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480" yWindow="345" windowWidth="19875" windowHeight="7725"/>
  </bookViews>
  <sheets>
    <sheet name="FY 2019-2020" sheetId="3" r:id="rId1"/>
    <sheet name="Upto 31-01-19" sheetId="4" r:id="rId2"/>
    <sheet name="January-2020 (Only)" sheetId="5" r:id="rId3"/>
    <sheet name="February-2020(Only)" sheetId="6" r:id="rId4"/>
    <sheet name="Sheet1" sheetId="7" r:id="rId5"/>
    <sheet name="Upto 30-04-20" sheetId="8" r:id="rId6"/>
    <sheet name="May-2020(Only)" sheetId="9" r:id="rId7"/>
    <sheet name="June-2020(Only)" sheetId="10" r:id="rId8"/>
  </sheets>
  <definedNames>
    <definedName name="_xlnm.Print_Titles" localSheetId="3">'February-2020(Only)'!$1:$6</definedName>
    <definedName name="_xlnm.Print_Titles" localSheetId="0">'FY 2019-2020'!$1:$6</definedName>
    <definedName name="_xlnm.Print_Titles" localSheetId="2">'January-2020 (Only)'!$1:$6</definedName>
    <definedName name="_xlnm.Print_Titles" localSheetId="7">'June-2020(Only)'!$1:$6</definedName>
    <definedName name="_xlnm.Print_Titles" localSheetId="6">'May-2020(Only)'!$1:$6</definedName>
    <definedName name="_xlnm.Print_Titles" localSheetId="5">'Upto 30-04-20'!$1:$6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I48" i="10" l="1"/>
  <c r="C56" i="10" s="1"/>
  <c r="G48" i="10"/>
  <c r="C52" i="10" s="1"/>
  <c r="F48" i="10"/>
  <c r="C51" i="10" s="1"/>
  <c r="E48" i="10"/>
  <c r="C54" i="10" s="1"/>
  <c r="K47" i="10"/>
  <c r="J47" i="10"/>
  <c r="H47" i="10"/>
  <c r="L47" i="10" s="1"/>
  <c r="H46" i="10"/>
  <c r="L46" i="10" s="1"/>
  <c r="H45" i="10"/>
  <c r="L45" i="10" s="1"/>
  <c r="H44" i="10"/>
  <c r="L44" i="10" s="1"/>
  <c r="H43" i="10"/>
  <c r="L43" i="10" s="1"/>
  <c r="H42" i="10"/>
  <c r="L42" i="10" s="1"/>
  <c r="H41" i="10"/>
  <c r="L41" i="10" s="1"/>
  <c r="H40" i="10"/>
  <c r="L40" i="10" s="1"/>
  <c r="H39" i="10"/>
  <c r="L39" i="10" s="1"/>
  <c r="H38" i="10"/>
  <c r="L38" i="10" s="1"/>
  <c r="H37" i="10"/>
  <c r="L37" i="10" s="1"/>
  <c r="H36" i="10"/>
  <c r="L36" i="10" s="1"/>
  <c r="H35" i="10"/>
  <c r="L35" i="10" s="1"/>
  <c r="H34" i="10"/>
  <c r="L34" i="10" s="1"/>
  <c r="H33" i="10"/>
  <c r="L33" i="10" s="1"/>
  <c r="H32" i="10"/>
  <c r="L32" i="10" s="1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L25" i="10" s="1"/>
  <c r="H24" i="10"/>
  <c r="L24" i="10" s="1"/>
  <c r="H23" i="10"/>
  <c r="L23" i="10" s="1"/>
  <c r="H22" i="10"/>
  <c r="L22" i="10" s="1"/>
  <c r="H21" i="10"/>
  <c r="L21" i="10" s="1"/>
  <c r="H20" i="10"/>
  <c r="L20" i="10" s="1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108" i="3"/>
  <c r="J108" i="3" s="1"/>
  <c r="K108" i="3" s="1"/>
  <c r="J107" i="3"/>
  <c r="K107" i="3" s="1"/>
  <c r="J106" i="3"/>
  <c r="K106" i="3" s="1"/>
  <c r="H106" i="3"/>
  <c r="L106" i="3"/>
  <c r="J105" i="3"/>
  <c r="K105" i="3" s="1"/>
  <c r="H105" i="3"/>
  <c r="L105" i="3" s="1"/>
  <c r="H107" i="3"/>
  <c r="L107" i="3" s="1"/>
  <c r="H104" i="3"/>
  <c r="J104" i="3" s="1"/>
  <c r="K104" i="3" s="1"/>
  <c r="L103" i="3"/>
  <c r="H103" i="3"/>
  <c r="J103" i="3" s="1"/>
  <c r="K103" i="3" s="1"/>
  <c r="H99" i="3"/>
  <c r="L99" i="3" s="1"/>
  <c r="H100" i="3"/>
  <c r="J100" i="3" s="1"/>
  <c r="K100" i="3" s="1"/>
  <c r="H101" i="3"/>
  <c r="J101" i="3" s="1"/>
  <c r="K101" i="3" s="1"/>
  <c r="H102" i="3"/>
  <c r="L102" i="3" s="1"/>
  <c r="H109" i="3"/>
  <c r="H110" i="3"/>
  <c r="J109" i="3"/>
  <c r="K109" i="3" s="1"/>
  <c r="H87" i="3"/>
  <c r="L87" i="3" s="1"/>
  <c r="H88" i="3"/>
  <c r="J88" i="3" s="1"/>
  <c r="K88" i="3" s="1"/>
  <c r="H89" i="3"/>
  <c r="L89" i="3" s="1"/>
  <c r="H90" i="3"/>
  <c r="J90" i="3" s="1"/>
  <c r="K90" i="3" s="1"/>
  <c r="H91" i="3"/>
  <c r="J91" i="3" s="1"/>
  <c r="K91" i="3" s="1"/>
  <c r="H92" i="3"/>
  <c r="L92" i="3" s="1"/>
  <c r="H93" i="3"/>
  <c r="L93" i="3" s="1"/>
  <c r="H94" i="3"/>
  <c r="J94" i="3" s="1"/>
  <c r="K94" i="3" s="1"/>
  <c r="H95" i="3"/>
  <c r="J95" i="3" s="1"/>
  <c r="K95" i="3" s="1"/>
  <c r="H96" i="3"/>
  <c r="L96" i="3" s="1"/>
  <c r="H97" i="3"/>
  <c r="L97" i="3" s="1"/>
  <c r="H98" i="3"/>
  <c r="J98" i="3" s="1"/>
  <c r="K98" i="3" s="1"/>
  <c r="L109" i="3"/>
  <c r="J99" i="3" l="1"/>
  <c r="K99" i="3" s="1"/>
  <c r="H48" i="10"/>
  <c r="C53" i="10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L108" i="3"/>
  <c r="L104" i="3"/>
  <c r="J102" i="3"/>
  <c r="K102" i="3" s="1"/>
  <c r="L100" i="3"/>
  <c r="L101" i="3"/>
  <c r="J97" i="3"/>
  <c r="K97" i="3" s="1"/>
  <c r="J96" i="3"/>
  <c r="K96" i="3" s="1"/>
  <c r="L90" i="3"/>
  <c r="L98" i="3"/>
  <c r="L94" i="3"/>
  <c r="J93" i="3"/>
  <c r="K93" i="3" s="1"/>
  <c r="J89" i="3"/>
  <c r="K89" i="3" s="1"/>
  <c r="J92" i="3"/>
  <c r="K92" i="3" s="1"/>
  <c r="L91" i="3"/>
  <c r="L88" i="3"/>
  <c r="J87" i="3"/>
  <c r="K87" i="3" s="1"/>
  <c r="L95" i="3"/>
  <c r="H84" i="3"/>
  <c r="J84" i="3" s="1"/>
  <c r="K84" i="3" s="1"/>
  <c r="H85" i="3"/>
  <c r="L85" i="3" s="1"/>
  <c r="H86" i="3"/>
  <c r="L86" i="3" s="1"/>
  <c r="H81" i="3"/>
  <c r="L81" i="3" s="1"/>
  <c r="H82" i="3"/>
  <c r="J82" i="3" s="1"/>
  <c r="K82" i="3" s="1"/>
  <c r="H83" i="3"/>
  <c r="J83" i="3" s="1"/>
  <c r="K83" i="3" s="1"/>
  <c r="H80" i="3"/>
  <c r="J80" i="3" s="1"/>
  <c r="K80" i="3" s="1"/>
  <c r="H79" i="3"/>
  <c r="L79" i="3" s="1"/>
  <c r="H78" i="3"/>
  <c r="L78" i="3" s="1"/>
  <c r="H77" i="3"/>
  <c r="L77" i="3" s="1"/>
  <c r="H76" i="3"/>
  <c r="L76" i="3" s="1"/>
  <c r="H75" i="3"/>
  <c r="L75" i="3" s="1"/>
  <c r="H74" i="3"/>
  <c r="L74" i="3" s="1"/>
  <c r="H73" i="3"/>
  <c r="L73" i="3" s="1"/>
  <c r="H72" i="3"/>
  <c r="L72" i="3" s="1"/>
  <c r="H71" i="3"/>
  <c r="L71" i="3" s="1"/>
  <c r="H70" i="3"/>
  <c r="J70" i="3" s="1"/>
  <c r="K70" i="3" s="1"/>
  <c r="I24" i="9"/>
  <c r="C32" i="9" s="1"/>
  <c r="G24" i="9"/>
  <c r="C28" i="9" s="1"/>
  <c r="F24" i="9"/>
  <c r="C27" i="9" s="1"/>
  <c r="E24" i="9"/>
  <c r="C30" i="9" s="1"/>
  <c r="J23" i="9"/>
  <c r="K23" i="9" s="1"/>
  <c r="H23" i="9"/>
  <c r="L23" i="9" s="1"/>
  <c r="H21" i="9"/>
  <c r="L21" i="9" s="1"/>
  <c r="H20" i="9"/>
  <c r="L20" i="9" s="1"/>
  <c r="H19" i="9"/>
  <c r="L19" i="9" s="1"/>
  <c r="H18" i="9"/>
  <c r="L18" i="9" s="1"/>
  <c r="H17" i="9"/>
  <c r="L17" i="9" s="1"/>
  <c r="H16" i="9"/>
  <c r="L16" i="9" s="1"/>
  <c r="H15" i="9"/>
  <c r="L15" i="9" s="1"/>
  <c r="H14" i="9"/>
  <c r="L14" i="9" s="1"/>
  <c r="H13" i="9"/>
  <c r="L13" i="9" s="1"/>
  <c r="H12" i="9"/>
  <c r="L12" i="9" s="1"/>
  <c r="H11" i="9"/>
  <c r="L11" i="9" s="1"/>
  <c r="H10" i="9"/>
  <c r="L10" i="9" s="1"/>
  <c r="H9" i="9"/>
  <c r="L9" i="9" s="1"/>
  <c r="H8" i="9"/>
  <c r="L8" i="9" s="1"/>
  <c r="H7" i="9"/>
  <c r="L7" i="9" s="1"/>
  <c r="H69" i="3"/>
  <c r="J69" i="3" s="1"/>
  <c r="K69" i="3" s="1"/>
  <c r="H68" i="3"/>
  <c r="J68" i="3" s="1"/>
  <c r="K68" i="3" s="1"/>
  <c r="H67" i="3"/>
  <c r="J67" i="3" s="1"/>
  <c r="K67" i="3" s="1"/>
  <c r="H66" i="3"/>
  <c r="L66" i="3" s="1"/>
  <c r="H65" i="3"/>
  <c r="L65" i="3" s="1"/>
  <c r="H64" i="3"/>
  <c r="L64" i="3" s="1"/>
  <c r="I56" i="8"/>
  <c r="C64" i="8" s="1"/>
  <c r="G56" i="8"/>
  <c r="C60" i="8" s="1"/>
  <c r="F56" i="8"/>
  <c r="C59" i="8" s="1"/>
  <c r="E56" i="8"/>
  <c r="C62" i="8" s="1"/>
  <c r="J55" i="8"/>
  <c r="K55" i="8" s="1"/>
  <c r="H55" i="8"/>
  <c r="L55" i="8" s="1"/>
  <c r="H54" i="8"/>
  <c r="L54" i="8" s="1"/>
  <c r="H53" i="8"/>
  <c r="L53" i="8" s="1"/>
  <c r="H52" i="8"/>
  <c r="L52" i="8" s="1"/>
  <c r="H51" i="8"/>
  <c r="L51" i="8" s="1"/>
  <c r="H50" i="8"/>
  <c r="L50" i="8" s="1"/>
  <c r="H49" i="8"/>
  <c r="L49" i="8" s="1"/>
  <c r="H48" i="8"/>
  <c r="L48" i="8" s="1"/>
  <c r="H47" i="8"/>
  <c r="L47" i="8" s="1"/>
  <c r="H46" i="8"/>
  <c r="L46" i="8" s="1"/>
  <c r="H45" i="8"/>
  <c r="L45" i="8" s="1"/>
  <c r="H44" i="8"/>
  <c r="L44" i="8" s="1"/>
  <c r="H43" i="8"/>
  <c r="L43" i="8" s="1"/>
  <c r="H42" i="8"/>
  <c r="L42" i="8" s="1"/>
  <c r="H41" i="8"/>
  <c r="L41" i="8" s="1"/>
  <c r="H40" i="8"/>
  <c r="L40" i="8" s="1"/>
  <c r="H39" i="8"/>
  <c r="L39" i="8" s="1"/>
  <c r="H38" i="8"/>
  <c r="L38" i="8" s="1"/>
  <c r="H37" i="8"/>
  <c r="L37" i="8" s="1"/>
  <c r="H36" i="8"/>
  <c r="L36" i="8" s="1"/>
  <c r="H35" i="8"/>
  <c r="L35" i="8" s="1"/>
  <c r="H34" i="8"/>
  <c r="L34" i="8" s="1"/>
  <c r="H33" i="8"/>
  <c r="L33" i="8" s="1"/>
  <c r="H32" i="8"/>
  <c r="L32" i="8" s="1"/>
  <c r="H31" i="8"/>
  <c r="L31" i="8" s="1"/>
  <c r="H30" i="8"/>
  <c r="L30" i="8" s="1"/>
  <c r="H29" i="8"/>
  <c r="L29" i="8" s="1"/>
  <c r="H28" i="8"/>
  <c r="L28" i="8" s="1"/>
  <c r="H27" i="8"/>
  <c r="L27" i="8" s="1"/>
  <c r="H26" i="8"/>
  <c r="L26" i="8" s="1"/>
  <c r="H25" i="8"/>
  <c r="L25" i="8" s="1"/>
  <c r="H24" i="8"/>
  <c r="L24" i="8" s="1"/>
  <c r="H23" i="8"/>
  <c r="L23" i="8" s="1"/>
  <c r="H22" i="8"/>
  <c r="L22" i="8" s="1"/>
  <c r="H21" i="8"/>
  <c r="L21" i="8" s="1"/>
  <c r="H20" i="8"/>
  <c r="L20" i="8" s="1"/>
  <c r="H19" i="8"/>
  <c r="L19" i="8" s="1"/>
  <c r="H18" i="8"/>
  <c r="L18" i="8" s="1"/>
  <c r="H17" i="8"/>
  <c r="L17" i="8" s="1"/>
  <c r="H16" i="8"/>
  <c r="L16" i="8" s="1"/>
  <c r="H15" i="8"/>
  <c r="L15" i="8" s="1"/>
  <c r="H14" i="8"/>
  <c r="L14" i="8" s="1"/>
  <c r="H13" i="8"/>
  <c r="L13" i="8" s="1"/>
  <c r="H12" i="8"/>
  <c r="L12" i="8" s="1"/>
  <c r="H11" i="8"/>
  <c r="L11" i="8" s="1"/>
  <c r="H10" i="8"/>
  <c r="L10" i="8" s="1"/>
  <c r="H9" i="8"/>
  <c r="L9" i="8" s="1"/>
  <c r="H8" i="8"/>
  <c r="L8" i="8" s="1"/>
  <c r="H7" i="8"/>
  <c r="H57" i="3"/>
  <c r="L57" i="3" s="1"/>
  <c r="H58" i="3"/>
  <c r="L58" i="3" s="1"/>
  <c r="H59" i="3"/>
  <c r="L59" i="3" s="1"/>
  <c r="H60" i="3"/>
  <c r="J60" i="3" s="1"/>
  <c r="K60" i="3" s="1"/>
  <c r="H61" i="3"/>
  <c r="L61" i="3" s="1"/>
  <c r="H62" i="3"/>
  <c r="L62" i="3" s="1"/>
  <c r="H63" i="3"/>
  <c r="J63" i="3" s="1"/>
  <c r="K63" i="3" s="1"/>
  <c r="H56" i="3"/>
  <c r="L56" i="3" s="1"/>
  <c r="H55" i="3"/>
  <c r="L55" i="3" s="1"/>
  <c r="I18" i="7"/>
  <c r="C26" i="7" s="1"/>
  <c r="G18" i="7"/>
  <c r="C22" i="7" s="1"/>
  <c r="F18" i="7"/>
  <c r="C21" i="7" s="1"/>
  <c r="E18" i="7"/>
  <c r="C24" i="7" s="1"/>
  <c r="J17" i="7"/>
  <c r="K17" i="7" s="1"/>
  <c r="H17" i="7"/>
  <c r="L17" i="7" s="1"/>
  <c r="H16" i="7"/>
  <c r="L16" i="7" s="1"/>
  <c r="H15" i="7"/>
  <c r="L15" i="7" s="1"/>
  <c r="H14" i="7"/>
  <c r="L14" i="7" s="1"/>
  <c r="H13" i="7"/>
  <c r="L13" i="7" s="1"/>
  <c r="H12" i="7"/>
  <c r="L12" i="7" s="1"/>
  <c r="H11" i="7"/>
  <c r="L11" i="7" s="1"/>
  <c r="H10" i="7"/>
  <c r="L10" i="7" s="1"/>
  <c r="H9" i="7"/>
  <c r="L9" i="7" s="1"/>
  <c r="H8" i="7"/>
  <c r="L8" i="7" s="1"/>
  <c r="H7" i="7"/>
  <c r="L7" i="7" s="1"/>
  <c r="H54" i="3"/>
  <c r="L54" i="3" s="1"/>
  <c r="H53" i="3"/>
  <c r="L53" i="3" s="1"/>
  <c r="H52" i="3"/>
  <c r="L52" i="3" s="1"/>
  <c r="H51" i="3"/>
  <c r="L51" i="3" s="1"/>
  <c r="H50" i="3"/>
  <c r="L50" i="3" s="1"/>
  <c r="H49" i="3"/>
  <c r="J49" i="3" s="1"/>
  <c r="K49" i="3" s="1"/>
  <c r="H48" i="3"/>
  <c r="L48" i="3" s="1"/>
  <c r="H47" i="3"/>
  <c r="L47" i="3" s="1"/>
  <c r="H46" i="3"/>
  <c r="L46" i="3" s="1"/>
  <c r="H45" i="3"/>
  <c r="L45" i="3" s="1"/>
  <c r="H44" i="3"/>
  <c r="L44" i="3" s="1"/>
  <c r="H43" i="3"/>
  <c r="L43" i="3" s="1"/>
  <c r="H42" i="3"/>
  <c r="J42" i="3" s="1"/>
  <c r="K42" i="3" s="1"/>
  <c r="H41" i="3"/>
  <c r="J41" i="3" s="1"/>
  <c r="K41" i="3" s="1"/>
  <c r="H40" i="3"/>
  <c r="L40" i="3" s="1"/>
  <c r="H39" i="3"/>
  <c r="L39" i="3" s="1"/>
  <c r="H38" i="3"/>
  <c r="L38" i="3" s="1"/>
  <c r="H37" i="3"/>
  <c r="L37" i="3" s="1"/>
  <c r="H36" i="3"/>
  <c r="J36" i="3" s="1"/>
  <c r="K36" i="3" s="1"/>
  <c r="I22" i="6"/>
  <c r="C30" i="6" s="1"/>
  <c r="G22" i="6"/>
  <c r="C26" i="6" s="1"/>
  <c r="F22" i="6"/>
  <c r="C25" i="6" s="1"/>
  <c r="E22" i="6"/>
  <c r="C28" i="6" s="1"/>
  <c r="J21" i="6"/>
  <c r="K21" i="6" s="1"/>
  <c r="H21" i="6"/>
  <c r="L21" i="6" s="1"/>
  <c r="J20" i="6"/>
  <c r="K20" i="6" s="1"/>
  <c r="H20" i="6"/>
  <c r="L20" i="6" s="1"/>
  <c r="H19" i="6"/>
  <c r="L19" i="6" s="1"/>
  <c r="H18" i="6"/>
  <c r="L18" i="6" s="1"/>
  <c r="H17" i="6"/>
  <c r="L17" i="6" s="1"/>
  <c r="H16" i="6"/>
  <c r="L16" i="6" s="1"/>
  <c r="H15" i="6"/>
  <c r="L15" i="6" s="1"/>
  <c r="J14" i="6"/>
  <c r="K14" i="6" s="1"/>
  <c r="H14" i="6"/>
  <c r="L14" i="6" s="1"/>
  <c r="H13" i="6"/>
  <c r="L13" i="6" s="1"/>
  <c r="J12" i="6"/>
  <c r="K12" i="6" s="1"/>
  <c r="H12" i="6"/>
  <c r="L12" i="6" s="1"/>
  <c r="H11" i="6"/>
  <c r="L11" i="6" s="1"/>
  <c r="H10" i="6"/>
  <c r="L10" i="6" s="1"/>
  <c r="H9" i="6"/>
  <c r="L9" i="6" s="1"/>
  <c r="H8" i="6"/>
  <c r="L8" i="6" s="1"/>
  <c r="H7" i="6"/>
  <c r="L7" i="6" s="1"/>
  <c r="H35" i="3"/>
  <c r="L35" i="3" s="1"/>
  <c r="H34" i="3"/>
  <c r="J34" i="3" s="1"/>
  <c r="K34" i="3" s="1"/>
  <c r="J10" i="6" l="1"/>
  <c r="K10" i="6" s="1"/>
  <c r="J18" i="6"/>
  <c r="K18" i="6" s="1"/>
  <c r="L48" i="10"/>
  <c r="C55" i="10" s="1"/>
  <c r="K48" i="10"/>
  <c r="J48" i="10"/>
  <c r="L84" i="3"/>
  <c r="J47" i="3"/>
  <c r="K47" i="3" s="1"/>
  <c r="J50" i="3"/>
  <c r="K50" i="3" s="1"/>
  <c r="J53" i="3"/>
  <c r="K53" i="3" s="1"/>
  <c r="L82" i="3"/>
  <c r="J66" i="3"/>
  <c r="K66" i="3" s="1"/>
  <c r="J73" i="3"/>
  <c r="K73" i="3" s="1"/>
  <c r="L69" i="3"/>
  <c r="L70" i="3"/>
  <c r="L80" i="3"/>
  <c r="J85" i="3"/>
  <c r="K85" i="3" s="1"/>
  <c r="J86" i="3"/>
  <c r="K86" i="3" s="1"/>
  <c r="J65" i="3"/>
  <c r="K65" i="3" s="1"/>
  <c r="J72" i="3"/>
  <c r="K72" i="3" s="1"/>
  <c r="J74" i="3"/>
  <c r="K74" i="3" s="1"/>
  <c r="L83" i="3"/>
  <c r="J81" i="3"/>
  <c r="K81" i="3" s="1"/>
  <c r="J56" i="3"/>
  <c r="K56" i="3" s="1"/>
  <c r="J64" i="3"/>
  <c r="K64" i="3" s="1"/>
  <c r="J75" i="3"/>
  <c r="K75" i="3" s="1"/>
  <c r="J76" i="3"/>
  <c r="K76" i="3" s="1"/>
  <c r="J77" i="3"/>
  <c r="K77" i="3" s="1"/>
  <c r="J78" i="3"/>
  <c r="K78" i="3" s="1"/>
  <c r="J79" i="3"/>
  <c r="K79" i="3" s="1"/>
  <c r="J51" i="3"/>
  <c r="K51" i="3" s="1"/>
  <c r="J71" i="3"/>
  <c r="K71" i="3" s="1"/>
  <c r="C29" i="9"/>
  <c r="H24" i="9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L24" i="9"/>
  <c r="C31" i="9" s="1"/>
  <c r="L68" i="3"/>
  <c r="L67" i="3"/>
  <c r="J57" i="3"/>
  <c r="K57" i="3" s="1"/>
  <c r="J38" i="3"/>
  <c r="K38" i="3" s="1"/>
  <c r="J40" i="3"/>
  <c r="K40" i="3" s="1"/>
  <c r="J43" i="3"/>
  <c r="K43" i="3" s="1"/>
  <c r="J45" i="3"/>
  <c r="K45" i="3" s="1"/>
  <c r="J48" i="3"/>
  <c r="K48" i="3" s="1"/>
  <c r="J54" i="3"/>
  <c r="K54" i="3" s="1"/>
  <c r="J59" i="3"/>
  <c r="K59" i="3" s="1"/>
  <c r="J35" i="3"/>
  <c r="K35" i="3" s="1"/>
  <c r="J37" i="3"/>
  <c r="K37" i="3" s="1"/>
  <c r="J39" i="3"/>
  <c r="K39" i="3" s="1"/>
  <c r="J44" i="3"/>
  <c r="K44" i="3" s="1"/>
  <c r="J46" i="3"/>
  <c r="K46" i="3" s="1"/>
  <c r="H56" i="8"/>
  <c r="C61" i="8"/>
  <c r="J7" i="8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L7" i="8"/>
  <c r="L56" i="8" s="1"/>
  <c r="C63" i="8" s="1"/>
  <c r="J58" i="3"/>
  <c r="K58" i="3" s="1"/>
  <c r="L63" i="3"/>
  <c r="J62" i="3"/>
  <c r="K62" i="3" s="1"/>
  <c r="J61" i="3"/>
  <c r="K61" i="3" s="1"/>
  <c r="L60" i="3"/>
  <c r="J55" i="3"/>
  <c r="K55" i="3" s="1"/>
  <c r="C23" i="7"/>
  <c r="L18" i="7"/>
  <c r="C25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H18" i="7"/>
  <c r="L49" i="3"/>
  <c r="L42" i="3"/>
  <c r="J52" i="3"/>
  <c r="K52" i="3" s="1"/>
  <c r="L34" i="3"/>
  <c r="L36" i="3"/>
  <c r="L41" i="3"/>
  <c r="J8" i="6"/>
  <c r="K8" i="6" s="1"/>
  <c r="J16" i="6"/>
  <c r="K16" i="6" s="1"/>
  <c r="J7" i="6"/>
  <c r="K7" i="6" s="1"/>
  <c r="J9" i="6"/>
  <c r="K9" i="6" s="1"/>
  <c r="J11" i="6"/>
  <c r="K11" i="6" s="1"/>
  <c r="J13" i="6"/>
  <c r="K13" i="6" s="1"/>
  <c r="J15" i="6"/>
  <c r="K15" i="6" s="1"/>
  <c r="J17" i="6"/>
  <c r="K17" i="6" s="1"/>
  <c r="J19" i="6"/>
  <c r="K19" i="6" s="1"/>
  <c r="C27" i="6"/>
  <c r="L22" i="6"/>
  <c r="C29" i="6" s="1"/>
  <c r="H22" i="6"/>
  <c r="H33" i="3"/>
  <c r="J33" i="3" s="1"/>
  <c r="K33" i="3" s="1"/>
  <c r="H32" i="3"/>
  <c r="J32" i="3" s="1"/>
  <c r="K32" i="3" s="1"/>
  <c r="H31" i="3"/>
  <c r="J31" i="3" s="1"/>
  <c r="K31" i="3" s="1"/>
  <c r="H30" i="3"/>
  <c r="L30" i="3" s="1"/>
  <c r="H29" i="3"/>
  <c r="J29" i="3" s="1"/>
  <c r="K29" i="3" s="1"/>
  <c r="H28" i="3"/>
  <c r="L28" i="3" s="1"/>
  <c r="H27" i="3"/>
  <c r="L27" i="3" s="1"/>
  <c r="H26" i="3"/>
  <c r="J26" i="3" s="1"/>
  <c r="K26" i="3" s="1"/>
  <c r="H25" i="3"/>
  <c r="J25" i="3" s="1"/>
  <c r="K25" i="3" s="1"/>
  <c r="H24" i="3"/>
  <c r="L24" i="3" s="1"/>
  <c r="H23" i="3"/>
  <c r="J23" i="3" s="1"/>
  <c r="K23" i="3" s="1"/>
  <c r="J22" i="3"/>
  <c r="K22" i="3" s="1"/>
  <c r="H22" i="3"/>
  <c r="L22" i="3" s="1"/>
  <c r="H21" i="3"/>
  <c r="L21" i="3" s="1"/>
  <c r="H20" i="3"/>
  <c r="L20" i="3" s="1"/>
  <c r="H19" i="3"/>
  <c r="L19" i="3" s="1"/>
  <c r="H18" i="3"/>
  <c r="L18" i="3" s="1"/>
  <c r="H17" i="3"/>
  <c r="L17" i="3" s="1"/>
  <c r="I15" i="5"/>
  <c r="C23" i="5" s="1"/>
  <c r="G15" i="5"/>
  <c r="C19" i="5" s="1"/>
  <c r="F15" i="5"/>
  <c r="C18" i="5" s="1"/>
  <c r="E15" i="5"/>
  <c r="C21" i="5" s="1"/>
  <c r="J14" i="5"/>
  <c r="K14" i="5" s="1"/>
  <c r="H14" i="5"/>
  <c r="L14" i="5" s="1"/>
  <c r="H12" i="5"/>
  <c r="L12" i="5" s="1"/>
  <c r="H11" i="5"/>
  <c r="J11" i="5" s="1"/>
  <c r="K11" i="5" s="1"/>
  <c r="H10" i="5"/>
  <c r="L10" i="5" s="1"/>
  <c r="H9" i="5"/>
  <c r="L9" i="5" s="1"/>
  <c r="H8" i="5"/>
  <c r="J8" i="5" s="1"/>
  <c r="K8" i="5" s="1"/>
  <c r="H7" i="5"/>
  <c r="L7" i="5" s="1"/>
  <c r="H16" i="3"/>
  <c r="L16" i="3" s="1"/>
  <c r="H15" i="3"/>
  <c r="L15" i="3" s="1"/>
  <c r="J28" i="3" l="1"/>
  <c r="K28" i="3" s="1"/>
  <c r="J24" i="9"/>
  <c r="K24" i="9"/>
  <c r="J16" i="3"/>
  <c r="K16" i="3" s="1"/>
  <c r="J18" i="3"/>
  <c r="K18" i="3" s="1"/>
  <c r="J21" i="3"/>
  <c r="K21" i="3" s="1"/>
  <c r="J27" i="3"/>
  <c r="K27" i="3" s="1"/>
  <c r="K7" i="8"/>
  <c r="K56" i="8" s="1"/>
  <c r="J56" i="8"/>
  <c r="K18" i="7"/>
  <c r="J18" i="7"/>
  <c r="L23" i="3"/>
  <c r="L31" i="3"/>
  <c r="L32" i="3"/>
  <c r="L33" i="3"/>
  <c r="J17" i="3"/>
  <c r="K17" i="3" s="1"/>
  <c r="K22" i="6"/>
  <c r="J22" i="6"/>
  <c r="L26" i="3"/>
  <c r="J19" i="3"/>
  <c r="K19" i="3" s="1"/>
  <c r="J15" i="3"/>
  <c r="K15" i="3" s="1"/>
  <c r="J20" i="3"/>
  <c r="K20" i="3" s="1"/>
  <c r="J24" i="3"/>
  <c r="K24" i="3" s="1"/>
  <c r="J30" i="3"/>
  <c r="K30" i="3" s="1"/>
  <c r="L29" i="3"/>
  <c r="L25" i="3"/>
  <c r="H15" i="5"/>
  <c r="C20" i="5"/>
  <c r="L8" i="5"/>
  <c r="L11" i="5"/>
  <c r="J7" i="5"/>
  <c r="K7" i="5" s="1"/>
  <c r="J9" i="5"/>
  <c r="K9" i="5" s="1"/>
  <c r="J10" i="5"/>
  <c r="K10" i="5" s="1"/>
  <c r="J12" i="5"/>
  <c r="K12" i="5" s="1"/>
  <c r="H14" i="3"/>
  <c r="J14" i="3" s="1"/>
  <c r="K14" i="3" s="1"/>
  <c r="H13" i="3"/>
  <c r="L13" i="3" s="1"/>
  <c r="H12" i="3"/>
  <c r="L12" i="3" s="1"/>
  <c r="J12" i="3" l="1"/>
  <c r="K12" i="3" s="1"/>
  <c r="L14" i="3"/>
  <c r="J15" i="5"/>
  <c r="K15" i="5"/>
  <c r="L15" i="5"/>
  <c r="C22" i="5" s="1"/>
  <c r="J13" i="3"/>
  <c r="K13" i="3" s="1"/>
  <c r="H11" i="3"/>
  <c r="L11" i="3" s="1"/>
  <c r="J11" i="3" l="1"/>
  <c r="K11" i="3" s="1"/>
  <c r="H10" i="3"/>
  <c r="L10" i="3" s="1"/>
  <c r="H9" i="3"/>
  <c r="L9" i="3" s="1"/>
  <c r="H8" i="3"/>
  <c r="L8" i="3" s="1"/>
  <c r="J8" i="3" l="1"/>
  <c r="K8" i="3" s="1"/>
  <c r="J10" i="3"/>
  <c r="K10" i="3" s="1"/>
  <c r="J9" i="3"/>
  <c r="K9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7" i="3"/>
  <c r="L7" i="3" s="1"/>
  <c r="J7" i="3" l="1"/>
  <c r="K7" i="3" s="1"/>
  <c r="L6" i="4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J110" i="3"/>
  <c r="K110" i="3" s="1"/>
  <c r="L110" i="3"/>
  <c r="I111" i="3"/>
  <c r="C119" i="3" s="1"/>
  <c r="G111" i="3"/>
  <c r="C115" i="3" s="1"/>
  <c r="F111" i="3"/>
  <c r="C114" i="3" s="1"/>
  <c r="E111" i="3"/>
  <c r="C117" i="3" s="1"/>
  <c r="L18" i="4" l="1"/>
  <c r="C25" i="4" s="1"/>
  <c r="K18" i="4"/>
  <c r="J18" i="4"/>
  <c r="K111" i="3"/>
  <c r="J111" i="3"/>
  <c r="C116" i="3" s="1"/>
  <c r="L111" i="3"/>
  <c r="C118" i="3" s="1"/>
  <c r="H111" i="3"/>
</calcChain>
</file>

<file path=xl/sharedStrings.xml><?xml version="1.0" encoding="utf-8"?>
<sst xmlns="http://schemas.openxmlformats.org/spreadsheetml/2006/main" count="982" uniqueCount="207">
  <si>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</si>
  <si>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</si>
  <si>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</si>
  <si>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</si>
  <si>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</si>
  <si>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</si>
  <si>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</si>
  <si>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</si>
  <si>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</si>
  <si>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</si>
  <si>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</si>
  <si>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</si>
  <si>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</si>
  <si>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</si>
  <si>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</si>
  <si>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</si>
  <si>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</si>
  <si>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</si>
  <si>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</si>
  <si>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</si>
  <si>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</si>
  <si>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</si>
  <si>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</si>
  <si>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</si>
  <si>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</si>
  <si>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</si>
  <si>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</si>
  <si>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</si>
  <si>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</si>
  <si>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</si>
  <si>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</si>
  <si>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</si>
  <si>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</si>
  <si>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</si>
  <si>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</si>
  <si>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</si>
  <si>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</si>
  <si>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</si>
  <si>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</si>
  <si>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</si>
  <si>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</si>
  <si>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</si>
  <si>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</si>
  <si>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</si>
  <si>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</si>
  <si>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</si>
  <si>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</si>
  <si>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</si>
  <si>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</si>
  <si>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</si>
  <si>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</si>
  <si>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</si>
  <si>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</si>
  <si>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</si>
  <si>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0263765</t>
  </si>
  <si>
    <t>Contractor Bill Statement  (FY-2019-20)</t>
  </si>
  <si>
    <t>M/S. Mousomi Enterprise</t>
  </si>
  <si>
    <t xml:space="preserve">3258114 
(4947)
</t>
  </si>
  <si>
    <t>Md. Motiar Rahman</t>
  </si>
  <si>
    <t>Netrakona Gate Replacement,  ME, Dhaka (Final)</t>
  </si>
  <si>
    <t>Netrakona Gate Replacement,  ME, Dhaka (1st R/A)</t>
  </si>
  <si>
    <t>GS-AS (JV)</t>
  </si>
  <si>
    <t>BWDB/Sunam-1/ HFMLIP/05 (1st R/A BILL)</t>
  </si>
  <si>
    <t>41111307
(7041)</t>
  </si>
  <si>
    <t>Netrakona Gate Replacement,  ME, Dhaka (2nd R/A &amp; Final)</t>
  </si>
  <si>
    <t>BWDB/Netr/HFMLIP/
PW-05 (1st  R/A BILL)</t>
  </si>
  <si>
    <t>BWDB/Kish/HFMLIP/PW-23 (1st R/A BILL)</t>
  </si>
  <si>
    <t>BWDB/Netr/HFMLIP/
PW-06 (4th  R/A BILL)</t>
  </si>
  <si>
    <t>Mohammd Eunus &amp; Brother (Pvt) Ltd.</t>
  </si>
  <si>
    <t>BWDB/Sunam-1/ HFMLIP/
PW-06 (5th   R/A BILL)</t>
  </si>
  <si>
    <t>Ashim Sing-M/S Subroto Sutradhar-M/S Pritom Enterprise (JV)</t>
  </si>
  <si>
    <t>BWDB/Kish/HFMLIP/20 (4th  R/A BILL)</t>
  </si>
  <si>
    <t>FC-A &amp; Co (JV)</t>
  </si>
  <si>
    <t>BWDB/Kish/HFMLIP/22 (1st  R/A BILL)</t>
  </si>
  <si>
    <t xml:space="preserve">4111201 
(7081)
</t>
  </si>
  <si>
    <t>Part Bill</t>
  </si>
  <si>
    <t>BWDB/Kish/HFMLIP/22 (1st  R/A BILL)(Part)</t>
  </si>
  <si>
    <t>BWDB/Kish/HFMLIP/PW-17 (9th R/A BILL)
(Part)</t>
  </si>
  <si>
    <t>MARCO-MANIR JV</t>
  </si>
  <si>
    <t xml:space="preserve">BWDB/Kish/HFMLIP/PW-10 (4th R/A BILL)
</t>
  </si>
  <si>
    <t xml:space="preserve">BWDB/Kish/HFMLIP/PW-11 (4th R/A BILL)
</t>
  </si>
  <si>
    <t>SA-BTC JV</t>
  </si>
  <si>
    <t xml:space="preserve">BWDB/Habi/HFMLIP/PW-06 (7th R/A BILL)
</t>
  </si>
  <si>
    <t>BWDB/Sunam-2/ HFMLIP/
PW-02 (2nd  R/A BILL)</t>
  </si>
  <si>
    <t xml:space="preserve">BWDB/Kish/HFMLIP/
PW-09 (5th R/A BILL)
</t>
  </si>
  <si>
    <t>9966.....</t>
  </si>
  <si>
    <t>MS-RE (JV)</t>
  </si>
  <si>
    <t xml:space="preserve">BWDB/Kish/HFMLIP/
PW-25 (5th R/A BILL)
</t>
  </si>
  <si>
    <t>M/S. Amin &amp; Co. (JV)</t>
  </si>
  <si>
    <t xml:space="preserve">BWDB/Kish/HFMLIP/
PW-13 (5th  R/A BILL)
</t>
  </si>
  <si>
    <t>***</t>
  </si>
  <si>
    <t xml:space="preserve">BWDB/Kish/HFMLIP/
PW-13 (6th  R/A BILL)
</t>
  </si>
  <si>
    <t>BWDB/Sunam-2/ HFMLIP/
PW-01 (4th  R/A BILL)</t>
  </si>
  <si>
    <t>ARC-LT (JV)</t>
  </si>
  <si>
    <t xml:space="preserve">BWDB/Kish/HFMLIP/
PW-16 (9th R/A BILL)
</t>
  </si>
  <si>
    <t>BWDB/Sunam-1/ HFMLIP/05 (2nd R/A BILL)</t>
  </si>
  <si>
    <t>Md. Zahidur Rahman</t>
  </si>
  <si>
    <t xml:space="preserve">BWDB/Kish/HFMLIP/
PW-28/Lot-04 (1st R/A BILL)
</t>
  </si>
  <si>
    <t>No Passed Bill Copy</t>
  </si>
  <si>
    <t>NOONA-HB (JV)</t>
  </si>
  <si>
    <t xml:space="preserve">BWDB/Habi/HFMLIP/
PW-01 (5th R/A BILL)
</t>
  </si>
  <si>
    <t>PMPL-LA TTSL (JV)</t>
  </si>
  <si>
    <t xml:space="preserve">BWDB/Kish/HFMLIP/
PW-12/ (7th R/A BILL)
</t>
  </si>
  <si>
    <t xml:space="preserve">BWDB/Kish/HFMLIP/
PW-23/ (2nd R/A BILL)
</t>
  </si>
  <si>
    <t>Western Engg. (Pvt) Ltd./M/S. Bhawal Const. MM Blders Engrs Ltd.</t>
  </si>
  <si>
    <t>BWDB/NETRO/HFMLIP/  PW-01 (4th  R/A)</t>
  </si>
  <si>
    <t>Western Engg. (Pvt) Ltd./M/S. Bhawal Const. JV</t>
  </si>
  <si>
    <t>BWDB/NETRO/HFMLIP/  PW-03 (4th  R/A)</t>
  </si>
  <si>
    <t>Cheque Date</t>
  </si>
  <si>
    <t>BWDB/Kish/HFMLIP/22 (2nd  R/A BILL)</t>
  </si>
  <si>
    <t>MRC-GE (JV)</t>
  </si>
  <si>
    <t>BWDB/Kish/HFMLIP/26 (6th  R/A BILL)</t>
  </si>
  <si>
    <t>BWDB/Sunam-1/ HFMLIP/
PW-04 (4th  R/A BILL)</t>
  </si>
  <si>
    <t>BWDB/Netr/HFMLIP/
PW-06 (5th  R/A BILL)</t>
  </si>
  <si>
    <t>SA-SI &amp; Israt Enterprise JV</t>
  </si>
  <si>
    <t>BWDB/Kish/HFMLIP/05 (5th  R/A BILL)</t>
  </si>
  <si>
    <t xml:space="preserve">BWDB/Kish/HFMLIP/PW-17 (10th R/A BILL)
</t>
  </si>
  <si>
    <t>BWDB/Sunam-1/ HFMLIP/PW-06 (6th  R/A BILL) (Part)</t>
  </si>
  <si>
    <t>BWDB/Sunam-1/ HFMLIP/PW-06 (6th  R/A BILL)(Part Final)</t>
  </si>
  <si>
    <t>BWDB/Netr/HFMLIP/
PW-05 (2nd  R/A BILL)</t>
  </si>
  <si>
    <t xml:space="preserve">BWDB/Kish/HFMLIP/
PW-23/ (3rd R/A BILL)
</t>
  </si>
  <si>
    <t>Gov. Holyday</t>
  </si>
  <si>
    <t>06-04-2020 Tk. 10.00 + 41.50 = 51.50</t>
  </si>
  <si>
    <t>BWDB/Sunam-2/HFMLIP/
PW-02  (3rd  R/A BILL)</t>
  </si>
  <si>
    <t>BWDB/Kish/HFMLIP/26 (7th  R/A BILL)</t>
  </si>
  <si>
    <t xml:space="preserve">BWDB/Kish/HFMLIP/
PW-14/ (8th R/A BILL)
</t>
  </si>
  <si>
    <t xml:space="preserve">BWDB/Kish/HFMLIP/PW-17 (11th R/A BILL)
</t>
  </si>
  <si>
    <t xml:space="preserve">BWDB/Kish/HFMLIP/
PW-03 (8th R/A BILL)
</t>
  </si>
  <si>
    <t xml:space="preserve">BWDB/Kish/HFMLIP/
PW-16 (10th R/A BILL)
</t>
  </si>
  <si>
    <t xml:space="preserve">BWDB/Kish/HFMLIP/
PW-09 (6th R/A BILL)
</t>
  </si>
  <si>
    <t>BWDB/Kishor/HFMLIP/
PW-21 (1st  R/A BILL)</t>
  </si>
  <si>
    <t>BWDB/Sunam-1/ HFMLIP/05 (3rd R/A BILL)</t>
  </si>
  <si>
    <t>HU-AS (JV)</t>
  </si>
  <si>
    <t>BWDB/Hobi/ HFMLIP/PW-02 (4th R/A BILL)</t>
  </si>
  <si>
    <t xml:space="preserve">BWDB/Kish/HFMLIP/
PW-25 (6th R/A BILL)
</t>
  </si>
  <si>
    <t>BWDB/Sunam-2 /HFMLIP/ PW-02  
(4th  R/A BILL)</t>
  </si>
  <si>
    <t>Fair Construction</t>
  </si>
  <si>
    <t xml:space="preserve">BWDB/Kish/HFMLIP/
PW-01 (1st R/A BILL)
</t>
  </si>
  <si>
    <t>HB-TI (JV)</t>
  </si>
  <si>
    <t>BWDB/Sunam-1 /HFMLIP/ PW-03 
(3rd  R/A BILL)</t>
  </si>
  <si>
    <t>GS-SI JV</t>
  </si>
  <si>
    <t>BWDB/Netr/HFMLIP/
PW-08 (1st  R/A BILL)</t>
  </si>
  <si>
    <t xml:space="preserve">BWDB/Kish/HFMLIP/PW-10 (5th R/A BILL)
</t>
  </si>
  <si>
    <t xml:space="preserve">BWDB/Kish/HFMLIP/PW-11 (5th R/A BILL)
</t>
  </si>
  <si>
    <t>BWDB/Sunam-1 /HFMLIP/ PW-04  
(5th  R/A BILL)</t>
  </si>
  <si>
    <t xml:space="preserve">BWDB/Kish/HFMLIP/
PW-11 (6th R/A BILL)
</t>
  </si>
  <si>
    <t>Binimoy Construction Co. (JV)</t>
  </si>
  <si>
    <t xml:space="preserve">BWDB/Kish/HFMLIP/
PW-06 (12th R/A BILL)
</t>
  </si>
  <si>
    <t>BWDB/NETRO/HFMLIP/  PW-03 (5th  R/A)</t>
  </si>
  <si>
    <t>BWDB/NETRO/HFMLIP/  PW-02 (4th  R/A)</t>
  </si>
  <si>
    <t>BWDB/NETRO/HFMLIP/  PW-01 (5th  R/A)</t>
  </si>
  <si>
    <t>DAWN-MAMCL JV</t>
  </si>
  <si>
    <t>BWDB/HOBI/HFMLIP/  PW-05 (3rd  R/A)</t>
  </si>
  <si>
    <t xml:space="preserve">BWDB/Kish/HFMLIP/
PW-23/ (4th R/A BILL)
</t>
  </si>
  <si>
    <t>20-05-2020 Tk.  51.50 + 25.00 = 76.50 + 14.50 = 91.00 Cr.</t>
  </si>
  <si>
    <t>13-05-2020 Tk.  51.50 + 25.00 = 76.50 Cr.</t>
  </si>
  <si>
    <t>BWDB/Netr/HFMLIP/
PW-04 (4th  R/A BILL)</t>
  </si>
  <si>
    <t>BWDB/Netr/HFMLIP/
PW-06 (6th  R/A BILL)</t>
  </si>
  <si>
    <t>BWDB/Kish/HFMLIP/26 (8th  R/A BILL)</t>
  </si>
  <si>
    <t xml:space="preserve">BWDB/Kish/HFMLIP/
PW-13 (7th  R/A BILL)
</t>
  </si>
  <si>
    <t>BWDB/Sunam-1/ HFMLIP/PW-06 (7th  R/A BILL) (Part)</t>
  </si>
  <si>
    <t>BWDB/Kishor/HFMLIP/
PW-21 (2nd  R/A BILL)</t>
  </si>
  <si>
    <t xml:space="preserve">4111201 
(7041)
</t>
  </si>
  <si>
    <t>BWDB/Sunam-1 /HFMLIP/ PW-04  
(6th  R/A BILL)</t>
  </si>
  <si>
    <t>BWDB/Sunam-1/ HFMLIP/PW-05 
(4th R/A BILL)</t>
  </si>
  <si>
    <t>BWDB/Sunam-2/ HFMLIP/
PW-01 (5th  R/A BILL)</t>
  </si>
  <si>
    <t>TI-FB (JV)</t>
  </si>
  <si>
    <t>BWDB/Hobi/ HFMLIP/
PW-04 (5th  R/A BILL)</t>
  </si>
  <si>
    <t>20-05-2020 Tk.  51.50 + 25.00 = 76.50 + 14.50 = 91.00 Cr.+9.00 = 100.00 Cr.</t>
  </si>
  <si>
    <t>29-06-2020 Tk 10.00 Cr..+ 10.00 Cr.  = 110.00 Cr</t>
  </si>
  <si>
    <t>BWDB/HOBI/HFMLIP/  PW-05 (4th  R/A)</t>
  </si>
  <si>
    <t xml:space="preserve">BWDB/Habi/HFMLIP/PW-06 (8th R/A BILL)
</t>
  </si>
  <si>
    <t xml:space="preserve">BWDB/Kish/HFMLIP/
PW-14/ (9th R/A BILL)
</t>
  </si>
  <si>
    <t xml:space="preserve">BWDB/Kish/HFMLIP/
PW-12/ (8th R/A BILL)
</t>
  </si>
  <si>
    <t>BWDB/Kish/HFMLIP/26 (9th  R/A BILL &amp; Final)</t>
  </si>
  <si>
    <t xml:space="preserve">BWDB/Habi/HFMLIP/
PW-01 (6th R/A BILL)
</t>
  </si>
  <si>
    <t>BWDB/Hobi/ HFMLIP/PW-02 (5th R/A BILL)</t>
  </si>
  <si>
    <t>BWDB/Netr/HFMLIP/
PW-04 (5th  R/A BILL)</t>
  </si>
  <si>
    <t>BWDB/Netr/HFMLIP/
PW-05 (3rd  R/A BILL)</t>
  </si>
  <si>
    <t>BWDB/Netr/HFMLIP/
PW-08 (2nd  R/A BILL)</t>
  </si>
  <si>
    <t>MM-MC(JV)</t>
  </si>
  <si>
    <t xml:space="preserve">BWDB/Kish/HFMLIP/
PW-28/ (2nd R/A BILL)
</t>
  </si>
  <si>
    <t>BWDB/Kish/HFMLIP/20 (5th  R/A BILL)</t>
  </si>
  <si>
    <t xml:space="preserve">BWDB/Kish/HFMLIP/PW-17 (12th R/A BILL)
</t>
  </si>
  <si>
    <t xml:space="preserve">BWDB/Kish/HFMLIP/
PW-16 (11th R/A BILL)
</t>
  </si>
  <si>
    <t>Tazul-Noona JV</t>
  </si>
  <si>
    <t xml:space="preserve">BWDB/Hobi/HFMLIP/
PW-07 (5th R/A BILL)
</t>
  </si>
  <si>
    <t>M/S. Amin &amp; Co.</t>
  </si>
  <si>
    <t>BWDB/Kish/HFMLIP/04(6th  R/A &amp; Final BILL)</t>
  </si>
  <si>
    <t xml:space="preserve">BWDB/Kish/HFMLIP/
PW-13 (8th  R/A BILL)
</t>
  </si>
  <si>
    <t xml:space="preserve">BWDB/Kish/HFMLIP/
PW-09 (7th R/A BILL)
</t>
  </si>
  <si>
    <t>Liton Traders</t>
  </si>
  <si>
    <t>BWDB/Kish/HFMLIP/07(9th  R/A BILL)</t>
  </si>
  <si>
    <t>BWDB/Kish/HFMLIP/22 (2nd  R/A BILL)(Part)</t>
  </si>
  <si>
    <t>BWDB/Kish/HFMLIP/22 (3rd  R/A BILL)</t>
  </si>
  <si>
    <t xml:space="preserve">BWDB/Kish/HFMLIP/
PW-25 (7th R/A BILL)
</t>
  </si>
  <si>
    <t xml:space="preserve">BWDB/Kish/HFMLIP/
PW-06 (13th R/A BILL)
</t>
  </si>
  <si>
    <t>BWDB/Kish/HFMLIP/02 (7th R/A BILL)</t>
  </si>
  <si>
    <t>BWDB/Kish/HFMLIP/24 (8th R/A &amp; Final  BILL)</t>
  </si>
  <si>
    <t xml:space="preserve">BWDB/Kish/HFMLIP/
PW-25 (6th R/A BILL)(Part)
</t>
  </si>
  <si>
    <t xml:space="preserve">BWDB/Kish/HFMLIP/
PW-23/ (5th R/A BILL)
</t>
  </si>
  <si>
    <t>LT-MC (JV)</t>
  </si>
  <si>
    <t xml:space="preserve">BWDB/Kish/HFMLIP/
PW-19/ (6th R/A BILL)
</t>
  </si>
  <si>
    <t>BWDB/NETRO/HFMLIP/  PW-01 (6th  R/A)</t>
  </si>
  <si>
    <t>BWDB/NETRO/HFMLIP/  PW-02 (5th  R/A)</t>
  </si>
  <si>
    <t>BWDB/NETRO/HFMLIP/  PW-03 (6th  R/A)</t>
  </si>
  <si>
    <t xml:space="preserve">BWDB/Hobi/HFMLIP/
PW-07 (5th R/A BILL)
(Audit Objection adjust Tk. 6,13,647) re-entry.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</si>
</sst>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6"/>
      <name val="Times New Roman"/>
      <family val="1"/>
    </font>
    <font>
      <sz val="9"/>
      <color rgb="FFC00000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43" fontId="5" fillId="0" borderId="0" xfId="0" applyNumberFormat="1" applyFont="1" applyFill="1"/>
    <xf numFmtId="0" fontId="10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/>
    <xf numFmtId="43" fontId="11" fillId="0" borderId="0" xfId="0" applyNumberFormat="1" applyFont="1" applyFill="1" applyBorder="1"/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wrapText="1"/>
    </xf>
    <xf numFmtId="14" fontId="10" fillId="0" borderId="2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7" fillId="0" borderId="4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5" xfId="0" applyFont="1" applyFill="1" applyBorder="1" applyAlignment="1">
      <alignment horizontal="center" vertical="top" wrapText="1"/>
    </xf>
    <xf numFmtId="43" fontId="7" fillId="3" borderId="4" xfId="1" applyFont="1" applyFill="1" applyBorder="1" applyAlignment="1">
      <alignment horizontal="center" vertical="top"/>
    </xf>
    <xf numFmtId="43" fontId="7" fillId="3" borderId="2" xfId="0" applyNumberFormat="1" applyFont="1" applyFill="1" applyBorder="1" applyAlignment="1">
      <alignment horizontal="center" vertical="top"/>
    </xf>
    <xf numFmtId="1" fontId="7" fillId="3" borderId="2" xfId="1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tabSelected="1" zoomScale="85" zoomScaleNormal="85" workbookViewId="0">
      <pane ySplit="6" topLeftCell="A7" activePane="bottomLeft" state="frozen"/>
      <selection pane="bottomLeft" activeCell="B3" sqref="B3:N3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13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6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6" ht="18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86"/>
      <c r="M4" s="69"/>
      <c r="N4" s="69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25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80" si="0">F7+G7</f>
        <v>28740</v>
      </c>
      <c r="I7" s="40">
        <v>11240</v>
      </c>
      <c r="J7" s="40">
        <f t="shared" ref="J7:J80" si="1">H7+I7</f>
        <v>39980</v>
      </c>
      <c r="K7" s="41">
        <f t="shared" ref="K7:K110" si="2">E7-J7</f>
        <v>184825</v>
      </c>
      <c r="L7" s="54">
        <f t="shared" ref="L7:L80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25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25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25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25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25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8.25" x14ac:dyDescent="0.25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8.25" x14ac:dyDescent="0.25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25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25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25">
      <c r="A17" s="16">
        <v>11</v>
      </c>
      <c r="B17" s="76" t="s">
        <v>72</v>
      </c>
      <c r="C17" s="46" t="s">
        <v>193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25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25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25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25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25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25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25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25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25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25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25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25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25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25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25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25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25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25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28.5" customHeight="1" x14ac:dyDescent="0.25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25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25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25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0.5" customHeight="1" x14ac:dyDescent="0.25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27" customHeight="1" x14ac:dyDescent="0.25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25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25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25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25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52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55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25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52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55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25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52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55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25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52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55">
        <f t="shared" si="3"/>
        <v>5421064</v>
      </c>
      <c r="M48" s="42">
        <v>9966760</v>
      </c>
      <c r="N48" s="43">
        <v>43940</v>
      </c>
      <c r="O48" s="78"/>
    </row>
    <row r="49" spans="1:15" s="13" customFormat="1" ht="27.75" customHeight="1" x14ac:dyDescent="0.25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52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55">
        <f t="shared" si="3"/>
        <v>8268502</v>
      </c>
      <c r="M49" s="42">
        <v>9966758</v>
      </c>
      <c r="N49" s="43">
        <v>43940</v>
      </c>
      <c r="O49" s="78"/>
    </row>
    <row r="50" spans="1:15" s="13" customFormat="1" ht="29.25" customHeight="1" x14ac:dyDescent="0.25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52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55">
        <f t="shared" si="3"/>
        <v>3844476</v>
      </c>
      <c r="M50" s="42">
        <v>9966762</v>
      </c>
      <c r="N50" s="43">
        <v>43940</v>
      </c>
      <c r="O50" s="78"/>
    </row>
    <row r="51" spans="1:15" s="13" customFormat="1" ht="28.5" customHeight="1" x14ac:dyDescent="0.25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52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55">
        <f t="shared" si="3"/>
        <v>1991044</v>
      </c>
      <c r="M51" s="42">
        <v>9966761</v>
      </c>
      <c r="N51" s="43">
        <v>43940</v>
      </c>
      <c r="O51" s="78"/>
    </row>
    <row r="52" spans="1:15" s="13" customFormat="1" ht="39.75" customHeight="1" x14ac:dyDescent="0.25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52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55">
        <f t="shared" si="3"/>
        <v>7508818</v>
      </c>
      <c r="M52" s="42">
        <v>9966763</v>
      </c>
      <c r="N52" s="43">
        <v>43940</v>
      </c>
      <c r="O52" s="78"/>
    </row>
    <row r="53" spans="1:15" s="13" customFormat="1" ht="39.75" customHeight="1" x14ac:dyDescent="0.25">
      <c r="A53" s="16">
        <v>47</v>
      </c>
      <c r="B53" s="76" t="s">
        <v>68</v>
      </c>
      <c r="C53" s="46" t="s">
        <v>130</v>
      </c>
      <c r="D53" s="65" t="s">
        <v>162</v>
      </c>
      <c r="E53" s="45">
        <v>19139635</v>
      </c>
      <c r="F53" s="45">
        <v>1435473</v>
      </c>
      <c r="G53" s="45">
        <v>956981</v>
      </c>
      <c r="H53" s="52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55">
        <f t="shared" si="3"/>
        <v>16747181</v>
      </c>
      <c r="M53" s="42">
        <v>9732765</v>
      </c>
      <c r="N53" s="43">
        <v>43950</v>
      </c>
      <c r="O53" s="78"/>
    </row>
    <row r="54" spans="1:15" s="13" customFormat="1" ht="54" customHeight="1" x14ac:dyDescent="0.25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52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55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5" s="13" customFormat="1" ht="54" customHeight="1" x14ac:dyDescent="0.25">
      <c r="A55" s="16">
        <v>49</v>
      </c>
      <c r="B55" s="76" t="s">
        <v>132</v>
      </c>
      <c r="C55" s="46" t="s">
        <v>133</v>
      </c>
      <c r="D55" s="65" t="s">
        <v>74</v>
      </c>
      <c r="E55" s="45">
        <v>20569256</v>
      </c>
      <c r="F55" s="45">
        <v>1542694</v>
      </c>
      <c r="G55" s="45">
        <v>1028463</v>
      </c>
      <c r="H55" s="52">
        <f t="shared" si="0"/>
        <v>2571157</v>
      </c>
      <c r="I55" s="45">
        <v>1028463</v>
      </c>
      <c r="J55" s="45">
        <f t="shared" si="1"/>
        <v>3599620</v>
      </c>
      <c r="K55" s="41">
        <f t="shared" si="2"/>
        <v>16969636</v>
      </c>
      <c r="L55" s="55">
        <f t="shared" si="3"/>
        <v>17998099</v>
      </c>
      <c r="M55" s="42">
        <v>9732768</v>
      </c>
      <c r="N55" s="43">
        <v>43964</v>
      </c>
      <c r="O55" s="90" t="s">
        <v>155</v>
      </c>
    </row>
    <row r="56" spans="1:15" s="13" customFormat="1" ht="41.25" customHeight="1" x14ac:dyDescent="0.25">
      <c r="A56" s="16">
        <v>50</v>
      </c>
      <c r="B56" s="76" t="s">
        <v>86</v>
      </c>
      <c r="C56" s="46" t="s">
        <v>199</v>
      </c>
      <c r="D56" s="65" t="s">
        <v>63</v>
      </c>
      <c r="E56" s="45">
        <v>5503976</v>
      </c>
      <c r="F56" s="45">
        <v>412798</v>
      </c>
      <c r="G56" s="45">
        <v>275199</v>
      </c>
      <c r="H56" s="52">
        <f t="shared" si="0"/>
        <v>687997</v>
      </c>
      <c r="I56" s="45">
        <v>275199</v>
      </c>
      <c r="J56" s="45">
        <f t="shared" si="1"/>
        <v>963196</v>
      </c>
      <c r="K56" s="41">
        <f t="shared" si="2"/>
        <v>4540780</v>
      </c>
      <c r="L56" s="55">
        <f t="shared" si="3"/>
        <v>4815979</v>
      </c>
      <c r="M56" s="42">
        <v>9732767</v>
      </c>
      <c r="N56" s="43">
        <v>43964</v>
      </c>
      <c r="O56" s="90"/>
    </row>
    <row r="57" spans="1:15" s="13" customFormat="1" ht="39.75" customHeight="1" x14ac:dyDescent="0.25">
      <c r="A57" s="16">
        <v>51</v>
      </c>
      <c r="B57" s="76" t="s">
        <v>48</v>
      </c>
      <c r="C57" s="46" t="s">
        <v>135</v>
      </c>
      <c r="D57" s="65" t="s">
        <v>63</v>
      </c>
      <c r="E57" s="45">
        <v>30565888</v>
      </c>
      <c r="F57" s="45">
        <v>2292442</v>
      </c>
      <c r="G57" s="45">
        <v>1528294</v>
      </c>
      <c r="H57" s="52">
        <f t="shared" si="0"/>
        <v>3820736</v>
      </c>
      <c r="I57" s="45">
        <v>1528294</v>
      </c>
      <c r="J57" s="45">
        <f t="shared" si="1"/>
        <v>5349030</v>
      </c>
      <c r="K57" s="41">
        <f t="shared" si="2"/>
        <v>25216858</v>
      </c>
      <c r="L57" s="55">
        <f t="shared" si="3"/>
        <v>26745152</v>
      </c>
      <c r="M57" s="42">
        <v>9732771</v>
      </c>
      <c r="N57" s="43">
        <v>43968</v>
      </c>
      <c r="O57" s="90"/>
    </row>
    <row r="58" spans="1:15" s="13" customFormat="1" ht="25.5" customHeight="1" x14ac:dyDescent="0.25">
      <c r="A58" s="16">
        <v>52</v>
      </c>
      <c r="B58" s="76" t="s">
        <v>136</v>
      </c>
      <c r="C58" s="46" t="s">
        <v>137</v>
      </c>
      <c r="D58" s="65" t="s">
        <v>63</v>
      </c>
      <c r="E58" s="45">
        <v>5108675</v>
      </c>
      <c r="F58" s="45">
        <v>383151</v>
      </c>
      <c r="G58" s="45">
        <v>255434</v>
      </c>
      <c r="H58" s="52">
        <f t="shared" si="0"/>
        <v>638585</v>
      </c>
      <c r="I58" s="45">
        <v>255433</v>
      </c>
      <c r="J58" s="45">
        <f t="shared" si="1"/>
        <v>894018</v>
      </c>
      <c r="K58" s="41">
        <f t="shared" si="2"/>
        <v>4214657</v>
      </c>
      <c r="L58" s="55">
        <f t="shared" si="3"/>
        <v>4470090</v>
      </c>
      <c r="M58" s="42">
        <v>9732774</v>
      </c>
      <c r="N58" s="43">
        <v>43968</v>
      </c>
      <c r="O58" s="90"/>
    </row>
    <row r="59" spans="1:15" s="13" customFormat="1" ht="39.75" customHeight="1" x14ac:dyDescent="0.25">
      <c r="A59" s="16">
        <v>53</v>
      </c>
      <c r="B59" s="76" t="s">
        <v>138</v>
      </c>
      <c r="C59" s="46" t="s">
        <v>139</v>
      </c>
      <c r="D59" s="65" t="s">
        <v>63</v>
      </c>
      <c r="E59" s="45">
        <v>19919090</v>
      </c>
      <c r="F59" s="45">
        <v>1493932</v>
      </c>
      <c r="G59" s="45">
        <v>995954</v>
      </c>
      <c r="H59" s="52">
        <f t="shared" si="0"/>
        <v>2489886</v>
      </c>
      <c r="I59" s="45">
        <v>995954</v>
      </c>
      <c r="J59" s="45">
        <f t="shared" si="1"/>
        <v>3485840</v>
      </c>
      <c r="K59" s="41">
        <f t="shared" si="2"/>
        <v>16433250</v>
      </c>
      <c r="L59" s="55">
        <f t="shared" si="3"/>
        <v>17429204</v>
      </c>
      <c r="M59" s="42">
        <v>9732773</v>
      </c>
      <c r="N59" s="43">
        <v>43968</v>
      </c>
      <c r="O59" s="90"/>
    </row>
    <row r="60" spans="1:15" s="13" customFormat="1" ht="30.75" customHeight="1" x14ac:dyDescent="0.25">
      <c r="A60" s="16">
        <v>54</v>
      </c>
      <c r="B60" s="76" t="s">
        <v>140</v>
      </c>
      <c r="C60" s="46" t="s">
        <v>141</v>
      </c>
      <c r="D60" s="65" t="s">
        <v>63</v>
      </c>
      <c r="E60" s="45">
        <v>10607590</v>
      </c>
      <c r="F60" s="45">
        <v>795569</v>
      </c>
      <c r="G60" s="45">
        <v>530380</v>
      </c>
      <c r="H60" s="52">
        <f t="shared" si="0"/>
        <v>1325949</v>
      </c>
      <c r="I60" s="45">
        <v>530380</v>
      </c>
      <c r="J60" s="45">
        <f t="shared" si="1"/>
        <v>1856329</v>
      </c>
      <c r="K60" s="41">
        <f t="shared" si="2"/>
        <v>8751261</v>
      </c>
      <c r="L60" s="55">
        <f t="shared" si="3"/>
        <v>9281641</v>
      </c>
      <c r="M60" s="42">
        <v>9732772</v>
      </c>
      <c r="N60" s="43">
        <v>43968</v>
      </c>
      <c r="O60" s="90"/>
    </row>
    <row r="61" spans="1:15" s="13" customFormat="1" ht="39.75" customHeight="1" x14ac:dyDescent="0.25">
      <c r="A61" s="16">
        <v>55</v>
      </c>
      <c r="B61" s="76" t="s">
        <v>48</v>
      </c>
      <c r="C61" s="46" t="s">
        <v>144</v>
      </c>
      <c r="D61" s="65" t="s">
        <v>74</v>
      </c>
      <c r="E61" s="45">
        <v>21924820</v>
      </c>
      <c r="F61" s="45">
        <v>1644362</v>
      </c>
      <c r="G61" s="45">
        <v>1096241</v>
      </c>
      <c r="H61" s="52">
        <f t="shared" si="0"/>
        <v>2740603</v>
      </c>
      <c r="I61" s="45">
        <v>1096241</v>
      </c>
      <c r="J61" s="45">
        <f t="shared" si="1"/>
        <v>3836844</v>
      </c>
      <c r="K61" s="41">
        <f t="shared" si="2"/>
        <v>18087976</v>
      </c>
      <c r="L61" s="55">
        <f t="shared" si="3"/>
        <v>19184217</v>
      </c>
      <c r="M61" s="42">
        <v>9732770</v>
      </c>
      <c r="N61" s="43">
        <v>43968</v>
      </c>
      <c r="O61" s="90"/>
    </row>
    <row r="62" spans="1:15" s="13" customFormat="1" ht="28.5" customHeight="1" x14ac:dyDescent="0.25">
      <c r="A62" s="16">
        <v>56</v>
      </c>
      <c r="B62" s="76" t="s">
        <v>78</v>
      </c>
      <c r="C62" s="46" t="s">
        <v>145</v>
      </c>
      <c r="D62" s="65" t="s">
        <v>74</v>
      </c>
      <c r="E62" s="45">
        <v>3582351</v>
      </c>
      <c r="F62" s="45">
        <v>268676</v>
      </c>
      <c r="G62" s="45">
        <v>179118</v>
      </c>
      <c r="H62" s="52">
        <f t="shared" si="0"/>
        <v>447794</v>
      </c>
      <c r="I62" s="45">
        <v>179118</v>
      </c>
      <c r="J62" s="45">
        <f t="shared" si="1"/>
        <v>626912</v>
      </c>
      <c r="K62" s="41">
        <f t="shared" si="2"/>
        <v>2955439</v>
      </c>
      <c r="L62" s="55">
        <f t="shared" si="3"/>
        <v>3134557</v>
      </c>
      <c r="M62" s="42">
        <v>9732775</v>
      </c>
      <c r="N62" s="43">
        <v>43968</v>
      </c>
      <c r="O62" s="90"/>
    </row>
    <row r="63" spans="1:15" s="13" customFormat="1" ht="28.5" customHeight="1" x14ac:dyDescent="0.25">
      <c r="A63" s="16">
        <v>57</v>
      </c>
      <c r="B63" s="76" t="s">
        <v>78</v>
      </c>
      <c r="C63" s="46" t="s">
        <v>142</v>
      </c>
      <c r="D63" s="65" t="s">
        <v>74</v>
      </c>
      <c r="E63" s="45">
        <v>7397913</v>
      </c>
      <c r="F63" s="45">
        <v>554843</v>
      </c>
      <c r="G63" s="45">
        <v>369896</v>
      </c>
      <c r="H63" s="52">
        <f t="shared" si="0"/>
        <v>924739</v>
      </c>
      <c r="I63" s="45">
        <v>369896</v>
      </c>
      <c r="J63" s="45">
        <f t="shared" si="1"/>
        <v>1294635</v>
      </c>
      <c r="K63" s="41">
        <f t="shared" si="2"/>
        <v>6103278</v>
      </c>
      <c r="L63" s="55">
        <f t="shared" si="3"/>
        <v>6473174</v>
      </c>
      <c r="M63" s="42">
        <v>9732776</v>
      </c>
      <c r="N63" s="43">
        <v>43968</v>
      </c>
      <c r="O63" s="90"/>
    </row>
    <row r="64" spans="1:15" s="13" customFormat="1" ht="39.75" customHeight="1" x14ac:dyDescent="0.25">
      <c r="A64" s="16">
        <v>58</v>
      </c>
      <c r="B64" s="76" t="s">
        <v>146</v>
      </c>
      <c r="C64" s="46" t="s">
        <v>147</v>
      </c>
      <c r="D64" s="65" t="s">
        <v>63</v>
      </c>
      <c r="E64" s="45">
        <v>3785875</v>
      </c>
      <c r="F64" s="45">
        <v>283941</v>
      </c>
      <c r="G64" s="45">
        <v>189293</v>
      </c>
      <c r="H64" s="52">
        <f t="shared" si="0"/>
        <v>473234</v>
      </c>
      <c r="I64" s="45">
        <v>189293</v>
      </c>
      <c r="J64" s="45">
        <f t="shared" si="1"/>
        <v>662527</v>
      </c>
      <c r="K64" s="41">
        <f t="shared" si="2"/>
        <v>3123348</v>
      </c>
      <c r="L64" s="55">
        <f t="shared" si="3"/>
        <v>3312641</v>
      </c>
      <c r="M64" s="42">
        <v>9732783</v>
      </c>
      <c r="N64" s="43">
        <v>43970</v>
      </c>
      <c r="O64" s="90"/>
    </row>
    <row r="65" spans="1:15" s="13" customFormat="1" ht="39.75" customHeight="1" x14ac:dyDescent="0.25">
      <c r="A65" s="16">
        <v>59</v>
      </c>
      <c r="B65" s="76" t="s">
        <v>106</v>
      </c>
      <c r="C65" s="46" t="s">
        <v>148</v>
      </c>
      <c r="D65" s="65" t="s">
        <v>63</v>
      </c>
      <c r="E65" s="45">
        <v>10106760</v>
      </c>
      <c r="F65" s="45">
        <v>758007</v>
      </c>
      <c r="G65" s="45">
        <v>505338</v>
      </c>
      <c r="H65" s="52">
        <f t="shared" si="0"/>
        <v>1263345</v>
      </c>
      <c r="I65" s="45">
        <v>505338</v>
      </c>
      <c r="J65" s="45">
        <f t="shared" si="1"/>
        <v>1768683</v>
      </c>
      <c r="K65" s="41">
        <f t="shared" si="2"/>
        <v>8338077</v>
      </c>
      <c r="L65" s="55">
        <f t="shared" si="3"/>
        <v>8843415</v>
      </c>
      <c r="M65" s="42">
        <v>9732781</v>
      </c>
      <c r="N65" s="43">
        <v>43970</v>
      </c>
      <c r="O65" s="90"/>
    </row>
    <row r="66" spans="1:15" s="13" customFormat="1" ht="38.25" x14ac:dyDescent="0.25">
      <c r="A66" s="16">
        <v>60</v>
      </c>
      <c r="B66" s="76" t="s">
        <v>106</v>
      </c>
      <c r="C66" s="46" t="s">
        <v>149</v>
      </c>
      <c r="D66" s="65" t="s">
        <v>63</v>
      </c>
      <c r="E66" s="45">
        <v>9265078</v>
      </c>
      <c r="F66" s="45">
        <v>694881</v>
      </c>
      <c r="G66" s="45">
        <v>463254</v>
      </c>
      <c r="H66" s="52">
        <f t="shared" si="0"/>
        <v>1158135</v>
      </c>
      <c r="I66" s="45">
        <v>463254</v>
      </c>
      <c r="J66" s="45">
        <f t="shared" si="1"/>
        <v>1621389</v>
      </c>
      <c r="K66" s="41">
        <f t="shared" si="2"/>
        <v>7643689</v>
      </c>
      <c r="L66" s="55">
        <f t="shared" si="3"/>
        <v>8106943</v>
      </c>
      <c r="M66" s="42">
        <v>9732780</v>
      </c>
      <c r="N66" s="43">
        <v>43970</v>
      </c>
      <c r="O66" s="90"/>
    </row>
    <row r="67" spans="1:15" s="13" customFormat="1" ht="63.75" x14ac:dyDescent="0.25">
      <c r="A67" s="16">
        <v>61</v>
      </c>
      <c r="B67" s="76" t="s">
        <v>104</v>
      </c>
      <c r="C67" s="46" t="s">
        <v>150</v>
      </c>
      <c r="D67" s="65" t="s">
        <v>74</v>
      </c>
      <c r="E67" s="45">
        <v>11811765</v>
      </c>
      <c r="F67" s="45">
        <v>885883</v>
      </c>
      <c r="G67" s="45">
        <v>590588</v>
      </c>
      <c r="H67" s="52">
        <f t="shared" si="0"/>
        <v>1476471</v>
      </c>
      <c r="I67" s="45">
        <v>590588</v>
      </c>
      <c r="J67" s="45">
        <f t="shared" si="1"/>
        <v>2067059</v>
      </c>
      <c r="K67" s="41">
        <f t="shared" si="2"/>
        <v>9744706</v>
      </c>
      <c r="L67" s="55">
        <f t="shared" si="3"/>
        <v>10335294</v>
      </c>
      <c r="M67" s="42">
        <v>9732779</v>
      </c>
      <c r="N67" s="43">
        <v>43970</v>
      </c>
      <c r="O67" s="90"/>
    </row>
    <row r="68" spans="1:15" s="13" customFormat="1" ht="39.75" customHeight="1" x14ac:dyDescent="0.25">
      <c r="A68" s="16">
        <v>62</v>
      </c>
      <c r="B68" s="76" t="s">
        <v>151</v>
      </c>
      <c r="C68" s="46" t="s">
        <v>152</v>
      </c>
      <c r="D68" s="65" t="s">
        <v>63</v>
      </c>
      <c r="E68" s="45">
        <v>3421028</v>
      </c>
      <c r="F68" s="45">
        <v>256577</v>
      </c>
      <c r="G68" s="45">
        <v>171052</v>
      </c>
      <c r="H68" s="52">
        <f t="shared" si="0"/>
        <v>427629</v>
      </c>
      <c r="I68" s="45">
        <v>171052</v>
      </c>
      <c r="J68" s="45">
        <f t="shared" si="1"/>
        <v>598681</v>
      </c>
      <c r="K68" s="41">
        <f t="shared" si="2"/>
        <v>2822347</v>
      </c>
      <c r="L68" s="55">
        <f t="shared" si="3"/>
        <v>2993399</v>
      </c>
      <c r="M68" s="42">
        <v>9732782</v>
      </c>
      <c r="N68" s="43">
        <v>43970</v>
      </c>
      <c r="O68" s="90"/>
    </row>
    <row r="69" spans="1:15" s="13" customFormat="1" ht="63.75" customHeight="1" x14ac:dyDescent="0.25">
      <c r="A69" s="16">
        <v>63</v>
      </c>
      <c r="B69" s="76" t="s">
        <v>37</v>
      </c>
      <c r="C69" s="46" t="s">
        <v>153</v>
      </c>
      <c r="D69" s="65" t="s">
        <v>63</v>
      </c>
      <c r="E69" s="45">
        <v>14178889</v>
      </c>
      <c r="F69" s="45">
        <v>1063417</v>
      </c>
      <c r="G69" s="45">
        <v>708944</v>
      </c>
      <c r="H69" s="52">
        <f t="shared" si="0"/>
        <v>1772361</v>
      </c>
      <c r="I69" s="45">
        <v>708944</v>
      </c>
      <c r="J69" s="45">
        <f t="shared" si="1"/>
        <v>2481305</v>
      </c>
      <c r="K69" s="41">
        <f t="shared" si="2"/>
        <v>11697584</v>
      </c>
      <c r="L69" s="55">
        <f t="shared" si="3"/>
        <v>12406528</v>
      </c>
      <c r="M69" s="42">
        <v>9732777</v>
      </c>
      <c r="N69" s="43">
        <v>43970</v>
      </c>
      <c r="O69" s="90" t="s">
        <v>168</v>
      </c>
    </row>
    <row r="70" spans="1:15" s="13" customFormat="1" ht="38.25" x14ac:dyDescent="0.25">
      <c r="A70" s="16">
        <v>64</v>
      </c>
      <c r="B70" s="76" t="s">
        <v>68</v>
      </c>
      <c r="C70" s="46" t="s">
        <v>157</v>
      </c>
      <c r="D70" s="65" t="s">
        <v>63</v>
      </c>
      <c r="E70" s="45">
        <v>2377595</v>
      </c>
      <c r="F70" s="45">
        <v>178320</v>
      </c>
      <c r="G70" s="45">
        <v>118879</v>
      </c>
      <c r="H70" s="52">
        <f t="shared" si="0"/>
        <v>297199</v>
      </c>
      <c r="I70" s="45">
        <v>118879</v>
      </c>
      <c r="J70" s="45">
        <f t="shared" si="1"/>
        <v>416078</v>
      </c>
      <c r="K70" s="41">
        <f t="shared" si="2"/>
        <v>1961517</v>
      </c>
      <c r="L70" s="55">
        <f t="shared" si="3"/>
        <v>2080396</v>
      </c>
      <c r="M70" s="42">
        <v>9732786</v>
      </c>
      <c r="N70" s="43">
        <v>43985</v>
      </c>
      <c r="O70" s="90"/>
    </row>
    <row r="71" spans="1:15" s="13" customFormat="1" ht="38.25" x14ac:dyDescent="0.25">
      <c r="A71" s="16">
        <v>65</v>
      </c>
      <c r="B71" s="76" t="s">
        <v>68</v>
      </c>
      <c r="C71" s="46" t="s">
        <v>156</v>
      </c>
      <c r="D71" s="65" t="s">
        <v>63</v>
      </c>
      <c r="E71" s="45">
        <v>23505989</v>
      </c>
      <c r="F71" s="45">
        <v>1762949</v>
      </c>
      <c r="G71" s="45">
        <v>1175300</v>
      </c>
      <c r="H71" s="52">
        <f t="shared" si="0"/>
        <v>2938249</v>
      </c>
      <c r="I71" s="45">
        <v>1175300</v>
      </c>
      <c r="J71" s="45">
        <f t="shared" si="1"/>
        <v>4113549</v>
      </c>
      <c r="K71" s="41">
        <f t="shared" si="2"/>
        <v>19392440</v>
      </c>
      <c r="L71" s="55">
        <f t="shared" si="3"/>
        <v>20567740</v>
      </c>
      <c r="M71" s="42">
        <v>9732787</v>
      </c>
      <c r="N71" s="43">
        <v>43986</v>
      </c>
      <c r="O71" s="90"/>
    </row>
    <row r="72" spans="1:15" s="13" customFormat="1" ht="25.5" x14ac:dyDescent="0.25">
      <c r="A72" s="16">
        <v>66</v>
      </c>
      <c r="B72" s="76" t="s">
        <v>110</v>
      </c>
      <c r="C72" s="46" t="s">
        <v>158</v>
      </c>
      <c r="D72" s="65" t="s">
        <v>63</v>
      </c>
      <c r="E72" s="45">
        <v>9957834</v>
      </c>
      <c r="F72" s="45">
        <v>746838</v>
      </c>
      <c r="G72" s="45">
        <v>497891</v>
      </c>
      <c r="H72" s="52">
        <f t="shared" si="0"/>
        <v>1244729</v>
      </c>
      <c r="I72" s="45">
        <v>497891</v>
      </c>
      <c r="J72" s="45">
        <f t="shared" si="1"/>
        <v>1742620</v>
      </c>
      <c r="K72" s="41">
        <f t="shared" si="2"/>
        <v>8215214</v>
      </c>
      <c r="L72" s="55">
        <f t="shared" si="3"/>
        <v>8713105</v>
      </c>
      <c r="M72" s="42">
        <v>9732788</v>
      </c>
      <c r="N72" s="43">
        <v>43989</v>
      </c>
      <c r="O72" s="90"/>
    </row>
    <row r="73" spans="1:15" s="13" customFormat="1" ht="33" customHeight="1" x14ac:dyDescent="0.25">
      <c r="A73" s="16">
        <v>67</v>
      </c>
      <c r="B73" s="76" t="s">
        <v>88</v>
      </c>
      <c r="C73" s="46" t="s">
        <v>159</v>
      </c>
      <c r="D73" s="65" t="s">
        <v>63</v>
      </c>
      <c r="E73" s="45">
        <v>7682709</v>
      </c>
      <c r="F73" s="45">
        <v>576203</v>
      </c>
      <c r="G73" s="45">
        <v>384136</v>
      </c>
      <c r="H73" s="52">
        <f t="shared" si="0"/>
        <v>960339</v>
      </c>
      <c r="I73" s="45">
        <v>2584136</v>
      </c>
      <c r="J73" s="45">
        <f t="shared" si="1"/>
        <v>3544475</v>
      </c>
      <c r="K73" s="41">
        <f t="shared" si="2"/>
        <v>4138234</v>
      </c>
      <c r="L73" s="55">
        <f t="shared" si="3"/>
        <v>6722370</v>
      </c>
      <c r="M73" s="42">
        <v>9732807</v>
      </c>
      <c r="N73" s="43">
        <v>44000</v>
      </c>
      <c r="O73" s="90"/>
    </row>
    <row r="74" spans="1:15" s="13" customFormat="1" ht="38.25" x14ac:dyDescent="0.25">
      <c r="A74" s="16">
        <v>68</v>
      </c>
      <c r="B74" s="76" t="s">
        <v>48</v>
      </c>
      <c r="C74" s="46" t="s">
        <v>160</v>
      </c>
      <c r="D74" s="65" t="s">
        <v>63</v>
      </c>
      <c r="E74" s="45">
        <v>16117257</v>
      </c>
      <c r="F74" s="45">
        <v>1208794</v>
      </c>
      <c r="G74" s="45">
        <v>805863</v>
      </c>
      <c r="H74" s="52">
        <f t="shared" si="0"/>
        <v>2014657</v>
      </c>
      <c r="I74" s="45">
        <v>3805863</v>
      </c>
      <c r="J74" s="45">
        <f t="shared" si="1"/>
        <v>5820520</v>
      </c>
      <c r="K74" s="41">
        <f t="shared" si="2"/>
        <v>10296737</v>
      </c>
      <c r="L74" s="55">
        <f t="shared" si="3"/>
        <v>14102600</v>
      </c>
      <c r="M74" s="42">
        <v>9732813</v>
      </c>
      <c r="N74" s="43">
        <v>44010</v>
      </c>
      <c r="O74" s="90"/>
    </row>
    <row r="75" spans="1:15" s="13" customFormat="1" ht="38.25" x14ac:dyDescent="0.25">
      <c r="A75" s="16">
        <v>69</v>
      </c>
      <c r="B75" s="76" t="s">
        <v>68</v>
      </c>
      <c r="C75" s="46" t="s">
        <v>161</v>
      </c>
      <c r="D75" s="65" t="s">
        <v>162</v>
      </c>
      <c r="E75" s="45">
        <v>7683514</v>
      </c>
      <c r="F75" s="45">
        <v>576264</v>
      </c>
      <c r="G75" s="45">
        <v>384175</v>
      </c>
      <c r="H75" s="52">
        <f t="shared" si="0"/>
        <v>960439</v>
      </c>
      <c r="I75" s="45">
        <v>384175</v>
      </c>
      <c r="J75" s="45">
        <f t="shared" si="1"/>
        <v>1344614</v>
      </c>
      <c r="K75" s="41">
        <f t="shared" si="2"/>
        <v>6338900</v>
      </c>
      <c r="L75" s="55">
        <f t="shared" si="3"/>
        <v>6723075</v>
      </c>
      <c r="M75" s="42">
        <v>9732812</v>
      </c>
      <c r="N75" s="43">
        <v>44010</v>
      </c>
      <c r="O75" s="90"/>
    </row>
    <row r="76" spans="1:15" s="13" customFormat="1" ht="38.25" x14ac:dyDescent="0.25">
      <c r="A76" s="16">
        <v>70</v>
      </c>
      <c r="B76" s="76" t="s">
        <v>48</v>
      </c>
      <c r="C76" s="46" t="s">
        <v>163</v>
      </c>
      <c r="D76" s="65" t="s">
        <v>74</v>
      </c>
      <c r="E76" s="45">
        <v>14652108</v>
      </c>
      <c r="F76" s="45">
        <v>1098908</v>
      </c>
      <c r="G76" s="45">
        <v>732606</v>
      </c>
      <c r="H76" s="52">
        <f t="shared" si="0"/>
        <v>1831514</v>
      </c>
      <c r="I76" s="45">
        <v>4732606</v>
      </c>
      <c r="J76" s="45">
        <f t="shared" si="1"/>
        <v>6564120</v>
      </c>
      <c r="K76" s="41">
        <f t="shared" si="2"/>
        <v>8087988</v>
      </c>
      <c r="L76" s="55">
        <f t="shared" si="3"/>
        <v>12820594</v>
      </c>
      <c r="M76" s="42">
        <v>9732814</v>
      </c>
      <c r="N76" s="43">
        <v>44010</v>
      </c>
      <c r="O76" s="90"/>
    </row>
    <row r="77" spans="1:15" s="13" customFormat="1" ht="38.25" x14ac:dyDescent="0.25">
      <c r="A77" s="16">
        <v>71</v>
      </c>
      <c r="B77" s="76" t="s">
        <v>61</v>
      </c>
      <c r="C77" s="46" t="s">
        <v>164</v>
      </c>
      <c r="D77" s="65" t="s">
        <v>63</v>
      </c>
      <c r="E77" s="45">
        <v>10164437</v>
      </c>
      <c r="F77" s="45">
        <v>762333</v>
      </c>
      <c r="G77" s="45">
        <v>508222</v>
      </c>
      <c r="H77" s="52">
        <f t="shared" si="0"/>
        <v>1270555</v>
      </c>
      <c r="I77" s="45">
        <v>508222</v>
      </c>
      <c r="J77" s="45">
        <f t="shared" si="1"/>
        <v>1778777</v>
      </c>
      <c r="K77" s="41">
        <f t="shared" si="2"/>
        <v>8385660</v>
      </c>
      <c r="L77" s="55">
        <f t="shared" si="3"/>
        <v>8893882</v>
      </c>
      <c r="M77" s="42">
        <v>9732811</v>
      </c>
      <c r="N77" s="43">
        <v>44010</v>
      </c>
      <c r="O77" s="90"/>
    </row>
    <row r="78" spans="1:15" s="13" customFormat="1" ht="38.25" x14ac:dyDescent="0.25">
      <c r="A78" s="16">
        <v>72</v>
      </c>
      <c r="B78" s="76" t="s">
        <v>48</v>
      </c>
      <c r="C78" s="46" t="s">
        <v>165</v>
      </c>
      <c r="D78" s="65" t="s">
        <v>74</v>
      </c>
      <c r="E78" s="45">
        <v>10006234</v>
      </c>
      <c r="F78" s="45">
        <v>750468</v>
      </c>
      <c r="G78" s="45">
        <v>500311</v>
      </c>
      <c r="H78" s="52">
        <f t="shared" si="0"/>
        <v>1250779</v>
      </c>
      <c r="I78" s="45">
        <v>3500311</v>
      </c>
      <c r="J78" s="45">
        <f t="shared" si="1"/>
        <v>4751090</v>
      </c>
      <c r="K78" s="41">
        <f t="shared" si="2"/>
        <v>5255144</v>
      </c>
      <c r="L78" s="55">
        <f t="shared" si="3"/>
        <v>8755455</v>
      </c>
      <c r="M78" s="42">
        <v>9732810</v>
      </c>
      <c r="N78" s="43">
        <v>44010</v>
      </c>
      <c r="O78" s="90"/>
    </row>
    <row r="79" spans="1:15" s="13" customFormat="1" ht="48.75" customHeight="1" x14ac:dyDescent="0.25">
      <c r="A79" s="16">
        <v>73</v>
      </c>
      <c r="B79" s="76" t="s">
        <v>166</v>
      </c>
      <c r="C79" s="46" t="s">
        <v>167</v>
      </c>
      <c r="D79" s="65" t="s">
        <v>74</v>
      </c>
      <c r="E79" s="45">
        <v>2918327</v>
      </c>
      <c r="F79" s="45">
        <v>218875</v>
      </c>
      <c r="G79" s="45">
        <v>145916</v>
      </c>
      <c r="H79" s="52">
        <f t="shared" si="0"/>
        <v>364791</v>
      </c>
      <c r="I79" s="45">
        <v>145916</v>
      </c>
      <c r="J79" s="45">
        <f t="shared" si="1"/>
        <v>510707</v>
      </c>
      <c r="K79" s="41">
        <f t="shared" si="2"/>
        <v>2407620</v>
      </c>
      <c r="L79" s="55">
        <f t="shared" si="3"/>
        <v>2553536</v>
      </c>
      <c r="M79" s="42">
        <v>9732815</v>
      </c>
      <c r="N79" s="43">
        <v>44010</v>
      </c>
      <c r="O79" s="90" t="s">
        <v>169</v>
      </c>
    </row>
    <row r="80" spans="1:15" s="13" customFormat="1" ht="30" customHeight="1" x14ac:dyDescent="0.25">
      <c r="A80" s="16">
        <v>74</v>
      </c>
      <c r="B80" s="76" t="s">
        <v>151</v>
      </c>
      <c r="C80" s="46" t="s">
        <v>170</v>
      </c>
      <c r="D80" s="65" t="s">
        <v>63</v>
      </c>
      <c r="E80" s="45">
        <v>4065192</v>
      </c>
      <c r="F80" s="45">
        <v>304889</v>
      </c>
      <c r="G80" s="45">
        <v>203260</v>
      </c>
      <c r="H80" s="52">
        <f t="shared" si="0"/>
        <v>508149</v>
      </c>
      <c r="I80" s="45">
        <v>203260</v>
      </c>
      <c r="J80" s="45">
        <f t="shared" si="1"/>
        <v>711409</v>
      </c>
      <c r="K80" s="41">
        <f t="shared" si="2"/>
        <v>3353783</v>
      </c>
      <c r="L80" s="55">
        <f t="shared" si="3"/>
        <v>3557043</v>
      </c>
      <c r="M80" s="42">
        <v>9732823</v>
      </c>
      <c r="N80" s="43">
        <v>44011</v>
      </c>
      <c r="O80" s="90"/>
    </row>
    <row r="81" spans="1:15" s="13" customFormat="1" ht="29.25" customHeight="1" x14ac:dyDescent="0.25">
      <c r="A81" s="16">
        <v>75</v>
      </c>
      <c r="B81" s="76" t="s">
        <v>101</v>
      </c>
      <c r="C81" s="46" t="s">
        <v>172</v>
      </c>
      <c r="D81" s="65" t="s">
        <v>74</v>
      </c>
      <c r="E81" s="45">
        <v>6398967</v>
      </c>
      <c r="F81" s="45">
        <v>479923</v>
      </c>
      <c r="G81" s="45">
        <v>319948</v>
      </c>
      <c r="H81" s="52">
        <f t="shared" ref="H81:H110" si="4">F81+G81</f>
        <v>799871</v>
      </c>
      <c r="I81" s="45">
        <v>2319948</v>
      </c>
      <c r="J81" s="45">
        <f t="shared" ref="J81:J109" si="5">H81+I81</f>
        <v>3119819</v>
      </c>
      <c r="K81" s="41">
        <f t="shared" si="2"/>
        <v>3279148</v>
      </c>
      <c r="L81" s="55">
        <f t="shared" ref="L81:L110" si="6">E81-H81</f>
        <v>5599096</v>
      </c>
      <c r="M81" s="42">
        <v>9732843</v>
      </c>
      <c r="N81" s="43">
        <v>44012</v>
      </c>
      <c r="O81" s="90"/>
    </row>
    <row r="82" spans="1:15" s="13" customFormat="1" ht="30.75" customHeight="1" x14ac:dyDescent="0.25">
      <c r="A82" s="16">
        <v>76</v>
      </c>
      <c r="B82" s="76" t="s">
        <v>101</v>
      </c>
      <c r="C82" s="46" t="s">
        <v>173</v>
      </c>
      <c r="D82" s="65" t="s">
        <v>63</v>
      </c>
      <c r="E82" s="45">
        <v>9215745</v>
      </c>
      <c r="F82" s="45">
        <v>691181</v>
      </c>
      <c r="G82" s="45">
        <v>460787</v>
      </c>
      <c r="H82" s="52">
        <f t="shared" si="4"/>
        <v>1151968</v>
      </c>
      <c r="I82" s="45">
        <v>2160787</v>
      </c>
      <c r="J82" s="45">
        <f t="shared" si="5"/>
        <v>3312755</v>
      </c>
      <c r="K82" s="41">
        <f t="shared" si="2"/>
        <v>5902990</v>
      </c>
      <c r="L82" s="55">
        <f t="shared" si="6"/>
        <v>8063777</v>
      </c>
      <c r="M82" s="42">
        <v>9732844</v>
      </c>
      <c r="N82" s="43">
        <v>44012</v>
      </c>
      <c r="O82" s="90"/>
    </row>
    <row r="83" spans="1:15" s="13" customFormat="1" ht="33" customHeight="1" x14ac:dyDescent="0.25">
      <c r="A83" s="16">
        <v>77</v>
      </c>
      <c r="B83" s="100" t="s">
        <v>110</v>
      </c>
      <c r="C83" s="99" t="s">
        <v>174</v>
      </c>
      <c r="D83" s="101" t="s">
        <v>63</v>
      </c>
      <c r="E83" s="102">
        <v>4472693</v>
      </c>
      <c r="F83" s="102">
        <v>335452</v>
      </c>
      <c r="G83" s="102">
        <v>223635</v>
      </c>
      <c r="H83" s="52">
        <f t="shared" si="4"/>
        <v>559087</v>
      </c>
      <c r="I83" s="102">
        <v>973635</v>
      </c>
      <c r="J83" s="102">
        <f t="shared" si="5"/>
        <v>1532722</v>
      </c>
      <c r="K83" s="103">
        <f t="shared" si="2"/>
        <v>2939971</v>
      </c>
      <c r="L83" s="55">
        <f t="shared" si="6"/>
        <v>3913606</v>
      </c>
      <c r="M83" s="104">
        <v>97328845</v>
      </c>
      <c r="N83" s="105">
        <v>44012</v>
      </c>
      <c r="O83" s="98"/>
    </row>
    <row r="84" spans="1:15" s="13" customFormat="1" ht="31.5" customHeight="1" x14ac:dyDescent="0.25">
      <c r="A84" s="16">
        <v>78</v>
      </c>
      <c r="B84" s="76" t="s">
        <v>81</v>
      </c>
      <c r="C84" s="99" t="s">
        <v>171</v>
      </c>
      <c r="D84" s="65" t="s">
        <v>26</v>
      </c>
      <c r="E84" s="45">
        <v>7166150</v>
      </c>
      <c r="F84" s="45">
        <v>537461</v>
      </c>
      <c r="G84" s="45">
        <v>358308</v>
      </c>
      <c r="H84" s="52">
        <f t="shared" si="4"/>
        <v>895769</v>
      </c>
      <c r="I84" s="45">
        <v>358308</v>
      </c>
      <c r="J84" s="45">
        <f t="shared" si="5"/>
        <v>1254077</v>
      </c>
      <c r="K84" s="41">
        <f t="shared" si="2"/>
        <v>5912073</v>
      </c>
      <c r="L84" s="55">
        <f t="shared" si="6"/>
        <v>6270381</v>
      </c>
      <c r="M84" s="42">
        <v>9732846</v>
      </c>
      <c r="N84" s="43">
        <v>44012</v>
      </c>
      <c r="O84" s="90"/>
    </row>
    <row r="85" spans="1:15" s="13" customFormat="1" ht="27.75" customHeight="1" x14ac:dyDescent="0.25">
      <c r="A85" s="16">
        <v>79</v>
      </c>
      <c r="B85" s="76" t="s">
        <v>99</v>
      </c>
      <c r="C85" s="46" t="s">
        <v>175</v>
      </c>
      <c r="D85" s="65" t="s">
        <v>74</v>
      </c>
      <c r="E85" s="45">
        <v>13197798</v>
      </c>
      <c r="F85" s="45">
        <v>989835</v>
      </c>
      <c r="G85" s="45">
        <v>659890</v>
      </c>
      <c r="H85" s="52">
        <f t="shared" si="4"/>
        <v>1649725</v>
      </c>
      <c r="I85" s="45">
        <v>659890</v>
      </c>
      <c r="J85" s="45">
        <f t="shared" si="5"/>
        <v>2309615</v>
      </c>
      <c r="K85" s="41">
        <f t="shared" si="2"/>
        <v>10888183</v>
      </c>
      <c r="L85" s="55">
        <f t="shared" si="6"/>
        <v>11548073</v>
      </c>
      <c r="M85" s="42">
        <v>1205003</v>
      </c>
      <c r="N85" s="43">
        <v>44012</v>
      </c>
      <c r="O85" s="90"/>
    </row>
    <row r="86" spans="1:15" s="13" customFormat="1" ht="40.5" customHeight="1" x14ac:dyDescent="0.25">
      <c r="A86" s="16">
        <v>80</v>
      </c>
      <c r="B86" s="76" t="s">
        <v>132</v>
      </c>
      <c r="C86" s="46" t="s">
        <v>176</v>
      </c>
      <c r="D86" s="65" t="s">
        <v>74</v>
      </c>
      <c r="E86" s="45">
        <v>28737183</v>
      </c>
      <c r="F86" s="45">
        <v>2155289</v>
      </c>
      <c r="G86" s="45">
        <v>1436859</v>
      </c>
      <c r="H86" s="52">
        <f t="shared" si="4"/>
        <v>3592148</v>
      </c>
      <c r="I86" s="45">
        <v>1436859</v>
      </c>
      <c r="J86" s="45">
        <f t="shared" si="5"/>
        <v>5029007</v>
      </c>
      <c r="K86" s="41">
        <f t="shared" si="2"/>
        <v>23708176</v>
      </c>
      <c r="L86" s="55">
        <f t="shared" si="6"/>
        <v>25145035</v>
      </c>
      <c r="M86" s="42">
        <v>1205009</v>
      </c>
      <c r="N86" s="43">
        <v>44012</v>
      </c>
      <c r="O86" s="90"/>
    </row>
    <row r="87" spans="1:15" s="13" customFormat="1" ht="39.75" customHeight="1" x14ac:dyDescent="0.25">
      <c r="A87" s="16">
        <v>81</v>
      </c>
      <c r="B87" s="76" t="s">
        <v>68</v>
      </c>
      <c r="C87" s="46" t="s">
        <v>177</v>
      </c>
      <c r="D87" s="65" t="s">
        <v>63</v>
      </c>
      <c r="E87" s="45">
        <v>10742632</v>
      </c>
      <c r="F87" s="45">
        <v>805697</v>
      </c>
      <c r="G87" s="45">
        <v>537132</v>
      </c>
      <c r="H87" s="52">
        <f t="shared" si="4"/>
        <v>1342829</v>
      </c>
      <c r="I87" s="45">
        <v>537132</v>
      </c>
      <c r="J87" s="45">
        <f t="shared" si="5"/>
        <v>1879961</v>
      </c>
      <c r="K87" s="41">
        <f t="shared" si="2"/>
        <v>8862671</v>
      </c>
      <c r="L87" s="55">
        <f t="shared" si="6"/>
        <v>9399803</v>
      </c>
      <c r="M87" s="42">
        <v>1205015</v>
      </c>
      <c r="N87" s="43">
        <v>44012</v>
      </c>
      <c r="O87" s="90"/>
    </row>
    <row r="88" spans="1:15" s="13" customFormat="1" ht="42.75" customHeight="1" x14ac:dyDescent="0.25">
      <c r="A88" s="16">
        <v>82</v>
      </c>
      <c r="B88" s="76" t="s">
        <v>48</v>
      </c>
      <c r="C88" s="46" t="s">
        <v>178</v>
      </c>
      <c r="D88" s="65" t="s">
        <v>63</v>
      </c>
      <c r="E88" s="45">
        <v>20162366</v>
      </c>
      <c r="F88" s="45">
        <v>1512178</v>
      </c>
      <c r="G88" s="45">
        <v>1008118</v>
      </c>
      <c r="H88" s="52">
        <f t="shared" si="4"/>
        <v>2520296</v>
      </c>
      <c r="I88" s="45">
        <v>1008118</v>
      </c>
      <c r="J88" s="45">
        <f t="shared" si="5"/>
        <v>3528414</v>
      </c>
      <c r="K88" s="41">
        <f t="shared" si="2"/>
        <v>16633952</v>
      </c>
      <c r="L88" s="55">
        <f t="shared" si="6"/>
        <v>17642070</v>
      </c>
      <c r="M88" s="42">
        <v>1205014</v>
      </c>
      <c r="N88" s="43">
        <v>44012</v>
      </c>
      <c r="O88" s="90"/>
    </row>
    <row r="89" spans="1:15" s="13" customFormat="1" ht="30" customHeight="1" x14ac:dyDescent="0.25">
      <c r="A89" s="16">
        <v>83</v>
      </c>
      <c r="B89" s="76" t="s">
        <v>140</v>
      </c>
      <c r="C89" s="46" t="s">
        <v>179</v>
      </c>
      <c r="D89" s="65" t="s">
        <v>63</v>
      </c>
      <c r="E89" s="45">
        <v>3038478</v>
      </c>
      <c r="F89" s="45">
        <v>227886</v>
      </c>
      <c r="G89" s="45">
        <v>151924</v>
      </c>
      <c r="H89" s="52">
        <f t="shared" si="4"/>
        <v>379810</v>
      </c>
      <c r="I89" s="45">
        <v>151924</v>
      </c>
      <c r="J89" s="45">
        <f t="shared" si="5"/>
        <v>531734</v>
      </c>
      <c r="K89" s="41">
        <f t="shared" si="2"/>
        <v>2506744</v>
      </c>
      <c r="L89" s="55">
        <f t="shared" si="6"/>
        <v>2658668</v>
      </c>
      <c r="M89" s="42">
        <v>1205016</v>
      </c>
      <c r="N89" s="43">
        <v>44012</v>
      </c>
      <c r="O89" s="90"/>
    </row>
    <row r="90" spans="1:15" s="13" customFormat="1" ht="27" customHeight="1" x14ac:dyDescent="0.25">
      <c r="A90" s="16">
        <v>84</v>
      </c>
      <c r="B90" s="76" t="s">
        <v>180</v>
      </c>
      <c r="C90" s="46" t="s">
        <v>181</v>
      </c>
      <c r="D90" s="65" t="s">
        <v>63</v>
      </c>
      <c r="E90" s="45">
        <v>1890979</v>
      </c>
      <c r="F90" s="45">
        <v>141823</v>
      </c>
      <c r="G90" s="45">
        <v>94549</v>
      </c>
      <c r="H90" s="52">
        <f t="shared" si="4"/>
        <v>236372</v>
      </c>
      <c r="I90" s="45">
        <v>94549</v>
      </c>
      <c r="J90" s="45">
        <f t="shared" si="5"/>
        <v>330921</v>
      </c>
      <c r="K90" s="41">
        <f t="shared" si="2"/>
        <v>1560058</v>
      </c>
      <c r="L90" s="55">
        <f t="shared" si="6"/>
        <v>1654607</v>
      </c>
      <c r="M90" s="42">
        <v>1205013</v>
      </c>
      <c r="N90" s="43">
        <v>44012</v>
      </c>
      <c r="O90" s="90"/>
    </row>
    <row r="91" spans="1:15" s="13" customFormat="1" ht="51" x14ac:dyDescent="0.25">
      <c r="A91" s="16">
        <v>85</v>
      </c>
      <c r="B91" s="76" t="s">
        <v>70</v>
      </c>
      <c r="C91" s="46" t="s">
        <v>182</v>
      </c>
      <c r="D91" s="65" t="s">
        <v>26</v>
      </c>
      <c r="E91" s="45">
        <v>8734497</v>
      </c>
      <c r="F91" s="45">
        <v>655087</v>
      </c>
      <c r="G91" s="45">
        <v>436725</v>
      </c>
      <c r="H91" s="52">
        <f t="shared" si="4"/>
        <v>1091812</v>
      </c>
      <c r="I91" s="45">
        <v>436725</v>
      </c>
      <c r="J91" s="45">
        <f t="shared" si="5"/>
        <v>1528537</v>
      </c>
      <c r="K91" s="41">
        <f t="shared" si="2"/>
        <v>7205960</v>
      </c>
      <c r="L91" s="55">
        <f t="shared" si="6"/>
        <v>7642685</v>
      </c>
      <c r="M91" s="42">
        <v>1205019</v>
      </c>
      <c r="N91" s="43">
        <v>44012</v>
      </c>
      <c r="O91" s="90"/>
    </row>
    <row r="92" spans="1:15" s="13" customFormat="1" ht="32.25" customHeight="1" x14ac:dyDescent="0.25">
      <c r="A92" s="16">
        <v>86</v>
      </c>
      <c r="B92" s="76" t="s">
        <v>37</v>
      </c>
      <c r="C92" s="46" t="s">
        <v>183</v>
      </c>
      <c r="D92" s="65" t="s">
        <v>74</v>
      </c>
      <c r="E92" s="45">
        <v>8528193</v>
      </c>
      <c r="F92" s="45">
        <v>639614</v>
      </c>
      <c r="G92" s="45">
        <v>426410</v>
      </c>
      <c r="H92" s="52">
        <f t="shared" si="4"/>
        <v>1066024</v>
      </c>
      <c r="I92" s="45">
        <v>426410</v>
      </c>
      <c r="J92" s="45">
        <f t="shared" si="5"/>
        <v>1492434</v>
      </c>
      <c r="K92" s="41">
        <f t="shared" si="2"/>
        <v>7035759</v>
      </c>
      <c r="L92" s="55">
        <f t="shared" si="6"/>
        <v>7462169</v>
      </c>
      <c r="M92" s="42">
        <v>1205017</v>
      </c>
      <c r="N92" s="43">
        <v>44012</v>
      </c>
      <c r="O92" s="90"/>
    </row>
    <row r="93" spans="1:15" s="13" customFormat="1" ht="33.75" customHeight="1" x14ac:dyDescent="0.25">
      <c r="A93" s="16">
        <v>87</v>
      </c>
      <c r="B93" s="76" t="s">
        <v>93</v>
      </c>
      <c r="C93" s="46" t="s">
        <v>184</v>
      </c>
      <c r="D93" s="65" t="s">
        <v>74</v>
      </c>
      <c r="E93" s="45">
        <v>8566376</v>
      </c>
      <c r="F93" s="45">
        <v>642478</v>
      </c>
      <c r="G93" s="45">
        <v>428319</v>
      </c>
      <c r="H93" s="52">
        <f t="shared" si="4"/>
        <v>1070797</v>
      </c>
      <c r="I93" s="45">
        <v>2428319</v>
      </c>
      <c r="J93" s="45">
        <f t="shared" si="5"/>
        <v>3499116</v>
      </c>
      <c r="K93" s="41">
        <f t="shared" si="2"/>
        <v>5067260</v>
      </c>
      <c r="L93" s="55">
        <f t="shared" si="6"/>
        <v>7495579</v>
      </c>
      <c r="M93" s="42">
        <v>1205018</v>
      </c>
      <c r="N93" s="43">
        <v>44012</v>
      </c>
      <c r="O93" s="90"/>
    </row>
    <row r="94" spans="1:15" s="13" customFormat="1" ht="54" customHeight="1" x14ac:dyDescent="0.25">
      <c r="A94" s="16">
        <v>88</v>
      </c>
      <c r="B94" s="76" t="s">
        <v>185</v>
      </c>
      <c r="C94" s="46" t="s">
        <v>206</v>
      </c>
      <c r="D94" s="65" t="s">
        <v>26</v>
      </c>
      <c r="E94" s="45">
        <v>20820386</v>
      </c>
      <c r="F94" s="45">
        <v>1561529</v>
      </c>
      <c r="G94" s="45">
        <v>1041019</v>
      </c>
      <c r="H94" s="52">
        <f t="shared" si="4"/>
        <v>2602548</v>
      </c>
      <c r="I94" s="45">
        <v>3148761</v>
      </c>
      <c r="J94" s="45">
        <f t="shared" si="5"/>
        <v>5751309</v>
      </c>
      <c r="K94" s="41">
        <f t="shared" si="2"/>
        <v>15069077</v>
      </c>
      <c r="L94" s="55">
        <f t="shared" si="6"/>
        <v>18217838</v>
      </c>
      <c r="M94" s="42">
        <v>1205024</v>
      </c>
      <c r="N94" s="43">
        <v>44012</v>
      </c>
      <c r="O94" s="90"/>
    </row>
    <row r="95" spans="1:15" s="13" customFormat="1" ht="33.75" customHeight="1" x14ac:dyDescent="0.25">
      <c r="A95" s="16">
        <v>89</v>
      </c>
      <c r="B95" s="76" t="s">
        <v>187</v>
      </c>
      <c r="C95" s="46" t="s">
        <v>188</v>
      </c>
      <c r="D95" s="65" t="s">
        <v>35</v>
      </c>
      <c r="E95" s="45">
        <v>5688250</v>
      </c>
      <c r="F95" s="45">
        <v>426619</v>
      </c>
      <c r="G95" s="45">
        <v>284412</v>
      </c>
      <c r="H95" s="52">
        <f t="shared" si="4"/>
        <v>711031</v>
      </c>
      <c r="I95" s="45">
        <v>2000000</v>
      </c>
      <c r="J95" s="45">
        <f t="shared" si="5"/>
        <v>2711031</v>
      </c>
      <c r="K95" s="41">
        <f t="shared" si="2"/>
        <v>2977219</v>
      </c>
      <c r="L95" s="55">
        <f t="shared" si="6"/>
        <v>4977219</v>
      </c>
      <c r="M95" s="42">
        <v>1205020</v>
      </c>
      <c r="N95" s="43">
        <v>44012</v>
      </c>
      <c r="O95" s="90"/>
    </row>
    <row r="96" spans="1:15" s="13" customFormat="1" ht="33.75" customHeight="1" x14ac:dyDescent="0.25">
      <c r="A96" s="16">
        <v>90</v>
      </c>
      <c r="B96" s="76" t="s">
        <v>88</v>
      </c>
      <c r="C96" s="46" t="s">
        <v>189</v>
      </c>
      <c r="D96" s="65" t="s">
        <v>63</v>
      </c>
      <c r="E96" s="45">
        <v>3715423</v>
      </c>
      <c r="F96" s="45">
        <v>278657</v>
      </c>
      <c r="G96" s="45">
        <v>185771</v>
      </c>
      <c r="H96" s="52">
        <f t="shared" si="4"/>
        <v>464428</v>
      </c>
      <c r="I96" s="45">
        <v>185771</v>
      </c>
      <c r="J96" s="45">
        <f t="shared" si="5"/>
        <v>650199</v>
      </c>
      <c r="K96" s="41">
        <f t="shared" si="2"/>
        <v>3065224</v>
      </c>
      <c r="L96" s="55">
        <f t="shared" si="6"/>
        <v>3250995</v>
      </c>
      <c r="M96" s="42">
        <v>1205021</v>
      </c>
      <c r="N96" s="43">
        <v>44012</v>
      </c>
      <c r="O96" s="90"/>
    </row>
    <row r="97" spans="1:15" s="13" customFormat="1" ht="33.75" customHeight="1" x14ac:dyDescent="0.25">
      <c r="A97" s="16">
        <v>91</v>
      </c>
      <c r="B97" s="76" t="s">
        <v>30</v>
      </c>
      <c r="C97" s="46" t="s">
        <v>190</v>
      </c>
      <c r="D97" s="65" t="s">
        <v>63</v>
      </c>
      <c r="E97" s="45">
        <v>15319532</v>
      </c>
      <c r="F97" s="45">
        <v>1148965</v>
      </c>
      <c r="G97" s="45">
        <v>765977</v>
      </c>
      <c r="H97" s="52">
        <f t="shared" si="4"/>
        <v>1914942</v>
      </c>
      <c r="I97" s="45">
        <v>3829883</v>
      </c>
      <c r="J97" s="45">
        <f t="shared" si="5"/>
        <v>5744825</v>
      </c>
      <c r="K97" s="41">
        <f t="shared" si="2"/>
        <v>9574707</v>
      </c>
      <c r="L97" s="55">
        <f t="shared" si="6"/>
        <v>13404590</v>
      </c>
      <c r="M97" s="42">
        <v>1205023</v>
      </c>
      <c r="N97" s="43">
        <v>44012</v>
      </c>
      <c r="O97" s="90"/>
    </row>
    <row r="98" spans="1:15" s="13" customFormat="1" ht="33.75" customHeight="1" x14ac:dyDescent="0.25">
      <c r="A98" s="16">
        <v>92</v>
      </c>
      <c r="B98" s="76" t="s">
        <v>191</v>
      </c>
      <c r="C98" s="46" t="s">
        <v>192</v>
      </c>
      <c r="D98" s="65" t="s">
        <v>26</v>
      </c>
      <c r="E98" s="45">
        <v>5084640</v>
      </c>
      <c r="F98" s="45">
        <v>381348</v>
      </c>
      <c r="G98" s="45">
        <v>254232</v>
      </c>
      <c r="H98" s="52">
        <f t="shared" si="4"/>
        <v>635580</v>
      </c>
      <c r="I98" s="45">
        <v>254232</v>
      </c>
      <c r="J98" s="45">
        <f t="shared" si="5"/>
        <v>889812</v>
      </c>
      <c r="K98" s="41">
        <f t="shared" si="2"/>
        <v>4194828</v>
      </c>
      <c r="L98" s="55">
        <f t="shared" si="6"/>
        <v>4449060</v>
      </c>
      <c r="M98" s="42">
        <v>1205034</v>
      </c>
      <c r="N98" s="43">
        <v>44012</v>
      </c>
      <c r="O98" s="90"/>
    </row>
    <row r="99" spans="1:15" s="13" customFormat="1" ht="33.75" customHeight="1" x14ac:dyDescent="0.25">
      <c r="A99" s="16">
        <v>93</v>
      </c>
      <c r="B99" s="76" t="s">
        <v>72</v>
      </c>
      <c r="C99" s="46" t="s">
        <v>194</v>
      </c>
      <c r="D99" s="65" t="s">
        <v>74</v>
      </c>
      <c r="E99" s="45">
        <v>7371331</v>
      </c>
      <c r="F99" s="45">
        <v>552850</v>
      </c>
      <c r="G99" s="45">
        <v>368566</v>
      </c>
      <c r="H99" s="52">
        <f t="shared" si="4"/>
        <v>921416</v>
      </c>
      <c r="I99" s="45">
        <v>368566</v>
      </c>
      <c r="J99" s="45">
        <f t="shared" si="5"/>
        <v>1289982</v>
      </c>
      <c r="K99" s="41">
        <f t="shared" si="2"/>
        <v>6081349</v>
      </c>
      <c r="L99" s="55">
        <f t="shared" si="6"/>
        <v>6449915</v>
      </c>
      <c r="M99" s="42">
        <v>1205036</v>
      </c>
      <c r="N99" s="43">
        <v>44012</v>
      </c>
      <c r="O99" s="90"/>
    </row>
    <row r="100" spans="1:15" s="13" customFormat="1" ht="33.75" customHeight="1" x14ac:dyDescent="0.25">
      <c r="A100" s="16">
        <v>94</v>
      </c>
      <c r="B100" s="76" t="s">
        <v>86</v>
      </c>
      <c r="C100" s="46" t="s">
        <v>195</v>
      </c>
      <c r="D100" s="65" t="s">
        <v>63</v>
      </c>
      <c r="E100" s="45">
        <v>5608580</v>
      </c>
      <c r="F100" s="45">
        <v>420644</v>
      </c>
      <c r="G100" s="45">
        <v>280429</v>
      </c>
      <c r="H100" s="52">
        <f t="shared" si="4"/>
        <v>701073</v>
      </c>
      <c r="I100" s="45">
        <v>280429</v>
      </c>
      <c r="J100" s="45">
        <f t="shared" si="5"/>
        <v>981502</v>
      </c>
      <c r="K100" s="41">
        <f t="shared" si="2"/>
        <v>4627078</v>
      </c>
      <c r="L100" s="55">
        <f t="shared" si="6"/>
        <v>4907507</v>
      </c>
      <c r="M100" s="42">
        <v>1205025</v>
      </c>
      <c r="N100" s="43">
        <v>44012</v>
      </c>
      <c r="O100" s="90"/>
    </row>
    <row r="101" spans="1:15" s="13" customFormat="1" ht="33.75" customHeight="1" x14ac:dyDescent="0.25">
      <c r="A101" s="16">
        <v>95</v>
      </c>
      <c r="B101" s="76" t="s">
        <v>32</v>
      </c>
      <c r="C101" s="46" t="s">
        <v>198</v>
      </c>
      <c r="D101" s="65" t="s">
        <v>26</v>
      </c>
      <c r="E101" s="45">
        <v>10277493</v>
      </c>
      <c r="F101" s="45">
        <v>770812</v>
      </c>
      <c r="G101" s="45">
        <v>513875</v>
      </c>
      <c r="H101" s="52">
        <f t="shared" si="4"/>
        <v>1284687</v>
      </c>
      <c r="I101" s="45">
        <v>7647974</v>
      </c>
      <c r="J101" s="45">
        <f t="shared" si="5"/>
        <v>8932661</v>
      </c>
      <c r="K101" s="41">
        <f t="shared" si="2"/>
        <v>1344832</v>
      </c>
      <c r="L101" s="55">
        <f t="shared" si="6"/>
        <v>8992806</v>
      </c>
      <c r="M101" s="42">
        <v>1205033</v>
      </c>
      <c r="N101" s="43">
        <v>44012</v>
      </c>
      <c r="O101" s="90"/>
    </row>
    <row r="102" spans="1:15" s="13" customFormat="1" ht="38.25" x14ac:dyDescent="0.25">
      <c r="A102" s="16">
        <v>96</v>
      </c>
      <c r="B102" s="76" t="s">
        <v>146</v>
      </c>
      <c r="C102" s="46" t="s">
        <v>196</v>
      </c>
      <c r="D102" s="65" t="s">
        <v>63</v>
      </c>
      <c r="E102" s="45">
        <v>7955653</v>
      </c>
      <c r="F102" s="45">
        <v>596674</v>
      </c>
      <c r="G102" s="45">
        <v>397783</v>
      </c>
      <c r="H102" s="52">
        <f t="shared" si="4"/>
        <v>994457</v>
      </c>
      <c r="I102" s="45">
        <v>1988913</v>
      </c>
      <c r="J102" s="45">
        <f t="shared" si="5"/>
        <v>2983370</v>
      </c>
      <c r="K102" s="41">
        <f t="shared" si="2"/>
        <v>4972283</v>
      </c>
      <c r="L102" s="55">
        <f t="shared" si="6"/>
        <v>6961196</v>
      </c>
      <c r="M102" s="42">
        <v>1205026</v>
      </c>
      <c r="N102" s="43">
        <v>44012</v>
      </c>
      <c r="O102" s="90"/>
    </row>
    <row r="103" spans="1:15" s="13" customFormat="1" ht="26.25" customHeight="1" x14ac:dyDescent="0.25">
      <c r="A103" s="16">
        <v>97</v>
      </c>
      <c r="B103" s="76" t="s">
        <v>27</v>
      </c>
      <c r="C103" s="46" t="s">
        <v>197</v>
      </c>
      <c r="D103" s="65" t="s">
        <v>26</v>
      </c>
      <c r="E103" s="45">
        <v>3647534</v>
      </c>
      <c r="F103" s="45">
        <v>273565</v>
      </c>
      <c r="G103" s="45">
        <v>182377</v>
      </c>
      <c r="H103" s="52">
        <f t="shared" si="4"/>
        <v>455942</v>
      </c>
      <c r="I103" s="45">
        <v>911884</v>
      </c>
      <c r="J103" s="45">
        <f t="shared" si="5"/>
        <v>1367826</v>
      </c>
      <c r="K103" s="41">
        <f t="shared" si="2"/>
        <v>2279708</v>
      </c>
      <c r="L103" s="55">
        <f t="shared" si="6"/>
        <v>3191592</v>
      </c>
      <c r="M103" s="42">
        <v>1205037</v>
      </c>
      <c r="N103" s="43">
        <v>44012</v>
      </c>
      <c r="O103" s="90"/>
    </row>
    <row r="104" spans="1:15" s="13" customFormat="1" ht="31.5" customHeight="1" x14ac:dyDescent="0.25">
      <c r="A104" s="16">
        <v>98</v>
      </c>
      <c r="B104" s="76" t="s">
        <v>37</v>
      </c>
      <c r="C104" s="46" t="s">
        <v>200</v>
      </c>
      <c r="D104" s="65" t="s">
        <v>63</v>
      </c>
      <c r="E104" s="45">
        <v>7172327</v>
      </c>
      <c r="F104" s="45">
        <v>537925</v>
      </c>
      <c r="G104" s="45">
        <v>358616</v>
      </c>
      <c r="H104" s="52">
        <f t="shared" si="4"/>
        <v>896541</v>
      </c>
      <c r="I104" s="45">
        <v>1793082</v>
      </c>
      <c r="J104" s="45">
        <f t="shared" si="5"/>
        <v>2689623</v>
      </c>
      <c r="K104" s="41">
        <f t="shared" si="2"/>
        <v>4482704</v>
      </c>
      <c r="L104" s="55">
        <f t="shared" si="6"/>
        <v>6275786</v>
      </c>
      <c r="M104" s="42">
        <v>1205043</v>
      </c>
      <c r="N104" s="43">
        <v>44012</v>
      </c>
      <c r="O104" s="90"/>
    </row>
    <row r="105" spans="1:15" s="13" customFormat="1" ht="27" customHeight="1" x14ac:dyDescent="0.25">
      <c r="A105" s="16">
        <v>99</v>
      </c>
      <c r="B105" s="76" t="s">
        <v>201</v>
      </c>
      <c r="C105" s="46" t="s">
        <v>202</v>
      </c>
      <c r="D105" s="65" t="s">
        <v>63</v>
      </c>
      <c r="E105" s="45">
        <v>3499306</v>
      </c>
      <c r="F105" s="45">
        <v>262448</v>
      </c>
      <c r="G105" s="45">
        <v>174965</v>
      </c>
      <c r="H105" s="52">
        <f t="shared" si="4"/>
        <v>437413</v>
      </c>
      <c r="I105" s="45">
        <v>174965</v>
      </c>
      <c r="J105" s="45">
        <f t="shared" si="5"/>
        <v>612378</v>
      </c>
      <c r="K105" s="41">
        <f t="shared" si="2"/>
        <v>2886928</v>
      </c>
      <c r="L105" s="55">
        <f t="shared" si="6"/>
        <v>3061893</v>
      </c>
      <c r="M105" s="42">
        <v>1205044</v>
      </c>
      <c r="N105" s="43">
        <v>44012</v>
      </c>
      <c r="O105" s="90"/>
    </row>
    <row r="106" spans="1:15" s="13" customFormat="1" ht="63.75" x14ac:dyDescent="0.25">
      <c r="A106" s="16">
        <v>100</v>
      </c>
      <c r="B106" s="76" t="s">
        <v>104</v>
      </c>
      <c r="C106" s="46" t="s">
        <v>203</v>
      </c>
      <c r="D106" s="65" t="s">
        <v>74</v>
      </c>
      <c r="E106" s="45">
        <v>20826914</v>
      </c>
      <c r="F106" s="45">
        <v>1562019</v>
      </c>
      <c r="G106" s="45">
        <v>1041345</v>
      </c>
      <c r="H106" s="52">
        <f t="shared" si="4"/>
        <v>2603364</v>
      </c>
      <c r="I106" s="45">
        <v>5206729</v>
      </c>
      <c r="J106" s="45">
        <f t="shared" si="5"/>
        <v>7810093</v>
      </c>
      <c r="K106" s="41">
        <f t="shared" si="2"/>
        <v>13016821</v>
      </c>
      <c r="L106" s="55">
        <f t="shared" si="6"/>
        <v>18223550</v>
      </c>
      <c r="M106" s="42">
        <v>1205040</v>
      </c>
      <c r="N106" s="43">
        <v>44012</v>
      </c>
      <c r="O106" s="90"/>
    </row>
    <row r="107" spans="1:15" s="13" customFormat="1" ht="38.25" x14ac:dyDescent="0.25">
      <c r="A107" s="16">
        <v>101</v>
      </c>
      <c r="B107" s="76" t="s">
        <v>106</v>
      </c>
      <c r="C107" s="46" t="s">
        <v>204</v>
      </c>
      <c r="D107" s="65" t="s">
        <v>63</v>
      </c>
      <c r="E107" s="45">
        <v>3669874</v>
      </c>
      <c r="F107" s="45">
        <v>275241</v>
      </c>
      <c r="G107" s="45">
        <v>183493</v>
      </c>
      <c r="H107" s="52">
        <f t="shared" si="4"/>
        <v>458734</v>
      </c>
      <c r="I107" s="45">
        <v>917469</v>
      </c>
      <c r="J107" s="45">
        <f t="shared" si="5"/>
        <v>1376203</v>
      </c>
      <c r="K107" s="41">
        <f t="shared" si="2"/>
        <v>2293671</v>
      </c>
      <c r="L107" s="55">
        <f t="shared" si="6"/>
        <v>3211140</v>
      </c>
      <c r="M107" s="42">
        <v>1205041</v>
      </c>
      <c r="N107" s="43">
        <v>44012</v>
      </c>
      <c r="O107" s="90"/>
    </row>
    <row r="108" spans="1:15" s="13" customFormat="1" ht="38.25" x14ac:dyDescent="0.25">
      <c r="A108" s="16">
        <v>102</v>
      </c>
      <c r="B108" s="76" t="s">
        <v>106</v>
      </c>
      <c r="C108" s="46" t="s">
        <v>205</v>
      </c>
      <c r="D108" s="65" t="s">
        <v>63</v>
      </c>
      <c r="E108" s="45">
        <v>24327546</v>
      </c>
      <c r="F108" s="45">
        <v>1824566</v>
      </c>
      <c r="G108" s="45">
        <v>1216377</v>
      </c>
      <c r="H108" s="52">
        <f t="shared" si="4"/>
        <v>3040943</v>
      </c>
      <c r="I108" s="45">
        <v>6081887</v>
      </c>
      <c r="J108" s="45">
        <f t="shared" si="5"/>
        <v>9122830</v>
      </c>
      <c r="K108" s="41">
        <f t="shared" si="2"/>
        <v>15204716</v>
      </c>
      <c r="L108" s="55">
        <f t="shared" si="6"/>
        <v>21286603</v>
      </c>
      <c r="M108" s="42">
        <v>1205042</v>
      </c>
      <c r="N108" s="43">
        <v>44012</v>
      </c>
      <c r="O108" s="90"/>
    </row>
    <row r="109" spans="1:15" s="13" customFormat="1" x14ac:dyDescent="0.25">
      <c r="A109" s="16"/>
      <c r="B109" s="76"/>
      <c r="C109" s="46"/>
      <c r="D109" s="65"/>
      <c r="E109" s="45"/>
      <c r="F109" s="45"/>
      <c r="G109" s="45"/>
      <c r="H109" s="52">
        <f t="shared" si="4"/>
        <v>0</v>
      </c>
      <c r="I109" s="45"/>
      <c r="J109" s="45">
        <f t="shared" si="5"/>
        <v>0</v>
      </c>
      <c r="K109" s="41">
        <f t="shared" si="2"/>
        <v>0</v>
      </c>
      <c r="L109" s="55">
        <f t="shared" si="6"/>
        <v>0</v>
      </c>
      <c r="M109" s="42"/>
      <c r="N109" s="43"/>
      <c r="O109" s="90"/>
    </row>
    <row r="110" spans="1:15" ht="14.25" customHeight="1" x14ac:dyDescent="0.25">
      <c r="A110" s="38"/>
      <c r="B110" s="71"/>
      <c r="C110" s="46"/>
      <c r="D110" s="47"/>
      <c r="E110" s="48"/>
      <c r="F110" s="48"/>
      <c r="G110" s="48"/>
      <c r="H110" s="52">
        <f t="shared" si="4"/>
        <v>0</v>
      </c>
      <c r="I110" s="48"/>
      <c r="J110" s="45">
        <f t="shared" ref="J110" si="7">F110+G110+I110</f>
        <v>0</v>
      </c>
      <c r="K110" s="41">
        <f t="shared" si="2"/>
        <v>0</v>
      </c>
      <c r="L110" s="55">
        <f t="shared" si="6"/>
        <v>0</v>
      </c>
      <c r="M110" s="49"/>
      <c r="N110" s="50"/>
      <c r="O110" s="89"/>
    </row>
    <row r="111" spans="1:15" s="5" customFormat="1" x14ac:dyDescent="0.25">
      <c r="A111" s="17"/>
      <c r="B111" s="18"/>
      <c r="C111" s="19" t="s">
        <v>16</v>
      </c>
      <c r="D111" s="19"/>
      <c r="E111" s="20">
        <f t="shared" ref="E111:L111" si="8">SUM(E7:E110)</f>
        <v>1114459094</v>
      </c>
      <c r="F111" s="20">
        <f t="shared" si="8"/>
        <v>83609264.450000003</v>
      </c>
      <c r="G111" s="20">
        <f t="shared" si="8"/>
        <v>55654370.299999997</v>
      </c>
      <c r="H111" s="70">
        <f t="shared" si="8"/>
        <v>139263634.75</v>
      </c>
      <c r="I111" s="20">
        <f t="shared" si="8"/>
        <v>101914263.3</v>
      </c>
      <c r="J111" s="20">
        <f t="shared" si="8"/>
        <v>241177898.05000001</v>
      </c>
      <c r="K111" s="20">
        <f t="shared" si="8"/>
        <v>873281195.95000005</v>
      </c>
      <c r="L111" s="70">
        <f t="shared" si="8"/>
        <v>975195459.25</v>
      </c>
      <c r="M111" s="18"/>
      <c r="N111" s="18"/>
    </row>
    <row r="112" spans="1:15" s="5" customFormat="1" ht="20.25" customHeight="1" x14ac:dyDescent="0.25">
      <c r="A112" s="17"/>
      <c r="B112" s="18"/>
      <c r="C112" s="17"/>
      <c r="D112" s="18"/>
      <c r="E112" s="17"/>
      <c r="F112" s="18"/>
      <c r="G112" s="17"/>
      <c r="H112" s="18"/>
      <c r="I112" s="17"/>
      <c r="J112" s="18"/>
      <c r="K112" s="17"/>
      <c r="L112" s="18"/>
      <c r="M112" s="17"/>
      <c r="N112" s="18"/>
      <c r="O112" s="17"/>
    </row>
    <row r="113" spans="1:16" s="5" customFormat="1" ht="14.25" customHeight="1" x14ac:dyDescent="0.25">
      <c r="A113" s="75"/>
      <c r="B113" s="72" t="s">
        <v>15</v>
      </c>
      <c r="C113" s="18"/>
      <c r="D113" s="18"/>
      <c r="E113" s="18"/>
      <c r="F113" s="22"/>
      <c r="G113" s="22"/>
      <c r="H113" s="18"/>
      <c r="I113" s="22"/>
      <c r="J113" s="23"/>
      <c r="K113" s="22"/>
      <c r="L113" s="18"/>
      <c r="M113" s="6"/>
      <c r="N113" s="18"/>
      <c r="P113" s="7"/>
    </row>
    <row r="114" spans="1:16" s="5" customFormat="1" x14ac:dyDescent="0.25">
      <c r="A114" s="75"/>
      <c r="B114" s="73" t="s">
        <v>10</v>
      </c>
      <c r="C114" s="25">
        <f>F111</f>
        <v>83609264.450000003</v>
      </c>
      <c r="D114" s="26"/>
      <c r="E114" s="31"/>
      <c r="F114" s="6"/>
      <c r="G114" s="6"/>
      <c r="H114" s="18"/>
      <c r="I114" s="27"/>
      <c r="J114" s="27"/>
      <c r="K114" s="28"/>
      <c r="L114" s="6"/>
      <c r="M114" s="18"/>
      <c r="N114" s="18"/>
    </row>
    <row r="115" spans="1:16" s="5" customFormat="1" ht="15" customHeight="1" x14ac:dyDescent="0.25">
      <c r="A115" s="75"/>
      <c r="B115" s="73" t="s">
        <v>11</v>
      </c>
      <c r="C115" s="25">
        <f>G111</f>
        <v>55654370.299999997</v>
      </c>
      <c r="D115" s="26"/>
      <c r="E115" s="31"/>
      <c r="F115" s="6"/>
      <c r="G115" s="6"/>
      <c r="H115" s="6"/>
      <c r="I115" s="27"/>
      <c r="J115" s="28"/>
      <c r="K115" s="28"/>
      <c r="L115" s="6"/>
      <c r="M115" s="18"/>
      <c r="N115" s="18"/>
    </row>
    <row r="116" spans="1:16" s="5" customFormat="1" ht="13.5" customHeight="1" x14ac:dyDescent="0.25">
      <c r="A116" s="75"/>
      <c r="B116" s="72" t="s">
        <v>9</v>
      </c>
      <c r="C116" s="29">
        <f>SUM(C114:C115)</f>
        <v>139263634.75</v>
      </c>
      <c r="D116" s="30"/>
      <c r="E116" s="6"/>
      <c r="F116" s="18"/>
      <c r="G116" s="6"/>
      <c r="H116" s="6"/>
      <c r="I116" s="28"/>
      <c r="J116" s="28"/>
      <c r="K116" s="28"/>
      <c r="L116" s="6"/>
      <c r="M116" s="18"/>
      <c r="N116" s="18"/>
    </row>
    <row r="117" spans="1:16" s="5" customFormat="1" ht="14.25" customHeight="1" x14ac:dyDescent="0.25">
      <c r="A117" s="75"/>
      <c r="B117" s="72" t="s">
        <v>19</v>
      </c>
      <c r="C117" s="29">
        <f>E111</f>
        <v>1114459094</v>
      </c>
      <c r="D117" s="30"/>
      <c r="E117" s="18"/>
      <c r="F117" s="6"/>
      <c r="G117" s="18"/>
      <c r="H117" s="31"/>
      <c r="I117" s="32"/>
      <c r="J117" s="32"/>
      <c r="K117" s="33"/>
      <c r="L117" s="18"/>
      <c r="M117" s="18"/>
      <c r="N117" s="18"/>
    </row>
    <row r="118" spans="1:16" s="5" customFormat="1" ht="12.75" customHeight="1" x14ac:dyDescent="0.25">
      <c r="A118" s="75"/>
      <c r="B118" s="72" t="s">
        <v>17</v>
      </c>
      <c r="C118" s="34">
        <f>L111</f>
        <v>975195459.25</v>
      </c>
      <c r="D118" s="35"/>
      <c r="E118" s="18" t="s">
        <v>22</v>
      </c>
      <c r="F118" s="18"/>
      <c r="G118" s="18"/>
      <c r="H118" s="18"/>
      <c r="I118" s="28"/>
      <c r="J118" s="36"/>
      <c r="K118" s="28"/>
      <c r="L118" s="6"/>
      <c r="M118" s="18"/>
      <c r="N118" s="18"/>
    </row>
    <row r="119" spans="1:16" s="5" customFormat="1" ht="14.25" customHeight="1" x14ac:dyDescent="0.25">
      <c r="A119" s="4"/>
      <c r="B119" s="73" t="s">
        <v>7</v>
      </c>
      <c r="C119" s="56">
        <f>I111</f>
        <v>101914263.3</v>
      </c>
      <c r="D119" s="7"/>
      <c r="I119" s="10"/>
      <c r="J119" s="11"/>
      <c r="K119" s="12"/>
      <c r="L119" s="82"/>
    </row>
    <row r="120" spans="1:16" s="5" customFormat="1" x14ac:dyDescent="0.25">
      <c r="A120" s="1"/>
      <c r="C120" s="8"/>
      <c r="E120" s="7"/>
    </row>
    <row r="121" spans="1:16" x14ac:dyDescent="0.25">
      <c r="E121" s="81"/>
      <c r="H121" s="14"/>
      <c r="I121" s="14"/>
      <c r="J121" s="14"/>
      <c r="K121" s="14"/>
      <c r="L121" s="14"/>
    </row>
    <row r="122" spans="1:16" x14ac:dyDescent="0.25">
      <c r="H122" s="14"/>
      <c r="I122" s="14"/>
      <c r="J122" s="14"/>
      <c r="K122" s="14"/>
      <c r="L122" s="14"/>
    </row>
    <row r="123" spans="1:16" x14ac:dyDescent="0.25">
      <c r="H123" s="14"/>
      <c r="I123" s="14"/>
      <c r="J123" s="14"/>
      <c r="K123" s="14"/>
      <c r="L123" s="14"/>
    </row>
    <row r="124" spans="1:16" x14ac:dyDescent="0.25">
      <c r="H124" s="14"/>
      <c r="I124" s="14"/>
      <c r="J124" s="14"/>
      <c r="K124" s="14"/>
      <c r="L124" s="14"/>
    </row>
    <row r="125" spans="1:16" x14ac:dyDescent="0.25">
      <c r="H125" s="14"/>
      <c r="I125" s="14"/>
      <c r="J125" s="14"/>
      <c r="K125" s="14"/>
      <c r="L125" s="14"/>
    </row>
    <row r="126" spans="1:16" x14ac:dyDescent="0.25">
      <c r="H126" s="14"/>
      <c r="I126" s="14"/>
      <c r="J126" s="14"/>
      <c r="K126" s="14"/>
      <c r="L126" s="14"/>
    </row>
    <row r="127" spans="1:16" x14ac:dyDescent="0.25">
      <c r="H127" s="14"/>
      <c r="I127" s="14"/>
      <c r="J127" s="14"/>
      <c r="K127" s="14"/>
      <c r="L127" s="14"/>
    </row>
    <row r="128" spans="1:16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  <row r="590" spans="8:12" x14ac:dyDescent="0.25">
      <c r="H590" s="14"/>
      <c r="I590" s="14"/>
      <c r="J590" s="14"/>
      <c r="K590" s="14"/>
      <c r="L590" s="14"/>
    </row>
    <row r="591" spans="8:12" x14ac:dyDescent="0.25">
      <c r="H591" s="14"/>
      <c r="I591" s="14"/>
      <c r="J591" s="14"/>
      <c r="K591" s="14"/>
      <c r="L591" s="14"/>
    </row>
    <row r="592" spans="8:12" x14ac:dyDescent="0.25">
      <c r="H592" s="14"/>
      <c r="I592" s="14"/>
      <c r="J592" s="14"/>
      <c r="K592" s="14"/>
      <c r="L592" s="14"/>
    </row>
    <row r="593" spans="8:12" x14ac:dyDescent="0.25">
      <c r="H593" s="14"/>
      <c r="I593" s="14"/>
      <c r="J593" s="14"/>
      <c r="K593" s="14"/>
      <c r="L593" s="14"/>
    </row>
    <row r="594" spans="8:12" x14ac:dyDescent="0.25">
      <c r="H594" s="14"/>
      <c r="I594" s="14"/>
      <c r="J594" s="14"/>
      <c r="K594" s="14"/>
      <c r="L594" s="14"/>
    </row>
    <row r="595" spans="8:12" x14ac:dyDescent="0.25">
      <c r="H595" s="14"/>
      <c r="I595" s="14"/>
      <c r="J595" s="14"/>
      <c r="K595" s="14"/>
      <c r="L595" s="14"/>
    </row>
    <row r="596" spans="8:12" x14ac:dyDescent="0.25">
      <c r="H596" s="14"/>
      <c r="I596" s="14"/>
      <c r="J596" s="14"/>
      <c r="K596" s="14"/>
      <c r="L596" s="14"/>
    </row>
    <row r="597" spans="8:12" x14ac:dyDescent="0.25">
      <c r="H597" s="14"/>
      <c r="I597" s="14"/>
      <c r="J597" s="14"/>
      <c r="K597" s="14"/>
      <c r="L597" s="14"/>
    </row>
    <row r="598" spans="8:12" x14ac:dyDescent="0.25">
      <c r="H598" s="14"/>
      <c r="I598" s="14"/>
      <c r="J598" s="14"/>
      <c r="K598" s="14"/>
      <c r="L59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109" t="s">
        <v>23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54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zoomScale="85" zoomScaleNormal="85" workbookViewId="0">
      <pane ySplit="6" topLeftCell="A7" activePane="bottomLeft" state="frozen"/>
      <selection pane="bottomLeft" activeCell="J19" sqref="J19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6" ht="9.75" customHeight="1" x14ac:dyDescent="0.25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6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6" ht="18" customHeight="1" x14ac:dyDescent="0.2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51.75" customHeight="1" x14ac:dyDescent="0.25">
      <c r="A7" s="16">
        <v>5</v>
      </c>
      <c r="B7" s="76" t="s">
        <v>48</v>
      </c>
      <c r="C7" s="46" t="s">
        <v>65</v>
      </c>
      <c r="D7" s="65" t="s">
        <v>63</v>
      </c>
      <c r="E7" s="45">
        <v>12310799</v>
      </c>
      <c r="F7" s="45">
        <v>923310</v>
      </c>
      <c r="G7" s="45">
        <v>615540</v>
      </c>
      <c r="H7" s="52">
        <f t="shared" ref="H7:H12" si="0">F7+G7</f>
        <v>1538850</v>
      </c>
      <c r="I7" s="45">
        <v>615540</v>
      </c>
      <c r="J7" s="45">
        <f t="shared" ref="J7:J12" si="1">H7+I7</f>
        <v>2154390</v>
      </c>
      <c r="K7" s="41">
        <f t="shared" ref="K7:K14" si="2">E7-J7</f>
        <v>10156409</v>
      </c>
      <c r="L7" s="55">
        <f t="shared" ref="L7:L12" si="3">E7-H7</f>
        <v>10771949</v>
      </c>
      <c r="M7" s="42">
        <v>9966104</v>
      </c>
      <c r="N7" s="43">
        <v>43837</v>
      </c>
      <c r="O7" s="63"/>
      <c r="P7" s="77"/>
    </row>
    <row r="8" spans="1:16" s="13" customFormat="1" ht="27" customHeight="1" x14ac:dyDescent="0.25">
      <c r="A8" s="16">
        <v>6</v>
      </c>
      <c r="B8" s="76" t="s">
        <v>37</v>
      </c>
      <c r="C8" s="46" t="s">
        <v>66</v>
      </c>
      <c r="D8" s="65" t="s">
        <v>63</v>
      </c>
      <c r="E8" s="45">
        <v>11592350</v>
      </c>
      <c r="F8" s="45">
        <v>869426</v>
      </c>
      <c r="G8" s="45">
        <v>579618</v>
      </c>
      <c r="H8" s="52">
        <f t="shared" si="0"/>
        <v>1449044</v>
      </c>
      <c r="I8" s="45">
        <v>579618</v>
      </c>
      <c r="J8" s="45">
        <f t="shared" si="1"/>
        <v>2028662</v>
      </c>
      <c r="K8" s="41">
        <f t="shared" si="2"/>
        <v>9563688</v>
      </c>
      <c r="L8" s="55">
        <f t="shared" si="3"/>
        <v>10143306</v>
      </c>
      <c r="M8" s="42">
        <v>9966109</v>
      </c>
      <c r="N8" s="43">
        <v>43838</v>
      </c>
      <c r="O8" s="63"/>
    </row>
    <row r="9" spans="1:16" s="13" customFormat="1" ht="38.25" x14ac:dyDescent="0.25">
      <c r="A9" s="16">
        <v>7</v>
      </c>
      <c r="B9" s="76" t="s">
        <v>68</v>
      </c>
      <c r="C9" s="46" t="s">
        <v>67</v>
      </c>
      <c r="D9" s="65" t="s">
        <v>63</v>
      </c>
      <c r="E9" s="45">
        <v>6458785</v>
      </c>
      <c r="F9" s="45">
        <v>484409</v>
      </c>
      <c r="G9" s="45">
        <v>322940</v>
      </c>
      <c r="H9" s="52">
        <f t="shared" si="0"/>
        <v>807349</v>
      </c>
      <c r="I9" s="45">
        <v>322940</v>
      </c>
      <c r="J9" s="45">
        <f t="shared" si="1"/>
        <v>1130289</v>
      </c>
      <c r="K9" s="41">
        <f t="shared" si="2"/>
        <v>5328496</v>
      </c>
      <c r="L9" s="55">
        <f t="shared" si="3"/>
        <v>5651436</v>
      </c>
      <c r="M9" s="42">
        <v>9966115</v>
      </c>
      <c r="N9" s="43">
        <v>43844</v>
      </c>
      <c r="O9" s="63"/>
    </row>
    <row r="10" spans="1:16" s="13" customFormat="1" ht="38.25" x14ac:dyDescent="0.25">
      <c r="A10" s="16">
        <v>8</v>
      </c>
      <c r="B10" s="76" t="s">
        <v>48</v>
      </c>
      <c r="C10" s="46" t="s">
        <v>69</v>
      </c>
      <c r="D10" s="65" t="s">
        <v>63</v>
      </c>
      <c r="E10" s="45">
        <v>13531309</v>
      </c>
      <c r="F10" s="45">
        <v>1014848</v>
      </c>
      <c r="G10" s="45">
        <v>676566</v>
      </c>
      <c r="H10" s="52">
        <f t="shared" si="0"/>
        <v>1691414</v>
      </c>
      <c r="I10" s="45">
        <v>676566</v>
      </c>
      <c r="J10" s="45">
        <f t="shared" si="1"/>
        <v>2367980</v>
      </c>
      <c r="K10" s="41">
        <f t="shared" si="2"/>
        <v>11163329</v>
      </c>
      <c r="L10" s="55">
        <f t="shared" si="3"/>
        <v>11839895</v>
      </c>
      <c r="M10" s="42">
        <v>9966136</v>
      </c>
      <c r="N10" s="43">
        <v>43857</v>
      </c>
      <c r="O10" s="63"/>
    </row>
    <row r="11" spans="1:16" s="13" customFormat="1" ht="51.75" customHeight="1" x14ac:dyDescent="0.25">
      <c r="A11" s="16">
        <v>9</v>
      </c>
      <c r="B11" s="76" t="s">
        <v>70</v>
      </c>
      <c r="C11" s="46" t="s">
        <v>71</v>
      </c>
      <c r="D11" s="65" t="s">
        <v>26</v>
      </c>
      <c r="E11" s="45">
        <v>15070841</v>
      </c>
      <c r="F11" s="45">
        <v>1130313</v>
      </c>
      <c r="G11" s="45">
        <v>753542</v>
      </c>
      <c r="H11" s="52">
        <f t="shared" si="0"/>
        <v>1883855</v>
      </c>
      <c r="I11" s="45">
        <v>753542</v>
      </c>
      <c r="J11" s="45">
        <f t="shared" si="1"/>
        <v>2637397</v>
      </c>
      <c r="K11" s="41">
        <f t="shared" si="2"/>
        <v>12433444</v>
      </c>
      <c r="L11" s="55">
        <f t="shared" si="3"/>
        <v>13186986</v>
      </c>
      <c r="M11" s="42">
        <v>9966135</v>
      </c>
      <c r="N11" s="43">
        <v>43857</v>
      </c>
      <c r="O11" s="63"/>
    </row>
    <row r="12" spans="1:16" s="13" customFormat="1" ht="32.25" customHeight="1" x14ac:dyDescent="0.25">
      <c r="A12" s="16">
        <v>10</v>
      </c>
      <c r="B12" s="76" t="s">
        <v>72</v>
      </c>
      <c r="C12" s="46" t="s">
        <v>73</v>
      </c>
      <c r="D12" s="65" t="s">
        <v>74</v>
      </c>
      <c r="E12" s="45">
        <v>10870455</v>
      </c>
      <c r="F12" s="45">
        <v>815284</v>
      </c>
      <c r="G12" s="45">
        <v>543523</v>
      </c>
      <c r="H12" s="52">
        <f t="shared" si="0"/>
        <v>1358807</v>
      </c>
      <c r="I12" s="45">
        <v>543523</v>
      </c>
      <c r="J12" s="45">
        <f t="shared" si="1"/>
        <v>1902330</v>
      </c>
      <c r="K12" s="41">
        <f t="shared" si="2"/>
        <v>8968125</v>
      </c>
      <c r="L12" s="55">
        <f t="shared" si="3"/>
        <v>9511648</v>
      </c>
      <c r="M12" s="42">
        <v>9966152</v>
      </c>
      <c r="N12" s="43">
        <v>43859</v>
      </c>
      <c r="O12" s="78" t="s">
        <v>75</v>
      </c>
    </row>
    <row r="13" spans="1:16" s="13" customFormat="1" ht="25.5" customHeight="1" x14ac:dyDescent="0.25">
      <c r="A13" s="16">
        <v>11</v>
      </c>
      <c r="B13" s="76"/>
      <c r="C13" s="46"/>
      <c r="D13" s="65"/>
      <c r="E13" s="45"/>
      <c r="F13" s="45"/>
      <c r="G13" s="45"/>
      <c r="H13" s="52"/>
      <c r="I13" s="45"/>
      <c r="J13" s="45"/>
      <c r="K13" s="41"/>
      <c r="L13" s="55"/>
      <c r="M13" s="42"/>
      <c r="N13" s="43"/>
      <c r="O13" s="78"/>
    </row>
    <row r="14" spans="1:16" ht="29.25" customHeight="1" x14ac:dyDescent="0.25">
      <c r="A14" s="38"/>
      <c r="B14" s="71"/>
      <c r="C14" s="46"/>
      <c r="D14" s="47"/>
      <c r="E14" s="48"/>
      <c r="F14" s="48"/>
      <c r="G14" s="48"/>
      <c r="H14" s="52">
        <f t="shared" ref="H14" si="4">F14+G14</f>
        <v>0</v>
      </c>
      <c r="I14" s="48"/>
      <c r="J14" s="45">
        <f t="shared" ref="J14" si="5">F14+G14+I14</f>
        <v>0</v>
      </c>
      <c r="K14" s="41">
        <f t="shared" si="2"/>
        <v>0</v>
      </c>
      <c r="L14" s="55">
        <f t="shared" ref="L14" si="6">E14-H14</f>
        <v>0</v>
      </c>
      <c r="M14" s="49"/>
      <c r="N14" s="50"/>
      <c r="O14" s="37"/>
    </row>
    <row r="15" spans="1:16" s="5" customFormat="1" x14ac:dyDescent="0.25">
      <c r="A15" s="17"/>
      <c r="B15" s="18"/>
      <c r="C15" s="19" t="s">
        <v>16</v>
      </c>
      <c r="D15" s="19"/>
      <c r="E15" s="20">
        <f t="shared" ref="E15:L15" si="7">SUM(E7:E14)</f>
        <v>69834539</v>
      </c>
      <c r="F15" s="20">
        <f t="shared" si="7"/>
        <v>5237590</v>
      </c>
      <c r="G15" s="20">
        <f t="shared" si="7"/>
        <v>3491729</v>
      </c>
      <c r="H15" s="70">
        <f t="shared" si="7"/>
        <v>8729319</v>
      </c>
      <c r="I15" s="20">
        <f t="shared" si="7"/>
        <v>3491729</v>
      </c>
      <c r="J15" s="20">
        <f t="shared" si="7"/>
        <v>12221048</v>
      </c>
      <c r="K15" s="20">
        <f t="shared" si="7"/>
        <v>57613491</v>
      </c>
      <c r="L15" s="70">
        <f t="shared" si="7"/>
        <v>61105220</v>
      </c>
      <c r="M15" s="18"/>
      <c r="N15" s="18"/>
    </row>
    <row r="16" spans="1:16" s="5" customFormat="1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6" s="5" customFormat="1" ht="14.25" customHeight="1" x14ac:dyDescent="0.25">
      <c r="A17" s="75"/>
      <c r="B17" s="72" t="s">
        <v>15</v>
      </c>
      <c r="C17" s="18"/>
      <c r="D17" s="18"/>
      <c r="E17" s="18"/>
      <c r="F17" s="22"/>
      <c r="G17" s="22"/>
      <c r="H17" s="18"/>
      <c r="I17" s="22"/>
      <c r="J17" s="23"/>
      <c r="K17" s="22"/>
      <c r="L17" s="18"/>
      <c r="M17" s="6"/>
      <c r="N17" s="18"/>
      <c r="P17" s="7"/>
    </row>
    <row r="18" spans="1:16" s="5" customFormat="1" x14ac:dyDescent="0.25">
      <c r="A18" s="75"/>
      <c r="B18" s="73" t="s">
        <v>10</v>
      </c>
      <c r="C18" s="25">
        <f>F15</f>
        <v>5237590</v>
      </c>
      <c r="D18" s="26"/>
      <c r="E18" s="31"/>
      <c r="F18" s="6"/>
      <c r="G18" s="6"/>
      <c r="H18" s="18"/>
      <c r="I18" s="27"/>
      <c r="J18" s="27"/>
      <c r="K18" s="28"/>
      <c r="L18" s="6"/>
      <c r="M18" s="18"/>
      <c r="N18" s="18"/>
    </row>
    <row r="19" spans="1:16" s="5" customFormat="1" ht="15" customHeight="1" x14ac:dyDescent="0.25">
      <c r="A19" s="75"/>
      <c r="B19" s="73" t="s">
        <v>11</v>
      </c>
      <c r="C19" s="25">
        <f>G15</f>
        <v>3491729</v>
      </c>
      <c r="D19" s="26"/>
      <c r="E19" s="31"/>
      <c r="F19" s="6"/>
      <c r="G19" s="6"/>
      <c r="H19" s="6"/>
      <c r="I19" s="27"/>
      <c r="J19" s="28"/>
      <c r="K19" s="28"/>
      <c r="L19" s="6"/>
      <c r="M19" s="18"/>
      <c r="N19" s="18"/>
    </row>
    <row r="20" spans="1:16" s="5" customFormat="1" ht="13.5" customHeight="1" x14ac:dyDescent="0.25">
      <c r="A20" s="75"/>
      <c r="B20" s="72" t="s">
        <v>9</v>
      </c>
      <c r="C20" s="29">
        <f>SUM(C18:C19)</f>
        <v>8729319</v>
      </c>
      <c r="D20" s="30"/>
      <c r="E20" s="6"/>
      <c r="F20" s="18"/>
      <c r="G20" s="6"/>
      <c r="H20" s="6"/>
      <c r="I20" s="28"/>
      <c r="J20" s="28"/>
      <c r="K20" s="28"/>
      <c r="L20" s="6"/>
      <c r="M20" s="18"/>
      <c r="N20" s="18"/>
    </row>
    <row r="21" spans="1:16" s="5" customFormat="1" ht="14.25" customHeight="1" x14ac:dyDescent="0.25">
      <c r="A21" s="75"/>
      <c r="B21" s="72" t="s">
        <v>19</v>
      </c>
      <c r="C21" s="29">
        <f>E15</f>
        <v>69834539</v>
      </c>
      <c r="D21" s="30"/>
      <c r="E21" s="18"/>
      <c r="F21" s="6"/>
      <c r="G21" s="18"/>
      <c r="H21" s="31"/>
      <c r="I21" s="32"/>
      <c r="J21" s="32"/>
      <c r="K21" s="33"/>
      <c r="L21" s="18"/>
      <c r="M21" s="18"/>
      <c r="N21" s="18"/>
    </row>
    <row r="22" spans="1:16" s="5" customFormat="1" ht="12.75" customHeight="1" x14ac:dyDescent="0.25">
      <c r="A22" s="75"/>
      <c r="B22" s="72" t="s">
        <v>17</v>
      </c>
      <c r="C22" s="34">
        <f>L15</f>
        <v>61105220</v>
      </c>
      <c r="D22" s="35"/>
      <c r="E22" s="18" t="s">
        <v>22</v>
      </c>
      <c r="F22" s="18"/>
      <c r="G22" s="18"/>
      <c r="H22" s="18"/>
      <c r="I22" s="28"/>
      <c r="J22" s="36"/>
      <c r="K22" s="28"/>
      <c r="L22" s="6"/>
      <c r="M22" s="18"/>
      <c r="N22" s="18"/>
    </row>
    <row r="23" spans="1:16" s="5" customFormat="1" ht="14.25" customHeight="1" x14ac:dyDescent="0.25">
      <c r="A23" s="4"/>
      <c r="B23" s="73" t="s">
        <v>7</v>
      </c>
      <c r="C23" s="56">
        <f>I15</f>
        <v>3491729</v>
      </c>
      <c r="D23" s="7"/>
      <c r="I23" s="10"/>
      <c r="J23" s="11"/>
      <c r="K23" s="12"/>
      <c r="L23" s="7"/>
    </row>
    <row r="24" spans="1:16" s="5" customFormat="1" x14ac:dyDescent="0.25">
      <c r="A24" s="1"/>
      <c r="C24" s="8"/>
      <c r="E24" s="7"/>
    </row>
    <row r="25" spans="1:16" x14ac:dyDescent="0.25">
      <c r="H25" s="14"/>
      <c r="I25" s="14"/>
      <c r="J25" s="14"/>
      <c r="K25" s="14"/>
      <c r="L25" s="14"/>
    </row>
    <row r="26" spans="1:16" x14ac:dyDescent="0.25">
      <c r="H26" s="14"/>
      <c r="I26" s="14"/>
      <c r="J26" s="14"/>
      <c r="K26" s="14"/>
      <c r="L26" s="14"/>
    </row>
    <row r="27" spans="1:16" x14ac:dyDescent="0.25">
      <c r="H27" s="14"/>
      <c r="I27" s="14"/>
      <c r="J27" s="14"/>
      <c r="K27" s="14"/>
      <c r="L27" s="14"/>
    </row>
    <row r="28" spans="1:16" x14ac:dyDescent="0.25">
      <c r="H28" s="14"/>
      <c r="I28" s="14"/>
      <c r="J28" s="14"/>
      <c r="K28" s="14"/>
      <c r="L28" s="14"/>
    </row>
    <row r="29" spans="1:16" x14ac:dyDescent="0.25">
      <c r="H29" s="14"/>
      <c r="I29" s="14"/>
      <c r="J29" s="14"/>
      <c r="K29" s="14"/>
      <c r="L29" s="14"/>
    </row>
    <row r="30" spans="1:16" x14ac:dyDescent="0.25">
      <c r="H30" s="14"/>
      <c r="I30" s="14"/>
      <c r="J30" s="14"/>
      <c r="K30" s="14"/>
      <c r="L30" s="14"/>
    </row>
    <row r="31" spans="1:16" x14ac:dyDescent="0.25">
      <c r="H31" s="14"/>
      <c r="I31" s="14"/>
      <c r="J31" s="14"/>
      <c r="K31" s="14"/>
      <c r="L31" s="14"/>
    </row>
    <row r="32" spans="1:16" x14ac:dyDescent="0.25"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9"/>
  <sheetViews>
    <sheetView zoomScale="85" zoomScaleNormal="85" workbookViewId="0">
      <pane ySplit="6" topLeftCell="A13" activePane="bottomLeft" state="frozen"/>
      <selection pane="bottomLeft" activeCell="G16" sqref="G16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ht="9.75" customHeight="1" x14ac:dyDescent="0.2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5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18" customHeight="1" x14ac:dyDescent="0.25">
      <c r="B4" s="88"/>
      <c r="C4" s="88"/>
      <c r="D4" s="88"/>
      <c r="E4" s="88"/>
      <c r="F4" s="88"/>
      <c r="G4" s="88"/>
      <c r="H4" s="88"/>
      <c r="I4" s="88"/>
      <c r="J4" s="88"/>
      <c r="K4" s="88"/>
      <c r="L4" s="86"/>
      <c r="M4" s="88"/>
      <c r="N4" s="88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5" s="13" customFormat="1" ht="30.75" customHeight="1" x14ac:dyDescent="0.25">
      <c r="A7" s="16">
        <v>11</v>
      </c>
      <c r="B7" s="76" t="s">
        <v>72</v>
      </c>
      <c r="C7" s="46" t="s">
        <v>76</v>
      </c>
      <c r="D7" s="65" t="s">
        <v>74</v>
      </c>
      <c r="E7" s="45">
        <v>1207828</v>
      </c>
      <c r="F7" s="45">
        <v>90587</v>
      </c>
      <c r="G7" s="45">
        <v>60392</v>
      </c>
      <c r="H7" s="52">
        <f t="shared" ref="H7:H21" si="0">F7+G7</f>
        <v>150979</v>
      </c>
      <c r="I7" s="45">
        <v>60392</v>
      </c>
      <c r="J7" s="45">
        <f t="shared" ref="J7:J20" si="1">H7+I7</f>
        <v>211371</v>
      </c>
      <c r="K7" s="41">
        <f t="shared" ref="K7:K21" si="2">E7-J7</f>
        <v>996457</v>
      </c>
      <c r="L7" s="55">
        <f t="shared" ref="L7:L21" si="3">E7-H7</f>
        <v>1056849</v>
      </c>
      <c r="M7" s="42">
        <v>9966155</v>
      </c>
      <c r="N7" s="43">
        <v>43866</v>
      </c>
      <c r="O7" s="78" t="s">
        <v>75</v>
      </c>
    </row>
    <row r="8" spans="1:15" s="13" customFormat="1" ht="38.25" customHeight="1" x14ac:dyDescent="0.25">
      <c r="A8" s="16">
        <v>12</v>
      </c>
      <c r="B8" s="76" t="s">
        <v>37</v>
      </c>
      <c r="C8" s="46" t="s">
        <v>77</v>
      </c>
      <c r="D8" s="65" t="s">
        <v>74</v>
      </c>
      <c r="E8" s="45">
        <v>18568515</v>
      </c>
      <c r="F8" s="45">
        <v>1392639</v>
      </c>
      <c r="G8" s="45">
        <v>928425</v>
      </c>
      <c r="H8" s="52">
        <f t="shared" si="0"/>
        <v>2321064</v>
      </c>
      <c r="I8" s="45">
        <v>928425</v>
      </c>
      <c r="J8" s="45">
        <f t="shared" si="1"/>
        <v>3249489</v>
      </c>
      <c r="K8" s="41">
        <f t="shared" si="2"/>
        <v>15319026</v>
      </c>
      <c r="L8" s="55">
        <f t="shared" si="3"/>
        <v>16247451</v>
      </c>
      <c r="M8" s="42">
        <v>9966165</v>
      </c>
      <c r="N8" s="43">
        <v>43870</v>
      </c>
      <c r="O8" s="78" t="s">
        <v>75</v>
      </c>
    </row>
    <row r="9" spans="1:15" s="13" customFormat="1" ht="29.25" customHeight="1" x14ac:dyDescent="0.25">
      <c r="A9" s="16">
        <v>13</v>
      </c>
      <c r="B9" s="76" t="s">
        <v>78</v>
      </c>
      <c r="C9" s="46" t="s">
        <v>79</v>
      </c>
      <c r="D9" s="65" t="s">
        <v>74</v>
      </c>
      <c r="E9" s="45">
        <v>9094787</v>
      </c>
      <c r="F9" s="45">
        <v>682109</v>
      </c>
      <c r="G9" s="45">
        <v>454739</v>
      </c>
      <c r="H9" s="52">
        <f t="shared" si="0"/>
        <v>1136848</v>
      </c>
      <c r="I9" s="45">
        <v>454739</v>
      </c>
      <c r="J9" s="45">
        <f t="shared" si="1"/>
        <v>1591587</v>
      </c>
      <c r="K9" s="41">
        <f t="shared" si="2"/>
        <v>7503200</v>
      </c>
      <c r="L9" s="55">
        <f t="shared" si="3"/>
        <v>7957939</v>
      </c>
      <c r="M9" s="42">
        <v>9966166</v>
      </c>
      <c r="N9" s="43">
        <v>43872</v>
      </c>
      <c r="O9" s="78"/>
    </row>
    <row r="10" spans="1:15" s="13" customFormat="1" ht="25.5" customHeight="1" x14ac:dyDescent="0.25">
      <c r="A10" s="16">
        <v>14</v>
      </c>
      <c r="B10" s="76" t="s">
        <v>78</v>
      </c>
      <c r="C10" s="46" t="s">
        <v>80</v>
      </c>
      <c r="D10" s="65" t="s">
        <v>74</v>
      </c>
      <c r="E10" s="45">
        <v>3214492</v>
      </c>
      <c r="F10" s="45">
        <v>241087</v>
      </c>
      <c r="G10" s="45">
        <v>160725</v>
      </c>
      <c r="H10" s="52">
        <f t="shared" si="0"/>
        <v>401812</v>
      </c>
      <c r="I10" s="45">
        <v>160725</v>
      </c>
      <c r="J10" s="45">
        <f t="shared" si="1"/>
        <v>562537</v>
      </c>
      <c r="K10" s="41">
        <f t="shared" si="2"/>
        <v>2651955</v>
      </c>
      <c r="L10" s="55">
        <f t="shared" si="3"/>
        <v>2812680</v>
      </c>
      <c r="M10" s="42">
        <v>9966167</v>
      </c>
      <c r="N10" s="43">
        <v>43872</v>
      </c>
      <c r="O10" s="78"/>
    </row>
    <row r="11" spans="1:15" s="13" customFormat="1" ht="25.5" customHeight="1" x14ac:dyDescent="0.25">
      <c r="A11" s="16">
        <v>15</v>
      </c>
      <c r="B11" s="76" t="s">
        <v>81</v>
      </c>
      <c r="C11" s="46" t="s">
        <v>82</v>
      </c>
      <c r="D11" s="65" t="s">
        <v>26</v>
      </c>
      <c r="E11" s="45">
        <v>10040694</v>
      </c>
      <c r="F11" s="45">
        <v>753052</v>
      </c>
      <c r="G11" s="45">
        <v>502035</v>
      </c>
      <c r="H11" s="52">
        <f t="shared" si="0"/>
        <v>1255087</v>
      </c>
      <c r="I11" s="45">
        <v>502035</v>
      </c>
      <c r="J11" s="45">
        <f t="shared" si="1"/>
        <v>1757122</v>
      </c>
      <c r="K11" s="41">
        <f t="shared" si="2"/>
        <v>8283572</v>
      </c>
      <c r="L11" s="55">
        <f t="shared" si="3"/>
        <v>8785607</v>
      </c>
      <c r="M11" s="42">
        <v>9966192</v>
      </c>
      <c r="N11" s="43">
        <v>43880</v>
      </c>
      <c r="O11" s="78"/>
    </row>
    <row r="12" spans="1:15" s="13" customFormat="1" ht="43.5" customHeight="1" x14ac:dyDescent="0.25">
      <c r="A12" s="16">
        <v>16</v>
      </c>
      <c r="B12" s="76" t="s">
        <v>48</v>
      </c>
      <c r="C12" s="46" t="s">
        <v>83</v>
      </c>
      <c r="D12" s="65" t="s">
        <v>63</v>
      </c>
      <c r="E12" s="45">
        <v>12042432</v>
      </c>
      <c r="F12" s="45">
        <v>903182</v>
      </c>
      <c r="G12" s="45">
        <v>602122</v>
      </c>
      <c r="H12" s="52">
        <f t="shared" si="0"/>
        <v>1505304</v>
      </c>
      <c r="I12" s="45">
        <v>602122</v>
      </c>
      <c r="J12" s="45">
        <f t="shared" si="1"/>
        <v>2107426</v>
      </c>
      <c r="K12" s="41">
        <f t="shared" si="2"/>
        <v>9935006</v>
      </c>
      <c r="L12" s="55">
        <f t="shared" si="3"/>
        <v>10537128</v>
      </c>
      <c r="M12" s="42" t="s">
        <v>85</v>
      </c>
      <c r="N12" s="43">
        <v>43881</v>
      </c>
      <c r="O12" s="78"/>
    </row>
    <row r="13" spans="1:15" s="13" customFormat="1" ht="29.25" customHeight="1" x14ac:dyDescent="0.25">
      <c r="A13" s="16">
        <v>17</v>
      </c>
      <c r="B13" s="76" t="s">
        <v>30</v>
      </c>
      <c r="C13" s="46" t="s">
        <v>84</v>
      </c>
      <c r="D13" s="65" t="s">
        <v>63</v>
      </c>
      <c r="E13" s="45">
        <v>7786053</v>
      </c>
      <c r="F13" s="45">
        <v>583954</v>
      </c>
      <c r="G13" s="45">
        <v>389303</v>
      </c>
      <c r="H13" s="52">
        <f t="shared" si="0"/>
        <v>973257</v>
      </c>
      <c r="I13" s="45">
        <v>389303</v>
      </c>
      <c r="J13" s="45">
        <f t="shared" si="1"/>
        <v>1362560</v>
      </c>
      <c r="K13" s="41">
        <f t="shared" si="2"/>
        <v>6423493</v>
      </c>
      <c r="L13" s="55">
        <f t="shared" si="3"/>
        <v>6812796</v>
      </c>
      <c r="M13" s="42">
        <v>9966194</v>
      </c>
      <c r="N13" s="43">
        <v>43881</v>
      </c>
      <c r="O13" s="78"/>
    </row>
    <row r="14" spans="1:15" s="13" customFormat="1" ht="29.25" customHeight="1" x14ac:dyDescent="0.25">
      <c r="A14" s="16">
        <v>18</v>
      </c>
      <c r="B14" s="76" t="s">
        <v>86</v>
      </c>
      <c r="C14" s="46" t="s">
        <v>87</v>
      </c>
      <c r="D14" s="65" t="s">
        <v>63</v>
      </c>
      <c r="E14" s="45">
        <v>11947375</v>
      </c>
      <c r="F14" s="45">
        <v>896053</v>
      </c>
      <c r="G14" s="45">
        <v>597369</v>
      </c>
      <c r="H14" s="52">
        <f t="shared" si="0"/>
        <v>1493422</v>
      </c>
      <c r="I14" s="45">
        <v>597369</v>
      </c>
      <c r="J14" s="45">
        <f t="shared" si="1"/>
        <v>2090791</v>
      </c>
      <c r="K14" s="41">
        <f t="shared" si="2"/>
        <v>9856584</v>
      </c>
      <c r="L14" s="55">
        <f t="shared" si="3"/>
        <v>10453953</v>
      </c>
      <c r="M14" s="42">
        <v>9966195</v>
      </c>
      <c r="N14" s="43">
        <v>43884</v>
      </c>
      <c r="O14" s="83" t="s">
        <v>90</v>
      </c>
    </row>
    <row r="15" spans="1:15" s="13" customFormat="1" ht="29.25" customHeight="1" x14ac:dyDescent="0.25">
      <c r="A15" s="16">
        <v>19</v>
      </c>
      <c r="B15" s="76" t="s">
        <v>88</v>
      </c>
      <c r="C15" s="46" t="s">
        <v>89</v>
      </c>
      <c r="D15" s="65" t="s">
        <v>63</v>
      </c>
      <c r="E15" s="45">
        <v>4129593</v>
      </c>
      <c r="F15" s="45">
        <v>309719</v>
      </c>
      <c r="G15" s="45">
        <v>206480</v>
      </c>
      <c r="H15" s="52">
        <f t="shared" si="0"/>
        <v>516199</v>
      </c>
      <c r="I15" s="45">
        <v>206480</v>
      </c>
      <c r="J15" s="45">
        <f t="shared" si="1"/>
        <v>722679</v>
      </c>
      <c r="K15" s="41">
        <f t="shared" si="2"/>
        <v>3406914</v>
      </c>
      <c r="L15" s="55">
        <f t="shared" si="3"/>
        <v>3613394</v>
      </c>
      <c r="M15" s="42">
        <v>9966193</v>
      </c>
      <c r="N15" s="43">
        <v>43885</v>
      </c>
      <c r="O15" s="78"/>
    </row>
    <row r="16" spans="1:15" s="13" customFormat="1" ht="29.25" customHeight="1" x14ac:dyDescent="0.25">
      <c r="A16" s="16">
        <v>20</v>
      </c>
      <c r="B16" s="76" t="s">
        <v>88</v>
      </c>
      <c r="C16" s="46" t="s">
        <v>91</v>
      </c>
      <c r="D16" s="65" t="s">
        <v>63</v>
      </c>
      <c r="E16" s="45">
        <v>3129025</v>
      </c>
      <c r="F16" s="45">
        <v>234677</v>
      </c>
      <c r="G16" s="45">
        <v>156451</v>
      </c>
      <c r="H16" s="52">
        <f t="shared" si="0"/>
        <v>391128</v>
      </c>
      <c r="I16" s="45">
        <v>156451</v>
      </c>
      <c r="J16" s="45">
        <f t="shared" si="1"/>
        <v>547579</v>
      </c>
      <c r="K16" s="41">
        <f t="shared" si="2"/>
        <v>2581446</v>
      </c>
      <c r="L16" s="55">
        <f t="shared" si="3"/>
        <v>2737897</v>
      </c>
      <c r="M16" s="42">
        <v>9966197</v>
      </c>
      <c r="N16" s="43">
        <v>43885</v>
      </c>
      <c r="O16" s="78"/>
    </row>
    <row r="17" spans="1:16" s="13" customFormat="1" ht="42.75" customHeight="1" x14ac:dyDescent="0.25">
      <c r="A17" s="16">
        <v>21</v>
      </c>
      <c r="B17" s="76" t="s">
        <v>48</v>
      </c>
      <c r="C17" s="46" t="s">
        <v>92</v>
      </c>
      <c r="D17" s="65" t="s">
        <v>74</v>
      </c>
      <c r="E17" s="45">
        <v>19538364</v>
      </c>
      <c r="F17" s="45">
        <v>1465378</v>
      </c>
      <c r="G17" s="45">
        <v>976918</v>
      </c>
      <c r="H17" s="52">
        <f t="shared" si="0"/>
        <v>2442296</v>
      </c>
      <c r="I17" s="45">
        <v>976918</v>
      </c>
      <c r="J17" s="45">
        <f t="shared" si="1"/>
        <v>3419214</v>
      </c>
      <c r="K17" s="41">
        <f t="shared" si="2"/>
        <v>16119150</v>
      </c>
      <c r="L17" s="55">
        <f t="shared" si="3"/>
        <v>17096068</v>
      </c>
      <c r="M17" s="42">
        <v>9966200</v>
      </c>
      <c r="N17" s="43">
        <v>43885</v>
      </c>
      <c r="O17" s="84"/>
      <c r="P17" s="77"/>
    </row>
    <row r="18" spans="1:16" s="13" customFormat="1" ht="29.25" customHeight="1" x14ac:dyDescent="0.25">
      <c r="A18" s="16">
        <v>22</v>
      </c>
      <c r="B18" s="76" t="s">
        <v>93</v>
      </c>
      <c r="C18" s="46" t="s">
        <v>94</v>
      </c>
      <c r="D18" s="65" t="s">
        <v>74</v>
      </c>
      <c r="E18" s="45">
        <v>4153903</v>
      </c>
      <c r="F18" s="45">
        <v>311543</v>
      </c>
      <c r="G18" s="45">
        <v>207695</v>
      </c>
      <c r="H18" s="52">
        <f t="shared" si="0"/>
        <v>519238</v>
      </c>
      <c r="I18" s="45">
        <v>207695</v>
      </c>
      <c r="J18" s="45">
        <f t="shared" si="1"/>
        <v>726933</v>
      </c>
      <c r="K18" s="41">
        <f t="shared" si="2"/>
        <v>3426970</v>
      </c>
      <c r="L18" s="55">
        <f t="shared" si="3"/>
        <v>3634665</v>
      </c>
      <c r="M18" s="42">
        <v>9966198</v>
      </c>
      <c r="N18" s="43">
        <v>43885</v>
      </c>
      <c r="O18" s="78"/>
    </row>
    <row r="19" spans="1:16" s="13" customFormat="1" ht="40.5" customHeight="1" x14ac:dyDescent="0.25">
      <c r="A19" s="16">
        <v>23</v>
      </c>
      <c r="B19" s="76" t="s">
        <v>61</v>
      </c>
      <c r="C19" s="46" t="s">
        <v>95</v>
      </c>
      <c r="D19" s="65" t="s">
        <v>63</v>
      </c>
      <c r="E19" s="45">
        <v>31435052</v>
      </c>
      <c r="F19" s="45">
        <v>2357629</v>
      </c>
      <c r="G19" s="45">
        <v>1571753</v>
      </c>
      <c r="H19" s="52">
        <f t="shared" si="0"/>
        <v>3929382</v>
      </c>
      <c r="I19" s="45">
        <v>1571753</v>
      </c>
      <c r="J19" s="45">
        <f t="shared" si="1"/>
        <v>5501135</v>
      </c>
      <c r="K19" s="41">
        <f t="shared" si="2"/>
        <v>25933917</v>
      </c>
      <c r="L19" s="55">
        <f t="shared" si="3"/>
        <v>27505670</v>
      </c>
      <c r="M19" s="42">
        <v>9966201</v>
      </c>
      <c r="N19" s="43">
        <v>43885</v>
      </c>
      <c r="O19" s="78"/>
    </row>
    <row r="20" spans="1:16" s="13" customFormat="1" ht="36" customHeight="1" x14ac:dyDescent="0.25">
      <c r="A20" s="16">
        <v>24</v>
      </c>
      <c r="B20" s="76" t="s">
        <v>96</v>
      </c>
      <c r="C20" s="46" t="s">
        <v>97</v>
      </c>
      <c r="D20" s="65" t="s">
        <v>74</v>
      </c>
      <c r="E20" s="45">
        <v>7440653</v>
      </c>
      <c r="F20" s="45">
        <v>558049</v>
      </c>
      <c r="G20" s="45">
        <v>372033</v>
      </c>
      <c r="H20" s="52">
        <f t="shared" si="0"/>
        <v>930082</v>
      </c>
      <c r="I20" s="45">
        <v>372033</v>
      </c>
      <c r="J20" s="45">
        <f t="shared" si="1"/>
        <v>1302115</v>
      </c>
      <c r="K20" s="41">
        <f t="shared" si="2"/>
        <v>6138538</v>
      </c>
      <c r="L20" s="55">
        <f t="shared" si="3"/>
        <v>6510571</v>
      </c>
      <c r="M20" s="42">
        <v>9966202</v>
      </c>
      <c r="N20" s="43">
        <v>43885</v>
      </c>
      <c r="O20" s="85" t="s">
        <v>98</v>
      </c>
    </row>
    <row r="21" spans="1:16" ht="29.25" customHeight="1" x14ac:dyDescent="0.25">
      <c r="A21" s="38"/>
      <c r="B21" s="71"/>
      <c r="C21" s="46"/>
      <c r="D21" s="47"/>
      <c r="E21" s="48"/>
      <c r="F21" s="48"/>
      <c r="G21" s="48"/>
      <c r="H21" s="52">
        <f t="shared" si="0"/>
        <v>0</v>
      </c>
      <c r="I21" s="48"/>
      <c r="J21" s="45">
        <f t="shared" ref="J21" si="4">F21+G21+I21</f>
        <v>0</v>
      </c>
      <c r="K21" s="41">
        <f t="shared" si="2"/>
        <v>0</v>
      </c>
      <c r="L21" s="55">
        <f t="shared" si="3"/>
        <v>0</v>
      </c>
      <c r="M21" s="49"/>
      <c r="N21" s="50"/>
      <c r="O21" s="37"/>
    </row>
    <row r="22" spans="1:16" s="5" customFormat="1" x14ac:dyDescent="0.25">
      <c r="A22" s="17"/>
      <c r="B22" s="18"/>
      <c r="C22" s="19" t="s">
        <v>16</v>
      </c>
      <c r="D22" s="19"/>
      <c r="E22" s="20">
        <f t="shared" ref="E22:L22" si="5">SUM(E7:E21)</f>
        <v>143728766</v>
      </c>
      <c r="F22" s="20">
        <f t="shared" si="5"/>
        <v>10779658</v>
      </c>
      <c r="G22" s="20">
        <f t="shared" si="5"/>
        <v>7186440</v>
      </c>
      <c r="H22" s="70">
        <f t="shared" si="5"/>
        <v>17966098</v>
      </c>
      <c r="I22" s="20">
        <f t="shared" si="5"/>
        <v>7186440</v>
      </c>
      <c r="J22" s="20">
        <f t="shared" si="5"/>
        <v>25152538</v>
      </c>
      <c r="K22" s="20">
        <f t="shared" si="5"/>
        <v>118576228</v>
      </c>
      <c r="L22" s="70">
        <f t="shared" si="5"/>
        <v>125762668</v>
      </c>
      <c r="M22" s="18"/>
      <c r="N22" s="18"/>
    </row>
    <row r="23" spans="1:16" s="5" customFormat="1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6" s="5" customFormat="1" ht="14.25" customHeight="1" x14ac:dyDescent="0.25">
      <c r="A24" s="75"/>
      <c r="B24" s="72" t="s">
        <v>15</v>
      </c>
      <c r="C24" s="18"/>
      <c r="D24" s="18"/>
      <c r="E24" s="18"/>
      <c r="F24" s="22"/>
      <c r="G24" s="22"/>
      <c r="H24" s="18"/>
      <c r="I24" s="22"/>
      <c r="J24" s="23"/>
      <c r="K24" s="22"/>
      <c r="L24" s="18"/>
      <c r="M24" s="6"/>
      <c r="N24" s="18"/>
      <c r="P24" s="7"/>
    </row>
    <row r="25" spans="1:16" s="5" customFormat="1" x14ac:dyDescent="0.25">
      <c r="A25" s="75"/>
      <c r="B25" s="73" t="s">
        <v>10</v>
      </c>
      <c r="C25" s="25">
        <f>F22</f>
        <v>10779658</v>
      </c>
      <c r="D25" s="26"/>
      <c r="E25" s="31"/>
      <c r="F25" s="6"/>
      <c r="G25" s="6"/>
      <c r="H25" s="18"/>
      <c r="I25" s="27"/>
      <c r="J25" s="27"/>
      <c r="K25" s="28"/>
      <c r="L25" s="6"/>
      <c r="M25" s="18"/>
      <c r="N25" s="18"/>
    </row>
    <row r="26" spans="1:16" s="5" customFormat="1" ht="15" customHeight="1" x14ac:dyDescent="0.25">
      <c r="A26" s="75"/>
      <c r="B26" s="73" t="s">
        <v>11</v>
      </c>
      <c r="C26" s="25">
        <f>G22</f>
        <v>7186440</v>
      </c>
      <c r="D26" s="26"/>
      <c r="E26" s="31"/>
      <c r="F26" s="6"/>
      <c r="G26" s="6"/>
      <c r="H26" s="6"/>
      <c r="I26" s="27"/>
      <c r="J26" s="28"/>
      <c r="K26" s="28"/>
      <c r="L26" s="6"/>
      <c r="M26" s="18"/>
      <c r="N26" s="18"/>
    </row>
    <row r="27" spans="1:16" s="5" customFormat="1" ht="13.5" customHeight="1" x14ac:dyDescent="0.25">
      <c r="A27" s="75"/>
      <c r="B27" s="72" t="s">
        <v>9</v>
      </c>
      <c r="C27" s="29">
        <f>SUM(C25:C26)</f>
        <v>17966098</v>
      </c>
      <c r="D27" s="30"/>
      <c r="E27" s="6"/>
      <c r="F27" s="18"/>
      <c r="G27" s="6"/>
      <c r="H27" s="6"/>
      <c r="I27" s="28"/>
      <c r="J27" s="28"/>
      <c r="K27" s="28"/>
      <c r="L27" s="6"/>
      <c r="M27" s="18"/>
      <c r="N27" s="18"/>
    </row>
    <row r="28" spans="1:16" s="5" customFormat="1" ht="14.25" customHeight="1" x14ac:dyDescent="0.25">
      <c r="A28" s="75"/>
      <c r="B28" s="72" t="s">
        <v>19</v>
      </c>
      <c r="C28" s="29">
        <f>E22</f>
        <v>143728766</v>
      </c>
      <c r="D28" s="30"/>
      <c r="E28" s="18"/>
      <c r="F28" s="6"/>
      <c r="G28" s="18"/>
      <c r="H28" s="31"/>
      <c r="I28" s="32"/>
      <c r="J28" s="32"/>
      <c r="K28" s="33"/>
      <c r="L28" s="18"/>
      <c r="M28" s="18"/>
      <c r="N28" s="18"/>
    </row>
    <row r="29" spans="1:16" s="5" customFormat="1" ht="12.75" customHeight="1" x14ac:dyDescent="0.25">
      <c r="A29" s="75"/>
      <c r="B29" s="72" t="s">
        <v>17</v>
      </c>
      <c r="C29" s="34">
        <f>L22</f>
        <v>125762668</v>
      </c>
      <c r="D29" s="35"/>
      <c r="E29" s="18" t="s">
        <v>22</v>
      </c>
      <c r="F29" s="18"/>
      <c r="G29" s="18"/>
      <c r="H29" s="18"/>
      <c r="I29" s="28"/>
      <c r="J29" s="36"/>
      <c r="K29" s="28"/>
      <c r="L29" s="6"/>
      <c r="M29" s="18"/>
      <c r="N29" s="18"/>
    </row>
    <row r="30" spans="1:16" s="5" customFormat="1" ht="14.25" customHeight="1" x14ac:dyDescent="0.25">
      <c r="A30" s="4"/>
      <c r="B30" s="73" t="s">
        <v>7</v>
      </c>
      <c r="C30" s="56">
        <f>I22</f>
        <v>7186440</v>
      </c>
      <c r="D30" s="7"/>
      <c r="I30" s="10"/>
      <c r="J30" s="11"/>
      <c r="K30" s="12"/>
      <c r="L30" s="82"/>
    </row>
    <row r="31" spans="1:16" s="5" customFormat="1" x14ac:dyDescent="0.25">
      <c r="A31" s="1"/>
      <c r="C31" s="8"/>
      <c r="E31" s="7"/>
    </row>
    <row r="32" spans="1:16" x14ac:dyDescent="0.25">
      <c r="E32" s="81"/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5"/>
  <sheetViews>
    <sheetView topLeftCell="A10" zoomScale="85" zoomScaleNormal="85" workbookViewId="0">
      <selection activeCell="F15" sqref="F15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ht="9.75" customHeight="1" x14ac:dyDescent="0.25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5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18" customHeight="1" x14ac:dyDescent="0.25">
      <c r="B4" s="92"/>
      <c r="C4" s="92"/>
      <c r="D4" s="92"/>
      <c r="E4" s="92"/>
      <c r="F4" s="92"/>
      <c r="G4" s="92"/>
      <c r="H4" s="92"/>
      <c r="I4" s="92"/>
      <c r="J4" s="92"/>
      <c r="K4" s="92"/>
      <c r="L4" s="86"/>
      <c r="M4" s="92"/>
      <c r="N4" s="92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8.25" x14ac:dyDescent="0.25">
      <c r="A7" s="16">
        <v>39</v>
      </c>
      <c r="B7" s="76" t="s">
        <v>37</v>
      </c>
      <c r="C7" s="46" t="s">
        <v>120</v>
      </c>
      <c r="D7" s="65" t="s">
        <v>63</v>
      </c>
      <c r="E7" s="45">
        <v>18788141</v>
      </c>
      <c r="F7" s="45">
        <v>1409111</v>
      </c>
      <c r="G7" s="45">
        <v>939407</v>
      </c>
      <c r="H7" s="52">
        <f t="shared" ref="H7:H17" si="0">F7+G7</f>
        <v>2348518</v>
      </c>
      <c r="I7" s="45">
        <v>939407</v>
      </c>
      <c r="J7" s="45">
        <f t="shared" ref="J7:J16" si="1">H7+I7</f>
        <v>3287925</v>
      </c>
      <c r="K7" s="41">
        <f t="shared" ref="K7:K17" si="2">E7-J7</f>
        <v>15500216</v>
      </c>
      <c r="L7" s="55">
        <f t="shared" ref="L7:L17" si="3">E7-H7</f>
        <v>16439623</v>
      </c>
      <c r="M7" s="42">
        <v>9966755</v>
      </c>
      <c r="N7" s="43">
        <v>43926</v>
      </c>
      <c r="O7" s="78" t="s">
        <v>121</v>
      </c>
    </row>
    <row r="8" spans="1:15" s="13" customFormat="1" ht="38.25" x14ac:dyDescent="0.25">
      <c r="A8" s="16">
        <v>40</v>
      </c>
      <c r="B8" s="76" t="s">
        <v>48</v>
      </c>
      <c r="C8" s="46" t="s">
        <v>123</v>
      </c>
      <c r="D8" s="65" t="s">
        <v>63</v>
      </c>
      <c r="E8" s="45">
        <v>35010947</v>
      </c>
      <c r="F8" s="45">
        <v>2625821</v>
      </c>
      <c r="G8" s="45">
        <v>1750547</v>
      </c>
      <c r="H8" s="52">
        <f t="shared" si="0"/>
        <v>4376368</v>
      </c>
      <c r="I8" s="45">
        <v>1750547</v>
      </c>
      <c r="J8" s="45">
        <f t="shared" si="1"/>
        <v>6126915</v>
      </c>
      <c r="K8" s="41">
        <f t="shared" si="2"/>
        <v>28884032</v>
      </c>
      <c r="L8" s="55">
        <f t="shared" si="3"/>
        <v>30634579</v>
      </c>
      <c r="M8" s="42">
        <v>9966753</v>
      </c>
      <c r="N8" s="43">
        <v>43926</v>
      </c>
      <c r="O8" s="78"/>
    </row>
    <row r="9" spans="1:15" s="13" customFormat="1" ht="25.5" x14ac:dyDescent="0.25">
      <c r="A9" s="16">
        <v>41</v>
      </c>
      <c r="B9" s="76" t="s">
        <v>110</v>
      </c>
      <c r="C9" s="46" t="s">
        <v>124</v>
      </c>
      <c r="D9" s="65" t="s">
        <v>63</v>
      </c>
      <c r="E9" s="45">
        <v>9000456</v>
      </c>
      <c r="F9" s="45">
        <v>675034</v>
      </c>
      <c r="G9" s="45">
        <v>450023</v>
      </c>
      <c r="H9" s="52">
        <f t="shared" si="0"/>
        <v>1125057</v>
      </c>
      <c r="I9" s="45">
        <v>450023</v>
      </c>
      <c r="J9" s="45">
        <f t="shared" si="1"/>
        <v>1575080</v>
      </c>
      <c r="K9" s="41">
        <f t="shared" si="2"/>
        <v>7425376</v>
      </c>
      <c r="L9" s="55">
        <f t="shared" si="3"/>
        <v>7875399</v>
      </c>
      <c r="M9" s="42">
        <v>9966754</v>
      </c>
      <c r="N9" s="43">
        <v>43926</v>
      </c>
      <c r="O9" s="78"/>
    </row>
    <row r="10" spans="1:15" s="13" customFormat="1" ht="38.25" x14ac:dyDescent="0.25">
      <c r="A10" s="16">
        <v>42</v>
      </c>
      <c r="B10" s="76" t="s">
        <v>101</v>
      </c>
      <c r="C10" s="46" t="s">
        <v>125</v>
      </c>
      <c r="D10" s="65" t="s">
        <v>74</v>
      </c>
      <c r="E10" s="45">
        <v>6195502</v>
      </c>
      <c r="F10" s="45">
        <v>464663</v>
      </c>
      <c r="G10" s="45">
        <v>309775</v>
      </c>
      <c r="H10" s="52">
        <f t="shared" si="0"/>
        <v>774438</v>
      </c>
      <c r="I10" s="45">
        <v>309775</v>
      </c>
      <c r="J10" s="45">
        <f t="shared" si="1"/>
        <v>1084213</v>
      </c>
      <c r="K10" s="41">
        <f t="shared" si="2"/>
        <v>5111289</v>
      </c>
      <c r="L10" s="55">
        <f t="shared" si="3"/>
        <v>5421064</v>
      </c>
      <c r="M10" s="42">
        <v>9966760</v>
      </c>
      <c r="N10" s="43">
        <v>43940</v>
      </c>
      <c r="O10" s="78"/>
    </row>
    <row r="11" spans="1:15" s="13" customFormat="1" ht="27.75" customHeight="1" x14ac:dyDescent="0.25">
      <c r="A11" s="16">
        <v>43</v>
      </c>
      <c r="B11" s="76" t="s">
        <v>37</v>
      </c>
      <c r="C11" s="46" t="s">
        <v>126</v>
      </c>
      <c r="D11" s="65" t="s">
        <v>74</v>
      </c>
      <c r="E11" s="45">
        <v>9449717</v>
      </c>
      <c r="F11" s="45">
        <v>708729</v>
      </c>
      <c r="G11" s="45">
        <v>472486</v>
      </c>
      <c r="H11" s="52">
        <f t="shared" si="0"/>
        <v>1181215</v>
      </c>
      <c r="I11" s="45">
        <v>472486</v>
      </c>
      <c r="J11" s="45">
        <f t="shared" si="1"/>
        <v>1653701</v>
      </c>
      <c r="K11" s="41">
        <f t="shared" si="2"/>
        <v>7796016</v>
      </c>
      <c r="L11" s="55">
        <f t="shared" si="3"/>
        <v>8268502</v>
      </c>
      <c r="M11" s="42">
        <v>9966758</v>
      </c>
      <c r="N11" s="43">
        <v>43940</v>
      </c>
      <c r="O11" s="78"/>
    </row>
    <row r="12" spans="1:15" s="13" customFormat="1" ht="29.25" customHeight="1" x14ac:dyDescent="0.25">
      <c r="A12" s="16">
        <v>44</v>
      </c>
      <c r="B12" s="76" t="s">
        <v>93</v>
      </c>
      <c r="C12" s="46" t="s">
        <v>127</v>
      </c>
      <c r="D12" s="65" t="s">
        <v>74</v>
      </c>
      <c r="E12" s="45">
        <v>4393687</v>
      </c>
      <c r="F12" s="45">
        <v>329527</v>
      </c>
      <c r="G12" s="45">
        <v>219684</v>
      </c>
      <c r="H12" s="52">
        <f t="shared" si="0"/>
        <v>549211</v>
      </c>
      <c r="I12" s="45">
        <v>219684</v>
      </c>
      <c r="J12" s="45">
        <f t="shared" si="1"/>
        <v>768895</v>
      </c>
      <c r="K12" s="41">
        <f t="shared" si="2"/>
        <v>3624792</v>
      </c>
      <c r="L12" s="55">
        <f t="shared" si="3"/>
        <v>3844476</v>
      </c>
      <c r="M12" s="42">
        <v>9966762</v>
      </c>
      <c r="N12" s="43">
        <v>43940</v>
      </c>
      <c r="O12" s="78"/>
    </row>
    <row r="13" spans="1:15" s="13" customFormat="1" ht="28.5" customHeight="1" x14ac:dyDescent="0.25">
      <c r="A13" s="16">
        <v>45</v>
      </c>
      <c r="B13" s="76" t="s">
        <v>93</v>
      </c>
      <c r="C13" s="46" t="s">
        <v>128</v>
      </c>
      <c r="D13" s="65" t="s">
        <v>74</v>
      </c>
      <c r="E13" s="45">
        <v>2275479</v>
      </c>
      <c r="F13" s="45">
        <v>170661</v>
      </c>
      <c r="G13" s="45">
        <v>113774</v>
      </c>
      <c r="H13" s="52">
        <f t="shared" si="0"/>
        <v>284435</v>
      </c>
      <c r="I13" s="45">
        <v>113774</v>
      </c>
      <c r="J13" s="45">
        <f t="shared" si="1"/>
        <v>398209</v>
      </c>
      <c r="K13" s="41">
        <f t="shared" si="2"/>
        <v>1877270</v>
      </c>
      <c r="L13" s="55">
        <f t="shared" si="3"/>
        <v>1991044</v>
      </c>
      <c r="M13" s="42">
        <v>9966761</v>
      </c>
      <c r="N13" s="43">
        <v>43940</v>
      </c>
      <c r="O13" s="78"/>
    </row>
    <row r="14" spans="1:15" s="13" customFormat="1" ht="39.75" customHeight="1" x14ac:dyDescent="0.25">
      <c r="A14" s="16">
        <v>46</v>
      </c>
      <c r="B14" s="76" t="s">
        <v>30</v>
      </c>
      <c r="C14" s="46" t="s">
        <v>129</v>
      </c>
      <c r="D14" s="65" t="s">
        <v>63</v>
      </c>
      <c r="E14" s="45">
        <v>8581506</v>
      </c>
      <c r="F14" s="45">
        <v>643613</v>
      </c>
      <c r="G14" s="45">
        <v>429075</v>
      </c>
      <c r="H14" s="52">
        <f t="shared" si="0"/>
        <v>1072688</v>
      </c>
      <c r="I14" s="45">
        <v>429075</v>
      </c>
      <c r="J14" s="45">
        <f t="shared" si="1"/>
        <v>1501763</v>
      </c>
      <c r="K14" s="41">
        <f t="shared" si="2"/>
        <v>7079743</v>
      </c>
      <c r="L14" s="55">
        <f t="shared" si="3"/>
        <v>7508818</v>
      </c>
      <c r="M14" s="42">
        <v>9966763</v>
      </c>
      <c r="N14" s="43">
        <v>43940</v>
      </c>
      <c r="O14" s="78"/>
    </row>
    <row r="15" spans="1:15" s="13" customFormat="1" ht="39.75" customHeight="1" x14ac:dyDescent="0.25">
      <c r="A15" s="16">
        <v>47</v>
      </c>
      <c r="B15" s="76" t="s">
        <v>68</v>
      </c>
      <c r="C15" s="46" t="s">
        <v>130</v>
      </c>
      <c r="D15" s="65" t="s">
        <v>74</v>
      </c>
      <c r="E15" s="45">
        <v>19139635</v>
      </c>
      <c r="F15" s="45">
        <v>1435473</v>
      </c>
      <c r="G15" s="45">
        <v>956981</v>
      </c>
      <c r="H15" s="52">
        <f t="shared" si="0"/>
        <v>2392454</v>
      </c>
      <c r="I15" s="45">
        <v>956981</v>
      </c>
      <c r="J15" s="45">
        <f t="shared" si="1"/>
        <v>3349435</v>
      </c>
      <c r="K15" s="41">
        <f t="shared" si="2"/>
        <v>15790200</v>
      </c>
      <c r="L15" s="55">
        <f t="shared" si="3"/>
        <v>16747181</v>
      </c>
      <c r="M15" s="42">
        <v>9732765</v>
      </c>
      <c r="N15" s="43">
        <v>43950</v>
      </c>
      <c r="O15" s="78"/>
    </row>
    <row r="16" spans="1:15" s="13" customFormat="1" ht="39.75" customHeight="1" x14ac:dyDescent="0.25">
      <c r="A16" s="16">
        <v>48</v>
      </c>
      <c r="B16" s="76" t="s">
        <v>61</v>
      </c>
      <c r="C16" s="46" t="s">
        <v>131</v>
      </c>
      <c r="D16" s="65" t="s">
        <v>63</v>
      </c>
      <c r="E16" s="45">
        <v>52195699</v>
      </c>
      <c r="F16" s="45">
        <v>3914677</v>
      </c>
      <c r="G16" s="45">
        <v>2609785</v>
      </c>
      <c r="H16" s="52">
        <f t="shared" si="0"/>
        <v>6524462</v>
      </c>
      <c r="I16" s="45">
        <v>2609785</v>
      </c>
      <c r="J16" s="45">
        <f t="shared" si="1"/>
        <v>9134247</v>
      </c>
      <c r="K16" s="41">
        <f t="shared" si="2"/>
        <v>43061452</v>
      </c>
      <c r="L16" s="55">
        <f t="shared" si="3"/>
        <v>45671237</v>
      </c>
      <c r="M16" s="42">
        <v>9732764</v>
      </c>
      <c r="N16" s="43">
        <v>43950</v>
      </c>
      <c r="O16" s="90" t="s">
        <v>122</v>
      </c>
    </row>
    <row r="17" spans="1:16" ht="29.25" customHeight="1" x14ac:dyDescent="0.25">
      <c r="A17" s="38"/>
      <c r="B17" s="71"/>
      <c r="C17" s="46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89"/>
    </row>
    <row r="18" spans="1:16" s="5" customFormat="1" x14ac:dyDescent="0.25">
      <c r="A18" s="17"/>
      <c r="B18" s="18"/>
      <c r="C18" s="19" t="s">
        <v>16</v>
      </c>
      <c r="D18" s="19"/>
      <c r="E18" s="20">
        <f t="shared" ref="E18:L18" si="5">SUM(E7:E17)</f>
        <v>165030769</v>
      </c>
      <c r="F18" s="20">
        <f t="shared" si="5"/>
        <v>12377309</v>
      </c>
      <c r="G18" s="20">
        <f t="shared" si="5"/>
        <v>8251537</v>
      </c>
      <c r="H18" s="70">
        <f t="shared" si="5"/>
        <v>20628846</v>
      </c>
      <c r="I18" s="20">
        <f t="shared" si="5"/>
        <v>8251537</v>
      </c>
      <c r="J18" s="20">
        <f t="shared" si="5"/>
        <v>28880383</v>
      </c>
      <c r="K18" s="20">
        <f t="shared" si="5"/>
        <v>136150386</v>
      </c>
      <c r="L18" s="70">
        <f t="shared" si="5"/>
        <v>144401923</v>
      </c>
      <c r="M18" s="18"/>
      <c r="N18" s="18"/>
    </row>
    <row r="19" spans="1:16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6" s="5" customFormat="1" ht="14.25" customHeight="1" x14ac:dyDescent="0.25">
      <c r="A20" s="75"/>
      <c r="B20" s="72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  <c r="P20" s="7"/>
    </row>
    <row r="21" spans="1:16" s="5" customFormat="1" x14ac:dyDescent="0.25">
      <c r="A21" s="75"/>
      <c r="B21" s="73" t="s">
        <v>10</v>
      </c>
      <c r="C21" s="25">
        <f>F18</f>
        <v>12377309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6" s="5" customFormat="1" ht="15" customHeight="1" x14ac:dyDescent="0.25">
      <c r="A22" s="75"/>
      <c r="B22" s="73" t="s">
        <v>11</v>
      </c>
      <c r="C22" s="25">
        <f>G18</f>
        <v>8251537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6" s="5" customFormat="1" ht="13.5" customHeight="1" x14ac:dyDescent="0.25">
      <c r="A23" s="75"/>
      <c r="B23" s="72" t="s">
        <v>9</v>
      </c>
      <c r="C23" s="29">
        <f>SUM(C21:C22)</f>
        <v>20628846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6" s="5" customFormat="1" ht="14.25" customHeight="1" x14ac:dyDescent="0.25">
      <c r="A24" s="75"/>
      <c r="B24" s="72" t="s">
        <v>19</v>
      </c>
      <c r="C24" s="29">
        <f>E18</f>
        <v>165030769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6" s="5" customFormat="1" ht="12.75" customHeight="1" x14ac:dyDescent="0.25">
      <c r="A25" s="75"/>
      <c r="B25" s="72" t="s">
        <v>17</v>
      </c>
      <c r="C25" s="34">
        <f>L18</f>
        <v>144401923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6" s="5" customFormat="1" ht="14.25" customHeight="1" x14ac:dyDescent="0.25">
      <c r="A26" s="4"/>
      <c r="B26" s="73" t="s">
        <v>7</v>
      </c>
      <c r="C26" s="56">
        <f>I18</f>
        <v>8251537</v>
      </c>
      <c r="D26" s="7"/>
      <c r="I26" s="10"/>
      <c r="J26" s="11"/>
      <c r="K26" s="12"/>
      <c r="L26" s="82"/>
    </row>
    <row r="27" spans="1:16" s="5" customFormat="1" x14ac:dyDescent="0.25">
      <c r="A27" s="1"/>
      <c r="C27" s="8"/>
      <c r="E27" s="7"/>
    </row>
    <row r="28" spans="1:16" x14ac:dyDescent="0.25">
      <c r="E28" s="81"/>
      <c r="H28" s="14"/>
      <c r="I28" s="14"/>
      <c r="J28" s="14"/>
      <c r="K28" s="14"/>
      <c r="L28" s="14"/>
    </row>
    <row r="29" spans="1:16" x14ac:dyDescent="0.25">
      <c r="H29" s="14"/>
      <c r="I29" s="14"/>
      <c r="J29" s="14"/>
      <c r="K29" s="14"/>
      <c r="L29" s="14"/>
    </row>
    <row r="30" spans="1:16" x14ac:dyDescent="0.25">
      <c r="H30" s="14"/>
      <c r="I30" s="14"/>
      <c r="J30" s="14"/>
      <c r="K30" s="14"/>
      <c r="L30" s="14"/>
    </row>
    <row r="31" spans="1:16" x14ac:dyDescent="0.25">
      <c r="H31" s="14"/>
      <c r="I31" s="14"/>
      <c r="J31" s="14"/>
      <c r="K31" s="14"/>
      <c r="L31" s="14"/>
    </row>
    <row r="32" spans="1:16" x14ac:dyDescent="0.25"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</sheetData>
  <mergeCells count="2">
    <mergeCell ref="B1:N1"/>
    <mergeCell ref="B3:N3"/>
  </mergeCells>
  <pageMargins left="0.45" right="0.2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"/>
  <sheetViews>
    <sheetView zoomScale="85" zoomScaleNormal="85" workbookViewId="0">
      <pane ySplit="6" topLeftCell="A45" activePane="bottomLeft" state="frozen"/>
      <selection pane="bottomLeft" activeCell="C54" sqref="C54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6" ht="9.75" customHeight="1" x14ac:dyDescent="0.25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6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6" ht="18" customHeight="1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86"/>
      <c r="M4" s="95"/>
      <c r="N4" s="95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25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55" si="0">F7+G7</f>
        <v>28740</v>
      </c>
      <c r="I7" s="40">
        <v>11240</v>
      </c>
      <c r="J7" s="40">
        <f t="shared" ref="J7:J54" si="1">H7+I7</f>
        <v>39980</v>
      </c>
      <c r="K7" s="41">
        <f t="shared" ref="K7:K55" si="2">E7-J7</f>
        <v>184825</v>
      </c>
      <c r="L7" s="54">
        <f t="shared" ref="L7:L55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25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25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25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25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25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8.25" x14ac:dyDescent="0.25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8.25" x14ac:dyDescent="0.25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25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25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25">
      <c r="A17" s="16">
        <v>11</v>
      </c>
      <c r="B17" s="76" t="s">
        <v>72</v>
      </c>
      <c r="C17" s="46" t="s">
        <v>76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25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25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25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25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25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25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25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25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25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25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25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25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25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25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25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25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25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25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43.5" customHeight="1" x14ac:dyDescent="0.25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25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25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25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3.5" customHeight="1" x14ac:dyDescent="0.25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43.5" customHeight="1" x14ac:dyDescent="0.25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25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25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25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25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45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93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25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45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93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25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45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93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25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45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93">
        <f t="shared" si="3"/>
        <v>5421064</v>
      </c>
      <c r="M48" s="42">
        <v>9966760</v>
      </c>
      <c r="N48" s="43">
        <v>43940</v>
      </c>
      <c r="O48" s="78"/>
    </row>
    <row r="49" spans="1:16" s="13" customFormat="1" ht="27.75" customHeight="1" x14ac:dyDescent="0.25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45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93">
        <f t="shared" si="3"/>
        <v>8268502</v>
      </c>
      <c r="M49" s="42">
        <v>9966758</v>
      </c>
      <c r="N49" s="43">
        <v>43940</v>
      </c>
      <c r="O49" s="78"/>
    </row>
    <row r="50" spans="1:16" s="13" customFormat="1" ht="29.25" customHeight="1" x14ac:dyDescent="0.25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45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93">
        <f t="shared" si="3"/>
        <v>3844476</v>
      </c>
      <c r="M50" s="42">
        <v>9966762</v>
      </c>
      <c r="N50" s="43">
        <v>43940</v>
      </c>
      <c r="O50" s="78"/>
    </row>
    <row r="51" spans="1:16" s="13" customFormat="1" ht="28.5" customHeight="1" x14ac:dyDescent="0.25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45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93">
        <f t="shared" si="3"/>
        <v>1991044</v>
      </c>
      <c r="M51" s="42">
        <v>9966761</v>
      </c>
      <c r="N51" s="43">
        <v>43940</v>
      </c>
      <c r="O51" s="78"/>
    </row>
    <row r="52" spans="1:16" s="13" customFormat="1" ht="39.75" customHeight="1" x14ac:dyDescent="0.25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45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93">
        <f t="shared" si="3"/>
        <v>7508818</v>
      </c>
      <c r="M52" s="42">
        <v>9966763</v>
      </c>
      <c r="N52" s="43">
        <v>43940</v>
      </c>
      <c r="O52" s="78"/>
    </row>
    <row r="53" spans="1:16" s="13" customFormat="1" ht="39.75" customHeight="1" x14ac:dyDescent="0.25">
      <c r="A53" s="16">
        <v>47</v>
      </c>
      <c r="B53" s="76" t="s">
        <v>68</v>
      </c>
      <c r="C53" s="46" t="s">
        <v>130</v>
      </c>
      <c r="D53" s="65" t="s">
        <v>74</v>
      </c>
      <c r="E53" s="45">
        <v>19139635</v>
      </c>
      <c r="F53" s="45">
        <v>1435473</v>
      </c>
      <c r="G53" s="45">
        <v>956981</v>
      </c>
      <c r="H53" s="45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93">
        <f t="shared" si="3"/>
        <v>16747181</v>
      </c>
      <c r="M53" s="42">
        <v>9732765</v>
      </c>
      <c r="N53" s="43">
        <v>43950</v>
      </c>
      <c r="O53" s="78"/>
    </row>
    <row r="54" spans="1:16" s="13" customFormat="1" ht="39.75" customHeight="1" x14ac:dyDescent="0.25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45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93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6" ht="29.25" customHeight="1" x14ac:dyDescent="0.25">
      <c r="A55" s="38"/>
      <c r="B55" s="71"/>
      <c r="C55" s="46"/>
      <c r="D55" s="47"/>
      <c r="E55" s="48"/>
      <c r="F55" s="48"/>
      <c r="G55" s="48"/>
      <c r="H55" s="52">
        <f t="shared" si="0"/>
        <v>0</v>
      </c>
      <c r="I55" s="48"/>
      <c r="J55" s="45">
        <f t="shared" ref="J55" si="4">F55+G55+I55</f>
        <v>0</v>
      </c>
      <c r="K55" s="41">
        <f t="shared" si="2"/>
        <v>0</v>
      </c>
      <c r="L55" s="55">
        <f t="shared" si="3"/>
        <v>0</v>
      </c>
      <c r="M55" s="49"/>
      <c r="N55" s="50"/>
      <c r="O55" s="89"/>
    </row>
    <row r="56" spans="1:16" s="5" customFormat="1" x14ac:dyDescent="0.25">
      <c r="A56" s="17"/>
      <c r="B56" s="18"/>
      <c r="C56" s="19" t="s">
        <v>16</v>
      </c>
      <c r="D56" s="19"/>
      <c r="E56" s="20">
        <f t="shared" ref="E56:L56" si="5">SUM(E7:E55)</f>
        <v>551742098</v>
      </c>
      <c r="F56" s="20">
        <f t="shared" si="5"/>
        <v>41405484.450000003</v>
      </c>
      <c r="G56" s="20">
        <f t="shared" si="5"/>
        <v>27518522.300000001</v>
      </c>
      <c r="H56" s="70">
        <f t="shared" si="5"/>
        <v>68924006.75</v>
      </c>
      <c r="I56" s="20">
        <f t="shared" si="5"/>
        <v>27587108.300000001</v>
      </c>
      <c r="J56" s="20">
        <f t="shared" si="5"/>
        <v>96511115.049999997</v>
      </c>
      <c r="K56" s="20">
        <f t="shared" si="5"/>
        <v>455230982.94999999</v>
      </c>
      <c r="L56" s="70">
        <f t="shared" si="5"/>
        <v>482818091.25</v>
      </c>
      <c r="M56" s="18"/>
      <c r="N56" s="18"/>
    </row>
    <row r="57" spans="1:16" s="5" customFormat="1" ht="8.25" customHeigh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6" s="5" customFormat="1" ht="14.25" customHeight="1" x14ac:dyDescent="0.25">
      <c r="A58" s="75"/>
      <c r="B58" s="72" t="s">
        <v>15</v>
      </c>
      <c r="C58" s="18"/>
      <c r="D58" s="18"/>
      <c r="E58" s="18"/>
      <c r="F58" s="22"/>
      <c r="G58" s="22"/>
      <c r="H58" s="18"/>
      <c r="I58" s="22"/>
      <c r="J58" s="23"/>
      <c r="K58" s="22"/>
      <c r="L58" s="18"/>
      <c r="M58" s="6"/>
      <c r="N58" s="18"/>
      <c r="P58" s="7"/>
    </row>
    <row r="59" spans="1:16" s="5" customFormat="1" x14ac:dyDescent="0.25">
      <c r="A59" s="75"/>
      <c r="B59" s="73" t="s">
        <v>10</v>
      </c>
      <c r="C59" s="25">
        <f>F56</f>
        <v>41405484.450000003</v>
      </c>
      <c r="D59" s="26"/>
      <c r="E59" s="31"/>
      <c r="F59" s="6"/>
      <c r="G59" s="6"/>
      <c r="H59" s="18"/>
      <c r="I59" s="27"/>
      <c r="J59" s="27"/>
      <c r="K59" s="28"/>
      <c r="L59" s="6"/>
      <c r="M59" s="18"/>
      <c r="N59" s="18"/>
    </row>
    <row r="60" spans="1:16" s="5" customFormat="1" ht="15" customHeight="1" x14ac:dyDescent="0.25">
      <c r="A60" s="75"/>
      <c r="B60" s="73" t="s">
        <v>11</v>
      </c>
      <c r="C60" s="25">
        <f>G56</f>
        <v>27518522.300000001</v>
      </c>
      <c r="D60" s="26"/>
      <c r="E60" s="31"/>
      <c r="F60" s="6"/>
      <c r="G60" s="6"/>
      <c r="H60" s="6"/>
      <c r="I60" s="27"/>
      <c r="J60" s="28"/>
      <c r="K60" s="28"/>
      <c r="L60" s="6"/>
      <c r="M60" s="18"/>
      <c r="N60" s="18"/>
    </row>
    <row r="61" spans="1:16" s="5" customFormat="1" ht="13.5" customHeight="1" x14ac:dyDescent="0.25">
      <c r="A61" s="75"/>
      <c r="B61" s="72" t="s">
        <v>9</v>
      </c>
      <c r="C61" s="29">
        <f>SUM(C59:C60)</f>
        <v>68924006.75</v>
      </c>
      <c r="D61" s="30"/>
      <c r="E61" s="6"/>
      <c r="F61" s="18"/>
      <c r="G61" s="6"/>
      <c r="H61" s="6"/>
      <c r="I61" s="28"/>
      <c r="J61" s="28"/>
      <c r="K61" s="28"/>
      <c r="L61" s="6"/>
      <c r="M61" s="18"/>
      <c r="N61" s="18"/>
    </row>
    <row r="62" spans="1:16" s="5" customFormat="1" ht="14.25" customHeight="1" x14ac:dyDescent="0.25">
      <c r="A62" s="75"/>
      <c r="B62" s="72" t="s">
        <v>19</v>
      </c>
      <c r="C62" s="29">
        <f>E56</f>
        <v>551742098</v>
      </c>
      <c r="D62" s="30"/>
      <c r="E62" s="18"/>
      <c r="F62" s="6"/>
      <c r="G62" s="18"/>
      <c r="H62" s="31"/>
      <c r="I62" s="32"/>
      <c r="J62" s="32"/>
      <c r="K62" s="33"/>
      <c r="L62" s="18"/>
      <c r="M62" s="18"/>
      <c r="N62" s="18"/>
    </row>
    <row r="63" spans="1:16" s="5" customFormat="1" ht="12.75" customHeight="1" x14ac:dyDescent="0.25">
      <c r="A63" s="75"/>
      <c r="B63" s="72" t="s">
        <v>17</v>
      </c>
      <c r="C63" s="34">
        <f>L56</f>
        <v>482818091.25</v>
      </c>
      <c r="D63" s="35"/>
      <c r="E63" s="18" t="s">
        <v>22</v>
      </c>
      <c r="F63" s="18"/>
      <c r="G63" s="18"/>
      <c r="H63" s="18"/>
      <c r="I63" s="28"/>
      <c r="J63" s="36"/>
      <c r="K63" s="28"/>
      <c r="L63" s="6"/>
      <c r="M63" s="18"/>
      <c r="N63" s="18"/>
    </row>
    <row r="64" spans="1:16" s="5" customFormat="1" ht="14.25" customHeight="1" x14ac:dyDescent="0.25">
      <c r="A64" s="4"/>
      <c r="B64" s="73" t="s">
        <v>7</v>
      </c>
      <c r="C64" s="56">
        <f>I56</f>
        <v>27587108.300000001</v>
      </c>
      <c r="D64" s="7"/>
      <c r="I64" s="10"/>
      <c r="J64" s="11"/>
      <c r="K64" s="12"/>
      <c r="L64" s="82"/>
    </row>
    <row r="65" spans="1:12" s="5" customFormat="1" x14ac:dyDescent="0.25">
      <c r="A65" s="1"/>
      <c r="C65" s="8"/>
      <c r="E65" s="7"/>
    </row>
    <row r="66" spans="1:12" x14ac:dyDescent="0.25">
      <c r="E66" s="81"/>
      <c r="H66" s="14"/>
      <c r="I66" s="14"/>
      <c r="J66" s="14"/>
      <c r="K66" s="14"/>
      <c r="L66" s="14"/>
    </row>
    <row r="67" spans="1:12" x14ac:dyDescent="0.25">
      <c r="H67" s="14"/>
      <c r="I67" s="14"/>
      <c r="J67" s="14"/>
      <c r="K67" s="14"/>
      <c r="L67" s="14"/>
    </row>
    <row r="68" spans="1:12" x14ac:dyDescent="0.25">
      <c r="H68" s="14"/>
      <c r="I68" s="14"/>
      <c r="J68" s="14"/>
      <c r="K68" s="14"/>
      <c r="L68" s="14"/>
    </row>
    <row r="69" spans="1:12" x14ac:dyDescent="0.25">
      <c r="H69" s="14"/>
      <c r="I69" s="14"/>
      <c r="J69" s="14"/>
      <c r="K69" s="14"/>
      <c r="L69" s="14"/>
    </row>
    <row r="70" spans="1:12" x14ac:dyDescent="0.25">
      <c r="H70" s="14"/>
      <c r="I70" s="14"/>
      <c r="J70" s="14"/>
      <c r="K70" s="14"/>
      <c r="L70" s="14"/>
    </row>
    <row r="71" spans="1:12" x14ac:dyDescent="0.25">
      <c r="H71" s="14"/>
      <c r="I71" s="14"/>
      <c r="J71" s="14"/>
      <c r="K71" s="14"/>
      <c r="L71" s="14"/>
    </row>
    <row r="72" spans="1:12" x14ac:dyDescent="0.25">
      <c r="H72" s="14"/>
      <c r="I72" s="14"/>
      <c r="J72" s="14"/>
      <c r="K72" s="14"/>
      <c r="L72" s="14"/>
    </row>
    <row r="73" spans="1:12" x14ac:dyDescent="0.25">
      <c r="H73" s="14"/>
      <c r="I73" s="14"/>
      <c r="J73" s="14"/>
      <c r="K73" s="14"/>
      <c r="L73" s="14"/>
    </row>
    <row r="74" spans="1:12" x14ac:dyDescent="0.25">
      <c r="H74" s="14"/>
      <c r="I74" s="14"/>
      <c r="J74" s="14"/>
      <c r="K74" s="14"/>
      <c r="L74" s="14"/>
    </row>
    <row r="75" spans="1:12" x14ac:dyDescent="0.25">
      <c r="H75" s="14"/>
      <c r="I75" s="14"/>
      <c r="J75" s="14"/>
      <c r="K75" s="14"/>
      <c r="L75" s="14"/>
    </row>
    <row r="76" spans="1:12" x14ac:dyDescent="0.25">
      <c r="H76" s="14"/>
      <c r="I76" s="14"/>
      <c r="J76" s="14"/>
      <c r="K76" s="14"/>
      <c r="L76" s="14"/>
    </row>
    <row r="77" spans="1:12" x14ac:dyDescent="0.25">
      <c r="H77" s="14"/>
      <c r="I77" s="14"/>
      <c r="J77" s="14"/>
      <c r="K77" s="14"/>
      <c r="L77" s="14"/>
    </row>
    <row r="78" spans="1:12" x14ac:dyDescent="0.25">
      <c r="H78" s="14"/>
      <c r="I78" s="14"/>
      <c r="J78" s="14"/>
      <c r="K78" s="14"/>
      <c r="L78" s="14"/>
    </row>
    <row r="79" spans="1:12" x14ac:dyDescent="0.25">
      <c r="H79" s="14"/>
      <c r="I79" s="14"/>
      <c r="J79" s="14"/>
      <c r="K79" s="14"/>
      <c r="L79" s="14"/>
    </row>
    <row r="80" spans="1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"/>
  <sheetViews>
    <sheetView zoomScale="85" zoomScaleNormal="85" workbookViewId="0">
      <pane ySplit="6" topLeftCell="A16" activePane="bottomLeft" state="frozen"/>
      <selection pane="bottomLeft" activeCell="F9" sqref="F9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ht="9.75" customHeight="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5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9" customHeight="1" x14ac:dyDescent="0.25">
      <c r="B4" s="97"/>
      <c r="C4" s="97"/>
      <c r="D4" s="97"/>
      <c r="E4" s="97"/>
      <c r="F4" s="97"/>
      <c r="G4" s="97"/>
      <c r="H4" s="97"/>
      <c r="I4" s="97"/>
      <c r="J4" s="97"/>
      <c r="K4" s="97"/>
      <c r="L4" s="86"/>
      <c r="M4" s="97"/>
      <c r="N4" s="97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54" customHeight="1" x14ac:dyDescent="0.25">
      <c r="A7" s="16">
        <v>49</v>
      </c>
      <c r="B7" s="76" t="s">
        <v>132</v>
      </c>
      <c r="C7" s="46" t="s">
        <v>133</v>
      </c>
      <c r="D7" s="65" t="s">
        <v>74</v>
      </c>
      <c r="E7" s="45">
        <v>20569256</v>
      </c>
      <c r="F7" s="45">
        <v>1542694</v>
      </c>
      <c r="G7" s="45">
        <v>1028463</v>
      </c>
      <c r="H7" s="52">
        <f t="shared" ref="H7:H21" si="0">F7+G7</f>
        <v>2571157</v>
      </c>
      <c r="I7" s="45">
        <v>1028463</v>
      </c>
      <c r="J7" s="45">
        <f t="shared" ref="J7:J21" si="1">H7+I7</f>
        <v>3599620</v>
      </c>
      <c r="K7" s="41">
        <f t="shared" ref="K7:K23" si="2">E7-J7</f>
        <v>16969636</v>
      </c>
      <c r="L7" s="55">
        <f t="shared" ref="L7:L21" si="3">E7-H7</f>
        <v>17998099</v>
      </c>
      <c r="M7" s="42">
        <v>9732768</v>
      </c>
      <c r="N7" s="43">
        <v>43964</v>
      </c>
      <c r="O7" s="90" t="s">
        <v>155</v>
      </c>
    </row>
    <row r="8" spans="1:15" s="13" customFormat="1" ht="30" customHeight="1" x14ac:dyDescent="0.25">
      <c r="A8" s="16">
        <v>50</v>
      </c>
      <c r="B8" s="76" t="s">
        <v>86</v>
      </c>
      <c r="C8" s="46" t="s">
        <v>134</v>
      </c>
      <c r="D8" s="65" t="s">
        <v>63</v>
      </c>
      <c r="E8" s="45">
        <v>5503976</v>
      </c>
      <c r="F8" s="45">
        <v>412798</v>
      </c>
      <c r="G8" s="45">
        <v>275199</v>
      </c>
      <c r="H8" s="52">
        <f t="shared" si="0"/>
        <v>687997</v>
      </c>
      <c r="I8" s="45">
        <v>275199</v>
      </c>
      <c r="J8" s="45">
        <f t="shared" si="1"/>
        <v>963196</v>
      </c>
      <c r="K8" s="41">
        <f t="shared" si="2"/>
        <v>4540780</v>
      </c>
      <c r="L8" s="55">
        <f t="shared" si="3"/>
        <v>4815979</v>
      </c>
      <c r="M8" s="42">
        <v>9732767</v>
      </c>
      <c r="N8" s="43">
        <v>43964</v>
      </c>
      <c r="O8" s="90"/>
    </row>
    <row r="9" spans="1:15" s="13" customFormat="1" ht="39.75" customHeight="1" x14ac:dyDescent="0.25">
      <c r="A9" s="16">
        <v>51</v>
      </c>
      <c r="B9" s="76" t="s">
        <v>48</v>
      </c>
      <c r="C9" s="46" t="s">
        <v>135</v>
      </c>
      <c r="D9" s="65" t="s">
        <v>63</v>
      </c>
      <c r="E9" s="45">
        <v>30565888</v>
      </c>
      <c r="F9" s="45">
        <v>2292442</v>
      </c>
      <c r="G9" s="45">
        <v>1528294</v>
      </c>
      <c r="H9" s="52">
        <f t="shared" si="0"/>
        <v>3820736</v>
      </c>
      <c r="I9" s="45">
        <v>1528294</v>
      </c>
      <c r="J9" s="45">
        <f t="shared" si="1"/>
        <v>5349030</v>
      </c>
      <c r="K9" s="41">
        <f t="shared" si="2"/>
        <v>25216858</v>
      </c>
      <c r="L9" s="55">
        <f t="shared" si="3"/>
        <v>26745152</v>
      </c>
      <c r="M9" s="42">
        <v>9732771</v>
      </c>
      <c r="N9" s="43">
        <v>43968</v>
      </c>
      <c r="O9" s="90"/>
    </row>
    <row r="10" spans="1:15" s="13" customFormat="1" ht="25.5" customHeight="1" x14ac:dyDescent="0.25">
      <c r="A10" s="16">
        <v>52</v>
      </c>
      <c r="B10" s="76" t="s">
        <v>136</v>
      </c>
      <c r="C10" s="46" t="s">
        <v>137</v>
      </c>
      <c r="D10" s="65" t="s">
        <v>63</v>
      </c>
      <c r="E10" s="45">
        <v>5108675</v>
      </c>
      <c r="F10" s="45">
        <v>383151</v>
      </c>
      <c r="G10" s="45">
        <v>255434</v>
      </c>
      <c r="H10" s="52">
        <f t="shared" si="0"/>
        <v>638585</v>
      </c>
      <c r="I10" s="45">
        <v>255433</v>
      </c>
      <c r="J10" s="45">
        <f t="shared" si="1"/>
        <v>894018</v>
      </c>
      <c r="K10" s="41">
        <f t="shared" si="2"/>
        <v>4214657</v>
      </c>
      <c r="L10" s="55">
        <f t="shared" si="3"/>
        <v>4470090</v>
      </c>
      <c r="M10" s="42">
        <v>9732774</v>
      </c>
      <c r="N10" s="43">
        <v>43968</v>
      </c>
      <c r="O10" s="90"/>
    </row>
    <row r="11" spans="1:15" s="13" customFormat="1" ht="39.75" customHeight="1" x14ac:dyDescent="0.25">
      <c r="A11" s="16">
        <v>53</v>
      </c>
      <c r="B11" s="76" t="s">
        <v>138</v>
      </c>
      <c r="C11" s="46" t="s">
        <v>139</v>
      </c>
      <c r="D11" s="65" t="s">
        <v>63</v>
      </c>
      <c r="E11" s="45">
        <v>19919090</v>
      </c>
      <c r="F11" s="45">
        <v>1493932</v>
      </c>
      <c r="G11" s="45">
        <v>995954</v>
      </c>
      <c r="H11" s="52">
        <f t="shared" si="0"/>
        <v>2489886</v>
      </c>
      <c r="I11" s="45">
        <v>995954</v>
      </c>
      <c r="J11" s="45">
        <f t="shared" si="1"/>
        <v>3485840</v>
      </c>
      <c r="K11" s="41">
        <f t="shared" si="2"/>
        <v>16433250</v>
      </c>
      <c r="L11" s="55">
        <f t="shared" si="3"/>
        <v>17429204</v>
      </c>
      <c r="M11" s="42">
        <v>9732773</v>
      </c>
      <c r="N11" s="43">
        <v>43968</v>
      </c>
      <c r="O11" s="90"/>
    </row>
    <row r="12" spans="1:15" s="13" customFormat="1" ht="30.75" customHeight="1" x14ac:dyDescent="0.25">
      <c r="A12" s="16">
        <v>54</v>
      </c>
      <c r="B12" s="76" t="s">
        <v>140</v>
      </c>
      <c r="C12" s="46" t="s">
        <v>141</v>
      </c>
      <c r="D12" s="65" t="s">
        <v>63</v>
      </c>
      <c r="E12" s="45">
        <v>10607590</v>
      </c>
      <c r="F12" s="45">
        <v>795569</v>
      </c>
      <c r="G12" s="45">
        <v>530380</v>
      </c>
      <c r="H12" s="52">
        <f t="shared" si="0"/>
        <v>1325949</v>
      </c>
      <c r="I12" s="45">
        <v>530380</v>
      </c>
      <c r="J12" s="45">
        <f t="shared" si="1"/>
        <v>1856329</v>
      </c>
      <c r="K12" s="41">
        <f t="shared" si="2"/>
        <v>8751261</v>
      </c>
      <c r="L12" s="55">
        <f t="shared" si="3"/>
        <v>9281641</v>
      </c>
      <c r="M12" s="42">
        <v>9732772</v>
      </c>
      <c r="N12" s="43">
        <v>43968</v>
      </c>
      <c r="O12" s="90"/>
    </row>
    <row r="13" spans="1:15" s="13" customFormat="1" ht="39.75" customHeight="1" x14ac:dyDescent="0.25">
      <c r="A13" s="16">
        <v>55</v>
      </c>
      <c r="B13" s="76" t="s">
        <v>48</v>
      </c>
      <c r="C13" s="46" t="s">
        <v>144</v>
      </c>
      <c r="D13" s="65" t="s">
        <v>74</v>
      </c>
      <c r="E13" s="45">
        <v>21924820</v>
      </c>
      <c r="F13" s="45">
        <v>1644362</v>
      </c>
      <c r="G13" s="45">
        <v>1096241</v>
      </c>
      <c r="H13" s="52">
        <f t="shared" si="0"/>
        <v>2740603</v>
      </c>
      <c r="I13" s="45">
        <v>1096241</v>
      </c>
      <c r="J13" s="45">
        <f t="shared" si="1"/>
        <v>3836844</v>
      </c>
      <c r="K13" s="41">
        <f t="shared" si="2"/>
        <v>18087976</v>
      </c>
      <c r="L13" s="55">
        <f t="shared" si="3"/>
        <v>19184217</v>
      </c>
      <c r="M13" s="42">
        <v>9732770</v>
      </c>
      <c r="N13" s="43">
        <v>43968</v>
      </c>
      <c r="O13" s="90"/>
    </row>
    <row r="14" spans="1:15" s="13" customFormat="1" ht="28.5" customHeight="1" x14ac:dyDescent="0.25">
      <c r="A14" s="16">
        <v>56</v>
      </c>
      <c r="B14" s="76" t="s">
        <v>78</v>
      </c>
      <c r="C14" s="46" t="s">
        <v>145</v>
      </c>
      <c r="D14" s="65" t="s">
        <v>74</v>
      </c>
      <c r="E14" s="45">
        <v>3582351</v>
      </c>
      <c r="F14" s="45">
        <v>268676</v>
      </c>
      <c r="G14" s="45">
        <v>179118</v>
      </c>
      <c r="H14" s="52">
        <f t="shared" si="0"/>
        <v>447794</v>
      </c>
      <c r="I14" s="45">
        <v>179118</v>
      </c>
      <c r="J14" s="45">
        <f t="shared" si="1"/>
        <v>626912</v>
      </c>
      <c r="K14" s="41">
        <f t="shared" si="2"/>
        <v>2955439</v>
      </c>
      <c r="L14" s="55">
        <f t="shared" si="3"/>
        <v>3134557</v>
      </c>
      <c r="M14" s="42">
        <v>9732775</v>
      </c>
      <c r="N14" s="43">
        <v>43968</v>
      </c>
      <c r="O14" s="90"/>
    </row>
    <row r="15" spans="1:15" s="13" customFormat="1" ht="28.5" customHeight="1" x14ac:dyDescent="0.25">
      <c r="A15" s="16">
        <v>57</v>
      </c>
      <c r="B15" s="76" t="s">
        <v>78</v>
      </c>
      <c r="C15" s="46" t="s">
        <v>142</v>
      </c>
      <c r="D15" s="65" t="s">
        <v>74</v>
      </c>
      <c r="E15" s="45">
        <v>7397913</v>
      </c>
      <c r="F15" s="45">
        <v>554843</v>
      </c>
      <c r="G15" s="45">
        <v>369896</v>
      </c>
      <c r="H15" s="52">
        <f t="shared" si="0"/>
        <v>924739</v>
      </c>
      <c r="I15" s="45">
        <v>369896</v>
      </c>
      <c r="J15" s="45">
        <f t="shared" si="1"/>
        <v>1294635</v>
      </c>
      <c r="K15" s="41">
        <f t="shared" si="2"/>
        <v>6103278</v>
      </c>
      <c r="L15" s="55">
        <f t="shared" si="3"/>
        <v>6473174</v>
      </c>
      <c r="M15" s="42">
        <v>9732776</v>
      </c>
      <c r="N15" s="43">
        <v>43968</v>
      </c>
      <c r="O15" s="90"/>
    </row>
    <row r="16" spans="1:15" s="13" customFormat="1" ht="39.75" customHeight="1" x14ac:dyDescent="0.25">
      <c r="A16" s="16">
        <v>58</v>
      </c>
      <c r="B16" s="76" t="s">
        <v>146</v>
      </c>
      <c r="C16" s="46" t="s">
        <v>147</v>
      </c>
      <c r="D16" s="65" t="s">
        <v>63</v>
      </c>
      <c r="E16" s="45">
        <v>3785875</v>
      </c>
      <c r="F16" s="45">
        <v>283941</v>
      </c>
      <c r="G16" s="45">
        <v>189293</v>
      </c>
      <c r="H16" s="52">
        <f t="shared" si="0"/>
        <v>473234</v>
      </c>
      <c r="I16" s="45">
        <v>189293</v>
      </c>
      <c r="J16" s="45">
        <f t="shared" si="1"/>
        <v>662527</v>
      </c>
      <c r="K16" s="41">
        <f t="shared" si="2"/>
        <v>3123348</v>
      </c>
      <c r="L16" s="55">
        <f t="shared" si="3"/>
        <v>3312641</v>
      </c>
      <c r="M16" s="42">
        <v>9732783</v>
      </c>
      <c r="N16" s="43">
        <v>43970</v>
      </c>
      <c r="O16" s="90"/>
    </row>
    <row r="17" spans="1:16" s="13" customFormat="1" ht="39.75" customHeight="1" x14ac:dyDescent="0.25">
      <c r="A17" s="16">
        <v>59</v>
      </c>
      <c r="B17" s="76" t="s">
        <v>106</v>
      </c>
      <c r="C17" s="46" t="s">
        <v>148</v>
      </c>
      <c r="D17" s="65" t="s">
        <v>63</v>
      </c>
      <c r="E17" s="45">
        <v>10106760</v>
      </c>
      <c r="F17" s="45">
        <v>758007</v>
      </c>
      <c r="G17" s="45">
        <v>505338</v>
      </c>
      <c r="H17" s="52">
        <f t="shared" si="0"/>
        <v>1263345</v>
      </c>
      <c r="I17" s="45">
        <v>505338</v>
      </c>
      <c r="J17" s="45">
        <f t="shared" si="1"/>
        <v>1768683</v>
      </c>
      <c r="K17" s="41">
        <f t="shared" si="2"/>
        <v>8338077</v>
      </c>
      <c r="L17" s="55">
        <f t="shared" si="3"/>
        <v>8843415</v>
      </c>
      <c r="M17" s="42">
        <v>9732781</v>
      </c>
      <c r="N17" s="43">
        <v>43970</v>
      </c>
      <c r="O17" s="90"/>
    </row>
    <row r="18" spans="1:16" s="13" customFormat="1" ht="38.25" x14ac:dyDescent="0.25">
      <c r="A18" s="16">
        <v>60</v>
      </c>
      <c r="B18" s="76" t="s">
        <v>106</v>
      </c>
      <c r="C18" s="46" t="s">
        <v>149</v>
      </c>
      <c r="D18" s="65" t="s">
        <v>63</v>
      </c>
      <c r="E18" s="45">
        <v>9265078</v>
      </c>
      <c r="F18" s="45">
        <v>694881</v>
      </c>
      <c r="G18" s="45">
        <v>463254</v>
      </c>
      <c r="H18" s="52">
        <f t="shared" si="0"/>
        <v>1158135</v>
      </c>
      <c r="I18" s="45">
        <v>463254</v>
      </c>
      <c r="J18" s="45">
        <f t="shared" si="1"/>
        <v>1621389</v>
      </c>
      <c r="K18" s="41">
        <f t="shared" si="2"/>
        <v>7643689</v>
      </c>
      <c r="L18" s="55">
        <f t="shared" si="3"/>
        <v>8106943</v>
      </c>
      <c r="M18" s="42">
        <v>9732780</v>
      </c>
      <c r="N18" s="43">
        <v>43970</v>
      </c>
      <c r="O18" s="90"/>
    </row>
    <row r="19" spans="1:16" s="13" customFormat="1" ht="63.75" x14ac:dyDescent="0.25">
      <c r="A19" s="16">
        <v>61</v>
      </c>
      <c r="B19" s="76" t="s">
        <v>104</v>
      </c>
      <c r="C19" s="46" t="s">
        <v>150</v>
      </c>
      <c r="D19" s="65" t="s">
        <v>74</v>
      </c>
      <c r="E19" s="45">
        <v>11811765</v>
      </c>
      <c r="F19" s="45">
        <v>885883</v>
      </c>
      <c r="G19" s="45">
        <v>590588</v>
      </c>
      <c r="H19" s="52">
        <f t="shared" si="0"/>
        <v>1476471</v>
      </c>
      <c r="I19" s="45">
        <v>590588</v>
      </c>
      <c r="J19" s="45">
        <f t="shared" si="1"/>
        <v>2067059</v>
      </c>
      <c r="K19" s="41">
        <f t="shared" si="2"/>
        <v>9744706</v>
      </c>
      <c r="L19" s="55">
        <f t="shared" si="3"/>
        <v>10335294</v>
      </c>
      <c r="M19" s="42">
        <v>9732779</v>
      </c>
      <c r="N19" s="43">
        <v>43970</v>
      </c>
      <c r="O19" s="90"/>
    </row>
    <row r="20" spans="1:16" s="13" customFormat="1" ht="39.75" customHeight="1" x14ac:dyDescent="0.25">
      <c r="A20" s="16">
        <v>62</v>
      </c>
      <c r="B20" s="76" t="s">
        <v>151</v>
      </c>
      <c r="C20" s="46" t="s">
        <v>152</v>
      </c>
      <c r="D20" s="65" t="s">
        <v>63</v>
      </c>
      <c r="E20" s="45">
        <v>3421028</v>
      </c>
      <c r="F20" s="45">
        <v>256577</v>
      </c>
      <c r="G20" s="45">
        <v>171052</v>
      </c>
      <c r="H20" s="52">
        <f t="shared" si="0"/>
        <v>427629</v>
      </c>
      <c r="I20" s="45">
        <v>171052</v>
      </c>
      <c r="J20" s="45">
        <f t="shared" si="1"/>
        <v>598681</v>
      </c>
      <c r="K20" s="41">
        <f t="shared" si="2"/>
        <v>2822347</v>
      </c>
      <c r="L20" s="55">
        <f t="shared" si="3"/>
        <v>2993399</v>
      </c>
      <c r="M20" s="42">
        <v>9732782</v>
      </c>
      <c r="N20" s="43">
        <v>43970</v>
      </c>
      <c r="O20" s="90"/>
    </row>
    <row r="21" spans="1:16" s="13" customFormat="1" ht="63.75" customHeight="1" x14ac:dyDescent="0.25">
      <c r="A21" s="16">
        <v>63</v>
      </c>
      <c r="B21" s="76" t="s">
        <v>37</v>
      </c>
      <c r="C21" s="46" t="s">
        <v>153</v>
      </c>
      <c r="D21" s="65" t="s">
        <v>63</v>
      </c>
      <c r="E21" s="45">
        <v>14178889</v>
      </c>
      <c r="F21" s="45">
        <v>1063417</v>
      </c>
      <c r="G21" s="45">
        <v>708944</v>
      </c>
      <c r="H21" s="52">
        <f t="shared" si="0"/>
        <v>1772361</v>
      </c>
      <c r="I21" s="45">
        <v>708944</v>
      </c>
      <c r="J21" s="45">
        <f t="shared" si="1"/>
        <v>2481305</v>
      </c>
      <c r="K21" s="41">
        <f t="shared" si="2"/>
        <v>11697584</v>
      </c>
      <c r="L21" s="55">
        <f t="shared" si="3"/>
        <v>12406528</v>
      </c>
      <c r="M21" s="42">
        <v>9732777</v>
      </c>
      <c r="N21" s="43">
        <v>43970</v>
      </c>
      <c r="O21" s="90" t="s">
        <v>154</v>
      </c>
    </row>
    <row r="22" spans="1:16" s="13" customFormat="1" ht="10.5" customHeight="1" x14ac:dyDescent="0.25">
      <c r="A22" s="16"/>
      <c r="B22" s="76"/>
      <c r="C22" s="46"/>
      <c r="D22" s="65"/>
      <c r="E22" s="45"/>
      <c r="F22" s="45"/>
      <c r="G22" s="45"/>
      <c r="H22" s="52"/>
      <c r="I22" s="45"/>
      <c r="J22" s="45"/>
      <c r="K22" s="41"/>
      <c r="L22" s="55"/>
      <c r="M22" s="42"/>
      <c r="N22" s="43"/>
      <c r="O22" s="90"/>
    </row>
    <row r="23" spans="1:16" ht="14.25" customHeight="1" x14ac:dyDescent="0.25">
      <c r="A23" s="38"/>
      <c r="B23" s="71"/>
      <c r="C23" s="46"/>
      <c r="D23" s="47"/>
      <c r="E23" s="48"/>
      <c r="F23" s="48"/>
      <c r="G23" s="48"/>
      <c r="H23" s="52">
        <f t="shared" ref="H23" si="4">F23+G23</f>
        <v>0</v>
      </c>
      <c r="I23" s="48"/>
      <c r="J23" s="45">
        <f t="shared" ref="J23" si="5">F23+G23+I23</f>
        <v>0</v>
      </c>
      <c r="K23" s="41">
        <f t="shared" si="2"/>
        <v>0</v>
      </c>
      <c r="L23" s="55">
        <f t="shared" ref="L23" si="6">E23-H23</f>
        <v>0</v>
      </c>
      <c r="M23" s="49"/>
      <c r="N23" s="50"/>
      <c r="O23" s="89"/>
    </row>
    <row r="24" spans="1:16" s="5" customFormat="1" x14ac:dyDescent="0.25">
      <c r="A24" s="17"/>
      <c r="B24" s="18"/>
      <c r="C24" s="19" t="s">
        <v>16</v>
      </c>
      <c r="D24" s="19"/>
      <c r="E24" s="20">
        <f t="shared" ref="E24:L24" si="7">SUM(E7:E23)</f>
        <v>177748954</v>
      </c>
      <c r="F24" s="20">
        <f t="shared" si="7"/>
        <v>13331173</v>
      </c>
      <c r="G24" s="20">
        <f t="shared" si="7"/>
        <v>8887448</v>
      </c>
      <c r="H24" s="70">
        <f t="shared" si="7"/>
        <v>22218621</v>
      </c>
      <c r="I24" s="20">
        <f t="shared" si="7"/>
        <v>8887447</v>
      </c>
      <c r="J24" s="20">
        <f t="shared" si="7"/>
        <v>31106068</v>
      </c>
      <c r="K24" s="20">
        <f t="shared" si="7"/>
        <v>146642886</v>
      </c>
      <c r="L24" s="70">
        <f t="shared" si="7"/>
        <v>155530333</v>
      </c>
      <c r="M24" s="18"/>
      <c r="N24" s="18"/>
    </row>
    <row r="25" spans="1:16" s="5" customFormat="1" ht="8.25" customHeigh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6" s="5" customFormat="1" ht="14.25" customHeight="1" x14ac:dyDescent="0.25">
      <c r="A26" s="75"/>
      <c r="B26" s="72" t="s">
        <v>15</v>
      </c>
      <c r="C26" s="18"/>
      <c r="D26" s="18"/>
      <c r="E26" s="18"/>
      <c r="F26" s="22"/>
      <c r="G26" s="22"/>
      <c r="H26" s="18"/>
      <c r="I26" s="22"/>
      <c r="J26" s="23"/>
      <c r="K26" s="22"/>
      <c r="L26" s="18"/>
      <c r="M26" s="6"/>
      <c r="N26" s="18"/>
      <c r="P26" s="7"/>
    </row>
    <row r="27" spans="1:16" s="5" customFormat="1" x14ac:dyDescent="0.25">
      <c r="A27" s="75"/>
      <c r="B27" s="73" t="s">
        <v>10</v>
      </c>
      <c r="C27" s="25">
        <f>F24</f>
        <v>13331173</v>
      </c>
      <c r="D27" s="26"/>
      <c r="E27" s="31"/>
      <c r="F27" s="6"/>
      <c r="G27" s="6"/>
      <c r="H27" s="18"/>
      <c r="I27" s="27"/>
      <c r="J27" s="27"/>
      <c r="K27" s="28"/>
      <c r="L27" s="6"/>
      <c r="M27" s="18"/>
      <c r="N27" s="18"/>
    </row>
    <row r="28" spans="1:16" s="5" customFormat="1" ht="15" customHeight="1" x14ac:dyDescent="0.25">
      <c r="A28" s="75"/>
      <c r="B28" s="73" t="s">
        <v>11</v>
      </c>
      <c r="C28" s="25">
        <f>G24</f>
        <v>8887448</v>
      </c>
      <c r="D28" s="26"/>
      <c r="E28" s="31"/>
      <c r="F28" s="6"/>
      <c r="G28" s="6"/>
      <c r="H28" s="6"/>
      <c r="I28" s="27"/>
      <c r="J28" s="28"/>
      <c r="K28" s="28"/>
      <c r="L28" s="6"/>
      <c r="M28" s="18"/>
      <c r="N28" s="18"/>
    </row>
    <row r="29" spans="1:16" s="5" customFormat="1" ht="13.5" customHeight="1" x14ac:dyDescent="0.25">
      <c r="A29" s="75"/>
      <c r="B29" s="72" t="s">
        <v>9</v>
      </c>
      <c r="C29" s="29">
        <f>SUM(C27:C28)</f>
        <v>22218621</v>
      </c>
      <c r="D29" s="30"/>
      <c r="E29" s="6"/>
      <c r="F29" s="18"/>
      <c r="G29" s="6"/>
      <c r="H29" s="6"/>
      <c r="I29" s="28"/>
      <c r="J29" s="28"/>
      <c r="K29" s="28"/>
      <c r="L29" s="6"/>
      <c r="M29" s="18"/>
      <c r="N29" s="18"/>
    </row>
    <row r="30" spans="1:16" s="5" customFormat="1" ht="14.25" customHeight="1" x14ac:dyDescent="0.25">
      <c r="A30" s="75"/>
      <c r="B30" s="72" t="s">
        <v>19</v>
      </c>
      <c r="C30" s="29">
        <f>E24</f>
        <v>177748954</v>
      </c>
      <c r="D30" s="30"/>
      <c r="E30" s="18"/>
      <c r="F30" s="6"/>
      <c r="G30" s="18"/>
      <c r="H30" s="31"/>
      <c r="I30" s="32"/>
      <c r="J30" s="32"/>
      <c r="K30" s="33"/>
      <c r="L30" s="18"/>
      <c r="M30" s="18"/>
      <c r="N30" s="18"/>
    </row>
    <row r="31" spans="1:16" s="5" customFormat="1" ht="12.75" customHeight="1" x14ac:dyDescent="0.25">
      <c r="A31" s="75"/>
      <c r="B31" s="72" t="s">
        <v>17</v>
      </c>
      <c r="C31" s="34">
        <f>L24</f>
        <v>155530333</v>
      </c>
      <c r="D31" s="35"/>
      <c r="E31" s="18" t="s">
        <v>22</v>
      </c>
      <c r="F31" s="18"/>
      <c r="G31" s="18"/>
      <c r="H31" s="18"/>
      <c r="I31" s="28"/>
      <c r="J31" s="36"/>
      <c r="K31" s="28"/>
      <c r="L31" s="6"/>
      <c r="M31" s="18"/>
      <c r="N31" s="18"/>
    </row>
    <row r="32" spans="1:16" s="5" customFormat="1" ht="14.25" customHeight="1" x14ac:dyDescent="0.25">
      <c r="A32" s="4"/>
      <c r="B32" s="73" t="s">
        <v>7</v>
      </c>
      <c r="C32" s="56">
        <f>I24</f>
        <v>8887447</v>
      </c>
      <c r="D32" s="7"/>
      <c r="I32" s="10"/>
      <c r="J32" s="11"/>
      <c r="K32" s="12"/>
      <c r="L32" s="82"/>
    </row>
    <row r="33" spans="1:12" s="5" customFormat="1" x14ac:dyDescent="0.25">
      <c r="A33" s="1"/>
      <c r="C33" s="8"/>
      <c r="E33" s="7"/>
    </row>
    <row r="34" spans="1:12" x14ac:dyDescent="0.25">
      <c r="E34" s="81"/>
      <c r="H34" s="14"/>
      <c r="I34" s="14"/>
      <c r="J34" s="14"/>
      <c r="K34" s="14"/>
      <c r="L34" s="14"/>
    </row>
    <row r="35" spans="1:12" x14ac:dyDescent="0.25">
      <c r="H35" s="14"/>
      <c r="I35" s="14"/>
      <c r="J35" s="14"/>
      <c r="K35" s="14"/>
      <c r="L35" s="14"/>
    </row>
    <row r="36" spans="1:12" x14ac:dyDescent="0.25">
      <c r="H36" s="14"/>
      <c r="I36" s="14"/>
      <c r="J36" s="14"/>
      <c r="K36" s="14"/>
      <c r="L36" s="14"/>
    </row>
    <row r="37" spans="1:12" x14ac:dyDescent="0.25">
      <c r="H37" s="14"/>
      <c r="I37" s="14"/>
      <c r="J37" s="14"/>
      <c r="K37" s="14"/>
      <c r="L37" s="14"/>
    </row>
    <row r="38" spans="1:12" x14ac:dyDescent="0.25">
      <c r="H38" s="14"/>
      <c r="I38" s="14"/>
      <c r="J38" s="14"/>
      <c r="K38" s="14"/>
      <c r="L38" s="14"/>
    </row>
    <row r="39" spans="1:12" x14ac:dyDescent="0.25">
      <c r="H39" s="14"/>
      <c r="I39" s="14"/>
      <c r="J39" s="14"/>
      <c r="K39" s="14"/>
      <c r="L39" s="14"/>
    </row>
    <row r="40" spans="1:12" x14ac:dyDescent="0.25">
      <c r="H40" s="14"/>
      <c r="I40" s="14"/>
      <c r="J40" s="14"/>
      <c r="K40" s="14"/>
      <c r="L40" s="14"/>
    </row>
    <row r="41" spans="1:12" x14ac:dyDescent="0.25">
      <c r="H41" s="14"/>
      <c r="I41" s="14"/>
      <c r="J41" s="14"/>
      <c r="K41" s="14"/>
      <c r="L41" s="14"/>
    </row>
    <row r="42" spans="1:12" x14ac:dyDescent="0.25">
      <c r="H42" s="14"/>
      <c r="I42" s="14"/>
      <c r="J42" s="14"/>
      <c r="K42" s="14"/>
      <c r="L42" s="14"/>
    </row>
    <row r="43" spans="1:12" x14ac:dyDescent="0.25">
      <c r="H43" s="14"/>
      <c r="I43" s="14"/>
      <c r="J43" s="14"/>
      <c r="K43" s="14"/>
      <c r="L43" s="14"/>
    </row>
    <row r="44" spans="1:12" x14ac:dyDescent="0.25">
      <c r="H44" s="14"/>
      <c r="I44" s="14"/>
      <c r="J44" s="14"/>
      <c r="K44" s="14"/>
      <c r="L44" s="14"/>
    </row>
    <row r="45" spans="1:12" x14ac:dyDescent="0.25">
      <c r="H45" s="14"/>
      <c r="I45" s="14"/>
      <c r="J45" s="14"/>
      <c r="K45" s="14"/>
      <c r="L45" s="14"/>
    </row>
    <row r="46" spans="1:12" x14ac:dyDescent="0.25">
      <c r="H46" s="14"/>
      <c r="I46" s="14"/>
      <c r="J46" s="14"/>
      <c r="K46" s="14"/>
      <c r="L46" s="14"/>
    </row>
    <row r="47" spans="1:12" x14ac:dyDescent="0.25">
      <c r="H47" s="14"/>
      <c r="I47" s="14"/>
      <c r="J47" s="14"/>
      <c r="K47" s="14"/>
      <c r="L47" s="14"/>
    </row>
    <row r="48" spans="1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</sheetData>
  <mergeCells count="2">
    <mergeCell ref="B1:N1"/>
    <mergeCell ref="B3:N3"/>
  </mergeCells>
  <printOptions horizontalCentered="1"/>
  <pageMargins left="0.2" right="0.2" top="0.25" bottom="0.25" header="0.3" footer="0.3"/>
  <pageSetup paperSize="9" scale="65" orientation="landscape" r:id="rId1"/>
  <headerFooter>
    <oddFooter>&amp;L&amp;8&amp;Z&amp;F&amp;F&amp;A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"/>
  <sheetViews>
    <sheetView zoomScale="85" zoomScaleNormal="85" workbookViewId="0">
      <pane ySplit="6" topLeftCell="A40" activePane="bottomLeft" state="frozen"/>
      <selection pane="bottomLeft" activeCell="J46" sqref="J46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ht="9.75" customHeight="1" x14ac:dyDescent="0.25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5" ht="18" customHeight="1" x14ac:dyDescent="0.25">
      <c r="B3" s="109" t="s">
        <v>55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18" customHeight="1" x14ac:dyDescent="0.25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86"/>
      <c r="M4" s="107"/>
      <c r="N4" s="107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8.25" x14ac:dyDescent="0.25">
      <c r="A7" s="16">
        <v>64</v>
      </c>
      <c r="B7" s="76" t="s">
        <v>68</v>
      </c>
      <c r="C7" s="46" t="s">
        <v>157</v>
      </c>
      <c r="D7" s="65" t="s">
        <v>63</v>
      </c>
      <c r="E7" s="45">
        <v>2377595</v>
      </c>
      <c r="F7" s="45">
        <v>178320</v>
      </c>
      <c r="G7" s="45">
        <v>118879</v>
      </c>
      <c r="H7" s="52">
        <f t="shared" ref="H7:H17" si="0">F7+G7</f>
        <v>297199</v>
      </c>
      <c r="I7" s="45">
        <v>118879</v>
      </c>
      <c r="J7" s="45">
        <f t="shared" ref="J7:J17" si="1">H7+I7</f>
        <v>416078</v>
      </c>
      <c r="K7" s="41">
        <f t="shared" ref="K7:K47" si="2">E7-J7</f>
        <v>1961517</v>
      </c>
      <c r="L7" s="55">
        <f t="shared" ref="L7:L17" si="3">E7-H7</f>
        <v>2080396</v>
      </c>
      <c r="M7" s="42">
        <v>9732786</v>
      </c>
      <c r="N7" s="43">
        <v>43985</v>
      </c>
      <c r="O7" s="90"/>
    </row>
    <row r="8" spans="1:15" s="13" customFormat="1" ht="38.25" x14ac:dyDescent="0.25">
      <c r="A8" s="16">
        <v>65</v>
      </c>
      <c r="B8" s="76" t="s">
        <v>68</v>
      </c>
      <c r="C8" s="46" t="s">
        <v>156</v>
      </c>
      <c r="D8" s="65" t="s">
        <v>63</v>
      </c>
      <c r="E8" s="45">
        <v>23505989</v>
      </c>
      <c r="F8" s="45">
        <v>1762949</v>
      </c>
      <c r="G8" s="45">
        <v>1175300</v>
      </c>
      <c r="H8" s="52">
        <f t="shared" si="0"/>
        <v>2938249</v>
      </c>
      <c r="I8" s="45">
        <v>1175300</v>
      </c>
      <c r="J8" s="45">
        <f t="shared" si="1"/>
        <v>4113549</v>
      </c>
      <c r="K8" s="41">
        <f t="shared" si="2"/>
        <v>19392440</v>
      </c>
      <c r="L8" s="55">
        <f t="shared" si="3"/>
        <v>20567740</v>
      </c>
      <c r="M8" s="42">
        <v>9732787</v>
      </c>
      <c r="N8" s="43">
        <v>43986</v>
      </c>
      <c r="O8" s="90"/>
    </row>
    <row r="9" spans="1:15" s="13" customFormat="1" ht="25.5" x14ac:dyDescent="0.25">
      <c r="A9" s="16">
        <v>66</v>
      </c>
      <c r="B9" s="76" t="s">
        <v>110</v>
      </c>
      <c r="C9" s="46" t="s">
        <v>158</v>
      </c>
      <c r="D9" s="65" t="s">
        <v>63</v>
      </c>
      <c r="E9" s="45">
        <v>9957834</v>
      </c>
      <c r="F9" s="45">
        <v>746838</v>
      </c>
      <c r="G9" s="45">
        <v>497891</v>
      </c>
      <c r="H9" s="52">
        <f t="shared" si="0"/>
        <v>1244729</v>
      </c>
      <c r="I9" s="45">
        <v>497891</v>
      </c>
      <c r="J9" s="45">
        <f t="shared" si="1"/>
        <v>1742620</v>
      </c>
      <c r="K9" s="41">
        <f t="shared" si="2"/>
        <v>8215214</v>
      </c>
      <c r="L9" s="55">
        <f t="shared" si="3"/>
        <v>8713105</v>
      </c>
      <c r="M9" s="42">
        <v>9732788</v>
      </c>
      <c r="N9" s="43">
        <v>43989</v>
      </c>
      <c r="O9" s="90"/>
    </row>
    <row r="10" spans="1:15" s="13" customFormat="1" ht="33" customHeight="1" x14ac:dyDescent="0.25">
      <c r="A10" s="16">
        <v>67</v>
      </c>
      <c r="B10" s="76" t="s">
        <v>88</v>
      </c>
      <c r="C10" s="46" t="s">
        <v>159</v>
      </c>
      <c r="D10" s="65" t="s">
        <v>63</v>
      </c>
      <c r="E10" s="45">
        <v>7682709</v>
      </c>
      <c r="F10" s="45">
        <v>576203</v>
      </c>
      <c r="G10" s="45">
        <v>384136</v>
      </c>
      <c r="H10" s="52">
        <f t="shared" si="0"/>
        <v>960339</v>
      </c>
      <c r="I10" s="45">
        <v>2584136</v>
      </c>
      <c r="J10" s="45">
        <f t="shared" si="1"/>
        <v>3544475</v>
      </c>
      <c r="K10" s="41">
        <f t="shared" si="2"/>
        <v>4138234</v>
      </c>
      <c r="L10" s="55">
        <f t="shared" si="3"/>
        <v>6722370</v>
      </c>
      <c r="M10" s="42">
        <v>9732807</v>
      </c>
      <c r="N10" s="43">
        <v>44000</v>
      </c>
      <c r="O10" s="90"/>
    </row>
    <row r="11" spans="1:15" s="13" customFormat="1" ht="38.25" x14ac:dyDescent="0.25">
      <c r="A11" s="16">
        <v>68</v>
      </c>
      <c r="B11" s="76" t="s">
        <v>48</v>
      </c>
      <c r="C11" s="46" t="s">
        <v>160</v>
      </c>
      <c r="D11" s="65" t="s">
        <v>63</v>
      </c>
      <c r="E11" s="45">
        <v>16117257</v>
      </c>
      <c r="F11" s="45">
        <v>1208794</v>
      </c>
      <c r="G11" s="45">
        <v>805863</v>
      </c>
      <c r="H11" s="52">
        <f t="shared" si="0"/>
        <v>2014657</v>
      </c>
      <c r="I11" s="45">
        <v>3805863</v>
      </c>
      <c r="J11" s="45">
        <f t="shared" si="1"/>
        <v>5820520</v>
      </c>
      <c r="K11" s="41">
        <f t="shared" si="2"/>
        <v>10296737</v>
      </c>
      <c r="L11" s="55">
        <f t="shared" si="3"/>
        <v>14102600</v>
      </c>
      <c r="M11" s="42">
        <v>9732813</v>
      </c>
      <c r="N11" s="43">
        <v>44010</v>
      </c>
      <c r="O11" s="90"/>
    </row>
    <row r="12" spans="1:15" s="13" customFormat="1" ht="38.25" x14ac:dyDescent="0.25">
      <c r="A12" s="16">
        <v>69</v>
      </c>
      <c r="B12" s="76" t="s">
        <v>68</v>
      </c>
      <c r="C12" s="46" t="s">
        <v>161</v>
      </c>
      <c r="D12" s="65" t="s">
        <v>162</v>
      </c>
      <c r="E12" s="45">
        <v>7683514</v>
      </c>
      <c r="F12" s="45">
        <v>576264</v>
      </c>
      <c r="G12" s="45">
        <v>384175</v>
      </c>
      <c r="H12" s="52">
        <f t="shared" si="0"/>
        <v>960439</v>
      </c>
      <c r="I12" s="45">
        <v>384175</v>
      </c>
      <c r="J12" s="45">
        <f t="shared" si="1"/>
        <v>1344614</v>
      </c>
      <c r="K12" s="41">
        <f t="shared" si="2"/>
        <v>6338900</v>
      </c>
      <c r="L12" s="55">
        <f t="shared" si="3"/>
        <v>6723075</v>
      </c>
      <c r="M12" s="42">
        <v>9732812</v>
      </c>
      <c r="N12" s="43">
        <v>44010</v>
      </c>
      <c r="O12" s="90"/>
    </row>
    <row r="13" spans="1:15" s="13" customFormat="1" ht="38.25" x14ac:dyDescent="0.25">
      <c r="A13" s="16">
        <v>70</v>
      </c>
      <c r="B13" s="76" t="s">
        <v>48</v>
      </c>
      <c r="C13" s="46" t="s">
        <v>163</v>
      </c>
      <c r="D13" s="65" t="s">
        <v>74</v>
      </c>
      <c r="E13" s="45">
        <v>14652108</v>
      </c>
      <c r="F13" s="45">
        <v>1098908</v>
      </c>
      <c r="G13" s="45">
        <v>732606</v>
      </c>
      <c r="H13" s="52">
        <f t="shared" si="0"/>
        <v>1831514</v>
      </c>
      <c r="I13" s="45">
        <v>4732606</v>
      </c>
      <c r="J13" s="45">
        <f t="shared" si="1"/>
        <v>6564120</v>
      </c>
      <c r="K13" s="41">
        <f t="shared" si="2"/>
        <v>8087988</v>
      </c>
      <c r="L13" s="55">
        <f t="shared" si="3"/>
        <v>12820594</v>
      </c>
      <c r="M13" s="42">
        <v>9732814</v>
      </c>
      <c r="N13" s="43">
        <v>44010</v>
      </c>
      <c r="O13" s="90"/>
    </row>
    <row r="14" spans="1:15" s="13" customFormat="1" ht="38.25" x14ac:dyDescent="0.25">
      <c r="A14" s="16">
        <v>71</v>
      </c>
      <c r="B14" s="76" t="s">
        <v>61</v>
      </c>
      <c r="C14" s="46" t="s">
        <v>164</v>
      </c>
      <c r="D14" s="65" t="s">
        <v>63</v>
      </c>
      <c r="E14" s="45">
        <v>10164437</v>
      </c>
      <c r="F14" s="45">
        <v>762333</v>
      </c>
      <c r="G14" s="45">
        <v>508222</v>
      </c>
      <c r="H14" s="52">
        <f t="shared" si="0"/>
        <v>1270555</v>
      </c>
      <c r="I14" s="45">
        <v>508222</v>
      </c>
      <c r="J14" s="45">
        <f t="shared" si="1"/>
        <v>1778777</v>
      </c>
      <c r="K14" s="41">
        <f t="shared" si="2"/>
        <v>8385660</v>
      </c>
      <c r="L14" s="55">
        <f t="shared" si="3"/>
        <v>8893882</v>
      </c>
      <c r="M14" s="42">
        <v>9732811</v>
      </c>
      <c r="N14" s="43">
        <v>44010</v>
      </c>
      <c r="O14" s="90"/>
    </row>
    <row r="15" spans="1:15" s="13" customFormat="1" ht="38.25" x14ac:dyDescent="0.25">
      <c r="A15" s="16">
        <v>72</v>
      </c>
      <c r="B15" s="76" t="s">
        <v>48</v>
      </c>
      <c r="C15" s="46" t="s">
        <v>165</v>
      </c>
      <c r="D15" s="65" t="s">
        <v>74</v>
      </c>
      <c r="E15" s="45">
        <v>10006234</v>
      </c>
      <c r="F15" s="45">
        <v>750468</v>
      </c>
      <c r="G15" s="45">
        <v>500311</v>
      </c>
      <c r="H15" s="52">
        <f t="shared" si="0"/>
        <v>1250779</v>
      </c>
      <c r="I15" s="45">
        <v>3500311</v>
      </c>
      <c r="J15" s="45">
        <f t="shared" si="1"/>
        <v>4751090</v>
      </c>
      <c r="K15" s="41">
        <f t="shared" si="2"/>
        <v>5255144</v>
      </c>
      <c r="L15" s="55">
        <f t="shared" si="3"/>
        <v>8755455</v>
      </c>
      <c r="M15" s="42">
        <v>9732810</v>
      </c>
      <c r="N15" s="43">
        <v>44010</v>
      </c>
      <c r="O15" s="90"/>
    </row>
    <row r="16" spans="1:15" s="13" customFormat="1" ht="48.75" customHeight="1" x14ac:dyDescent="0.25">
      <c r="A16" s="16">
        <v>73</v>
      </c>
      <c r="B16" s="76" t="s">
        <v>166</v>
      </c>
      <c r="C16" s="46" t="s">
        <v>167</v>
      </c>
      <c r="D16" s="65" t="s">
        <v>74</v>
      </c>
      <c r="E16" s="45">
        <v>2918327</v>
      </c>
      <c r="F16" s="45">
        <v>218875</v>
      </c>
      <c r="G16" s="45">
        <v>145916</v>
      </c>
      <c r="H16" s="52">
        <f t="shared" si="0"/>
        <v>364791</v>
      </c>
      <c r="I16" s="45">
        <v>145916</v>
      </c>
      <c r="J16" s="45">
        <f t="shared" si="1"/>
        <v>510707</v>
      </c>
      <c r="K16" s="41">
        <f t="shared" si="2"/>
        <v>2407620</v>
      </c>
      <c r="L16" s="55">
        <f t="shared" si="3"/>
        <v>2553536</v>
      </c>
      <c r="M16" s="42">
        <v>9732815</v>
      </c>
      <c r="N16" s="43">
        <v>44010</v>
      </c>
      <c r="O16" s="90" t="s">
        <v>169</v>
      </c>
    </row>
    <row r="17" spans="1:15" s="13" customFormat="1" ht="30" customHeight="1" x14ac:dyDescent="0.25">
      <c r="A17" s="16">
        <v>74</v>
      </c>
      <c r="B17" s="76" t="s">
        <v>151</v>
      </c>
      <c r="C17" s="46" t="s">
        <v>170</v>
      </c>
      <c r="D17" s="65" t="s">
        <v>63</v>
      </c>
      <c r="E17" s="45">
        <v>4065192</v>
      </c>
      <c r="F17" s="45">
        <v>304889</v>
      </c>
      <c r="G17" s="45">
        <v>203260</v>
      </c>
      <c r="H17" s="52">
        <f t="shared" si="0"/>
        <v>508149</v>
      </c>
      <c r="I17" s="45">
        <v>203260</v>
      </c>
      <c r="J17" s="45">
        <f t="shared" si="1"/>
        <v>711409</v>
      </c>
      <c r="K17" s="41">
        <f t="shared" si="2"/>
        <v>3353783</v>
      </c>
      <c r="L17" s="55">
        <f t="shared" si="3"/>
        <v>3557043</v>
      </c>
      <c r="M17" s="42">
        <v>9732823</v>
      </c>
      <c r="N17" s="43">
        <v>44011</v>
      </c>
      <c r="O17" s="90"/>
    </row>
    <row r="18" spans="1:15" s="13" customFormat="1" ht="29.25" customHeight="1" x14ac:dyDescent="0.25">
      <c r="A18" s="16">
        <v>75</v>
      </c>
      <c r="B18" s="76" t="s">
        <v>101</v>
      </c>
      <c r="C18" s="46" t="s">
        <v>172</v>
      </c>
      <c r="D18" s="65" t="s">
        <v>74</v>
      </c>
      <c r="E18" s="45">
        <v>6398967</v>
      </c>
      <c r="F18" s="45">
        <v>479923</v>
      </c>
      <c r="G18" s="45">
        <v>319948</v>
      </c>
      <c r="H18" s="52">
        <f t="shared" ref="H18:H47" si="4">F18+G18</f>
        <v>799871</v>
      </c>
      <c r="I18" s="45">
        <v>2319948</v>
      </c>
      <c r="J18" s="45">
        <f t="shared" ref="J18:J46" si="5">H18+I18</f>
        <v>3119819</v>
      </c>
      <c r="K18" s="41">
        <f t="shared" si="2"/>
        <v>3279148</v>
      </c>
      <c r="L18" s="55">
        <f t="shared" ref="L18:L47" si="6">E18-H18</f>
        <v>5599096</v>
      </c>
      <c r="M18" s="42">
        <v>9732843</v>
      </c>
      <c r="N18" s="43">
        <v>44012</v>
      </c>
      <c r="O18" s="90"/>
    </row>
    <row r="19" spans="1:15" s="13" customFormat="1" ht="30.75" customHeight="1" x14ac:dyDescent="0.25">
      <c r="A19" s="16">
        <v>76</v>
      </c>
      <c r="B19" s="76" t="s">
        <v>101</v>
      </c>
      <c r="C19" s="46" t="s">
        <v>173</v>
      </c>
      <c r="D19" s="65" t="s">
        <v>63</v>
      </c>
      <c r="E19" s="45">
        <v>9215745</v>
      </c>
      <c r="F19" s="45">
        <v>691181</v>
      </c>
      <c r="G19" s="45">
        <v>460787</v>
      </c>
      <c r="H19" s="52">
        <f t="shared" si="4"/>
        <v>1151968</v>
      </c>
      <c r="I19" s="45">
        <v>2160787</v>
      </c>
      <c r="J19" s="45">
        <f t="shared" si="5"/>
        <v>3312755</v>
      </c>
      <c r="K19" s="41">
        <f t="shared" si="2"/>
        <v>5902990</v>
      </c>
      <c r="L19" s="55">
        <f t="shared" si="6"/>
        <v>8063777</v>
      </c>
      <c r="M19" s="42">
        <v>9732844</v>
      </c>
      <c r="N19" s="43">
        <v>44012</v>
      </c>
      <c r="O19" s="90"/>
    </row>
    <row r="20" spans="1:15" s="13" customFormat="1" ht="33" customHeight="1" x14ac:dyDescent="0.25">
      <c r="A20" s="16">
        <v>77</v>
      </c>
      <c r="B20" s="100" t="s">
        <v>110</v>
      </c>
      <c r="C20" s="99" t="s">
        <v>174</v>
      </c>
      <c r="D20" s="101" t="s">
        <v>63</v>
      </c>
      <c r="E20" s="102">
        <v>4472693</v>
      </c>
      <c r="F20" s="102">
        <v>335452</v>
      </c>
      <c r="G20" s="102">
        <v>223635</v>
      </c>
      <c r="H20" s="52">
        <f t="shared" si="4"/>
        <v>559087</v>
      </c>
      <c r="I20" s="102">
        <v>973635</v>
      </c>
      <c r="J20" s="102">
        <f t="shared" si="5"/>
        <v>1532722</v>
      </c>
      <c r="K20" s="103">
        <f t="shared" si="2"/>
        <v>2939971</v>
      </c>
      <c r="L20" s="55">
        <f t="shared" si="6"/>
        <v>3913606</v>
      </c>
      <c r="M20" s="104">
        <v>97328845</v>
      </c>
      <c r="N20" s="105">
        <v>44012</v>
      </c>
      <c r="O20" s="98"/>
    </row>
    <row r="21" spans="1:15" s="13" customFormat="1" ht="31.5" customHeight="1" x14ac:dyDescent="0.25">
      <c r="A21" s="16">
        <v>78</v>
      </c>
      <c r="B21" s="76" t="s">
        <v>81</v>
      </c>
      <c r="C21" s="99" t="s">
        <v>171</v>
      </c>
      <c r="D21" s="65" t="s">
        <v>26</v>
      </c>
      <c r="E21" s="45">
        <v>7166150</v>
      </c>
      <c r="F21" s="45">
        <v>537461</v>
      </c>
      <c r="G21" s="45">
        <v>358308</v>
      </c>
      <c r="H21" s="52">
        <f t="shared" si="4"/>
        <v>895769</v>
      </c>
      <c r="I21" s="45">
        <v>358308</v>
      </c>
      <c r="J21" s="45">
        <f t="shared" si="5"/>
        <v>1254077</v>
      </c>
      <c r="K21" s="41">
        <f t="shared" si="2"/>
        <v>5912073</v>
      </c>
      <c r="L21" s="55">
        <f t="shared" si="6"/>
        <v>6270381</v>
      </c>
      <c r="M21" s="42">
        <v>9732846</v>
      </c>
      <c r="N21" s="43">
        <v>44012</v>
      </c>
      <c r="O21" s="90"/>
    </row>
    <row r="22" spans="1:15" s="13" customFormat="1" ht="27.75" customHeight="1" x14ac:dyDescent="0.25">
      <c r="A22" s="16">
        <v>79</v>
      </c>
      <c r="B22" s="76" t="s">
        <v>99</v>
      </c>
      <c r="C22" s="46" t="s">
        <v>175</v>
      </c>
      <c r="D22" s="65" t="s">
        <v>74</v>
      </c>
      <c r="E22" s="45">
        <v>13197798</v>
      </c>
      <c r="F22" s="45">
        <v>989835</v>
      </c>
      <c r="G22" s="45">
        <v>659890</v>
      </c>
      <c r="H22" s="52">
        <f t="shared" si="4"/>
        <v>1649725</v>
      </c>
      <c r="I22" s="45">
        <v>659890</v>
      </c>
      <c r="J22" s="45">
        <f t="shared" si="5"/>
        <v>2309615</v>
      </c>
      <c r="K22" s="41">
        <f t="shared" si="2"/>
        <v>10888183</v>
      </c>
      <c r="L22" s="55">
        <f t="shared" si="6"/>
        <v>11548073</v>
      </c>
      <c r="M22" s="42">
        <v>1205003</v>
      </c>
      <c r="N22" s="43">
        <v>44012</v>
      </c>
      <c r="O22" s="90"/>
    </row>
    <row r="23" spans="1:15" s="13" customFormat="1" ht="40.5" customHeight="1" x14ac:dyDescent="0.25">
      <c r="A23" s="16">
        <v>80</v>
      </c>
      <c r="B23" s="76" t="s">
        <v>132</v>
      </c>
      <c r="C23" s="46" t="s">
        <v>176</v>
      </c>
      <c r="D23" s="65" t="s">
        <v>74</v>
      </c>
      <c r="E23" s="45">
        <v>28737183</v>
      </c>
      <c r="F23" s="45">
        <v>2155289</v>
      </c>
      <c r="G23" s="45">
        <v>1436859</v>
      </c>
      <c r="H23" s="52">
        <f t="shared" si="4"/>
        <v>3592148</v>
      </c>
      <c r="I23" s="45">
        <v>1436859</v>
      </c>
      <c r="J23" s="45">
        <f t="shared" si="5"/>
        <v>5029007</v>
      </c>
      <c r="K23" s="41">
        <f t="shared" si="2"/>
        <v>23708176</v>
      </c>
      <c r="L23" s="55">
        <f t="shared" si="6"/>
        <v>25145035</v>
      </c>
      <c r="M23" s="42">
        <v>1205009</v>
      </c>
      <c r="N23" s="43">
        <v>44012</v>
      </c>
      <c r="O23" s="90"/>
    </row>
    <row r="24" spans="1:15" s="13" customFormat="1" ht="39.75" customHeight="1" x14ac:dyDescent="0.25">
      <c r="A24" s="16">
        <v>81</v>
      </c>
      <c r="B24" s="76" t="s">
        <v>68</v>
      </c>
      <c r="C24" s="46" t="s">
        <v>177</v>
      </c>
      <c r="D24" s="65" t="s">
        <v>63</v>
      </c>
      <c r="E24" s="45">
        <v>10742632</v>
      </c>
      <c r="F24" s="45">
        <v>805697</v>
      </c>
      <c r="G24" s="45">
        <v>537132</v>
      </c>
      <c r="H24" s="52">
        <f t="shared" si="4"/>
        <v>1342829</v>
      </c>
      <c r="I24" s="45">
        <v>537132</v>
      </c>
      <c r="J24" s="45">
        <f t="shared" si="5"/>
        <v>1879961</v>
      </c>
      <c r="K24" s="41">
        <f t="shared" si="2"/>
        <v>8862671</v>
      </c>
      <c r="L24" s="55">
        <f t="shared" si="6"/>
        <v>9399803</v>
      </c>
      <c r="M24" s="42">
        <v>1205015</v>
      </c>
      <c r="N24" s="43">
        <v>44012</v>
      </c>
      <c r="O24" s="90"/>
    </row>
    <row r="25" spans="1:15" s="13" customFormat="1" ht="42.75" customHeight="1" x14ac:dyDescent="0.25">
      <c r="A25" s="16">
        <v>82</v>
      </c>
      <c r="B25" s="76" t="s">
        <v>48</v>
      </c>
      <c r="C25" s="46" t="s">
        <v>178</v>
      </c>
      <c r="D25" s="65" t="s">
        <v>63</v>
      </c>
      <c r="E25" s="45">
        <v>20162366</v>
      </c>
      <c r="F25" s="45">
        <v>1512178</v>
      </c>
      <c r="G25" s="45">
        <v>1008118</v>
      </c>
      <c r="H25" s="52">
        <f t="shared" si="4"/>
        <v>2520296</v>
      </c>
      <c r="I25" s="45">
        <v>1008118</v>
      </c>
      <c r="J25" s="45">
        <f t="shared" si="5"/>
        <v>3528414</v>
      </c>
      <c r="K25" s="41">
        <f t="shared" si="2"/>
        <v>16633952</v>
      </c>
      <c r="L25" s="55">
        <f t="shared" si="6"/>
        <v>17642070</v>
      </c>
      <c r="M25" s="42">
        <v>1205014</v>
      </c>
      <c r="N25" s="43">
        <v>44012</v>
      </c>
      <c r="O25" s="90"/>
    </row>
    <row r="26" spans="1:15" s="13" customFormat="1" ht="30" customHeight="1" x14ac:dyDescent="0.25">
      <c r="A26" s="16">
        <v>83</v>
      </c>
      <c r="B26" s="76" t="s">
        <v>140</v>
      </c>
      <c r="C26" s="46" t="s">
        <v>179</v>
      </c>
      <c r="D26" s="65" t="s">
        <v>63</v>
      </c>
      <c r="E26" s="45">
        <v>3038478</v>
      </c>
      <c r="F26" s="45">
        <v>227886</v>
      </c>
      <c r="G26" s="45">
        <v>151924</v>
      </c>
      <c r="H26" s="52">
        <f t="shared" si="4"/>
        <v>379810</v>
      </c>
      <c r="I26" s="45">
        <v>151924</v>
      </c>
      <c r="J26" s="45">
        <f t="shared" si="5"/>
        <v>531734</v>
      </c>
      <c r="K26" s="41">
        <f t="shared" si="2"/>
        <v>2506744</v>
      </c>
      <c r="L26" s="55">
        <f t="shared" si="6"/>
        <v>2658668</v>
      </c>
      <c r="M26" s="42">
        <v>1205016</v>
      </c>
      <c r="N26" s="43">
        <v>44012</v>
      </c>
      <c r="O26" s="90"/>
    </row>
    <row r="27" spans="1:15" s="13" customFormat="1" ht="27" customHeight="1" x14ac:dyDescent="0.25">
      <c r="A27" s="16">
        <v>84</v>
      </c>
      <c r="B27" s="76" t="s">
        <v>180</v>
      </c>
      <c r="C27" s="46" t="s">
        <v>181</v>
      </c>
      <c r="D27" s="65" t="s">
        <v>63</v>
      </c>
      <c r="E27" s="45">
        <v>1890979</v>
      </c>
      <c r="F27" s="45">
        <v>141823</v>
      </c>
      <c r="G27" s="45">
        <v>94549</v>
      </c>
      <c r="H27" s="52">
        <f t="shared" si="4"/>
        <v>236372</v>
      </c>
      <c r="I27" s="45">
        <v>94549</v>
      </c>
      <c r="J27" s="45">
        <f t="shared" si="5"/>
        <v>330921</v>
      </c>
      <c r="K27" s="41">
        <f t="shared" si="2"/>
        <v>1560058</v>
      </c>
      <c r="L27" s="55">
        <f t="shared" si="6"/>
        <v>1654607</v>
      </c>
      <c r="M27" s="42">
        <v>1205013</v>
      </c>
      <c r="N27" s="43">
        <v>44012</v>
      </c>
      <c r="O27" s="90"/>
    </row>
    <row r="28" spans="1:15" s="13" customFormat="1" ht="51" x14ac:dyDescent="0.25">
      <c r="A28" s="16">
        <v>85</v>
      </c>
      <c r="B28" s="76" t="s">
        <v>70</v>
      </c>
      <c r="C28" s="46" t="s">
        <v>182</v>
      </c>
      <c r="D28" s="65" t="s">
        <v>26</v>
      </c>
      <c r="E28" s="45">
        <v>8734497</v>
      </c>
      <c r="F28" s="45">
        <v>655087</v>
      </c>
      <c r="G28" s="45">
        <v>436725</v>
      </c>
      <c r="H28" s="52">
        <f t="shared" si="4"/>
        <v>1091812</v>
      </c>
      <c r="I28" s="45">
        <v>436725</v>
      </c>
      <c r="J28" s="45">
        <f t="shared" si="5"/>
        <v>1528537</v>
      </c>
      <c r="K28" s="41">
        <f t="shared" si="2"/>
        <v>7205960</v>
      </c>
      <c r="L28" s="55">
        <f t="shared" si="6"/>
        <v>7642685</v>
      </c>
      <c r="M28" s="42">
        <v>1205019</v>
      </c>
      <c r="N28" s="43">
        <v>44012</v>
      </c>
      <c r="O28" s="90"/>
    </row>
    <row r="29" spans="1:15" s="13" customFormat="1" ht="32.25" customHeight="1" x14ac:dyDescent="0.25">
      <c r="A29" s="16">
        <v>86</v>
      </c>
      <c r="B29" s="76" t="s">
        <v>37</v>
      </c>
      <c r="C29" s="46" t="s">
        <v>183</v>
      </c>
      <c r="D29" s="65" t="s">
        <v>74</v>
      </c>
      <c r="E29" s="45">
        <v>8528193</v>
      </c>
      <c r="F29" s="45">
        <v>639614</v>
      </c>
      <c r="G29" s="45">
        <v>426410</v>
      </c>
      <c r="H29" s="52">
        <f t="shared" si="4"/>
        <v>1066024</v>
      </c>
      <c r="I29" s="45">
        <v>426410</v>
      </c>
      <c r="J29" s="45">
        <f t="shared" si="5"/>
        <v>1492434</v>
      </c>
      <c r="K29" s="41">
        <f t="shared" si="2"/>
        <v>7035759</v>
      </c>
      <c r="L29" s="55">
        <f t="shared" si="6"/>
        <v>7462169</v>
      </c>
      <c r="M29" s="42">
        <v>1205017</v>
      </c>
      <c r="N29" s="43">
        <v>44012</v>
      </c>
      <c r="O29" s="90"/>
    </row>
    <row r="30" spans="1:15" s="13" customFormat="1" ht="33.75" customHeight="1" x14ac:dyDescent="0.25">
      <c r="A30" s="16">
        <v>87</v>
      </c>
      <c r="B30" s="76" t="s">
        <v>93</v>
      </c>
      <c r="C30" s="46" t="s">
        <v>184</v>
      </c>
      <c r="D30" s="65" t="s">
        <v>74</v>
      </c>
      <c r="E30" s="45">
        <v>8566376</v>
      </c>
      <c r="F30" s="45">
        <v>642478</v>
      </c>
      <c r="G30" s="45">
        <v>428319</v>
      </c>
      <c r="H30" s="52">
        <f t="shared" si="4"/>
        <v>1070797</v>
      </c>
      <c r="I30" s="45">
        <v>2428319</v>
      </c>
      <c r="J30" s="45">
        <f t="shared" si="5"/>
        <v>3499116</v>
      </c>
      <c r="K30" s="41">
        <f t="shared" si="2"/>
        <v>5067260</v>
      </c>
      <c r="L30" s="55">
        <f t="shared" si="6"/>
        <v>7495579</v>
      </c>
      <c r="M30" s="42">
        <v>1205018</v>
      </c>
      <c r="N30" s="43">
        <v>44012</v>
      </c>
      <c r="O30" s="90"/>
    </row>
    <row r="31" spans="1:15" s="13" customFormat="1" ht="33.75" customHeight="1" x14ac:dyDescent="0.25">
      <c r="A31" s="16">
        <v>88</v>
      </c>
      <c r="B31" s="76" t="s">
        <v>185</v>
      </c>
      <c r="C31" s="46" t="s">
        <v>186</v>
      </c>
      <c r="D31" s="65" t="s">
        <v>26</v>
      </c>
      <c r="E31" s="45">
        <v>20820386</v>
      </c>
      <c r="F31" s="45">
        <v>1561529</v>
      </c>
      <c r="G31" s="45">
        <v>1041019</v>
      </c>
      <c r="H31" s="52">
        <f t="shared" si="4"/>
        <v>2602548</v>
      </c>
      <c r="I31" s="45">
        <v>3148761</v>
      </c>
      <c r="J31" s="45">
        <f t="shared" si="5"/>
        <v>5751309</v>
      </c>
      <c r="K31" s="41">
        <f t="shared" si="2"/>
        <v>15069077</v>
      </c>
      <c r="L31" s="55">
        <f t="shared" si="6"/>
        <v>18217838</v>
      </c>
      <c r="M31" s="42">
        <v>1205024</v>
      </c>
      <c r="N31" s="43">
        <v>44012</v>
      </c>
      <c r="O31" s="90"/>
    </row>
    <row r="32" spans="1:15" s="13" customFormat="1" ht="33.75" customHeight="1" x14ac:dyDescent="0.25">
      <c r="A32" s="16">
        <v>89</v>
      </c>
      <c r="B32" s="76" t="s">
        <v>187</v>
      </c>
      <c r="C32" s="46" t="s">
        <v>188</v>
      </c>
      <c r="D32" s="65" t="s">
        <v>35</v>
      </c>
      <c r="E32" s="45">
        <v>5688250</v>
      </c>
      <c r="F32" s="45">
        <v>426619</v>
      </c>
      <c r="G32" s="45">
        <v>284412</v>
      </c>
      <c r="H32" s="52">
        <f t="shared" si="4"/>
        <v>711031</v>
      </c>
      <c r="I32" s="45">
        <v>2000000</v>
      </c>
      <c r="J32" s="45">
        <f t="shared" si="5"/>
        <v>2711031</v>
      </c>
      <c r="K32" s="41">
        <f t="shared" si="2"/>
        <v>2977219</v>
      </c>
      <c r="L32" s="55">
        <f t="shared" si="6"/>
        <v>4977219</v>
      </c>
      <c r="M32" s="42">
        <v>1205020</v>
      </c>
      <c r="N32" s="43">
        <v>44012</v>
      </c>
      <c r="O32" s="90"/>
    </row>
    <row r="33" spans="1:15" s="13" customFormat="1" ht="33.75" customHeight="1" x14ac:dyDescent="0.25">
      <c r="A33" s="16">
        <v>90</v>
      </c>
      <c r="B33" s="76" t="s">
        <v>88</v>
      </c>
      <c r="C33" s="46" t="s">
        <v>189</v>
      </c>
      <c r="D33" s="65" t="s">
        <v>63</v>
      </c>
      <c r="E33" s="45">
        <v>3715423</v>
      </c>
      <c r="F33" s="45">
        <v>278657</v>
      </c>
      <c r="G33" s="45">
        <v>185771</v>
      </c>
      <c r="H33" s="52">
        <f t="shared" si="4"/>
        <v>464428</v>
      </c>
      <c r="I33" s="45">
        <v>185771</v>
      </c>
      <c r="J33" s="45">
        <f t="shared" si="5"/>
        <v>650199</v>
      </c>
      <c r="K33" s="41">
        <f t="shared" si="2"/>
        <v>3065224</v>
      </c>
      <c r="L33" s="55">
        <f t="shared" si="6"/>
        <v>3250995</v>
      </c>
      <c r="M33" s="42">
        <v>1205021</v>
      </c>
      <c r="N33" s="43">
        <v>44012</v>
      </c>
      <c r="O33" s="90"/>
    </row>
    <row r="34" spans="1:15" s="13" customFormat="1" ht="33.75" customHeight="1" x14ac:dyDescent="0.25">
      <c r="A34" s="16">
        <v>91</v>
      </c>
      <c r="B34" s="76" t="s">
        <v>30</v>
      </c>
      <c r="C34" s="46" t="s">
        <v>190</v>
      </c>
      <c r="D34" s="65" t="s">
        <v>63</v>
      </c>
      <c r="E34" s="45">
        <v>15319532</v>
      </c>
      <c r="F34" s="45">
        <v>1148965</v>
      </c>
      <c r="G34" s="45">
        <v>765977</v>
      </c>
      <c r="H34" s="52">
        <f t="shared" si="4"/>
        <v>1914942</v>
      </c>
      <c r="I34" s="45">
        <v>3829883</v>
      </c>
      <c r="J34" s="45">
        <f t="shared" si="5"/>
        <v>5744825</v>
      </c>
      <c r="K34" s="41">
        <f t="shared" si="2"/>
        <v>9574707</v>
      </c>
      <c r="L34" s="55">
        <f t="shared" si="6"/>
        <v>13404590</v>
      </c>
      <c r="M34" s="42">
        <v>1205023</v>
      </c>
      <c r="N34" s="43">
        <v>44012</v>
      </c>
      <c r="O34" s="90"/>
    </row>
    <row r="35" spans="1:15" s="13" customFormat="1" ht="33.75" customHeight="1" x14ac:dyDescent="0.25">
      <c r="A35" s="16">
        <v>92</v>
      </c>
      <c r="B35" s="76" t="s">
        <v>191</v>
      </c>
      <c r="C35" s="46" t="s">
        <v>192</v>
      </c>
      <c r="D35" s="65" t="s">
        <v>26</v>
      </c>
      <c r="E35" s="45">
        <v>5084640</v>
      </c>
      <c r="F35" s="45">
        <v>381348</v>
      </c>
      <c r="G35" s="45">
        <v>254232</v>
      </c>
      <c r="H35" s="52">
        <f t="shared" si="4"/>
        <v>635580</v>
      </c>
      <c r="I35" s="45">
        <v>254232</v>
      </c>
      <c r="J35" s="45">
        <f t="shared" si="5"/>
        <v>889812</v>
      </c>
      <c r="K35" s="41">
        <f t="shared" si="2"/>
        <v>4194828</v>
      </c>
      <c r="L35" s="55">
        <f t="shared" si="6"/>
        <v>4449060</v>
      </c>
      <c r="M35" s="42">
        <v>1205034</v>
      </c>
      <c r="N35" s="43">
        <v>44012</v>
      </c>
      <c r="O35" s="90"/>
    </row>
    <row r="36" spans="1:15" s="13" customFormat="1" ht="33.75" customHeight="1" x14ac:dyDescent="0.25">
      <c r="A36" s="16">
        <v>93</v>
      </c>
      <c r="B36" s="76" t="s">
        <v>72</v>
      </c>
      <c r="C36" s="46" t="s">
        <v>194</v>
      </c>
      <c r="D36" s="65" t="s">
        <v>74</v>
      </c>
      <c r="E36" s="45">
        <v>7371331</v>
      </c>
      <c r="F36" s="45">
        <v>552850</v>
      </c>
      <c r="G36" s="45">
        <v>368566</v>
      </c>
      <c r="H36" s="52">
        <f t="shared" si="4"/>
        <v>921416</v>
      </c>
      <c r="I36" s="45">
        <v>368566</v>
      </c>
      <c r="J36" s="45">
        <f t="shared" si="5"/>
        <v>1289982</v>
      </c>
      <c r="K36" s="41">
        <f t="shared" si="2"/>
        <v>6081349</v>
      </c>
      <c r="L36" s="55">
        <f t="shared" si="6"/>
        <v>6449915</v>
      </c>
      <c r="M36" s="42">
        <v>1205036</v>
      </c>
      <c r="N36" s="43">
        <v>44012</v>
      </c>
      <c r="O36" s="90"/>
    </row>
    <row r="37" spans="1:15" s="13" customFormat="1" ht="33.75" customHeight="1" x14ac:dyDescent="0.25">
      <c r="A37" s="16">
        <v>94</v>
      </c>
      <c r="B37" s="76" t="s">
        <v>86</v>
      </c>
      <c r="C37" s="46" t="s">
        <v>195</v>
      </c>
      <c r="D37" s="65" t="s">
        <v>63</v>
      </c>
      <c r="E37" s="45">
        <v>5608580</v>
      </c>
      <c r="F37" s="45">
        <v>420644</v>
      </c>
      <c r="G37" s="45">
        <v>280429</v>
      </c>
      <c r="H37" s="52">
        <f t="shared" si="4"/>
        <v>701073</v>
      </c>
      <c r="I37" s="45">
        <v>280429</v>
      </c>
      <c r="J37" s="45">
        <f t="shared" si="5"/>
        <v>981502</v>
      </c>
      <c r="K37" s="41">
        <f t="shared" si="2"/>
        <v>4627078</v>
      </c>
      <c r="L37" s="55">
        <f t="shared" si="6"/>
        <v>4907507</v>
      </c>
      <c r="M37" s="42">
        <v>1205025</v>
      </c>
      <c r="N37" s="43">
        <v>44012</v>
      </c>
      <c r="O37" s="90"/>
    </row>
    <row r="38" spans="1:15" s="13" customFormat="1" ht="33.75" customHeight="1" x14ac:dyDescent="0.25">
      <c r="A38" s="16">
        <v>95</v>
      </c>
      <c r="B38" s="76" t="s">
        <v>32</v>
      </c>
      <c r="C38" s="46" t="s">
        <v>198</v>
      </c>
      <c r="D38" s="65" t="s">
        <v>26</v>
      </c>
      <c r="E38" s="45">
        <v>10277493</v>
      </c>
      <c r="F38" s="45">
        <v>770812</v>
      </c>
      <c r="G38" s="45">
        <v>513875</v>
      </c>
      <c r="H38" s="52">
        <f t="shared" si="4"/>
        <v>1284687</v>
      </c>
      <c r="I38" s="45">
        <v>7647974</v>
      </c>
      <c r="J38" s="45">
        <f t="shared" si="5"/>
        <v>8932661</v>
      </c>
      <c r="K38" s="41">
        <f t="shared" si="2"/>
        <v>1344832</v>
      </c>
      <c r="L38" s="55">
        <f t="shared" si="6"/>
        <v>8992806</v>
      </c>
      <c r="M38" s="42">
        <v>1205033</v>
      </c>
      <c r="N38" s="43">
        <v>44012</v>
      </c>
      <c r="O38" s="90"/>
    </row>
    <row r="39" spans="1:15" s="13" customFormat="1" ht="38.25" x14ac:dyDescent="0.25">
      <c r="A39" s="16">
        <v>96</v>
      </c>
      <c r="B39" s="76" t="s">
        <v>146</v>
      </c>
      <c r="C39" s="46" t="s">
        <v>196</v>
      </c>
      <c r="D39" s="65" t="s">
        <v>63</v>
      </c>
      <c r="E39" s="45">
        <v>7955653</v>
      </c>
      <c r="F39" s="45">
        <v>596674</v>
      </c>
      <c r="G39" s="45">
        <v>397783</v>
      </c>
      <c r="H39" s="52">
        <f t="shared" si="4"/>
        <v>994457</v>
      </c>
      <c r="I39" s="45">
        <v>1988913</v>
      </c>
      <c r="J39" s="45">
        <f t="shared" si="5"/>
        <v>2983370</v>
      </c>
      <c r="K39" s="41">
        <f t="shared" si="2"/>
        <v>4972283</v>
      </c>
      <c r="L39" s="55">
        <f t="shared" si="6"/>
        <v>6961196</v>
      </c>
      <c r="M39" s="42">
        <v>1205026</v>
      </c>
      <c r="N39" s="43">
        <v>44012</v>
      </c>
      <c r="O39" s="90"/>
    </row>
    <row r="40" spans="1:15" s="13" customFormat="1" ht="26.25" customHeight="1" x14ac:dyDescent="0.25">
      <c r="A40" s="16">
        <v>97</v>
      </c>
      <c r="B40" s="76" t="s">
        <v>27</v>
      </c>
      <c r="C40" s="46" t="s">
        <v>197</v>
      </c>
      <c r="D40" s="65" t="s">
        <v>26</v>
      </c>
      <c r="E40" s="45">
        <v>3647534</v>
      </c>
      <c r="F40" s="45">
        <v>273565</v>
      </c>
      <c r="G40" s="45">
        <v>182377</v>
      </c>
      <c r="H40" s="52">
        <f t="shared" si="4"/>
        <v>455942</v>
      </c>
      <c r="I40" s="45">
        <v>911884</v>
      </c>
      <c r="J40" s="45">
        <f t="shared" si="5"/>
        <v>1367826</v>
      </c>
      <c r="K40" s="41">
        <f t="shared" si="2"/>
        <v>2279708</v>
      </c>
      <c r="L40" s="55">
        <f t="shared" si="6"/>
        <v>3191592</v>
      </c>
      <c r="M40" s="42">
        <v>1205037</v>
      </c>
      <c r="N40" s="43">
        <v>44012</v>
      </c>
      <c r="O40" s="90"/>
    </row>
    <row r="41" spans="1:15" s="13" customFormat="1" ht="31.5" customHeight="1" x14ac:dyDescent="0.25">
      <c r="A41" s="16">
        <v>98</v>
      </c>
      <c r="B41" s="76" t="s">
        <v>37</v>
      </c>
      <c r="C41" s="46" t="s">
        <v>200</v>
      </c>
      <c r="D41" s="65" t="s">
        <v>63</v>
      </c>
      <c r="E41" s="45">
        <v>7172327</v>
      </c>
      <c r="F41" s="45">
        <v>537925</v>
      </c>
      <c r="G41" s="45">
        <v>358616</v>
      </c>
      <c r="H41" s="52">
        <f t="shared" si="4"/>
        <v>896541</v>
      </c>
      <c r="I41" s="45">
        <v>1793082</v>
      </c>
      <c r="J41" s="45">
        <f t="shared" si="5"/>
        <v>2689623</v>
      </c>
      <c r="K41" s="41">
        <f t="shared" si="2"/>
        <v>4482704</v>
      </c>
      <c r="L41" s="55">
        <f t="shared" si="6"/>
        <v>6275786</v>
      </c>
      <c r="M41" s="42">
        <v>1205043</v>
      </c>
      <c r="N41" s="43">
        <v>44012</v>
      </c>
      <c r="O41" s="90"/>
    </row>
    <row r="42" spans="1:15" s="13" customFormat="1" ht="27" customHeight="1" x14ac:dyDescent="0.25">
      <c r="A42" s="16">
        <v>99</v>
      </c>
      <c r="B42" s="76" t="s">
        <v>201</v>
      </c>
      <c r="C42" s="46" t="s">
        <v>202</v>
      </c>
      <c r="D42" s="65" t="s">
        <v>63</v>
      </c>
      <c r="E42" s="45">
        <v>3499306</v>
      </c>
      <c r="F42" s="45">
        <v>262448</v>
      </c>
      <c r="G42" s="45">
        <v>174965</v>
      </c>
      <c r="H42" s="52">
        <f t="shared" si="4"/>
        <v>437413</v>
      </c>
      <c r="I42" s="45">
        <v>174965</v>
      </c>
      <c r="J42" s="45">
        <f t="shared" si="5"/>
        <v>612378</v>
      </c>
      <c r="K42" s="41">
        <f t="shared" si="2"/>
        <v>2886928</v>
      </c>
      <c r="L42" s="55">
        <f t="shared" si="6"/>
        <v>3061893</v>
      </c>
      <c r="M42" s="42">
        <v>1205044</v>
      </c>
      <c r="N42" s="43">
        <v>44012</v>
      </c>
      <c r="O42" s="90"/>
    </row>
    <row r="43" spans="1:15" s="13" customFormat="1" ht="63.75" x14ac:dyDescent="0.25">
      <c r="A43" s="16">
        <v>100</v>
      </c>
      <c r="B43" s="76" t="s">
        <v>104</v>
      </c>
      <c r="C43" s="46" t="s">
        <v>203</v>
      </c>
      <c r="D43" s="65" t="s">
        <v>74</v>
      </c>
      <c r="E43" s="45">
        <v>20826914</v>
      </c>
      <c r="F43" s="45">
        <v>1562019</v>
      </c>
      <c r="G43" s="45">
        <v>1041345</v>
      </c>
      <c r="H43" s="52">
        <f t="shared" si="4"/>
        <v>2603364</v>
      </c>
      <c r="I43" s="45">
        <v>5206729</v>
      </c>
      <c r="J43" s="45">
        <f t="shared" si="5"/>
        <v>7810093</v>
      </c>
      <c r="K43" s="41">
        <f t="shared" si="2"/>
        <v>13016821</v>
      </c>
      <c r="L43" s="55">
        <f t="shared" si="6"/>
        <v>18223550</v>
      </c>
      <c r="M43" s="42">
        <v>1205040</v>
      </c>
      <c r="N43" s="43">
        <v>44012</v>
      </c>
      <c r="O43" s="90"/>
    </row>
    <row r="44" spans="1:15" s="13" customFormat="1" ht="38.25" x14ac:dyDescent="0.25">
      <c r="A44" s="16">
        <v>101</v>
      </c>
      <c r="B44" s="76" t="s">
        <v>106</v>
      </c>
      <c r="C44" s="46" t="s">
        <v>204</v>
      </c>
      <c r="D44" s="65" t="s">
        <v>63</v>
      </c>
      <c r="E44" s="45">
        <v>3669874</v>
      </c>
      <c r="F44" s="45">
        <v>275241</v>
      </c>
      <c r="G44" s="45">
        <v>183493</v>
      </c>
      <c r="H44" s="52">
        <f t="shared" si="4"/>
        <v>458734</v>
      </c>
      <c r="I44" s="45">
        <v>917469</v>
      </c>
      <c r="J44" s="45">
        <f t="shared" si="5"/>
        <v>1376203</v>
      </c>
      <c r="K44" s="41">
        <f t="shared" si="2"/>
        <v>2293671</v>
      </c>
      <c r="L44" s="55">
        <f t="shared" si="6"/>
        <v>3211140</v>
      </c>
      <c r="M44" s="42">
        <v>1205041</v>
      </c>
      <c r="N44" s="43">
        <v>44012</v>
      </c>
      <c r="O44" s="90"/>
    </row>
    <row r="45" spans="1:15" s="13" customFormat="1" ht="38.25" x14ac:dyDescent="0.25">
      <c r="A45" s="16">
        <v>102</v>
      </c>
      <c r="B45" s="76" t="s">
        <v>106</v>
      </c>
      <c r="C45" s="46" t="s">
        <v>205</v>
      </c>
      <c r="D45" s="65" t="s">
        <v>63</v>
      </c>
      <c r="E45" s="45">
        <v>24327546</v>
      </c>
      <c r="F45" s="45">
        <v>1824566</v>
      </c>
      <c r="G45" s="45">
        <v>1216377</v>
      </c>
      <c r="H45" s="52">
        <f t="shared" si="4"/>
        <v>3040943</v>
      </c>
      <c r="I45" s="45">
        <v>6081887</v>
      </c>
      <c r="J45" s="45">
        <f t="shared" si="5"/>
        <v>9122830</v>
      </c>
      <c r="K45" s="41">
        <f t="shared" si="2"/>
        <v>15204716</v>
      </c>
      <c r="L45" s="55">
        <f t="shared" si="6"/>
        <v>21286603</v>
      </c>
      <c r="M45" s="42">
        <v>1205042</v>
      </c>
      <c r="N45" s="43">
        <v>44012</v>
      </c>
      <c r="O45" s="90"/>
    </row>
    <row r="46" spans="1:15" s="13" customFormat="1" x14ac:dyDescent="0.25">
      <c r="A46" s="16"/>
      <c r="B46" s="76"/>
      <c r="C46" s="46"/>
      <c r="D46" s="65"/>
      <c r="E46" s="45"/>
      <c r="F46" s="45"/>
      <c r="G46" s="45"/>
      <c r="H46" s="52">
        <f t="shared" si="4"/>
        <v>0</v>
      </c>
      <c r="I46" s="45"/>
      <c r="J46" s="45">
        <f t="shared" si="5"/>
        <v>0</v>
      </c>
      <c r="K46" s="41">
        <f t="shared" si="2"/>
        <v>0</v>
      </c>
      <c r="L46" s="55">
        <f t="shared" si="6"/>
        <v>0</v>
      </c>
      <c r="M46" s="42"/>
      <c r="N46" s="43"/>
      <c r="O46" s="90"/>
    </row>
    <row r="47" spans="1:15" ht="14.25" customHeight="1" x14ac:dyDescent="0.25">
      <c r="A47" s="38"/>
      <c r="B47" s="71"/>
      <c r="C47" s="46"/>
      <c r="D47" s="47"/>
      <c r="E47" s="48"/>
      <c r="F47" s="48"/>
      <c r="G47" s="48"/>
      <c r="H47" s="52">
        <f t="shared" si="4"/>
        <v>0</v>
      </c>
      <c r="I47" s="48"/>
      <c r="J47" s="45">
        <f t="shared" ref="J47" si="7">F47+G47+I47</f>
        <v>0</v>
      </c>
      <c r="K47" s="41">
        <f t="shared" si="2"/>
        <v>0</v>
      </c>
      <c r="L47" s="55">
        <f t="shared" si="6"/>
        <v>0</v>
      </c>
      <c r="M47" s="49"/>
      <c r="N47" s="50"/>
      <c r="O47" s="89"/>
    </row>
    <row r="48" spans="1:15" s="5" customFormat="1" x14ac:dyDescent="0.25">
      <c r="A48" s="17"/>
      <c r="B48" s="18"/>
      <c r="C48" s="19" t="s">
        <v>16</v>
      </c>
      <c r="D48" s="19"/>
      <c r="E48" s="20">
        <f t="shared" ref="E48:L48" si="8">SUM(E7:E47)</f>
        <v>384968042</v>
      </c>
      <c r="F48" s="20">
        <f t="shared" si="8"/>
        <v>28872607</v>
      </c>
      <c r="G48" s="20">
        <f t="shared" si="8"/>
        <v>19248400</v>
      </c>
      <c r="H48" s="70">
        <f t="shared" si="8"/>
        <v>48121007</v>
      </c>
      <c r="I48" s="20">
        <f t="shared" si="8"/>
        <v>65439708</v>
      </c>
      <c r="J48" s="20">
        <f t="shared" si="8"/>
        <v>113560715</v>
      </c>
      <c r="K48" s="20">
        <f t="shared" si="8"/>
        <v>271407327</v>
      </c>
      <c r="L48" s="70">
        <f t="shared" si="8"/>
        <v>336847035</v>
      </c>
      <c r="M48" s="18"/>
      <c r="N48" s="18"/>
    </row>
    <row r="49" spans="1:16" s="5" customFormat="1" ht="8.25" customHeight="1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6" s="5" customFormat="1" ht="14.25" customHeight="1" x14ac:dyDescent="0.25">
      <c r="A50" s="75"/>
      <c r="B50" s="72" t="s">
        <v>15</v>
      </c>
      <c r="C50" s="18"/>
      <c r="D50" s="18"/>
      <c r="E50" s="18"/>
      <c r="F50" s="22"/>
      <c r="G50" s="22"/>
      <c r="H50" s="18"/>
      <c r="I50" s="22"/>
      <c r="J50" s="23"/>
      <c r="K50" s="22"/>
      <c r="L50" s="18"/>
      <c r="M50" s="6"/>
      <c r="N50" s="18"/>
      <c r="P50" s="7"/>
    </row>
    <row r="51" spans="1:16" s="5" customFormat="1" x14ac:dyDescent="0.25">
      <c r="A51" s="75"/>
      <c r="B51" s="73" t="s">
        <v>10</v>
      </c>
      <c r="C51" s="25">
        <f>F48</f>
        <v>28872607</v>
      </c>
      <c r="D51" s="26"/>
      <c r="E51" s="31"/>
      <c r="F51" s="6"/>
      <c r="G51" s="6"/>
      <c r="H51" s="18"/>
      <c r="I51" s="27"/>
      <c r="J51" s="27"/>
      <c r="K51" s="28"/>
      <c r="L51" s="6"/>
      <c r="M51" s="18"/>
      <c r="N51" s="18"/>
    </row>
    <row r="52" spans="1:16" s="5" customFormat="1" ht="15" customHeight="1" x14ac:dyDescent="0.25">
      <c r="A52" s="75"/>
      <c r="B52" s="73" t="s">
        <v>11</v>
      </c>
      <c r="C52" s="25">
        <f>G48</f>
        <v>19248400</v>
      </c>
      <c r="D52" s="26"/>
      <c r="E52" s="31"/>
      <c r="F52" s="6"/>
      <c r="G52" s="6"/>
      <c r="H52" s="6"/>
      <c r="I52" s="27"/>
      <c r="J52" s="28"/>
      <c r="K52" s="28"/>
      <c r="L52" s="6"/>
      <c r="M52" s="18"/>
      <c r="N52" s="18"/>
    </row>
    <row r="53" spans="1:16" s="5" customFormat="1" ht="13.5" customHeight="1" x14ac:dyDescent="0.25">
      <c r="A53" s="75"/>
      <c r="B53" s="72" t="s">
        <v>9</v>
      </c>
      <c r="C53" s="29">
        <f>SUM(C51:C52)</f>
        <v>48121007</v>
      </c>
      <c r="D53" s="30"/>
      <c r="E53" s="6"/>
      <c r="F53" s="18"/>
      <c r="G53" s="6"/>
      <c r="H53" s="6"/>
      <c r="I53" s="28"/>
      <c r="J53" s="28"/>
      <c r="K53" s="28"/>
      <c r="L53" s="6"/>
      <c r="M53" s="18"/>
      <c r="N53" s="18"/>
    </row>
    <row r="54" spans="1:16" s="5" customFormat="1" ht="14.25" customHeight="1" x14ac:dyDescent="0.25">
      <c r="A54" s="75"/>
      <c r="B54" s="72" t="s">
        <v>19</v>
      </c>
      <c r="C54" s="29">
        <f>E48</f>
        <v>384968042</v>
      </c>
      <c r="D54" s="30"/>
      <c r="E54" s="18"/>
      <c r="F54" s="6"/>
      <c r="G54" s="18"/>
      <c r="H54" s="31"/>
      <c r="I54" s="32"/>
      <c r="J54" s="32"/>
      <c r="K54" s="33"/>
      <c r="L54" s="18"/>
      <c r="M54" s="18"/>
      <c r="N54" s="18"/>
    </row>
    <row r="55" spans="1:16" s="5" customFormat="1" ht="12.75" customHeight="1" x14ac:dyDescent="0.25">
      <c r="A55" s="75"/>
      <c r="B55" s="72" t="s">
        <v>17</v>
      </c>
      <c r="C55" s="34">
        <f>L48</f>
        <v>336847035</v>
      </c>
      <c r="D55" s="35"/>
      <c r="E55" s="18" t="s">
        <v>22</v>
      </c>
      <c r="F55" s="18"/>
      <c r="G55" s="18"/>
      <c r="H55" s="18"/>
      <c r="I55" s="28"/>
      <c r="J55" s="36"/>
      <c r="K55" s="28"/>
      <c r="L55" s="6"/>
      <c r="M55" s="18"/>
      <c r="N55" s="18"/>
    </row>
    <row r="56" spans="1:16" s="5" customFormat="1" ht="14.25" customHeight="1" x14ac:dyDescent="0.25">
      <c r="A56" s="4"/>
      <c r="B56" s="73" t="s">
        <v>7</v>
      </c>
      <c r="C56" s="56">
        <f>I48</f>
        <v>65439708</v>
      </c>
      <c r="D56" s="7"/>
      <c r="I56" s="10"/>
      <c r="J56" s="11"/>
      <c r="K56" s="12"/>
      <c r="L56" s="82"/>
    </row>
    <row r="57" spans="1:16" s="5" customFormat="1" x14ac:dyDescent="0.25">
      <c r="A57" s="1"/>
      <c r="C57" s="8"/>
      <c r="E57" s="7"/>
    </row>
    <row r="58" spans="1:16" x14ac:dyDescent="0.25">
      <c r="E58" s="81"/>
      <c r="H58" s="14"/>
      <c r="I58" s="14"/>
      <c r="J58" s="14"/>
      <c r="K58" s="14"/>
      <c r="L58" s="14"/>
    </row>
    <row r="59" spans="1:16" x14ac:dyDescent="0.25">
      <c r="H59" s="14"/>
      <c r="I59" s="14"/>
      <c r="J59" s="14"/>
      <c r="K59" s="14"/>
      <c r="L59" s="14"/>
    </row>
    <row r="60" spans="1:16" x14ac:dyDescent="0.25">
      <c r="H60" s="14"/>
      <c r="I60" s="14"/>
      <c r="J60" s="14"/>
      <c r="K60" s="14"/>
      <c r="L60" s="14"/>
    </row>
    <row r="61" spans="1:16" x14ac:dyDescent="0.25">
      <c r="H61" s="14"/>
      <c r="I61" s="14"/>
      <c r="J61" s="14"/>
      <c r="K61" s="14"/>
      <c r="L61" s="14"/>
    </row>
    <row r="62" spans="1:16" x14ac:dyDescent="0.25">
      <c r="H62" s="14"/>
      <c r="I62" s="14"/>
      <c r="J62" s="14"/>
      <c r="K62" s="14"/>
      <c r="L62" s="14"/>
    </row>
    <row r="63" spans="1:16" x14ac:dyDescent="0.25">
      <c r="H63" s="14"/>
      <c r="I63" s="14"/>
      <c r="J63" s="14"/>
      <c r="K63" s="14"/>
      <c r="L63" s="14"/>
    </row>
    <row r="64" spans="1:16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FY 2019-2020</vt:lpstr>
      <vt:lpstr>Upto 31-01-19</vt:lpstr>
      <vt:lpstr>January-2020 (Only)</vt:lpstr>
      <vt:lpstr>February-2020(Only)</vt:lpstr>
      <vt:lpstr>Sheet1</vt:lpstr>
      <vt:lpstr>Upto 30-04-20</vt:lpstr>
      <vt:lpstr>May-2020(Only)</vt:lpstr>
      <vt:lpstr>June-2020(Only)</vt:lpstr>
      <vt:lpstr>'February-2020(Only)'!Print_Titles</vt:lpstr>
      <vt:lpstr>'FY 2019-2020'!Print_Titles</vt:lpstr>
      <vt:lpstr>'January-2020 (Only)'!Print_Titles</vt:lpstr>
      <vt:lpstr>'June-2020(Only)'!Print_Titles</vt:lpstr>
      <vt:lpstr>'May-2020(Only)'!Print_Titles</vt:lpstr>
      <vt:lpstr>'Upto 30-04-20'!Print_Titles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2020-07-21T10:24:29Z</cp:lastPrinted>
  <dcterms:created xsi:type="dcterms:W3CDTF">2016-10-31T04:54:53Z</dcterms:created>
  <dcterms:modified xsi:type="dcterms:W3CDTF">2020-08-29T09:48:54Z</dcterms:modified>
</cp:coreProperties>
</file>