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7" i="1" l="1"/>
  <c r="G18" i="1"/>
  <c r="J13" i="1"/>
  <c r="K13" i="1"/>
  <c r="K14" i="1"/>
  <c r="K3" i="1"/>
  <c r="K4" i="1"/>
  <c r="K5" i="1"/>
  <c r="K6" i="1"/>
  <c r="K7" i="1"/>
  <c r="K8" i="1"/>
  <c r="K9" i="1"/>
  <c r="K10" i="1"/>
  <c r="K11" i="1"/>
  <c r="K12" i="1"/>
  <c r="H15" i="1"/>
  <c r="G15" i="1"/>
  <c r="H13" i="1" l="1"/>
  <c r="G13" i="1"/>
  <c r="K2" i="1"/>
</calcChain>
</file>

<file path=xl/sharedStrings.xml><?xml version="1.0" encoding="utf-8"?>
<sst xmlns="http://schemas.openxmlformats.org/spreadsheetml/2006/main" count="21" uniqueCount="21">
  <si>
    <t>Code</t>
  </si>
  <si>
    <t>Description</t>
  </si>
  <si>
    <t>Budget_Gob</t>
  </si>
  <si>
    <t>Budget_RPA</t>
  </si>
  <si>
    <t>Budget_DPA</t>
  </si>
  <si>
    <t>Budget_Total</t>
  </si>
  <si>
    <t>Exp_Gob</t>
  </si>
  <si>
    <t>Exp_RPA</t>
  </si>
  <si>
    <t>Exp_DPA</t>
  </si>
  <si>
    <t>Exp_Total</t>
  </si>
  <si>
    <t>Irrigation Inlet</t>
  </si>
  <si>
    <t>Regulaor Reinstallation Rehab Haor</t>
  </si>
  <si>
    <t>Reg/CW/Bridge/Box outlet</t>
  </si>
  <si>
    <t>Re-excavation of Khal New Haor</t>
  </si>
  <si>
    <t>Re-excavation of Khal Rehab Haor</t>
  </si>
  <si>
    <t>Full Embnk Reahab (Rehab Haor)</t>
  </si>
  <si>
    <t>Submersible Embnk Reahab (Rehab Haor)</t>
  </si>
  <si>
    <t>Submersible Embnk construction</t>
  </si>
  <si>
    <t>Regulaor Reinstallation New Haor</t>
  </si>
  <si>
    <t>Const:WMG Office</t>
  </si>
  <si>
    <t>Regulator Gate Repair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</si>
</sst>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4" fontId="0" fillId="0" borderId="0" xfId="0" applyNumberFormat="1" applyAlignment="1">
      <alignment horizontal="center"/>
    </xf>
    <xf numFmtId="4" fontId="0" fillId="0" borderId="0" xfId="0" applyNumberFormat="1"/>
    <xf numFmtId="0" fontId="0" fillId="0" borderId="1" xfId="0" applyBorder="1" applyAlignment="1">
      <alignment horizontal="center" vertical="center" wrapText="1"/>
    </xf>
    <xf numFmtId="4" fontId="0" fillId="0" borderId="1" xfId="0" applyNumberForma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tabSelected="1" workbookViewId="0">
      <selection activeCell="E16" sqref="E16"/>
    </sheetView>
  </sheetViews>
  <sheetFormatPr defaultRowHeight="15" x14ac:dyDescent="0.25"/>
  <cols>
    <col min="2" max="2" width="40.85546875" customWidth="1"/>
    <col min="3" max="3" width="15.42578125" customWidth="1"/>
    <col min="4" max="4" width="14.28515625" customWidth="1"/>
    <col min="5" max="5" width="15.5703125" customWidth="1"/>
    <col min="6" max="6" width="15.140625" customWidth="1"/>
    <col min="7" max="7" width="16.28515625" customWidth="1"/>
    <col min="8" max="8" width="13.5703125" customWidth="1"/>
    <col min="9" max="9" width="13.140625" customWidth="1"/>
    <col min="10" max="10" width="17.85546875" customWidth="1"/>
  </cols>
  <sheetData>
    <row r="1" spans="1:11" ht="21.75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1" ht="15.75" customHeight="1" x14ac:dyDescent="0.25">
      <c r="A2" s="5">
        <v>4111306</v>
      </c>
      <c r="B2" s="5" t="s">
        <v>10</v>
      </c>
      <c r="C2" s="6">
        <v>2800000</v>
      </c>
      <c r="D2" s="6">
        <v>17200000</v>
      </c>
      <c r="E2" s="6">
        <v>0</v>
      </c>
      <c r="F2" s="6">
        <v>20000000</v>
      </c>
      <c r="G2" s="6">
        <v>2547362.75</v>
      </c>
      <c r="H2" s="6">
        <v>15648085.359999999</v>
      </c>
      <c r="I2" s="6">
        <v>0</v>
      </c>
      <c r="J2" s="6">
        <v>18195448.109999999</v>
      </c>
      <c r="K2" t="str">
        <f>IF(J2&gt;F2,"Revise","")</f>
        <v/>
      </c>
    </row>
    <row r="3" spans="1:11" ht="15.75" customHeight="1" x14ac:dyDescent="0.25">
      <c r="A3" s="5">
        <v>4111307</v>
      </c>
      <c r="B3" s="5" t="s">
        <v>11</v>
      </c>
      <c r="C3" s="6">
        <v>7500000</v>
      </c>
      <c r="D3" s="6">
        <v>45000000</v>
      </c>
      <c r="E3" s="6">
        <v>0</v>
      </c>
      <c r="F3" s="6">
        <v>52500000</v>
      </c>
      <c r="G3" s="6">
        <v>12552.4</v>
      </c>
      <c r="H3" s="6">
        <v>77107.600000000006</v>
      </c>
      <c r="I3" s="6">
        <v>0</v>
      </c>
      <c r="J3" s="6">
        <v>89660</v>
      </c>
      <c r="K3" t="str">
        <f t="shared" ref="K3:K14" si="0">IF(J3&gt;F3,"Revise","")</f>
        <v/>
      </c>
    </row>
    <row r="4" spans="1:11" ht="15.75" customHeight="1" x14ac:dyDescent="0.25">
      <c r="A4" s="5">
        <v>4111307</v>
      </c>
      <c r="B4" s="5" t="s">
        <v>12</v>
      </c>
      <c r="C4" s="6">
        <v>56000000</v>
      </c>
      <c r="D4" s="6">
        <v>344000000</v>
      </c>
      <c r="E4" s="6">
        <v>0</v>
      </c>
      <c r="F4" s="6">
        <v>400000000</v>
      </c>
      <c r="G4" s="6">
        <v>54713016.039999999</v>
      </c>
      <c r="H4" s="6">
        <v>339708527.57999998</v>
      </c>
      <c r="I4" s="6">
        <v>0</v>
      </c>
      <c r="J4" s="6">
        <v>394421543.62</v>
      </c>
      <c r="K4" t="str">
        <f t="shared" si="0"/>
        <v/>
      </c>
    </row>
    <row r="5" spans="1:11" ht="15.75" customHeight="1" x14ac:dyDescent="0.25">
      <c r="A5" s="5">
        <v>4111307</v>
      </c>
      <c r="B5" s="5" t="s">
        <v>13</v>
      </c>
      <c r="C5" s="6">
        <v>35000000</v>
      </c>
      <c r="D5" s="6">
        <v>215000000</v>
      </c>
      <c r="E5" s="6">
        <v>0</v>
      </c>
      <c r="F5" s="6">
        <v>250000000</v>
      </c>
      <c r="G5" s="6">
        <v>31860537.91</v>
      </c>
      <c r="H5" s="6">
        <v>197149462.97</v>
      </c>
      <c r="I5" s="6">
        <v>0</v>
      </c>
      <c r="J5" s="6">
        <v>229010000.88</v>
      </c>
      <c r="K5" t="str">
        <f t="shared" si="0"/>
        <v/>
      </c>
    </row>
    <row r="6" spans="1:11" ht="15.75" customHeight="1" x14ac:dyDescent="0.25">
      <c r="A6" s="5">
        <v>4111201</v>
      </c>
      <c r="B6" s="5" t="s">
        <v>14</v>
      </c>
      <c r="C6" s="6">
        <v>15400000</v>
      </c>
      <c r="D6" s="6">
        <v>94600000</v>
      </c>
      <c r="E6" s="6">
        <v>0</v>
      </c>
      <c r="F6" s="6">
        <v>110000000</v>
      </c>
      <c r="G6" s="6">
        <v>15313139.68</v>
      </c>
      <c r="H6" s="6">
        <v>94067146.799999997</v>
      </c>
      <c r="I6" s="6">
        <v>0</v>
      </c>
      <c r="J6" s="6">
        <v>109380286.48</v>
      </c>
      <c r="K6" t="str">
        <f t="shared" si="0"/>
        <v/>
      </c>
    </row>
    <row r="7" spans="1:11" ht="15.75" customHeight="1" x14ac:dyDescent="0.25">
      <c r="A7" s="5">
        <v>4111201</v>
      </c>
      <c r="B7" s="5" t="s">
        <v>15</v>
      </c>
      <c r="C7" s="6">
        <v>46500000</v>
      </c>
      <c r="D7" s="6">
        <v>400000</v>
      </c>
      <c r="E7" s="6">
        <v>0</v>
      </c>
      <c r="F7" s="6">
        <v>46500000</v>
      </c>
      <c r="G7" s="6">
        <v>5148108.42</v>
      </c>
      <c r="H7" s="6">
        <v>31624094.579999998</v>
      </c>
      <c r="I7" s="6">
        <v>0</v>
      </c>
      <c r="J7" s="6">
        <v>36772203</v>
      </c>
      <c r="K7" t="str">
        <f t="shared" si="0"/>
        <v/>
      </c>
    </row>
    <row r="8" spans="1:11" ht="15.75" customHeight="1" x14ac:dyDescent="0.25">
      <c r="A8" s="5">
        <v>4111201</v>
      </c>
      <c r="B8" s="5" t="s">
        <v>16</v>
      </c>
      <c r="C8" s="6">
        <v>18200000</v>
      </c>
      <c r="D8" s="6">
        <v>111800000</v>
      </c>
      <c r="E8" s="6">
        <v>0</v>
      </c>
      <c r="F8" s="6">
        <v>130000000</v>
      </c>
      <c r="G8" s="6">
        <v>13031272.619999999</v>
      </c>
      <c r="H8" s="6">
        <v>80049246.120000005</v>
      </c>
      <c r="I8" s="6">
        <v>0</v>
      </c>
      <c r="J8" s="6">
        <v>93080518.739999995</v>
      </c>
      <c r="K8" t="str">
        <f t="shared" si="0"/>
        <v/>
      </c>
    </row>
    <row r="9" spans="1:11" ht="15.75" customHeight="1" x14ac:dyDescent="0.25">
      <c r="A9" s="5">
        <v>4111201</v>
      </c>
      <c r="B9" s="5" t="s">
        <v>17</v>
      </c>
      <c r="C9" s="6">
        <v>35000000</v>
      </c>
      <c r="D9" s="6">
        <v>215000000</v>
      </c>
      <c r="E9" s="6">
        <v>0</v>
      </c>
      <c r="F9" s="6">
        <v>250000000</v>
      </c>
      <c r="G9" s="6">
        <v>33524163.02</v>
      </c>
      <c r="H9" s="6">
        <v>207366892.81999999</v>
      </c>
      <c r="I9" s="6">
        <v>0</v>
      </c>
      <c r="J9" s="6">
        <v>240891055.84</v>
      </c>
      <c r="K9" t="str">
        <f t="shared" si="0"/>
        <v/>
      </c>
    </row>
    <row r="10" spans="1:11" ht="15.75" customHeight="1" x14ac:dyDescent="0.25">
      <c r="A10" s="5">
        <v>4111201</v>
      </c>
      <c r="B10" s="5" t="s">
        <v>18</v>
      </c>
      <c r="C10" s="6">
        <v>1000000</v>
      </c>
      <c r="D10" s="6">
        <v>6500000</v>
      </c>
      <c r="E10" s="6">
        <v>0</v>
      </c>
      <c r="F10" s="6">
        <v>7500000</v>
      </c>
      <c r="G10" s="6">
        <v>0</v>
      </c>
      <c r="H10" s="6">
        <v>0</v>
      </c>
      <c r="I10" s="6">
        <v>0</v>
      </c>
      <c r="J10" s="6">
        <v>0</v>
      </c>
      <c r="K10" t="str">
        <f t="shared" si="0"/>
        <v/>
      </c>
    </row>
    <row r="11" spans="1:11" ht="15.75" customHeight="1" x14ac:dyDescent="0.25">
      <c r="A11" s="5">
        <v>4111201</v>
      </c>
      <c r="B11" s="5" t="s">
        <v>19</v>
      </c>
      <c r="C11" s="6">
        <v>1100000</v>
      </c>
      <c r="D11" s="6">
        <v>7500000</v>
      </c>
      <c r="E11" s="6">
        <v>0</v>
      </c>
      <c r="F11" s="6">
        <v>8600000</v>
      </c>
      <c r="G11" s="6">
        <v>547239.29</v>
      </c>
      <c r="H11" s="6">
        <v>3662293.71</v>
      </c>
      <c r="I11" s="6">
        <v>0</v>
      </c>
      <c r="J11" s="6">
        <v>4209533</v>
      </c>
      <c r="K11" t="str">
        <f t="shared" si="0"/>
        <v/>
      </c>
    </row>
    <row r="12" spans="1:11" x14ac:dyDescent="0.25">
      <c r="A12" s="5">
        <v>3258114</v>
      </c>
      <c r="B12" s="5" t="s">
        <v>20</v>
      </c>
      <c r="C12" s="5">
        <v>1171000</v>
      </c>
      <c r="D12" s="5">
        <v>1000000</v>
      </c>
      <c r="E12" s="5">
        <v>0</v>
      </c>
      <c r="F12" s="5">
        <v>1171000</v>
      </c>
      <c r="G12" s="5">
        <v>98910</v>
      </c>
      <c r="H12" s="5">
        <v>1000090</v>
      </c>
      <c r="I12" s="5">
        <v>0</v>
      </c>
      <c r="J12" s="5">
        <v>1099000</v>
      </c>
      <c r="K12" t="str">
        <f t="shared" si="0"/>
        <v/>
      </c>
    </row>
    <row r="13" spans="1:11" x14ac:dyDescent="0.25">
      <c r="G13" s="3">
        <f>SUM(G2:G12)</f>
        <v>156796302.13</v>
      </c>
      <c r="H13" s="3">
        <f>SUM(H2:H12)</f>
        <v>970352947.53999996</v>
      </c>
      <c r="I13" s="1"/>
      <c r="J13" s="3">
        <f>SUM(J2:J12)</f>
        <v>1127149249.6700001</v>
      </c>
      <c r="K13" t="str">
        <f>IF(G13+H13&lt;&gt;J13,"Not Ok","")</f>
        <v/>
      </c>
    </row>
    <row r="14" spans="1:11" x14ac:dyDescent="0.25">
      <c r="G14" s="3">
        <v>156796302.45999995</v>
      </c>
      <c r="H14" s="4">
        <v>970352946.5399996</v>
      </c>
      <c r="J14" s="3">
        <v>1127149439</v>
      </c>
      <c r="K14" t="str">
        <f>IF(G14+H14&lt;&gt;J14,"Not Ok","")</f>
        <v>Not Ok</v>
      </c>
    </row>
    <row r="15" spans="1:11" x14ac:dyDescent="0.25">
      <c r="G15" s="4">
        <f>G13-G14</f>
        <v>-0.32999995350837708</v>
      </c>
      <c r="H15" s="4">
        <f>H13-H14</f>
        <v>1.0000003576278687</v>
      </c>
    </row>
    <row r="17" spans="7:7" x14ac:dyDescent="0.25">
      <c r="G17" s="4">
        <f>G13+H13</f>
        <v>1127149249.6700001</v>
      </c>
    </row>
    <row r="18" spans="7:7" x14ac:dyDescent="0.25">
      <c r="G18" s="4">
        <f>SUM(G14+H14)</f>
        <v>1127149248.9999995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2020-12-22T08:47:00Z</dcterms:modified>
</cp:coreProperties>
</file>