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F26" i="1"/>
  <c r="G26" i="1"/>
  <c r="G27" i="1" s="1"/>
  <c r="H26" i="1"/>
  <c r="H27" i="1" s="1"/>
  <c r="I26" i="1"/>
  <c r="J26" i="1"/>
  <c r="K26" i="1"/>
  <c r="L26" i="1"/>
  <c r="M26" i="1"/>
  <c r="N26" i="1"/>
  <c r="O26" i="1"/>
  <c r="D26" i="1"/>
  <c r="E27" i="1"/>
  <c r="F27" i="1"/>
  <c r="O27" i="1"/>
  <c r="D27" i="1"/>
  <c r="D14" i="1"/>
  <c r="I27" i="1"/>
  <c r="J27" i="1"/>
  <c r="K27" i="1"/>
  <c r="L27" i="1"/>
  <c r="M27" i="1"/>
  <c r="N27" i="1"/>
  <c r="P27" i="1" l="1"/>
  <c r="E14" i="1"/>
  <c r="E15" i="1" s="1"/>
  <c r="F14" i="1"/>
  <c r="F15" i="1" s="1"/>
  <c r="G14" i="1"/>
  <c r="G15" i="1" s="1"/>
  <c r="H14" i="1"/>
  <c r="H15" i="1" s="1"/>
  <c r="I14" i="1"/>
  <c r="I15" i="1" s="1"/>
  <c r="J14" i="1"/>
  <c r="J15" i="1" s="1"/>
  <c r="K14" i="1"/>
  <c r="K15" i="1" s="1"/>
  <c r="L14" i="1"/>
  <c r="L15" i="1" s="1"/>
  <c r="M14" i="1"/>
  <c r="M15" i="1" s="1"/>
  <c r="N14" i="1"/>
  <c r="N15" i="1" s="1"/>
  <c r="O5" i="1"/>
  <c r="O4" i="1"/>
  <c r="M31" i="1"/>
  <c r="N31" i="1"/>
  <c r="O31" i="1"/>
  <c r="P31" i="1"/>
  <c r="L31" i="1"/>
  <c r="O14" i="1" l="1"/>
  <c r="D15" i="1" l="1"/>
  <c r="O15" i="1" l="1"/>
</calcChain>
</file>

<file path=xl/sharedStrings.xml><?xml version="1.0" encoding="utf-8"?>
<sst xmlns="http://schemas.openxmlformats.org/spreadsheetml/2006/main" count="175" uniqueCount="72">
  <si>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</si>
  <si>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</si>
  <si>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</si>
  <si>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</si>
  <si>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</si>
  <si>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</si>
  <si>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</si>
  <si>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</si>
  <si>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</si>
  <si>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</si>
  <si>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 Name</t>
  </si>
  <si>
    <t>Unit</t>
  </si>
  <si>
    <t>Percent</t>
  </si>
  <si>
    <t>Nos</t>
  </si>
  <si>
    <t>Cum</t>
  </si>
  <si>
    <t>sqm</t>
  </si>
  <si>
    <t>TaskCode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</si>
  <si>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</si>
  <si>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</si>
  <si>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</si>
  <si>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</si>
  <si>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</si>
  <si>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</si>
  <si>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</si>
  <si>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</si>
  <si>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</si>
  <si>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</si>
  <si>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  Mobilization and Site Preparation</t>
  </si>
  <si>
    <t xml:space="preserve">   Embankment Construction</t>
  </si>
  <si>
    <t xml:space="preserve">   Placing Geotextile Filter</t>
  </si>
  <si>
    <t>percent</t>
  </si>
  <si>
    <t>40-380-20</t>
  </si>
  <si>
    <t>Name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</si>
  <si>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</si>
  <si>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</si>
  <si>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</si>
  <si>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</si>
  <si>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</si>
  <si>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</si>
  <si>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</si>
  <si>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</si>
  <si>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</si>
  <si>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</si>
  <si>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</si>
  <si>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</si>
  <si>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40-190-15</t>
  </si>
  <si>
    <t>40-190-05</t>
  </si>
  <si>
    <t>40-190-35</t>
  </si>
  <si>
    <t>40-450</t>
  </si>
  <si>
    <t>16-510</t>
  </si>
  <si>
    <t>16-470</t>
  </si>
  <si>
    <t>Task Volume</t>
  </si>
  <si>
    <t>`</t>
  </si>
  <si>
    <t>Geo Bag Placing(125 Kg)</t>
  </si>
  <si>
    <t>Close Turfing</t>
  </si>
  <si>
    <t>48-100</t>
  </si>
  <si>
    <t>FF_30M 33925M_TO_33955M</t>
  </si>
  <si>
    <t>FF_15M 5560M_TO_5575M</t>
  </si>
  <si>
    <t>Type_A_665M_M2950_TO_M3615</t>
  </si>
  <si>
    <t>Type_B5_30M_M6900_TO_M6930</t>
  </si>
  <si>
    <t>Type B5</t>
  </si>
  <si>
    <t>Type_B5_210M_M8550_TO_M8760</t>
  </si>
  <si>
    <t>Type_B5_353M_M8822_TO_M9175</t>
  </si>
  <si>
    <t>Type_B5_212M_M11440_TO_M12652</t>
  </si>
  <si>
    <t>Type_B5_30M_M13925_TO_M13955</t>
  </si>
  <si>
    <t>Type_B5_170M_M17500_TO_M17670</t>
  </si>
  <si>
    <t>Type_B5_357M_M21733_TO_M22090</t>
  </si>
  <si>
    <t>Type_B5_95M_M25625_TO_M25720</t>
  </si>
  <si>
    <t>Type_B5_88M_M33100_TO_M33188</t>
  </si>
  <si>
    <t>Type_B5_450M_M15600_TO_M16050</t>
  </si>
  <si>
    <t>Type_B5_2035M_M3615_TO_M5650</t>
  </si>
  <si>
    <t>Type_B5_350M_M13350_TO_M13700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</si>
</sst>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color rgb="FF000000"/>
      <name val="CIDFont+F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2" borderId="1" xfId="0" applyFill="1" applyBorder="1"/>
    <xf numFmtId="16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0" xfId="0" applyFill="1" applyBorder="1"/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G13" zoomScaleNormal="100" workbookViewId="0">
      <selection activeCell="O19" sqref="O19:O24"/>
    </sheetView>
  </sheetViews>
  <sheetFormatPr defaultRowHeight="15"/>
  <cols>
    <col min="1" max="1" width="34" customWidth="1"/>
    <col min="3" max="3" width="11.28515625" customWidth="1"/>
    <col min="4" max="4" width="21.7109375" customWidth="1"/>
    <col min="5" max="5" width="20.28515625" customWidth="1"/>
    <col min="6" max="6" width="20.85546875" customWidth="1"/>
    <col min="7" max="7" width="23.28515625" customWidth="1"/>
    <col min="8" max="8" width="21.7109375" customWidth="1"/>
    <col min="9" max="9" width="16.85546875" customWidth="1"/>
    <col min="10" max="15" width="15.42578125" customWidth="1"/>
    <col min="16" max="16" width="9.42578125" bestFit="1" customWidth="1"/>
  </cols>
  <sheetData>
    <row r="1" spans="1:22" ht="39" customHeight="1">
      <c r="A1" s="2" t="s">
        <v>10</v>
      </c>
      <c r="B1" s="2" t="s">
        <v>11</v>
      </c>
      <c r="C1" s="2" t="s">
        <v>16</v>
      </c>
      <c r="D1" s="31" t="s">
        <v>58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6"/>
      <c r="P1" s="6"/>
    </row>
    <row r="2" spans="1:22">
      <c r="A2" s="2"/>
      <c r="B2" s="2"/>
      <c r="C2" s="2"/>
      <c r="D2" s="31">
        <v>665</v>
      </c>
      <c r="E2" s="31"/>
      <c r="F2" s="31"/>
      <c r="G2" s="31"/>
      <c r="H2" s="1"/>
      <c r="I2" s="31"/>
      <c r="J2" s="31"/>
      <c r="K2" s="31"/>
      <c r="L2" s="31"/>
      <c r="M2" s="31"/>
      <c r="N2" s="31"/>
    </row>
    <row r="3" spans="1:22">
      <c r="A3" s="5" t="s">
        <v>0</v>
      </c>
      <c r="B3" s="5" t="s">
        <v>12</v>
      </c>
      <c r="C3" s="5" t="s">
        <v>17</v>
      </c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Q3" s="27"/>
      <c r="R3" s="27"/>
      <c r="S3" s="27"/>
      <c r="T3" s="27"/>
      <c r="U3" s="27"/>
      <c r="V3" s="27"/>
    </row>
    <row r="4" spans="1:22">
      <c r="A4" s="5" t="s">
        <v>1</v>
      </c>
      <c r="B4" s="5" t="s">
        <v>13</v>
      </c>
      <c r="C4" s="5" t="s">
        <v>18</v>
      </c>
      <c r="D4" s="5">
        <v>21058</v>
      </c>
      <c r="E4" s="1"/>
      <c r="F4" s="1"/>
      <c r="G4" s="1"/>
      <c r="H4" s="1"/>
      <c r="I4" s="1"/>
      <c r="J4" s="1"/>
      <c r="K4" s="1"/>
      <c r="L4" s="1"/>
      <c r="M4" s="1"/>
      <c r="N4" s="1"/>
      <c r="O4">
        <f>SUM(D4:N4)</f>
        <v>21058</v>
      </c>
      <c r="Q4" s="27"/>
      <c r="R4" s="27"/>
      <c r="S4" s="27"/>
      <c r="T4" s="27"/>
      <c r="U4" s="27"/>
      <c r="V4" s="27"/>
    </row>
    <row r="5" spans="1:22">
      <c r="A5" s="5" t="s">
        <v>2</v>
      </c>
      <c r="B5" s="5" t="s">
        <v>13</v>
      </c>
      <c r="C5" s="5" t="s">
        <v>19</v>
      </c>
      <c r="D5" s="5">
        <v>55449</v>
      </c>
      <c r="E5" s="1"/>
      <c r="F5" s="1"/>
      <c r="G5" s="1"/>
      <c r="H5" s="1"/>
      <c r="I5" s="1"/>
      <c r="J5" s="1"/>
      <c r="K5" s="1"/>
      <c r="L5" s="1"/>
      <c r="M5" s="1"/>
      <c r="N5" s="1"/>
      <c r="O5">
        <f>SUM(D5:N5)</f>
        <v>55449</v>
      </c>
      <c r="Q5" s="27"/>
      <c r="R5" s="27"/>
      <c r="S5" s="27"/>
      <c r="T5" s="27"/>
      <c r="U5" s="27"/>
      <c r="V5" s="27"/>
    </row>
    <row r="6" spans="1:22">
      <c r="A6" s="5" t="s">
        <v>3</v>
      </c>
      <c r="B6" s="5" t="s">
        <v>12</v>
      </c>
      <c r="C6" s="5" t="s">
        <v>20</v>
      </c>
      <c r="D6" s="15"/>
      <c r="E6" s="15"/>
      <c r="F6" s="15"/>
      <c r="G6" s="1"/>
      <c r="H6" s="15"/>
      <c r="I6" s="15"/>
      <c r="J6" s="15"/>
      <c r="K6" s="15"/>
      <c r="L6" s="15"/>
      <c r="M6" s="15"/>
      <c r="N6" s="15"/>
      <c r="Q6" s="27"/>
      <c r="R6" s="27"/>
      <c r="S6" s="27"/>
      <c r="T6" s="27"/>
      <c r="U6" s="27"/>
      <c r="V6" s="27"/>
    </row>
    <row r="7" spans="1:22">
      <c r="A7" s="5" t="s">
        <v>4</v>
      </c>
      <c r="B7" s="5" t="s">
        <v>14</v>
      </c>
      <c r="C7" s="5" t="s">
        <v>21</v>
      </c>
      <c r="D7" s="5">
        <v>7388</v>
      </c>
      <c r="E7" s="1"/>
      <c r="F7" s="1"/>
      <c r="G7" s="1"/>
      <c r="H7" s="1"/>
      <c r="I7" s="1"/>
      <c r="J7" s="1"/>
      <c r="K7" s="1"/>
      <c r="L7" s="1"/>
      <c r="M7" s="1"/>
      <c r="N7" s="1"/>
      <c r="Q7" s="27"/>
      <c r="R7" s="27"/>
      <c r="S7" s="27"/>
      <c r="T7" s="27"/>
      <c r="U7" s="27"/>
      <c r="V7" s="27"/>
    </row>
    <row r="8" spans="1:22">
      <c r="A8" s="5" t="s">
        <v>5</v>
      </c>
      <c r="B8" s="5" t="s">
        <v>14</v>
      </c>
      <c r="C8" s="5" t="s">
        <v>22</v>
      </c>
      <c r="D8" s="5">
        <v>918</v>
      </c>
      <c r="E8" s="1"/>
      <c r="F8" s="1"/>
      <c r="G8" s="1"/>
      <c r="H8" s="1"/>
      <c r="I8" s="1"/>
      <c r="J8" s="1"/>
      <c r="K8" s="1"/>
      <c r="L8" s="1"/>
      <c r="M8" s="1"/>
      <c r="N8" s="1"/>
      <c r="Q8" s="27"/>
      <c r="R8" s="27"/>
      <c r="S8" s="27"/>
      <c r="T8" s="27"/>
      <c r="U8" s="27"/>
      <c r="V8" s="27"/>
    </row>
    <row r="9" spans="1:22">
      <c r="A9" s="5" t="s">
        <v>6</v>
      </c>
      <c r="B9" s="5" t="s">
        <v>15</v>
      </c>
      <c r="C9" s="5" t="s">
        <v>23</v>
      </c>
      <c r="D9" s="35">
        <v>10767</v>
      </c>
      <c r="E9" s="1"/>
      <c r="F9" s="1"/>
      <c r="G9" s="1"/>
      <c r="H9" s="1"/>
      <c r="I9" s="1"/>
      <c r="J9" s="1"/>
      <c r="K9" s="1"/>
      <c r="L9" s="1"/>
      <c r="M9" s="1"/>
      <c r="N9" s="1"/>
      <c r="Q9" s="27"/>
      <c r="R9" s="27"/>
      <c r="S9" s="27"/>
      <c r="T9" s="27"/>
      <c r="U9" s="27"/>
      <c r="V9" s="27"/>
    </row>
    <row r="10" spans="1:22">
      <c r="A10" s="5" t="s">
        <v>7</v>
      </c>
      <c r="B10" s="5" t="s">
        <v>14</v>
      </c>
      <c r="C10" s="5" t="s">
        <v>24</v>
      </c>
      <c r="D10" s="5">
        <v>917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Q10" s="27"/>
      <c r="R10" s="27"/>
      <c r="S10" s="27"/>
      <c r="T10" s="27"/>
      <c r="U10" s="27"/>
      <c r="V10" s="27"/>
    </row>
    <row r="11" spans="1:22">
      <c r="A11" s="5" t="s">
        <v>8</v>
      </c>
      <c r="B11" s="5" t="s">
        <v>13</v>
      </c>
      <c r="C11" s="5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27"/>
      <c r="R11" s="27"/>
      <c r="S11" s="27"/>
      <c r="T11" s="27"/>
      <c r="U11" s="27"/>
      <c r="V11" s="27"/>
    </row>
    <row r="12" spans="1:22">
      <c r="A12" s="5" t="s">
        <v>9</v>
      </c>
      <c r="B12" s="5" t="s">
        <v>12</v>
      </c>
      <c r="C12" s="5" t="s">
        <v>26</v>
      </c>
      <c r="D12" s="1"/>
      <c r="E12" s="15"/>
      <c r="F12" s="15"/>
      <c r="G12" s="15"/>
      <c r="H12" s="4"/>
      <c r="I12" s="4"/>
      <c r="J12" s="4"/>
      <c r="K12" s="4"/>
      <c r="L12" s="4"/>
      <c r="M12" s="4"/>
      <c r="N12" s="4"/>
      <c r="Q12" s="27"/>
      <c r="R12" s="27"/>
      <c r="S12" s="27"/>
      <c r="T12" s="27"/>
      <c r="U12" s="27"/>
      <c r="V12" s="27"/>
    </row>
    <row r="13" spans="1:22">
      <c r="Q13" s="27"/>
      <c r="R13" s="27"/>
      <c r="S13" s="27"/>
      <c r="T13" s="27"/>
      <c r="U13" s="27"/>
      <c r="V13" s="27"/>
    </row>
    <row r="14" spans="1:22">
      <c r="D14" s="3">
        <f>16.19*D2</f>
        <v>10766.35</v>
      </c>
      <c r="E14" s="3">
        <f t="shared" ref="E14:N14" si="0">SUM(E4:E5)</f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>SUM(D14:N14)</f>
        <v>10766.35</v>
      </c>
      <c r="Q14" s="28"/>
      <c r="R14" s="28"/>
      <c r="S14" s="28"/>
      <c r="T14" s="28"/>
      <c r="U14" s="28"/>
      <c r="V14" s="28"/>
    </row>
    <row r="15" spans="1:22">
      <c r="D15" s="3">
        <f>_xlfn.CEILING.MATH(D14,1)</f>
        <v>10767</v>
      </c>
      <c r="E15" s="3">
        <f t="shared" ref="E15:N15" si="1">_xlfn.CEILING.MATH(E14,1)</f>
        <v>0</v>
      </c>
      <c r="F15" s="3">
        <f t="shared" si="1"/>
        <v>0</v>
      </c>
      <c r="G15" s="3">
        <f t="shared" si="1"/>
        <v>0</v>
      </c>
      <c r="H15" s="3">
        <f t="shared" si="1"/>
        <v>0</v>
      </c>
      <c r="I15" s="3">
        <f t="shared" si="1"/>
        <v>0</v>
      </c>
      <c r="J15" s="3">
        <f t="shared" si="1"/>
        <v>0</v>
      </c>
      <c r="K15" s="3">
        <f t="shared" si="1"/>
        <v>0</v>
      </c>
      <c r="L15" s="3">
        <f t="shared" si="1"/>
        <v>0</v>
      </c>
      <c r="M15" s="3">
        <f t="shared" si="1"/>
        <v>0</v>
      </c>
      <c r="N15" s="3">
        <f t="shared" si="1"/>
        <v>0</v>
      </c>
      <c r="O15" s="3">
        <f>SUM(D15:N15)</f>
        <v>10767</v>
      </c>
      <c r="Q15" s="30"/>
      <c r="R15" s="30"/>
      <c r="S15" s="30"/>
      <c r="T15" s="30"/>
      <c r="U15" s="30"/>
      <c r="V15" s="30"/>
    </row>
    <row r="16" spans="1:22">
      <c r="A16" s="3" t="s">
        <v>60</v>
      </c>
      <c r="I16" s="11"/>
      <c r="J16" s="13"/>
      <c r="K16" s="13"/>
      <c r="L16" s="13"/>
      <c r="M16" s="13"/>
      <c r="N16" s="13"/>
      <c r="O16" s="13"/>
      <c r="P16" s="12"/>
      <c r="Q16" s="13"/>
      <c r="R16" s="12"/>
      <c r="S16" s="13"/>
      <c r="T16" s="14"/>
    </row>
    <row r="17" spans="1:21" ht="45">
      <c r="A17" s="2" t="s">
        <v>10</v>
      </c>
      <c r="B17" s="2" t="s">
        <v>11</v>
      </c>
      <c r="C17" s="2" t="s">
        <v>16</v>
      </c>
      <c r="D17" s="32" t="s">
        <v>59</v>
      </c>
      <c r="E17" s="32" t="s">
        <v>61</v>
      </c>
      <c r="F17" s="32" t="s">
        <v>62</v>
      </c>
      <c r="G17" s="32" t="s">
        <v>63</v>
      </c>
      <c r="H17" s="32" t="s">
        <v>64</v>
      </c>
      <c r="I17" s="32" t="s">
        <v>65</v>
      </c>
      <c r="J17" s="32" t="s">
        <v>66</v>
      </c>
      <c r="K17" s="32" t="s">
        <v>67</v>
      </c>
      <c r="L17" s="32" t="s">
        <v>68</v>
      </c>
      <c r="M17" s="32" t="s">
        <v>69</v>
      </c>
      <c r="N17" s="32" t="s">
        <v>70</v>
      </c>
      <c r="O17" s="32" t="s">
        <v>71</v>
      </c>
      <c r="P17" s="12"/>
      <c r="Q17" s="13"/>
      <c r="R17" s="12"/>
      <c r="S17" s="13"/>
      <c r="T17" s="14"/>
      <c r="U17" s="28"/>
    </row>
    <row r="18" spans="1:21">
      <c r="A18" s="2"/>
      <c r="B18" s="2"/>
      <c r="C18" s="2"/>
      <c r="D18" s="6">
        <v>30</v>
      </c>
      <c r="E18" s="6">
        <v>210</v>
      </c>
      <c r="F18" s="6">
        <v>353</v>
      </c>
      <c r="G18" s="6">
        <v>212</v>
      </c>
      <c r="H18" s="6">
        <v>30</v>
      </c>
      <c r="I18" s="33">
        <v>170</v>
      </c>
      <c r="J18" s="33">
        <v>357</v>
      </c>
      <c r="K18" s="33">
        <v>95</v>
      </c>
      <c r="L18" s="33">
        <v>88</v>
      </c>
      <c r="M18" s="33">
        <v>450</v>
      </c>
      <c r="N18" s="33">
        <v>2035</v>
      </c>
      <c r="O18" s="33">
        <v>350</v>
      </c>
      <c r="P18" s="25"/>
      <c r="Q18" s="24"/>
      <c r="R18" s="25"/>
      <c r="S18" s="24"/>
      <c r="T18" s="25"/>
      <c r="U18" s="26"/>
    </row>
    <row r="19" spans="1:21">
      <c r="A19" s="2" t="s">
        <v>27</v>
      </c>
      <c r="B19" s="2" t="s">
        <v>30</v>
      </c>
      <c r="C19" s="2" t="s">
        <v>17</v>
      </c>
      <c r="D19" s="4"/>
      <c r="E19" s="4"/>
      <c r="F19" s="4"/>
      <c r="G19" s="4"/>
      <c r="H19" s="4"/>
      <c r="I19" s="33"/>
      <c r="J19" s="33"/>
      <c r="K19" s="33"/>
      <c r="L19" s="33"/>
      <c r="M19" s="33"/>
      <c r="N19" s="33"/>
      <c r="O19" s="33"/>
      <c r="P19" s="25"/>
      <c r="Q19" s="24"/>
      <c r="R19" s="25"/>
      <c r="S19" s="24"/>
      <c r="T19" s="25"/>
      <c r="U19" s="26"/>
    </row>
    <row r="20" spans="1:21">
      <c r="A20" s="1" t="s">
        <v>28</v>
      </c>
      <c r="B20" s="1" t="s">
        <v>14</v>
      </c>
      <c r="C20" s="1" t="s">
        <v>21</v>
      </c>
      <c r="D20" s="5">
        <v>355</v>
      </c>
      <c r="E20" s="5">
        <v>2479</v>
      </c>
      <c r="F20" s="5">
        <v>4166</v>
      </c>
      <c r="G20" s="5">
        <v>2502</v>
      </c>
      <c r="H20" s="5">
        <v>355</v>
      </c>
      <c r="I20" s="36">
        <v>2007</v>
      </c>
      <c r="J20" s="36">
        <v>4214</v>
      </c>
      <c r="K20" s="36">
        <v>1122</v>
      </c>
      <c r="L20" s="36">
        <v>1039</v>
      </c>
      <c r="M20" s="36">
        <v>5311</v>
      </c>
      <c r="N20" s="36">
        <v>24016</v>
      </c>
      <c r="O20" s="36">
        <v>4131</v>
      </c>
      <c r="P20" s="25"/>
      <c r="Q20" s="24"/>
      <c r="R20" s="25"/>
      <c r="S20" s="24"/>
      <c r="T20" s="25"/>
      <c r="U20" s="26"/>
    </row>
    <row r="21" spans="1:21">
      <c r="A21" s="1" t="s">
        <v>29</v>
      </c>
      <c r="B21" s="1" t="s">
        <v>15</v>
      </c>
      <c r="C21" s="1" t="s">
        <v>23</v>
      </c>
      <c r="D21" s="5">
        <v>486</v>
      </c>
      <c r="E21" s="5">
        <v>3400</v>
      </c>
      <c r="F21" s="5">
        <v>5716</v>
      </c>
      <c r="G21" s="5">
        <v>3433</v>
      </c>
      <c r="H21" s="5">
        <v>486</v>
      </c>
      <c r="I21" s="5">
        <v>2753</v>
      </c>
      <c r="J21" s="5">
        <v>5780</v>
      </c>
      <c r="K21" s="5">
        <v>1539</v>
      </c>
      <c r="L21" s="5">
        <v>1425</v>
      </c>
      <c r="M21" s="5">
        <v>7286</v>
      </c>
      <c r="N21" s="5">
        <v>32947</v>
      </c>
      <c r="O21" s="5">
        <v>5667</v>
      </c>
      <c r="P21" s="27"/>
      <c r="Q21" s="27"/>
      <c r="R21" s="27"/>
      <c r="S21" s="27"/>
      <c r="T21" s="27"/>
      <c r="U21" s="28"/>
    </row>
    <row r="22" spans="1:21">
      <c r="A22" s="1" t="s">
        <v>53</v>
      </c>
      <c r="B22" s="1" t="s">
        <v>13</v>
      </c>
      <c r="C22" s="1" t="s">
        <v>31</v>
      </c>
      <c r="D22" s="5">
        <v>120</v>
      </c>
      <c r="E22" s="5">
        <v>840</v>
      </c>
      <c r="F22" s="5">
        <v>1412</v>
      </c>
      <c r="G22" s="5">
        <v>848</v>
      </c>
      <c r="H22" s="5">
        <v>120</v>
      </c>
      <c r="I22" s="5">
        <v>680</v>
      </c>
      <c r="J22" s="5">
        <v>1428</v>
      </c>
      <c r="K22" s="5">
        <v>380</v>
      </c>
      <c r="L22" s="5">
        <v>352</v>
      </c>
      <c r="M22" s="5">
        <v>1800</v>
      </c>
      <c r="N22" s="5">
        <v>8140</v>
      </c>
      <c r="O22" s="5">
        <v>1400</v>
      </c>
      <c r="P22" s="27"/>
      <c r="Q22" s="27"/>
      <c r="R22" s="27"/>
      <c r="S22" s="27"/>
      <c r="T22" s="27"/>
      <c r="U22" s="28"/>
    </row>
    <row r="23" spans="1:21">
      <c r="A23" s="1" t="s">
        <v>54</v>
      </c>
      <c r="B23" s="1" t="s">
        <v>15</v>
      </c>
      <c r="C23" s="1" t="s">
        <v>55</v>
      </c>
      <c r="D23" s="5">
        <v>414</v>
      </c>
      <c r="E23" s="5">
        <v>2896</v>
      </c>
      <c r="F23" s="5">
        <v>4868</v>
      </c>
      <c r="G23" s="5">
        <v>2924</v>
      </c>
      <c r="H23" s="5">
        <v>414</v>
      </c>
      <c r="I23" s="5">
        <v>2345</v>
      </c>
      <c r="J23" s="5">
        <v>4924</v>
      </c>
      <c r="K23" s="5">
        <v>1311</v>
      </c>
      <c r="L23" s="5">
        <v>1214</v>
      </c>
      <c r="M23" s="5">
        <v>6206</v>
      </c>
      <c r="N23" s="5">
        <v>28063</v>
      </c>
      <c r="O23" s="5">
        <v>4827</v>
      </c>
      <c r="P23" s="27"/>
      <c r="Q23" s="27"/>
      <c r="R23" s="27"/>
      <c r="S23" s="27"/>
      <c r="T23" s="27"/>
      <c r="U23" s="28"/>
    </row>
    <row r="24" spans="1:21">
      <c r="A24" s="1" t="s">
        <v>9</v>
      </c>
      <c r="B24" s="1" t="s">
        <v>12</v>
      </c>
      <c r="C24" s="1" t="s">
        <v>26</v>
      </c>
      <c r="D24" s="15"/>
      <c r="E24" s="15"/>
      <c r="F24" s="15"/>
      <c r="G24" s="15"/>
      <c r="H24" s="15"/>
      <c r="I24" s="34"/>
      <c r="J24" s="34"/>
      <c r="K24" s="34"/>
      <c r="L24" s="34"/>
      <c r="M24" s="34"/>
      <c r="N24" s="34"/>
      <c r="O24" s="34"/>
      <c r="P24" s="21"/>
      <c r="Q24" s="22"/>
      <c r="R24" s="21"/>
      <c r="S24" s="22"/>
      <c r="T24" s="23"/>
      <c r="U24" s="28"/>
    </row>
    <row r="25" spans="1:21">
      <c r="I25" s="20"/>
      <c r="J25" s="22"/>
      <c r="K25" s="22"/>
      <c r="L25" s="22"/>
      <c r="M25" s="22"/>
      <c r="N25" s="22"/>
      <c r="O25" s="22"/>
      <c r="P25" s="21"/>
      <c r="Q25" s="22"/>
      <c r="R25" s="21"/>
      <c r="S25" s="22"/>
      <c r="T25" s="23"/>
      <c r="U25" s="28"/>
    </row>
    <row r="26" spans="1:21">
      <c r="D26" s="2">
        <f>13.79*D18</f>
        <v>413.7</v>
      </c>
      <c r="E26" s="2">
        <f t="shared" ref="E26:O26" si="2">13.79*E18</f>
        <v>2895.8999999999996</v>
      </c>
      <c r="F26" s="2">
        <f t="shared" si="2"/>
        <v>4867.87</v>
      </c>
      <c r="G26" s="2">
        <f t="shared" si="2"/>
        <v>2923.48</v>
      </c>
      <c r="H26" s="2">
        <f t="shared" si="2"/>
        <v>413.7</v>
      </c>
      <c r="I26" s="2">
        <f t="shared" si="2"/>
        <v>2344.2999999999997</v>
      </c>
      <c r="J26" s="2">
        <f t="shared" si="2"/>
        <v>4923.03</v>
      </c>
      <c r="K26" s="2">
        <f t="shared" si="2"/>
        <v>1310.05</v>
      </c>
      <c r="L26" s="2">
        <f t="shared" si="2"/>
        <v>1213.52</v>
      </c>
      <c r="M26" s="2">
        <f t="shared" si="2"/>
        <v>6205.5</v>
      </c>
      <c r="N26" s="2">
        <f t="shared" si="2"/>
        <v>28062.649999999998</v>
      </c>
      <c r="O26" s="2">
        <f t="shared" si="2"/>
        <v>4826.5</v>
      </c>
      <c r="P26" s="21"/>
      <c r="Q26" s="22"/>
      <c r="R26" s="21"/>
      <c r="S26" s="22"/>
      <c r="T26" s="23"/>
      <c r="U26" s="28"/>
    </row>
    <row r="27" spans="1:21">
      <c r="D27" s="2">
        <f>_xlfn.CEILING.MATH(D26,1)</f>
        <v>414</v>
      </c>
      <c r="E27" s="2">
        <f t="shared" ref="E27:O27" si="3">_xlfn.CEILING.MATH(E26,1)</f>
        <v>2896</v>
      </c>
      <c r="F27" s="2">
        <f t="shared" si="3"/>
        <v>4868</v>
      </c>
      <c r="G27" s="2">
        <f t="shared" si="3"/>
        <v>2924</v>
      </c>
      <c r="H27" s="2">
        <f t="shared" si="3"/>
        <v>414</v>
      </c>
      <c r="I27" s="2">
        <f t="shared" si="3"/>
        <v>2345</v>
      </c>
      <c r="J27" s="2">
        <f t="shared" si="3"/>
        <v>4924</v>
      </c>
      <c r="K27" s="2">
        <f t="shared" si="3"/>
        <v>1311</v>
      </c>
      <c r="L27" s="2">
        <f t="shared" si="3"/>
        <v>1214</v>
      </c>
      <c r="M27" s="2">
        <f t="shared" si="3"/>
        <v>6206</v>
      </c>
      <c r="N27" s="2">
        <f t="shared" si="3"/>
        <v>28063</v>
      </c>
      <c r="O27" s="2">
        <f t="shared" si="3"/>
        <v>4827</v>
      </c>
      <c r="P27" s="16">
        <f>SUM(D27:O27)</f>
        <v>60406</v>
      </c>
      <c r="Q27" s="17"/>
      <c r="R27" s="18"/>
      <c r="S27" s="17"/>
      <c r="T27" s="19"/>
      <c r="U27" s="28"/>
    </row>
    <row r="28" spans="1:21">
      <c r="A28" t="s">
        <v>57</v>
      </c>
    </row>
    <row r="29" spans="1:21">
      <c r="A29" s="2" t="s">
        <v>32</v>
      </c>
      <c r="B29" s="2" t="s">
        <v>11</v>
      </c>
      <c r="C29" s="9" t="s">
        <v>16</v>
      </c>
      <c r="D29" s="2" t="s">
        <v>51</v>
      </c>
      <c r="L29">
        <v>5610</v>
      </c>
      <c r="M29">
        <v>2205</v>
      </c>
      <c r="N29">
        <v>1320</v>
      </c>
      <c r="O29">
        <v>3366</v>
      </c>
      <c r="P29">
        <v>1980</v>
      </c>
    </row>
    <row r="30" spans="1:21">
      <c r="A30" s="2" t="s">
        <v>27</v>
      </c>
      <c r="B30" s="2" t="s">
        <v>30</v>
      </c>
      <c r="C30" s="10" t="s">
        <v>17</v>
      </c>
      <c r="D30" s="15"/>
      <c r="L30">
        <v>587</v>
      </c>
      <c r="M30">
        <v>231</v>
      </c>
      <c r="N30">
        <v>138</v>
      </c>
      <c r="O30">
        <v>352</v>
      </c>
      <c r="P30">
        <v>207</v>
      </c>
    </row>
    <row r="31" spans="1:21">
      <c r="A31" s="1" t="s">
        <v>33</v>
      </c>
      <c r="B31" s="1" t="s">
        <v>13</v>
      </c>
      <c r="C31" s="10" t="s">
        <v>45</v>
      </c>
      <c r="D31" s="5">
        <v>1798</v>
      </c>
      <c r="L31">
        <f>SUM(L29:L30)</f>
        <v>6197</v>
      </c>
      <c r="M31">
        <f t="shared" ref="M31:P31" si="4">SUM(M29:M30)</f>
        <v>2436</v>
      </c>
      <c r="N31">
        <f t="shared" si="4"/>
        <v>1458</v>
      </c>
      <c r="O31">
        <f t="shared" si="4"/>
        <v>3718</v>
      </c>
      <c r="P31">
        <f t="shared" si="4"/>
        <v>2187</v>
      </c>
    </row>
    <row r="32" spans="1:21">
      <c r="A32" s="1" t="s">
        <v>34</v>
      </c>
      <c r="B32" s="1" t="s">
        <v>13</v>
      </c>
      <c r="C32" s="10" t="s">
        <v>46</v>
      </c>
      <c r="D32" s="5">
        <v>7312</v>
      </c>
    </row>
    <row r="33" spans="1:8">
      <c r="A33" s="1" t="s">
        <v>35</v>
      </c>
      <c r="B33" s="1" t="s">
        <v>13</v>
      </c>
      <c r="C33" s="10" t="s">
        <v>47</v>
      </c>
      <c r="D33" s="5">
        <v>1781</v>
      </c>
    </row>
    <row r="34" spans="1:8">
      <c r="A34" s="1" t="s">
        <v>36</v>
      </c>
      <c r="B34" s="1" t="s">
        <v>13</v>
      </c>
      <c r="C34" s="8" t="s">
        <v>19</v>
      </c>
      <c r="D34" s="5">
        <v>3917</v>
      </c>
    </row>
    <row r="35" spans="1:8">
      <c r="A35" s="1" t="s">
        <v>37</v>
      </c>
      <c r="B35" s="2" t="s">
        <v>30</v>
      </c>
      <c r="C35" s="10" t="s">
        <v>20</v>
      </c>
      <c r="D35" s="15"/>
    </row>
    <row r="36" spans="1:8">
      <c r="A36" s="1" t="s">
        <v>38</v>
      </c>
      <c r="B36" s="2" t="s">
        <v>14</v>
      </c>
      <c r="C36" s="10" t="s">
        <v>48</v>
      </c>
      <c r="D36" s="5">
        <v>2052</v>
      </c>
      <c r="H36" t="s">
        <v>52</v>
      </c>
    </row>
    <row r="37" spans="1:8">
      <c r="A37" s="1" t="s">
        <v>39</v>
      </c>
      <c r="B37" s="2" t="s">
        <v>14</v>
      </c>
      <c r="C37" s="10" t="s">
        <v>49</v>
      </c>
      <c r="D37" s="5">
        <v>1598</v>
      </c>
    </row>
    <row r="38" spans="1:8">
      <c r="A38" s="1" t="s">
        <v>28</v>
      </c>
      <c r="B38" s="2" t="s">
        <v>14</v>
      </c>
      <c r="C38" s="10" t="s">
        <v>21</v>
      </c>
      <c r="D38" s="5">
        <v>4479</v>
      </c>
    </row>
    <row r="39" spans="1:8">
      <c r="A39" s="1" t="s">
        <v>40</v>
      </c>
      <c r="B39" s="2" t="s">
        <v>14</v>
      </c>
      <c r="C39" s="8" t="s">
        <v>22</v>
      </c>
      <c r="D39" s="5">
        <v>460</v>
      </c>
    </row>
    <row r="40" spans="1:8">
      <c r="A40" s="1" t="s">
        <v>29</v>
      </c>
      <c r="B40" s="2" t="s">
        <v>15</v>
      </c>
      <c r="C40" s="10" t="s">
        <v>23</v>
      </c>
      <c r="D40" s="5">
        <v>3117</v>
      </c>
    </row>
    <row r="41" spans="1:8">
      <c r="A41" s="1" t="s">
        <v>41</v>
      </c>
      <c r="B41" s="2" t="s">
        <v>14</v>
      </c>
      <c r="C41" s="10" t="s">
        <v>24</v>
      </c>
      <c r="D41" s="5">
        <v>613</v>
      </c>
    </row>
    <row r="42" spans="1:8">
      <c r="A42" s="1" t="s">
        <v>42</v>
      </c>
      <c r="B42" s="2" t="s">
        <v>13</v>
      </c>
      <c r="C42" s="10" t="s">
        <v>31</v>
      </c>
      <c r="D42" s="29">
        <v>4047</v>
      </c>
    </row>
    <row r="43" spans="1:8">
      <c r="A43" s="1" t="s">
        <v>43</v>
      </c>
      <c r="B43" s="2" t="s">
        <v>13</v>
      </c>
      <c r="C43" s="10" t="s">
        <v>25</v>
      </c>
      <c r="D43" s="5">
        <v>14808</v>
      </c>
    </row>
    <row r="44" spans="1:8">
      <c r="A44" s="1" t="s">
        <v>44</v>
      </c>
      <c r="B44" s="2" t="s">
        <v>30</v>
      </c>
      <c r="C44" s="10" t="s">
        <v>50</v>
      </c>
      <c r="D44" s="5">
        <v>1641</v>
      </c>
    </row>
    <row r="45" spans="1:8">
      <c r="A45" s="7" t="s">
        <v>9</v>
      </c>
      <c r="B45" s="2" t="s">
        <v>12</v>
      </c>
      <c r="C45" s="10" t="s">
        <v>26</v>
      </c>
      <c r="D45" s="15"/>
    </row>
    <row r="50" spans="1:4">
      <c r="A50" t="s">
        <v>56</v>
      </c>
    </row>
    <row r="51" spans="1:4">
      <c r="A51" s="4" t="s">
        <v>32</v>
      </c>
      <c r="B51" s="4" t="s">
        <v>11</v>
      </c>
      <c r="C51" s="4" t="s">
        <v>16</v>
      </c>
      <c r="D51" s="2" t="s">
        <v>51</v>
      </c>
    </row>
    <row r="52" spans="1:4">
      <c r="A52" s="4" t="s">
        <v>27</v>
      </c>
      <c r="B52" s="4" t="s">
        <v>30</v>
      </c>
      <c r="C52" s="4" t="s">
        <v>17</v>
      </c>
      <c r="D52" s="2"/>
    </row>
    <row r="53" spans="1:4">
      <c r="A53" s="4" t="s">
        <v>33</v>
      </c>
      <c r="B53" s="4" t="s">
        <v>13</v>
      </c>
      <c r="C53" s="4" t="s">
        <v>45</v>
      </c>
      <c r="D53" s="5">
        <v>2841</v>
      </c>
    </row>
    <row r="54" spans="1:4">
      <c r="A54" s="4" t="s">
        <v>34</v>
      </c>
      <c r="B54" s="4" t="s">
        <v>13</v>
      </c>
      <c r="C54" s="4" t="s">
        <v>46</v>
      </c>
      <c r="D54" s="5">
        <v>5557</v>
      </c>
    </row>
    <row r="55" spans="1:4">
      <c r="A55" s="4" t="s">
        <v>35</v>
      </c>
      <c r="B55" s="4" t="s">
        <v>13</v>
      </c>
      <c r="C55" s="4" t="s">
        <v>47</v>
      </c>
      <c r="D55" s="5">
        <v>3563</v>
      </c>
    </row>
    <row r="56" spans="1:4">
      <c r="A56" s="4" t="s">
        <v>36</v>
      </c>
      <c r="B56" s="4" t="s">
        <v>13</v>
      </c>
      <c r="C56" s="4" t="s">
        <v>19</v>
      </c>
      <c r="D56" s="5">
        <v>3875</v>
      </c>
    </row>
    <row r="57" spans="1:4">
      <c r="A57" s="4" t="s">
        <v>37</v>
      </c>
      <c r="B57" s="4" t="s">
        <v>30</v>
      </c>
      <c r="C57" s="4" t="s">
        <v>20</v>
      </c>
      <c r="D57" s="2"/>
    </row>
    <row r="58" spans="1:4">
      <c r="A58" s="4" t="s">
        <v>38</v>
      </c>
      <c r="B58" s="4" t="s">
        <v>14</v>
      </c>
      <c r="C58" s="4" t="s">
        <v>48</v>
      </c>
      <c r="D58" s="5">
        <v>2052</v>
      </c>
    </row>
    <row r="59" spans="1:4">
      <c r="A59" s="4" t="s">
        <v>39</v>
      </c>
      <c r="B59" s="4" t="s">
        <v>14</v>
      </c>
      <c r="C59" s="4" t="s">
        <v>49</v>
      </c>
      <c r="D59" s="5">
        <v>2665</v>
      </c>
    </row>
    <row r="60" spans="1:4">
      <c r="A60" s="4" t="s">
        <v>28</v>
      </c>
      <c r="B60" s="4" t="s">
        <v>14</v>
      </c>
      <c r="C60" s="4" t="s">
        <v>21</v>
      </c>
      <c r="D60" s="5">
        <v>2837</v>
      </c>
    </row>
    <row r="61" spans="1:4">
      <c r="A61" s="4" t="s">
        <v>40</v>
      </c>
      <c r="B61" s="4" t="s">
        <v>14</v>
      </c>
      <c r="C61" s="4" t="s">
        <v>22</v>
      </c>
      <c r="D61" s="5">
        <v>429</v>
      </c>
    </row>
    <row r="62" spans="1:4">
      <c r="A62" s="4" t="s">
        <v>29</v>
      </c>
      <c r="B62" s="4" t="s">
        <v>15</v>
      </c>
      <c r="C62" s="4" t="s">
        <v>23</v>
      </c>
      <c r="D62" s="5">
        <v>2915</v>
      </c>
    </row>
    <row r="63" spans="1:4">
      <c r="A63" s="4" t="s">
        <v>41</v>
      </c>
      <c r="B63" s="4" t="s">
        <v>14</v>
      </c>
      <c r="C63" s="4" t="s">
        <v>24</v>
      </c>
      <c r="D63" s="5">
        <v>571</v>
      </c>
    </row>
    <row r="64" spans="1:4">
      <c r="A64" s="4" t="s">
        <v>42</v>
      </c>
      <c r="B64" s="4" t="s">
        <v>13</v>
      </c>
      <c r="C64" s="4" t="s">
        <v>31</v>
      </c>
      <c r="D64" s="5">
        <v>3071</v>
      </c>
    </row>
    <row r="65" spans="1:4">
      <c r="A65" s="4" t="s">
        <v>43</v>
      </c>
      <c r="B65" s="4" t="s">
        <v>13</v>
      </c>
      <c r="C65" s="4" t="s">
        <v>25</v>
      </c>
      <c r="D65" s="29">
        <v>15836</v>
      </c>
    </row>
    <row r="66" spans="1:4">
      <c r="A66" s="4" t="s">
        <v>44</v>
      </c>
      <c r="B66" s="4" t="s">
        <v>30</v>
      </c>
      <c r="C66" s="4" t="s">
        <v>50</v>
      </c>
      <c r="D66" s="5">
        <v>1641</v>
      </c>
    </row>
    <row r="67" spans="1:4">
      <c r="A67" s="4" t="s">
        <v>9</v>
      </c>
      <c r="B67" s="4" t="s">
        <v>12</v>
      </c>
      <c r="C67" s="4" t="s">
        <v>26</v>
      </c>
      <c r="D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2020-11-23T13:44:14Z</dcterms:modified>
</cp:coreProperties>
</file>