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0" activeTab="21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665M_M2950_TO_M3615" sheetId="5" r:id="rId7"/>
    <sheet name="T_B5_30M_M6900_TO_M6930" sheetId="13" r:id="rId8"/>
    <sheet name="T_B5_210M_M8550_TO_M8760" sheetId="14" r:id="rId9"/>
    <sheet name="T_B5_353M_M8822_TO_M9175" sheetId="15" r:id="rId10"/>
    <sheet name="T_B5_212M_M12440_TO_M12652" sheetId="22" r:id="rId11"/>
    <sheet name="T_B5_30M_M13925_TO_M13955" sheetId="23" r:id="rId12"/>
    <sheet name="T_B5_170M_M17500_TO_M17670" sheetId="24" r:id="rId13"/>
    <sheet name="T_B5_357M_M21733_TO_M22090" sheetId="25" r:id="rId14"/>
    <sheet name="T_B5_95M_M25625_TO_M25720" sheetId="26" r:id="rId15"/>
    <sheet name="T_B5_88M_M33100_TO_M33188" sheetId="27" r:id="rId16"/>
    <sheet name="T_B5_450M_M15600_TO_M16050" sheetId="28" r:id="rId17"/>
    <sheet name="T_B5_2035M_M3615_TO_M5650" sheetId="29" r:id="rId18"/>
    <sheet name="T_B5_350M_M13350_TO_M13700" sheetId="30" r:id="rId19"/>
    <sheet name="Equipment Production Rate" sheetId="10" r:id="rId20"/>
    <sheet name=" Block Placing Production Rate" sheetId="18" r:id="rId21"/>
    <sheet name="Project_name" sheetId="31" r:id="rId22"/>
  </sheets>
  <definedNames>
    <definedName name="_xlnm._FilterDatabase" localSheetId="6" hidden="1">Type_A_665M_M2950_TO_M3615!$A$1:$E$11</definedName>
    <definedName name="_xlnm._FilterDatabase" localSheetId="4" hidden="1">WBS!$A$1:$E$10</definedName>
    <definedName name="_xlnm._FilterDatabase" localSheetId="3" hidden="1">'WBS3'!$A$1:$E$7</definedName>
    <definedName name="_xlnm.Print_Area" localSheetId="19">'Equipment Production Rate'!$A$1:$G$22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20" l="1"/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<sst xmlns="http://schemas.openxmlformats.org/spreadsheetml/2006/main" count="550" uniqueCount="151">
  <si>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</si>
  <si>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</si>
  <si>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</si>
  <si>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</si>
  <si>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</si>
  <si>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</si>
  <si>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</si>
  <si>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</si>
  <si>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</si>
  <si>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</si>
  <si>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</si>
  <si>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</si>
  <si>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</si>
  <si>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</si>
  <si>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</si>
  <si>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</si>
  <si>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</si>
  <si>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</si>
  <si>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</si>
  <si>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</si>
  <si>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</si>
  <si>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</si>
  <si>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</si>
  <si>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</si>
  <si>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</si>
  <si>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</si>
  <si>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</si>
  <si>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</si>
  <si>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</si>
  <si>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Site Name</t>
  </si>
  <si>
    <t xml:space="preserve">   Mobilization and Site Preparation</t>
  </si>
  <si>
    <t xml:space="preserve">   Embankment Construction</t>
  </si>
  <si>
    <t xml:space="preserve">   Placing Geotextile Filter</t>
  </si>
  <si>
    <t>percent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</si>
  <si>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</si>
  <si>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</si>
  <si>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</si>
  <si>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</si>
  <si>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</si>
  <si>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</si>
  <si>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</si>
  <si>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</si>
  <si>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</si>
  <si>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</si>
  <si>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</si>
  <si>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</si>
  <si>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</si>
  <si>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</si>
  <si>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</si>
  <si>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</si>
  <si>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</si>
  <si>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</si>
  <si>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</si>
  <si>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</si>
  <si>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</si>
  <si>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</si>
  <si>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</si>
  <si>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</si>
  <si>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</si>
  <si>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</si>
  <si>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</si>
  <si>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</si>
  <si>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</si>
  <si>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</si>
  <si>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</si>
  <si>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</si>
  <si>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</si>
  <si>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</si>
  <si>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</si>
  <si>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</si>
  <si>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</si>
  <si>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</si>
  <si>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</si>
  <si>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</si>
  <si>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</si>
  <si>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</si>
  <si>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</si>
  <si>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</si>
  <si>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</si>
  <si>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</si>
  <si>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</si>
  <si>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</si>
  <si>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</si>
  <si>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</si>
  <si>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</si>
  <si>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</si>
  <si>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</si>
  <si>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</si>
  <si>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</si>
  <si>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</si>
  <si>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</si>
  <si>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</si>
  <si>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</si>
  <si>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</si>
  <si>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</si>
  <si>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</si>
  <si>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</si>
  <si>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</si>
  <si>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</si>
  <si>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</si>
  <si>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</si>
  <si>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</si>
  <si>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</si>
  <si>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</si>
  <si>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</si>
  <si>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</si>
  <si>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</si>
  <si>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</si>
  <si>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48-100</t>
  </si>
  <si>
    <t>Turfing Sod</t>
  </si>
  <si>
    <t>Compaction Roller</t>
  </si>
  <si>
    <t>40-670-30</t>
  </si>
  <si>
    <t>Type_A_665M_M2950_TO_M3615</t>
  </si>
  <si>
    <t>Type A slope protection work of the Noapara Hao Submergible Embankment from M2950  to M3615=665M under HFMLIP</t>
  </si>
  <si>
    <t>Type_B5_30M_M6900_TO_M6930</t>
  </si>
  <si>
    <t>Type B5 slope protection work of the Dakshiner Haor Submergible Embankment from M6900  to M6930=30M under HFMLIP</t>
  </si>
  <si>
    <t>Type_B5_210M_M8550_TO_M8760</t>
  </si>
  <si>
    <t>Type B5 slope protection work of the Dakshiner Haor Submergible Embankment from M8550  to M8760=210M under HFMLIP</t>
  </si>
  <si>
    <t>Type_B5_353M_M8822_TO_M9175</t>
  </si>
  <si>
    <t>Type B5 slope protection work of the Dakshiner Haor Submergible Embankment from M8822  to M9175=353M under HFMLIP</t>
  </si>
  <si>
    <t>Type_B5_212M_M12440_TO_M12652</t>
  </si>
  <si>
    <t>Type B5 slope protection work of the Dakshiner Haor Submergible Embankment from M12440  to M12652=212M under HFMLIP</t>
  </si>
  <si>
    <t>Type_B5_30M_M13925_TO_M13955</t>
  </si>
  <si>
    <t>Type B5 slope protection work of the Dakshiner Haor Submergible Embankment from M13925  to M13955=30M under HFMLIP</t>
  </si>
  <si>
    <t>Type_B5_170M_M17500_TO_M17670</t>
  </si>
  <si>
    <t>Type B5 slope protection work of the Dakshiner Haor Submergible Embankment from M17500  to M17670=170M under HFMLIP</t>
  </si>
  <si>
    <t>Type_B5_357M_M21733_TO_M22090</t>
  </si>
  <si>
    <t>Type B5 slope protection work of the Dakshiner Haor Submergible Embankment from M21733  to M22090=357M under HFMLIP</t>
  </si>
  <si>
    <t>Type_B5_95M_M25625_TO_M25720</t>
  </si>
  <si>
    <t>Type B5 slope protection work of the Dakshiner Haor Submergible Embankment from M25625  to M25720=95M under HFMLIP</t>
  </si>
  <si>
    <t>Type_B5_88M_M33100_TO_M33188</t>
  </si>
  <si>
    <t>Type B5 slope protection work of the Dakshiner Haor Submergible Embankment from M33100  to M33188=88M under HFMLIP</t>
  </si>
  <si>
    <t>Type_B5_450M_M15600_TO_M16050</t>
  </si>
  <si>
    <t>Type B5 slope protection work of the Noapara Haor Submergible Embankment from M15600  to M16050=450M under HFMLIP</t>
  </si>
  <si>
    <t>Type_B5_2035M_M3615_TO_M5650</t>
  </si>
  <si>
    <t>Type B5 slope protection work of the Noapara Haor Submergible Embankment from M3615  to M5650=2035M under HFMLIP</t>
  </si>
  <si>
    <t>Type_B5_350M_M13350_TO_M13700</t>
  </si>
  <si>
    <t>Type B5 slope protection work of the Nunnir Haor  Submergible Embankment from M13350  to M13700=350M under HFMLIP</t>
  </si>
  <si>
    <t>T_B5_30M_M6900_TO_M6930</t>
  </si>
  <si>
    <t>T_B5_210M_M8550_TO_M8760</t>
  </si>
  <si>
    <t>T_B5_353M_M8822_TO_M9175</t>
  </si>
  <si>
    <t>T_B5_212M_M12440_TO_M12652</t>
  </si>
  <si>
    <t>T_B5_30M_M13925_TO_M13955</t>
  </si>
  <si>
    <t>T_B5_170M_M17500_TO_M17670</t>
  </si>
  <si>
    <t>T_B5_357M_M21733_TO_M22090</t>
  </si>
  <si>
    <t>T_B5_95M_M25625_TO_M25720</t>
  </si>
  <si>
    <t>T_B5_88M_M33100_TO_M33188</t>
  </si>
  <si>
    <t>T_B5_450M_M15600_TO_M16050</t>
  </si>
  <si>
    <t>T_B5_2035M_M3615_TO_M5650</t>
  </si>
  <si>
    <t>T_B5_350M_M13350_TO_M13700</t>
  </si>
  <si>
    <t>Submersible Embankment Slope Protection Work at Kishoregonj PW-35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</si>
</sst>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>
      <c r="A1" s="1" t="s">
        <v>69</v>
      </c>
      <c r="B1" s="1" t="s">
        <v>0</v>
      </c>
      <c r="C1" s="1" t="s">
        <v>21</v>
      </c>
    </row>
    <row r="2" spans="1:3">
      <c r="A2" s="1">
        <v>101</v>
      </c>
      <c r="B2" t="s">
        <v>70</v>
      </c>
      <c r="C2" s="1" t="s">
        <v>24</v>
      </c>
    </row>
    <row r="3" spans="1:3">
      <c r="A3" s="1">
        <v>102</v>
      </c>
      <c r="B3" t="s">
        <v>38</v>
      </c>
      <c r="C3" s="1" t="s">
        <v>24</v>
      </c>
    </row>
    <row r="4" spans="1:3">
      <c r="A4" s="1">
        <v>103</v>
      </c>
      <c r="B4" t="s">
        <v>71</v>
      </c>
      <c r="C4" s="1" t="s">
        <v>24</v>
      </c>
    </row>
    <row r="5" spans="1:3">
      <c r="A5" s="1">
        <v>104</v>
      </c>
      <c r="B5" t="s">
        <v>72</v>
      </c>
      <c r="C5" s="1" t="s">
        <v>24</v>
      </c>
    </row>
    <row r="6" spans="1:3">
      <c r="A6" s="1">
        <v>201</v>
      </c>
      <c r="B6" t="s">
        <v>73</v>
      </c>
      <c r="C6" s="1" t="s">
        <v>74</v>
      </c>
    </row>
    <row r="7" spans="1:3">
      <c r="A7" s="1">
        <v>202</v>
      </c>
      <c r="B7" t="s">
        <v>75</v>
      </c>
      <c r="C7" s="1" t="s">
        <v>52</v>
      </c>
    </row>
    <row r="8" spans="1:3">
      <c r="A8" s="1">
        <v>203</v>
      </c>
      <c r="B8" t="s">
        <v>76</v>
      </c>
      <c r="C8" s="1" t="s">
        <v>52</v>
      </c>
    </row>
    <row r="9" spans="1:3">
      <c r="A9" s="1">
        <v>204</v>
      </c>
      <c r="B9" t="s">
        <v>77</v>
      </c>
      <c r="C9" s="1" t="s">
        <v>26</v>
      </c>
    </row>
    <row r="10" spans="1:3">
      <c r="A10" s="1">
        <v>205</v>
      </c>
      <c r="B10" t="s">
        <v>78</v>
      </c>
      <c r="C10" s="1" t="s">
        <v>52</v>
      </c>
    </row>
    <row r="11" spans="1:3">
      <c r="A11" s="1">
        <v>206</v>
      </c>
      <c r="B11" t="s">
        <v>79</v>
      </c>
      <c r="C11" s="1" t="s">
        <v>52</v>
      </c>
    </row>
    <row r="12" spans="1:3">
      <c r="A12" s="1">
        <v>207</v>
      </c>
      <c r="B12" t="s">
        <v>80</v>
      </c>
      <c r="C12" s="1" t="s">
        <v>24</v>
      </c>
    </row>
    <row r="13" spans="1:3">
      <c r="A13" s="1">
        <v>301</v>
      </c>
      <c r="B13" t="s">
        <v>81</v>
      </c>
      <c r="C13" s="1" t="s">
        <v>82</v>
      </c>
    </row>
    <row r="14" spans="1:3">
      <c r="A14" s="1">
        <v>401</v>
      </c>
      <c r="B14" t="s">
        <v>83</v>
      </c>
      <c r="C14" s="1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B12" sqref="B12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12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24">
        <v>4166</v>
      </c>
      <c r="G3" s="12" t="s">
        <v>88</v>
      </c>
    </row>
    <row r="4" spans="1:7">
      <c r="A4" s="3">
        <v>3</v>
      </c>
      <c r="B4" s="10" t="s">
        <v>32</v>
      </c>
      <c r="C4" s="8">
        <v>15</v>
      </c>
      <c r="D4" s="3">
        <v>2</v>
      </c>
      <c r="E4" s="3" t="s">
        <v>26</v>
      </c>
      <c r="F4" s="24">
        <v>5716</v>
      </c>
      <c r="G4" s="12" t="s">
        <v>92</v>
      </c>
    </row>
    <row r="5" spans="1:7">
      <c r="A5" s="3">
        <v>4</v>
      </c>
      <c r="B5" s="10" t="s">
        <v>43</v>
      </c>
      <c r="C5" s="8">
        <v>15</v>
      </c>
      <c r="D5" s="3">
        <v>2</v>
      </c>
      <c r="E5" s="3" t="s">
        <v>24</v>
      </c>
      <c r="F5" s="24">
        <v>1412</v>
      </c>
      <c r="G5" s="12" t="s">
        <v>104</v>
      </c>
    </row>
    <row r="6" spans="1:7">
      <c r="A6" s="3">
        <v>5</v>
      </c>
      <c r="B6" s="10" t="s">
        <v>44</v>
      </c>
      <c r="C6" s="8">
        <v>15</v>
      </c>
      <c r="D6" s="3">
        <v>2</v>
      </c>
      <c r="E6" s="3" t="s">
        <v>33</v>
      </c>
      <c r="F6" s="24">
        <v>4868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4">
        <v>100</v>
      </c>
      <c r="G7" s="12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15" zoomScaleNormal="115" workbookViewId="0">
      <selection activeCell="B15" sqref="B15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2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12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24">
        <v>2502</v>
      </c>
      <c r="G3" s="12" t="s">
        <v>88</v>
      </c>
    </row>
    <row r="4" spans="1:7">
      <c r="A4" s="3">
        <v>3</v>
      </c>
      <c r="B4" s="10" t="s">
        <v>32</v>
      </c>
      <c r="C4" s="8">
        <v>15</v>
      </c>
      <c r="D4" s="3">
        <v>2</v>
      </c>
      <c r="E4" s="3" t="s">
        <v>26</v>
      </c>
      <c r="F4" s="24">
        <v>3433</v>
      </c>
      <c r="G4" s="12" t="s">
        <v>92</v>
      </c>
    </row>
    <row r="5" spans="1:7">
      <c r="A5" s="3">
        <v>4</v>
      </c>
      <c r="B5" s="10" t="s">
        <v>43</v>
      </c>
      <c r="C5" s="8">
        <v>15</v>
      </c>
      <c r="D5" s="3">
        <v>2</v>
      </c>
      <c r="E5" s="3" t="s">
        <v>24</v>
      </c>
      <c r="F5" s="24">
        <v>848</v>
      </c>
      <c r="G5" s="12" t="s">
        <v>104</v>
      </c>
    </row>
    <row r="6" spans="1:7">
      <c r="A6" s="3">
        <v>5</v>
      </c>
      <c r="B6" s="10" t="s">
        <v>44</v>
      </c>
      <c r="C6" s="8">
        <v>15</v>
      </c>
      <c r="D6" s="3">
        <v>2</v>
      </c>
      <c r="E6" s="3" t="s">
        <v>33</v>
      </c>
      <c r="F6" s="24">
        <v>2924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4">
        <v>100</v>
      </c>
      <c r="G7" s="12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B12" sqref="B12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28">
        <v>100</v>
      </c>
      <c r="G2" s="12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11">
        <v>355</v>
      </c>
      <c r="G3" s="12" t="s">
        <v>88</v>
      </c>
    </row>
    <row r="4" spans="1:7">
      <c r="A4" s="3">
        <v>3</v>
      </c>
      <c r="B4" s="10" t="s">
        <v>32</v>
      </c>
      <c r="C4" s="8">
        <v>3</v>
      </c>
      <c r="D4" s="3">
        <v>2</v>
      </c>
      <c r="E4" s="3" t="s">
        <v>26</v>
      </c>
      <c r="F4" s="11">
        <v>486</v>
      </c>
      <c r="G4" s="12" t="s">
        <v>92</v>
      </c>
    </row>
    <row r="5" spans="1:7">
      <c r="A5" s="3">
        <v>4</v>
      </c>
      <c r="B5" s="10" t="s">
        <v>43</v>
      </c>
      <c r="C5" s="8">
        <v>3</v>
      </c>
      <c r="D5" s="3">
        <v>2</v>
      </c>
      <c r="E5" s="3" t="s">
        <v>24</v>
      </c>
      <c r="F5" s="11">
        <v>120</v>
      </c>
      <c r="G5" s="12" t="s">
        <v>104</v>
      </c>
    </row>
    <row r="6" spans="1:7">
      <c r="A6" s="3">
        <v>5</v>
      </c>
      <c r="B6" s="10" t="s">
        <v>44</v>
      </c>
      <c r="C6" s="8">
        <v>3</v>
      </c>
      <c r="D6" s="3">
        <v>2</v>
      </c>
      <c r="E6" s="3" t="s">
        <v>33</v>
      </c>
      <c r="F6" s="11">
        <v>414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28">
        <v>100</v>
      </c>
      <c r="G7" s="12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B1" zoomScale="145" zoomScaleNormal="145" workbookViewId="0">
      <selection activeCell="B14" sqref="B14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12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24">
        <v>2007</v>
      </c>
      <c r="G3" s="12" t="s">
        <v>88</v>
      </c>
    </row>
    <row r="4" spans="1:7">
      <c r="A4" s="3">
        <v>3</v>
      </c>
      <c r="B4" s="10" t="s">
        <v>32</v>
      </c>
      <c r="C4" s="8">
        <v>10</v>
      </c>
      <c r="D4" s="3">
        <v>2</v>
      </c>
      <c r="E4" s="3" t="s">
        <v>26</v>
      </c>
      <c r="F4" s="24">
        <v>2753</v>
      </c>
      <c r="G4" s="12" t="s">
        <v>92</v>
      </c>
    </row>
    <row r="5" spans="1:7">
      <c r="A5" s="3">
        <v>4</v>
      </c>
      <c r="B5" s="10" t="s">
        <v>43</v>
      </c>
      <c r="C5" s="8">
        <v>10</v>
      </c>
      <c r="D5" s="3">
        <v>2</v>
      </c>
      <c r="E5" s="3" t="s">
        <v>24</v>
      </c>
      <c r="F5" s="24">
        <v>680</v>
      </c>
      <c r="G5" s="12" t="s">
        <v>104</v>
      </c>
    </row>
    <row r="6" spans="1:7">
      <c r="A6" s="3">
        <v>5</v>
      </c>
      <c r="B6" s="10" t="s">
        <v>44</v>
      </c>
      <c r="C6" s="8">
        <v>10</v>
      </c>
      <c r="D6" s="3">
        <v>2</v>
      </c>
      <c r="E6" s="3" t="s">
        <v>33</v>
      </c>
      <c r="F6" s="24">
        <v>2345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4">
        <v>100</v>
      </c>
      <c r="G7" s="12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B12" sqref="B12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12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24">
        <v>4214</v>
      </c>
      <c r="G3" s="12" t="s">
        <v>88</v>
      </c>
    </row>
    <row r="4" spans="1:7">
      <c r="A4" s="3">
        <v>3</v>
      </c>
      <c r="B4" s="10" t="s">
        <v>32</v>
      </c>
      <c r="C4" s="8">
        <v>15</v>
      </c>
      <c r="D4" s="3">
        <v>2</v>
      </c>
      <c r="E4" s="3" t="s">
        <v>26</v>
      </c>
      <c r="F4" s="24">
        <v>5780</v>
      </c>
      <c r="G4" s="12" t="s">
        <v>92</v>
      </c>
    </row>
    <row r="5" spans="1:7">
      <c r="A5" s="3">
        <v>4</v>
      </c>
      <c r="B5" s="10" t="s">
        <v>43</v>
      </c>
      <c r="C5" s="8">
        <v>15</v>
      </c>
      <c r="D5" s="3">
        <v>2</v>
      </c>
      <c r="E5" s="3" t="s">
        <v>24</v>
      </c>
      <c r="F5" s="24">
        <v>1428</v>
      </c>
      <c r="G5" s="12" t="s">
        <v>104</v>
      </c>
    </row>
    <row r="6" spans="1:7">
      <c r="A6" s="3">
        <v>5</v>
      </c>
      <c r="B6" s="10" t="s">
        <v>44</v>
      </c>
      <c r="C6" s="8">
        <v>15</v>
      </c>
      <c r="D6" s="3">
        <v>2</v>
      </c>
      <c r="E6" s="3" t="s">
        <v>26</v>
      </c>
      <c r="F6" s="24">
        <v>4924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4">
        <v>100</v>
      </c>
      <c r="G7" s="12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B13" sqref="B13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28">
        <v>100</v>
      </c>
      <c r="G2" s="12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11">
        <v>1122</v>
      </c>
      <c r="G3" s="12" t="s">
        <v>88</v>
      </c>
    </row>
    <row r="4" spans="1:7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11">
        <v>1539</v>
      </c>
      <c r="G4" s="12" t="s">
        <v>92</v>
      </c>
    </row>
    <row r="5" spans="1:7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11">
        <v>380</v>
      </c>
      <c r="G5" s="12" t="s">
        <v>104</v>
      </c>
    </row>
    <row r="6" spans="1:7">
      <c r="A6" s="3">
        <v>5</v>
      </c>
      <c r="B6" s="10" t="s">
        <v>44</v>
      </c>
      <c r="C6" s="8">
        <v>7</v>
      </c>
      <c r="D6" s="3">
        <v>2</v>
      </c>
      <c r="E6" s="3" t="s">
        <v>33</v>
      </c>
      <c r="F6" s="11">
        <v>1311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28">
        <v>100</v>
      </c>
      <c r="G7" s="12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B12" sqref="B12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28">
        <v>100</v>
      </c>
      <c r="G2" s="12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11">
        <v>1039</v>
      </c>
      <c r="G3" s="12" t="s">
        <v>88</v>
      </c>
    </row>
    <row r="4" spans="1:7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11">
        <v>1425</v>
      </c>
      <c r="G4" s="12" t="s">
        <v>92</v>
      </c>
    </row>
    <row r="5" spans="1:7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11">
        <v>352</v>
      </c>
      <c r="G5" s="12" t="s">
        <v>104</v>
      </c>
    </row>
    <row r="6" spans="1:7">
      <c r="A6" s="3">
        <v>5</v>
      </c>
      <c r="B6" s="10" t="s">
        <v>44</v>
      </c>
      <c r="C6" s="8">
        <v>7</v>
      </c>
      <c r="D6" s="3">
        <v>2</v>
      </c>
      <c r="E6" s="3" t="s">
        <v>26</v>
      </c>
      <c r="F6" s="11">
        <v>1214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28">
        <v>100</v>
      </c>
      <c r="G7" s="12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B14" sqref="B14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28">
        <v>100</v>
      </c>
      <c r="G2" s="12" t="s">
        <v>89</v>
      </c>
    </row>
    <row r="3" spans="1:7">
      <c r="A3" s="3">
        <v>2</v>
      </c>
      <c r="B3" s="10" t="s">
        <v>31</v>
      </c>
      <c r="C3" s="8">
        <v>20</v>
      </c>
      <c r="D3" s="3">
        <v>1</v>
      </c>
      <c r="E3" s="3" t="s">
        <v>25</v>
      </c>
      <c r="F3" s="11">
        <v>5311</v>
      </c>
      <c r="G3" s="12" t="s">
        <v>88</v>
      </c>
    </row>
    <row r="4" spans="1:7">
      <c r="A4" s="3">
        <v>3</v>
      </c>
      <c r="B4" s="10" t="s">
        <v>32</v>
      </c>
      <c r="C4" s="8">
        <v>17</v>
      </c>
      <c r="D4" s="3">
        <v>2</v>
      </c>
      <c r="E4" s="3" t="s">
        <v>26</v>
      </c>
      <c r="F4" s="11">
        <v>7286</v>
      </c>
      <c r="G4" s="12" t="s">
        <v>92</v>
      </c>
    </row>
    <row r="5" spans="1:7">
      <c r="A5" s="3">
        <v>4</v>
      </c>
      <c r="B5" s="10" t="s">
        <v>43</v>
      </c>
      <c r="C5" s="8">
        <v>17</v>
      </c>
      <c r="D5" s="3">
        <v>2</v>
      </c>
      <c r="E5" s="3" t="s">
        <v>24</v>
      </c>
      <c r="F5" s="11">
        <v>1800</v>
      </c>
      <c r="G5" s="12" t="s">
        <v>104</v>
      </c>
    </row>
    <row r="6" spans="1:7">
      <c r="A6" s="3">
        <v>5</v>
      </c>
      <c r="B6" s="10" t="s">
        <v>44</v>
      </c>
      <c r="C6" s="8">
        <v>17</v>
      </c>
      <c r="D6" s="3">
        <v>2</v>
      </c>
      <c r="E6" s="3" t="s">
        <v>26</v>
      </c>
      <c r="F6" s="11">
        <v>6206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28">
        <v>100</v>
      </c>
      <c r="G7" s="12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B12" sqref="B12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28">
        <v>100</v>
      </c>
      <c r="G2" s="12" t="s">
        <v>89</v>
      </c>
    </row>
    <row r="3" spans="1:7">
      <c r="A3" s="3">
        <v>2</v>
      </c>
      <c r="B3" s="10" t="s">
        <v>31</v>
      </c>
      <c r="C3" s="8">
        <v>30</v>
      </c>
      <c r="D3" s="3">
        <v>1</v>
      </c>
      <c r="E3" s="3" t="s">
        <v>25</v>
      </c>
      <c r="F3" s="11">
        <v>24016</v>
      </c>
      <c r="G3" s="12" t="s">
        <v>88</v>
      </c>
    </row>
    <row r="4" spans="1:7">
      <c r="A4" s="3">
        <v>3</v>
      </c>
      <c r="B4" s="10" t="s">
        <v>32</v>
      </c>
      <c r="C4" s="8">
        <v>30</v>
      </c>
      <c r="D4" s="3">
        <v>2</v>
      </c>
      <c r="E4" s="3" t="s">
        <v>26</v>
      </c>
      <c r="F4" s="11">
        <v>32947</v>
      </c>
      <c r="G4" s="12" t="s">
        <v>92</v>
      </c>
    </row>
    <row r="5" spans="1:7">
      <c r="A5" s="3">
        <v>4</v>
      </c>
      <c r="B5" s="10" t="s">
        <v>43</v>
      </c>
      <c r="C5" s="8">
        <v>30</v>
      </c>
      <c r="D5" s="3">
        <v>2</v>
      </c>
      <c r="E5" s="3" t="s">
        <v>24</v>
      </c>
      <c r="F5" s="11">
        <v>8140</v>
      </c>
      <c r="G5" s="12" t="s">
        <v>104</v>
      </c>
    </row>
    <row r="6" spans="1:7">
      <c r="A6" s="3">
        <v>5</v>
      </c>
      <c r="B6" s="10" t="s">
        <v>44</v>
      </c>
      <c r="C6" s="8">
        <v>30</v>
      </c>
      <c r="D6" s="3">
        <v>2</v>
      </c>
      <c r="E6" s="3" t="s">
        <v>33</v>
      </c>
      <c r="F6" s="11">
        <v>28063</v>
      </c>
      <c r="G6" s="12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28">
        <v>100</v>
      </c>
      <c r="G7" s="12" t="s">
        <v>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F13" sqref="F13"/>
    </sheetView>
  </sheetViews>
  <sheetFormatPr defaultRowHeight="15"/>
  <cols>
    <col min="2" max="2" width="29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29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3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24">
        <v>4131</v>
      </c>
      <c r="G3" s="3" t="s">
        <v>88</v>
      </c>
    </row>
    <row r="4" spans="1:7">
      <c r="A4" s="3">
        <v>3</v>
      </c>
      <c r="B4" s="10" t="s">
        <v>32</v>
      </c>
      <c r="C4" s="8">
        <v>15</v>
      </c>
      <c r="D4" s="3">
        <v>2</v>
      </c>
      <c r="E4" s="3" t="s">
        <v>26</v>
      </c>
      <c r="F4" s="24">
        <v>5667</v>
      </c>
      <c r="G4" s="3" t="s">
        <v>92</v>
      </c>
    </row>
    <row r="5" spans="1:7">
      <c r="A5" s="3">
        <v>4</v>
      </c>
      <c r="B5" s="10" t="s">
        <v>43</v>
      </c>
      <c r="C5" s="8">
        <v>15</v>
      </c>
      <c r="D5" s="3">
        <v>2</v>
      </c>
      <c r="E5" s="3" t="s">
        <v>24</v>
      </c>
      <c r="F5" s="24">
        <v>1400</v>
      </c>
      <c r="G5" s="3" t="s">
        <v>104</v>
      </c>
    </row>
    <row r="6" spans="1:7">
      <c r="A6" s="3">
        <v>5</v>
      </c>
      <c r="B6" s="10" t="s">
        <v>44</v>
      </c>
      <c r="C6" s="8">
        <v>15</v>
      </c>
      <c r="D6" s="3">
        <v>2</v>
      </c>
      <c r="E6" s="3" t="s">
        <v>26</v>
      </c>
      <c r="F6" s="24">
        <v>4827</v>
      </c>
      <c r="G6" s="3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4">
        <v>100</v>
      </c>
      <c r="G7" s="3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K1" zoomScale="160" zoomScaleNormal="160" workbookViewId="0">
      <selection activeCell="V5" sqref="V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9.42578125" customWidth="1"/>
    <col min="5" max="6" width="13.7109375" customWidth="1"/>
    <col min="7" max="7" width="14.28515625" customWidth="1"/>
    <col min="8" max="8" width="13.42578125" customWidth="1"/>
    <col min="9" max="9" width="13.7109375" customWidth="1"/>
  </cols>
  <sheetData>
    <row r="1" spans="1:22">
      <c r="A1" s="3" t="s">
        <v>69</v>
      </c>
      <c r="B1" s="3" t="s">
        <v>0</v>
      </c>
      <c r="C1" s="3" t="s">
        <v>21</v>
      </c>
      <c r="D1" s="4" t="s">
        <v>89</v>
      </c>
      <c r="E1" s="20" t="s">
        <v>96</v>
      </c>
      <c r="F1" s="20" t="s">
        <v>97</v>
      </c>
      <c r="G1" s="20" t="s">
        <v>98</v>
      </c>
      <c r="H1" s="20" t="s">
        <v>86</v>
      </c>
      <c r="I1" s="20" t="s">
        <v>87</v>
      </c>
      <c r="J1" s="3" t="s">
        <v>90</v>
      </c>
      <c r="K1" s="3" t="s">
        <v>88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95</v>
      </c>
      <c r="Q1" s="3" t="s">
        <v>101</v>
      </c>
      <c r="R1" s="21" t="s">
        <v>102</v>
      </c>
      <c r="S1" s="21" t="s">
        <v>103</v>
      </c>
      <c r="T1" s="1" t="s">
        <v>104</v>
      </c>
      <c r="U1" s="4" t="s">
        <v>108</v>
      </c>
      <c r="V1" s="4" t="s">
        <v>111</v>
      </c>
    </row>
    <row r="2" spans="1:22">
      <c r="A2" s="3">
        <v>101</v>
      </c>
      <c r="B2" s="3" t="s">
        <v>70</v>
      </c>
      <c r="C2" s="3" t="s">
        <v>24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  <c r="V2" s="5">
        <v>0</v>
      </c>
    </row>
    <row r="3" spans="1:22">
      <c r="A3" s="3">
        <v>102</v>
      </c>
      <c r="B3" s="3" t="s">
        <v>38</v>
      </c>
      <c r="C3" s="3" t="s">
        <v>24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  <c r="V3" s="5">
        <v>0</v>
      </c>
    </row>
    <row r="4" spans="1:22">
      <c r="A4" s="3">
        <v>103</v>
      </c>
      <c r="B4" s="3" t="s">
        <v>110</v>
      </c>
      <c r="C4" s="3" t="s">
        <v>24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  <c r="V4" s="5">
        <v>0</v>
      </c>
    </row>
    <row r="5" spans="1:22">
      <c r="A5" s="3">
        <v>104</v>
      </c>
      <c r="B5" s="3" t="s">
        <v>72</v>
      </c>
      <c r="C5" s="3" t="s">
        <v>24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  <c r="V5" s="5">
        <v>0</v>
      </c>
    </row>
    <row r="6" spans="1:22">
      <c r="A6" s="4">
        <v>201</v>
      </c>
      <c r="B6" s="4" t="s">
        <v>73</v>
      </c>
      <c r="C6" s="4" t="s">
        <v>74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0.21</v>
      </c>
    </row>
    <row r="7" spans="1:22">
      <c r="A7" s="4">
        <v>202</v>
      </c>
      <c r="B7" s="4" t="s">
        <v>75</v>
      </c>
      <c r="C7" s="4" t="s">
        <v>52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3.1E-2</v>
      </c>
    </row>
    <row r="8" spans="1:22">
      <c r="A8" s="4">
        <v>203</v>
      </c>
      <c r="B8" s="4" t="s">
        <v>76</v>
      </c>
      <c r="C8" s="4" t="s">
        <v>52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2">
      <c r="A9" s="16">
        <v>204</v>
      </c>
      <c r="B9" s="16" t="s">
        <v>78</v>
      </c>
      <c r="C9" s="16" t="s">
        <v>52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3">
        <v>0</v>
      </c>
      <c r="U9" s="5">
        <v>0</v>
      </c>
      <c r="V9" s="5">
        <v>0</v>
      </c>
    </row>
    <row r="10" spans="1:22">
      <c r="A10" s="16">
        <v>205</v>
      </c>
      <c r="B10" s="16" t="s">
        <v>77</v>
      </c>
      <c r="C10" s="16" t="s">
        <v>26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2">
        <v>0</v>
      </c>
      <c r="M10" s="16">
        <v>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3">
        <v>0</v>
      </c>
      <c r="U10" s="5">
        <v>0</v>
      </c>
      <c r="V10" s="5">
        <v>0</v>
      </c>
    </row>
    <row r="11" spans="1:22">
      <c r="A11" s="16">
        <v>206</v>
      </c>
      <c r="B11" s="16" t="s">
        <v>79</v>
      </c>
      <c r="C11" s="16" t="s">
        <v>52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2">
        <v>0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3">
        <v>0</v>
      </c>
      <c r="U11" s="5">
        <v>0</v>
      </c>
      <c r="V11" s="5">
        <v>0</v>
      </c>
    </row>
    <row r="12" spans="1:22">
      <c r="A12" s="3">
        <v>207</v>
      </c>
      <c r="B12" s="3" t="s">
        <v>80</v>
      </c>
      <c r="C12" s="3" t="s">
        <v>24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2">
      <c r="A13" s="3">
        <v>208</v>
      </c>
      <c r="B13" s="3" t="s">
        <v>105</v>
      </c>
      <c r="C13" s="3" t="s">
        <v>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  <c r="V13" s="5">
        <v>0</v>
      </c>
    </row>
    <row r="14" spans="1:22">
      <c r="A14" s="3">
        <v>209</v>
      </c>
      <c r="B14" s="3" t="s">
        <v>109</v>
      </c>
      <c r="C14" s="3" t="s">
        <v>26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5">
        <v>0</v>
      </c>
    </row>
    <row r="15" spans="1:22">
      <c r="A15" s="3">
        <v>301</v>
      </c>
      <c r="B15" s="3" t="s">
        <v>81</v>
      </c>
      <c r="C15" s="3" t="s">
        <v>82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  <c r="V15" s="5">
        <v>0.06</v>
      </c>
    </row>
    <row r="16" spans="1:22">
      <c r="A16" s="3">
        <v>401</v>
      </c>
      <c r="B16" s="3" t="s">
        <v>83</v>
      </c>
      <c r="C16" s="3" t="s">
        <v>100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  <c r="V16" s="5">
        <f>V15*300</f>
        <v>18</v>
      </c>
    </row>
    <row r="18" spans="3:21">
      <c r="D18" s="1"/>
      <c r="E18" s="1"/>
      <c r="F18" s="1"/>
      <c r="G18" s="1"/>
      <c r="H18" s="1"/>
      <c r="I18" s="1"/>
      <c r="J18" s="22"/>
      <c r="K18" s="22"/>
      <c r="L18" s="22"/>
    </row>
    <row r="19" spans="3:21">
      <c r="C19" s="15"/>
      <c r="D19" s="1"/>
      <c r="F19" s="1"/>
      <c r="G19" s="1"/>
      <c r="J19" s="22"/>
      <c r="K19" s="23"/>
      <c r="L19" s="22"/>
    </row>
    <row r="20" spans="3:21">
      <c r="C20" s="1"/>
      <c r="D20" s="1"/>
      <c r="J20" s="22"/>
      <c r="K20" s="18"/>
      <c r="L20" s="22"/>
    </row>
    <row r="21" spans="3:21">
      <c r="C21" s="1"/>
      <c r="D21" s="1"/>
      <c r="F21" s="1"/>
      <c r="G21" s="1"/>
      <c r="J21" s="22"/>
      <c r="K21" s="18"/>
      <c r="L21" s="22"/>
      <c r="U21" s="19"/>
    </row>
    <row r="22" spans="3:21">
      <c r="C22" s="1"/>
      <c r="D22" s="1"/>
      <c r="F22" s="1"/>
      <c r="G22" s="1"/>
      <c r="J22" s="22"/>
      <c r="K22" s="22"/>
      <c r="L22" s="22"/>
    </row>
    <row r="23" spans="3:21">
      <c r="C23" s="1"/>
      <c r="D23" s="1"/>
      <c r="E23" s="18"/>
      <c r="J23" s="22"/>
      <c r="K23" s="22"/>
      <c r="L23" s="22"/>
    </row>
    <row r="24" spans="3:21">
      <c r="C24" s="1"/>
      <c r="D24" s="1"/>
      <c r="J24" s="22"/>
      <c r="K24" s="22"/>
      <c r="L24" s="22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3" sqref="J13"/>
    </sheetView>
  </sheetViews>
  <sheetFormatPr defaultRowHeight="15"/>
  <cols>
    <col min="1" max="1" width="22" customWidth="1"/>
    <col min="2" max="2" width="4.5703125" customWidth="1"/>
    <col min="3" max="4" width="4.85546875" customWidth="1"/>
    <col min="5" max="5" width="24.7109375" customWidth="1"/>
    <col min="6" max="6" width="12.42578125" customWidth="1"/>
    <col min="7" max="7" width="14.7109375" customWidth="1"/>
    <col min="9" max="9" width="11.28515625" style="1" customWidth="1"/>
  </cols>
  <sheetData>
    <row r="1" spans="1:9" s="13" customFormat="1" ht="42" customHeight="1">
      <c r="A1" s="6" t="s">
        <v>55</v>
      </c>
      <c r="B1" s="6" t="s">
        <v>58</v>
      </c>
      <c r="C1" s="6" t="s">
        <v>59</v>
      </c>
      <c r="D1" s="6" t="s">
        <v>60</v>
      </c>
      <c r="E1" s="6" t="s">
        <v>57</v>
      </c>
      <c r="F1" s="6" t="s">
        <v>61</v>
      </c>
      <c r="G1" s="6" t="s">
        <v>56</v>
      </c>
      <c r="I1" s="11" t="s">
        <v>99</v>
      </c>
    </row>
    <row r="2" spans="1:9">
      <c r="A2" s="3" t="s">
        <v>34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7" t="s">
        <v>97</v>
      </c>
    </row>
    <row r="3" spans="1:9">
      <c r="A3" s="3" t="s">
        <v>35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7" t="s">
        <v>96</v>
      </c>
    </row>
    <row r="4" spans="1:9">
      <c r="A4" s="3" t="s">
        <v>36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7" t="s">
        <v>98</v>
      </c>
    </row>
    <row r="5" spans="1:9">
      <c r="A5" s="3" t="s">
        <v>37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7" t="s">
        <v>86</v>
      </c>
    </row>
    <row r="6" spans="1:9">
      <c r="A6" s="3" t="s">
        <v>62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4" t="s">
        <v>87</v>
      </c>
    </row>
    <row r="7" spans="1:9">
      <c r="G7" s="1"/>
    </row>
    <row r="9" spans="1:9">
      <c r="E9" t="s">
        <v>41</v>
      </c>
      <c r="G9" t="s">
        <v>42</v>
      </c>
    </row>
    <row r="10" spans="1:9">
      <c r="E10" t="s">
        <v>38</v>
      </c>
      <c r="G10" s="1">
        <v>300</v>
      </c>
    </row>
    <row r="11" spans="1:9">
      <c r="E11" t="s">
        <v>39</v>
      </c>
      <c r="G11" s="1">
        <v>760</v>
      </c>
      <c r="H11">
        <f>1/760</f>
        <v>1.3157894736842105E-3</v>
      </c>
    </row>
    <row r="12" spans="1:9">
      <c r="E12" t="s">
        <v>40</v>
      </c>
      <c r="G12" s="1">
        <v>17</v>
      </c>
    </row>
    <row r="13" spans="1:9">
      <c r="A13" t="s">
        <v>63</v>
      </c>
    </row>
    <row r="14" spans="1:9">
      <c r="A14" s="12" t="s">
        <v>65</v>
      </c>
      <c r="B14" s="3" t="s">
        <v>58</v>
      </c>
      <c r="C14" s="3" t="s">
        <v>59</v>
      </c>
      <c r="D14" s="3" t="s">
        <v>60</v>
      </c>
      <c r="E14" s="3" t="s">
        <v>66</v>
      </c>
      <c r="F14" s="3" t="s">
        <v>67</v>
      </c>
      <c r="G14" s="3" t="s">
        <v>68</v>
      </c>
    </row>
    <row r="15" spans="1:9">
      <c r="A15" s="12" t="s">
        <v>35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26" t="s">
        <v>64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26" t="s">
        <v>36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26" t="s">
        <v>37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2" t="s">
        <v>62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106</v>
      </c>
      <c r="E22" t="s">
        <v>107</v>
      </c>
    </row>
  </sheetData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2" sqref="B12"/>
    </sheetView>
  </sheetViews>
  <sheetFormatPr defaultRowHeight="15"/>
  <cols>
    <col min="1" max="1" width="56.28515625" customWidth="1"/>
    <col min="2" max="2" width="15.140625" style="1" customWidth="1"/>
    <col min="3" max="3" width="9.140625" style="1"/>
  </cols>
  <sheetData>
    <row r="1" spans="1:3">
      <c r="A1" s="12"/>
      <c r="B1" s="3"/>
      <c r="C1" s="3"/>
    </row>
    <row r="2" spans="1:3">
      <c r="A2" s="3" t="s">
        <v>46</v>
      </c>
      <c r="B2" s="3" t="s">
        <v>47</v>
      </c>
      <c r="C2" s="3"/>
    </row>
    <row r="3" spans="1:3">
      <c r="A3" s="3" t="s">
        <v>48</v>
      </c>
      <c r="B3" s="3">
        <v>1400</v>
      </c>
      <c r="C3" s="3" t="s">
        <v>24</v>
      </c>
    </row>
    <row r="4" spans="1:3">
      <c r="A4" s="3" t="s">
        <v>49</v>
      </c>
      <c r="B4" s="3">
        <f>0.4*0.4</f>
        <v>0.16000000000000003</v>
      </c>
      <c r="C4" s="3" t="s">
        <v>26</v>
      </c>
    </row>
    <row r="5" spans="1:3">
      <c r="A5" s="3" t="s">
        <v>50</v>
      </c>
      <c r="B5" s="3">
        <f>B3*B4</f>
        <v>224.00000000000006</v>
      </c>
      <c r="C5" s="3" t="s">
        <v>26</v>
      </c>
    </row>
    <row r="6" spans="1:3">
      <c r="A6" s="3" t="s">
        <v>51</v>
      </c>
      <c r="B6" s="3">
        <f>B5*0.1</f>
        <v>22.400000000000006</v>
      </c>
      <c r="C6" s="3" t="s">
        <v>52</v>
      </c>
    </row>
    <row r="7" spans="1:3">
      <c r="A7" s="3" t="s">
        <v>53</v>
      </c>
      <c r="B7" s="3">
        <v>224</v>
      </c>
      <c r="C7" s="3" t="s">
        <v>26</v>
      </c>
    </row>
    <row r="8" spans="1:3">
      <c r="A8" s="3" t="s">
        <v>54</v>
      </c>
      <c r="B8" s="3">
        <v>22.4</v>
      </c>
      <c r="C8" s="3" t="s">
        <v>52</v>
      </c>
    </row>
    <row r="17" spans="7:7">
      <c r="G17" t="s">
        <v>45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B15" sqref="B15"/>
    </sheetView>
  </sheetViews>
  <sheetFormatPr defaultRowHeight="15"/>
  <cols>
    <col min="1" max="1" width="67.42578125" customWidth="1"/>
  </cols>
  <sheetData>
    <row r="1" spans="1:1">
      <c r="A1" s="1" t="s">
        <v>0</v>
      </c>
    </row>
    <row r="2" spans="1:1">
      <c r="A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/>
  <cols>
    <col min="2" max="2" width="33.7109375" customWidth="1"/>
    <col min="4" max="4" width="14.710937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70" zoomScaleNormal="70" workbookViewId="0">
      <selection activeCell="G2" sqref="G2"/>
    </sheetView>
  </sheetViews>
  <sheetFormatPr defaultRowHeight="15"/>
  <cols>
    <col min="1" max="1" width="43.5703125" style="1" customWidth="1"/>
    <col min="3" max="3" width="10.5703125" customWidth="1"/>
    <col min="4" max="4" width="38.285156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29</v>
      </c>
    </row>
    <row r="2" spans="1:5" ht="50.25" customHeight="1">
      <c r="A2" s="32" t="s">
        <v>112</v>
      </c>
      <c r="B2" s="32">
        <v>1</v>
      </c>
      <c r="C2" s="32">
        <v>87</v>
      </c>
      <c r="D2" s="32" t="s">
        <v>112</v>
      </c>
      <c r="E2" s="33" t="s">
        <v>113</v>
      </c>
    </row>
    <row r="3" spans="1:5" ht="38.25" customHeight="1">
      <c r="A3" s="33" t="s">
        <v>114</v>
      </c>
      <c r="B3" s="32">
        <v>1</v>
      </c>
      <c r="C3" s="32">
        <v>87</v>
      </c>
      <c r="D3" s="33" t="s">
        <v>138</v>
      </c>
      <c r="E3" s="33" t="s">
        <v>115</v>
      </c>
    </row>
    <row r="4" spans="1:5" ht="38.25" customHeight="1">
      <c r="A4" s="33" t="s">
        <v>116</v>
      </c>
      <c r="B4" s="32">
        <v>1</v>
      </c>
      <c r="C4" s="32">
        <v>87</v>
      </c>
      <c r="D4" s="33" t="s">
        <v>139</v>
      </c>
      <c r="E4" s="33" t="s">
        <v>117</v>
      </c>
    </row>
    <row r="5" spans="1:5" ht="38.25" customHeight="1">
      <c r="A5" s="33" t="s">
        <v>118</v>
      </c>
      <c r="B5" s="32">
        <v>1</v>
      </c>
      <c r="C5" s="32">
        <v>87</v>
      </c>
      <c r="D5" s="33" t="s">
        <v>140</v>
      </c>
      <c r="E5" s="33" t="s">
        <v>119</v>
      </c>
    </row>
    <row r="6" spans="1:5" ht="38.25" customHeight="1">
      <c r="A6" s="33" t="s">
        <v>120</v>
      </c>
      <c r="B6" s="32">
        <v>1</v>
      </c>
      <c r="C6" s="32">
        <v>87</v>
      </c>
      <c r="D6" s="33" t="s">
        <v>141</v>
      </c>
      <c r="E6" s="33" t="s">
        <v>121</v>
      </c>
    </row>
    <row r="7" spans="1:5" ht="38.25" customHeight="1">
      <c r="A7" s="33" t="s">
        <v>122</v>
      </c>
      <c r="B7" s="32">
        <v>1</v>
      </c>
      <c r="C7" s="32">
        <v>87</v>
      </c>
      <c r="D7" s="33" t="s">
        <v>142</v>
      </c>
      <c r="E7" s="33" t="s">
        <v>123</v>
      </c>
    </row>
    <row r="8" spans="1:5" ht="38.25" customHeight="1">
      <c r="A8" s="33" t="s">
        <v>124</v>
      </c>
      <c r="B8" s="32">
        <v>1</v>
      </c>
      <c r="C8" s="32">
        <v>87</v>
      </c>
      <c r="D8" s="33" t="s">
        <v>143</v>
      </c>
      <c r="E8" s="33" t="s">
        <v>125</v>
      </c>
    </row>
    <row r="9" spans="1:5" ht="38.25" customHeight="1">
      <c r="A9" s="33" t="s">
        <v>126</v>
      </c>
      <c r="B9" s="32">
        <v>1</v>
      </c>
      <c r="C9" s="32">
        <v>87</v>
      </c>
      <c r="D9" s="33" t="s">
        <v>144</v>
      </c>
      <c r="E9" s="33" t="s">
        <v>127</v>
      </c>
    </row>
    <row r="10" spans="1:5" ht="38.25" customHeight="1">
      <c r="A10" s="33" t="s">
        <v>128</v>
      </c>
      <c r="B10" s="32">
        <v>1</v>
      </c>
      <c r="C10" s="32">
        <v>87</v>
      </c>
      <c r="D10" s="33" t="s">
        <v>145</v>
      </c>
      <c r="E10" s="33" t="s">
        <v>129</v>
      </c>
    </row>
    <row r="11" spans="1:5" ht="38.25" customHeight="1">
      <c r="A11" s="33" t="s">
        <v>130</v>
      </c>
      <c r="B11" s="32">
        <v>1</v>
      </c>
      <c r="C11" s="32">
        <v>87</v>
      </c>
      <c r="D11" s="33" t="s">
        <v>146</v>
      </c>
      <c r="E11" s="33" t="s">
        <v>131</v>
      </c>
    </row>
    <row r="12" spans="1:5" ht="38.25" customHeight="1">
      <c r="A12" s="33" t="s">
        <v>132</v>
      </c>
      <c r="B12" s="32">
        <v>1</v>
      </c>
      <c r="C12" s="32">
        <v>87</v>
      </c>
      <c r="D12" s="33" t="s">
        <v>147</v>
      </c>
      <c r="E12" s="33" t="s">
        <v>133</v>
      </c>
    </row>
    <row r="13" spans="1:5" ht="38.25" customHeight="1">
      <c r="A13" s="33" t="s">
        <v>134</v>
      </c>
      <c r="B13" s="32">
        <v>1</v>
      </c>
      <c r="C13" s="32">
        <v>87</v>
      </c>
      <c r="D13" s="33" t="s">
        <v>148</v>
      </c>
      <c r="E13" s="33" t="s">
        <v>135</v>
      </c>
    </row>
    <row r="14" spans="1:5" ht="38.25" customHeight="1">
      <c r="A14" s="33" t="s">
        <v>136</v>
      </c>
      <c r="B14" s="32">
        <v>1</v>
      </c>
      <c r="C14" s="32">
        <v>87</v>
      </c>
      <c r="D14" s="33" t="s">
        <v>149</v>
      </c>
      <c r="E14" s="33" t="s">
        <v>137</v>
      </c>
    </row>
    <row r="21" spans="3:5">
      <c r="C21" s="22"/>
      <c r="D21" s="34"/>
      <c r="E21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zoomScale="115" zoomScaleNormal="115" workbookViewId="0">
      <selection activeCell="G19" sqref="G19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85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89</v>
      </c>
    </row>
    <row r="3" spans="1:7">
      <c r="A3" s="3">
        <v>2</v>
      </c>
      <c r="B3" s="4" t="s">
        <v>3</v>
      </c>
      <c r="C3" s="4">
        <v>21</v>
      </c>
      <c r="D3" s="4">
        <v>1</v>
      </c>
      <c r="E3" s="4" t="s">
        <v>24</v>
      </c>
      <c r="F3" s="4">
        <v>21058</v>
      </c>
      <c r="G3" s="30" t="s">
        <v>87</v>
      </c>
    </row>
    <row r="4" spans="1:7">
      <c r="A4" s="3">
        <v>3</v>
      </c>
      <c r="B4" s="4" t="s">
        <v>4</v>
      </c>
      <c r="C4" s="4">
        <v>21</v>
      </c>
      <c r="D4" s="4">
        <v>1</v>
      </c>
      <c r="E4" s="4" t="s">
        <v>24</v>
      </c>
      <c r="F4" s="4">
        <v>55449</v>
      </c>
      <c r="G4" s="30" t="s">
        <v>86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90</v>
      </c>
    </row>
    <row r="6" spans="1:7">
      <c r="A6" s="3">
        <v>5</v>
      </c>
      <c r="B6" s="4" t="s">
        <v>5</v>
      </c>
      <c r="C6" s="3">
        <v>40</v>
      </c>
      <c r="D6" s="3">
        <v>1</v>
      </c>
      <c r="E6" s="3" t="s">
        <v>25</v>
      </c>
      <c r="F6" s="3">
        <v>7388</v>
      </c>
      <c r="G6" s="3" t="s">
        <v>88</v>
      </c>
    </row>
    <row r="7" spans="1:7">
      <c r="A7" s="3">
        <v>6</v>
      </c>
      <c r="B7" s="4" t="s">
        <v>6</v>
      </c>
      <c r="C7" s="3">
        <v>17</v>
      </c>
      <c r="D7" s="3" t="s">
        <v>16</v>
      </c>
      <c r="E7" s="3" t="s">
        <v>25</v>
      </c>
      <c r="F7" s="3">
        <v>918</v>
      </c>
      <c r="G7" s="31" t="s">
        <v>91</v>
      </c>
    </row>
    <row r="8" spans="1:7">
      <c r="A8" s="3">
        <v>7</v>
      </c>
      <c r="B8" s="4" t="s">
        <v>7</v>
      </c>
      <c r="C8" s="3">
        <v>17</v>
      </c>
      <c r="D8" s="3" t="s">
        <v>16</v>
      </c>
      <c r="E8" s="3" t="s">
        <v>26</v>
      </c>
      <c r="F8" s="3">
        <v>10767</v>
      </c>
      <c r="G8" s="3" t="s">
        <v>92</v>
      </c>
    </row>
    <row r="9" spans="1:7">
      <c r="A9" s="3">
        <v>8</v>
      </c>
      <c r="B9" s="4" t="s">
        <v>8</v>
      </c>
      <c r="C9" s="3">
        <v>17</v>
      </c>
      <c r="D9" s="3" t="s">
        <v>16</v>
      </c>
      <c r="E9" s="3" t="s">
        <v>25</v>
      </c>
      <c r="F9" s="3">
        <v>917</v>
      </c>
      <c r="G9" s="3" t="s">
        <v>93</v>
      </c>
    </row>
    <row r="10" spans="1:7">
      <c r="A10" s="3">
        <v>9</v>
      </c>
      <c r="B10" s="4" t="s">
        <v>9</v>
      </c>
      <c r="C10" s="3">
        <v>17</v>
      </c>
      <c r="D10" s="3" t="s">
        <v>16</v>
      </c>
      <c r="E10" s="3" t="s">
        <v>24</v>
      </c>
      <c r="F10" s="3">
        <v>76507</v>
      </c>
      <c r="G10" s="3" t="s">
        <v>94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workbookViewId="0">
      <selection activeCell="C15" sqref="C15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3" t="s">
        <v>89</v>
      </c>
    </row>
    <row r="3" spans="1:7">
      <c r="A3" s="3">
        <v>2</v>
      </c>
      <c r="B3" s="10" t="s">
        <v>31</v>
      </c>
      <c r="C3" s="8">
        <v>7</v>
      </c>
      <c r="D3" s="3">
        <v>1</v>
      </c>
      <c r="E3" s="3" t="s">
        <v>25</v>
      </c>
      <c r="F3" s="24">
        <v>355</v>
      </c>
      <c r="G3" s="3" t="s">
        <v>88</v>
      </c>
    </row>
    <row r="4" spans="1:7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24">
        <v>486</v>
      </c>
      <c r="G4" s="3" t="s">
        <v>92</v>
      </c>
    </row>
    <row r="5" spans="1:7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24">
        <v>120</v>
      </c>
      <c r="G5" s="3" t="s">
        <v>104</v>
      </c>
    </row>
    <row r="6" spans="1:7">
      <c r="A6" s="3">
        <v>5</v>
      </c>
      <c r="B6" s="10" t="s">
        <v>44</v>
      </c>
      <c r="C6" s="8">
        <v>7</v>
      </c>
      <c r="D6" s="3">
        <v>2</v>
      </c>
      <c r="E6" s="3" t="s">
        <v>26</v>
      </c>
      <c r="F6" s="24">
        <v>414</v>
      </c>
      <c r="G6" s="3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4">
        <v>100</v>
      </c>
      <c r="G7" s="3" t="s">
        <v>95</v>
      </c>
    </row>
    <row r="17" spans="1:8">
      <c r="B17" s="22"/>
      <c r="C17" s="22"/>
      <c r="D17" s="22"/>
      <c r="E17" s="22"/>
      <c r="F17" s="22"/>
      <c r="G17" s="22"/>
      <c r="H17" s="22"/>
    </row>
    <row r="18" spans="1:8">
      <c r="A18" s="22"/>
      <c r="B18" s="22"/>
      <c r="C18" s="22"/>
      <c r="D18" s="22"/>
      <c r="E18" s="22"/>
      <c r="F18" s="22"/>
      <c r="G18" s="22"/>
      <c r="H18" s="22"/>
    </row>
    <row r="19" spans="1:8">
      <c r="A19" s="22"/>
      <c r="B19" s="25"/>
      <c r="C19" s="27"/>
      <c r="D19" s="18"/>
      <c r="E19" s="18"/>
      <c r="F19" s="18"/>
      <c r="G19" s="25"/>
      <c r="H19" s="22"/>
    </row>
    <row r="20" spans="1:8">
      <c r="A20" s="22"/>
      <c r="B20" s="22"/>
      <c r="C20" s="22"/>
      <c r="D20" s="22"/>
      <c r="E20" s="22"/>
      <c r="F20" s="22"/>
      <c r="G20" s="22"/>
      <c r="H20" s="22"/>
    </row>
    <row r="21" spans="1:8">
      <c r="B21" s="22"/>
      <c r="C21" s="22"/>
      <c r="D21" s="22"/>
      <c r="E21" s="22"/>
      <c r="F21" s="22"/>
      <c r="G21" s="22"/>
      <c r="H21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B1" zoomScale="145" zoomScaleNormal="145" workbookViewId="0">
      <selection activeCell="B10" sqref="B1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1.1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12" t="s">
        <v>85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3">
        <v>100</v>
      </c>
      <c r="G2" s="3" t="s">
        <v>89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16">
        <v>2479</v>
      </c>
      <c r="G3" s="3" t="s">
        <v>88</v>
      </c>
    </row>
    <row r="4" spans="1:7">
      <c r="A4" s="3">
        <v>3</v>
      </c>
      <c r="B4" s="10" t="s">
        <v>32</v>
      </c>
      <c r="C4" s="8">
        <v>15</v>
      </c>
      <c r="D4" s="3">
        <v>2</v>
      </c>
      <c r="E4" s="3" t="s">
        <v>26</v>
      </c>
      <c r="F4" s="16">
        <v>3400</v>
      </c>
      <c r="G4" s="3" t="s">
        <v>92</v>
      </c>
    </row>
    <row r="5" spans="1:7">
      <c r="A5" s="3">
        <v>4</v>
      </c>
      <c r="B5" s="10" t="s">
        <v>43</v>
      </c>
      <c r="C5" s="8">
        <v>15</v>
      </c>
      <c r="D5" s="3">
        <v>2</v>
      </c>
      <c r="E5" s="3" t="s">
        <v>24</v>
      </c>
      <c r="F5" s="16">
        <v>840</v>
      </c>
      <c r="G5" s="3" t="s">
        <v>104</v>
      </c>
    </row>
    <row r="6" spans="1:7">
      <c r="A6" s="3">
        <v>5</v>
      </c>
      <c r="B6" s="10" t="s">
        <v>44</v>
      </c>
      <c r="C6" s="8">
        <v>15</v>
      </c>
      <c r="D6" s="3">
        <v>2</v>
      </c>
      <c r="E6" s="3" t="s">
        <v>33</v>
      </c>
      <c r="F6" s="16">
        <v>2896</v>
      </c>
      <c r="G6" s="3" t="s">
        <v>108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23</v>
      </c>
      <c r="F7" s="4">
        <v>100</v>
      </c>
      <c r="G7" s="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Resource_List</vt:lpstr>
      <vt:lpstr>Resources_Consumption</vt:lpstr>
      <vt:lpstr>Лист1</vt:lpstr>
      <vt:lpstr>WBS3</vt:lpstr>
      <vt:lpstr>WBS</vt:lpstr>
      <vt:lpstr>Main</vt:lpstr>
      <vt:lpstr>Type_A_665M_M2950_TO_M3615</vt:lpstr>
      <vt:lpstr>T_B5_30M_M6900_TO_M6930</vt:lpstr>
      <vt:lpstr>T_B5_210M_M8550_TO_M8760</vt:lpstr>
      <vt:lpstr>T_B5_353M_M8822_TO_M9175</vt:lpstr>
      <vt:lpstr>T_B5_212M_M12440_TO_M12652</vt:lpstr>
      <vt:lpstr>T_B5_30M_M13925_TO_M13955</vt:lpstr>
      <vt:lpstr>T_B5_170M_M17500_TO_M17670</vt:lpstr>
      <vt:lpstr>T_B5_357M_M21733_TO_M22090</vt:lpstr>
      <vt:lpstr>T_B5_95M_M25625_TO_M25720</vt:lpstr>
      <vt:lpstr>T_B5_88M_M33100_TO_M33188</vt:lpstr>
      <vt:lpstr>T_B5_450M_M15600_TO_M16050</vt:lpstr>
      <vt:lpstr>T_B5_2035M_M3615_TO_M5650</vt:lpstr>
      <vt:lpstr>T_B5_350M_M13350_TO_M13700</vt:lpstr>
      <vt:lpstr>Equipment Production Rate</vt:lpstr>
      <vt:lpstr> Block Placing Production Rate</vt:lpstr>
      <vt:lpstr>Project_name</vt:lpstr>
      <vt:lpstr>'Equipment Production Rate'!Print_Area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2020-11-23T14:08:25Z</dcterms:modified>
</cp:coreProperties>
</file>