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4" i="1"/>
  <c r="G54" s="1"/>
  <c r="E54"/>
  <c r="F53"/>
  <c r="G53" s="1"/>
  <c r="F52"/>
  <c r="G52" s="1"/>
  <c r="F51"/>
  <c r="G51" s="1"/>
  <c r="E51"/>
  <c r="F50"/>
  <c r="G50" s="1"/>
  <c r="E50"/>
  <c r="F49"/>
  <c r="G49" s="1"/>
  <c r="E49"/>
  <c r="E48"/>
  <c r="F48" s="1"/>
  <c r="G48" s="1"/>
  <c r="E47"/>
  <c r="F47" s="1"/>
  <c r="G47" s="1"/>
  <c r="F46"/>
  <c r="G46" s="1"/>
  <c r="E46"/>
  <c r="E45"/>
  <c r="F45" s="1"/>
  <c r="G45" s="1"/>
  <c r="E44"/>
  <c r="F44" s="1"/>
  <c r="G44" s="1"/>
  <c r="F43"/>
  <c r="G43" s="1"/>
  <c r="E43"/>
  <c r="F42"/>
  <c r="G42" s="1"/>
  <c r="E42"/>
  <c r="F41"/>
  <c r="E41"/>
  <c r="E38"/>
  <c r="G38" s="1"/>
  <c r="E37"/>
  <c r="G37" s="1"/>
  <c r="G36"/>
  <c r="E36"/>
  <c r="E35"/>
  <c r="G35" s="1"/>
  <c r="G34"/>
  <c r="E34"/>
  <c r="G33"/>
  <c r="E33"/>
  <c r="G32"/>
  <c r="E32"/>
  <c r="E31"/>
  <c r="G31" s="1"/>
  <c r="G30"/>
  <c r="E29"/>
  <c r="G29" s="1"/>
  <c r="G28"/>
  <c r="E28"/>
  <c r="G27"/>
  <c r="E27"/>
  <c r="E25"/>
  <c r="G25" s="1"/>
  <c r="G24"/>
  <c r="E24"/>
  <c r="E23"/>
  <c r="G23" s="1"/>
  <c r="E21"/>
  <c r="G21" s="1"/>
  <c r="G20"/>
  <c r="E20"/>
  <c r="E19"/>
  <c r="G19" s="1"/>
  <c r="G17"/>
  <c r="E17"/>
  <c r="G16"/>
  <c r="E16"/>
  <c r="E15"/>
  <c r="G15" s="1"/>
  <c r="G14"/>
  <c r="E14"/>
  <c r="E13"/>
  <c r="G13" s="1"/>
  <c r="E12"/>
  <c r="G12" s="1"/>
  <c r="F10"/>
  <c r="E9"/>
  <c r="G9" s="1"/>
  <c r="E8"/>
  <c r="G8" s="1"/>
  <c r="E7"/>
  <c r="E10" s="1"/>
  <c r="G39" l="1"/>
  <c r="E39"/>
  <c r="E55"/>
  <c r="F55"/>
  <c r="G7"/>
  <c r="G10" s="1"/>
  <c r="G41"/>
  <c r="G55" s="1"/>
  <c r="F39"/>
  <c r="E56" l="1"/>
  <c r="F56"/>
  <c r="G56"/>
</calcChain>
</file>

<file path=xl/sharedStrings.xml><?xml version="1.0" encoding="utf-8"?>
<sst xmlns="http://schemas.openxmlformats.org/spreadsheetml/2006/main" count="71" uniqueCount="60">
  <si>
    <t>Appendix-I</t>
  </si>
  <si>
    <t xml:space="preserve"> Details information of  Local Training, APSS &amp; SIGS</t>
  </si>
  <si>
    <t>BDT in Lakh</t>
  </si>
  <si>
    <t>SL No</t>
  </si>
  <si>
    <t>Item</t>
  </si>
  <si>
    <t>No. of Program</t>
  </si>
  <si>
    <t xml:space="preserve">Unit Cost </t>
  </si>
  <si>
    <t xml:space="preserve"> Total Cost  excluding VAT &amp; IT               (RPA)</t>
  </si>
  <si>
    <t xml:space="preserve">Total  Cost Including VAT &amp; IT                </t>
  </si>
  <si>
    <t>1.0 Title  of Training</t>
  </si>
  <si>
    <t xml:space="preserve">1.1BWDB Officials Training for O&amp;M Manuals </t>
  </si>
  <si>
    <t xml:space="preserve">1.2 Field Staff Training( coordinator and XO)  </t>
  </si>
  <si>
    <t xml:space="preserve">1.3WMG Member Training for strenthening of WMG </t>
  </si>
  <si>
    <t xml:space="preserve">Sub Total </t>
  </si>
  <si>
    <t xml:space="preserve">2.0 Agriculture Promotion support  Sub- Project (APSS): </t>
  </si>
  <si>
    <t xml:space="preserve"> Total Cost excluding VAT &amp; IT               (RPA)</t>
  </si>
  <si>
    <t xml:space="preserve">2.1 Farmer Field  visite Programe to RDA/BARD </t>
  </si>
  <si>
    <t xml:space="preserve">2.2 Farmer Training  Programe specially for agricultural promotion </t>
  </si>
  <si>
    <t xml:space="preserve">2.3 Training on Homestead  Vegetable Cultivation( Women) </t>
  </si>
  <si>
    <t xml:space="preserve">2.4 WMG member visite to successful projects   </t>
  </si>
  <si>
    <t>2.5 New Technology Transfer (Rice for BRRI/ Vegetable for BARI )</t>
  </si>
  <si>
    <t>2.6 ToT (Training of Trainers) for  -IFM(Integrated Farm Management) for FFS( Farmer Field School).</t>
  </si>
  <si>
    <t xml:space="preserve">2.7 Farm Mechinary </t>
  </si>
  <si>
    <t xml:space="preserve">       (a) Harvester</t>
  </si>
  <si>
    <t xml:space="preserve">       (b) Threshing Floor </t>
  </si>
  <si>
    <t xml:space="preserve">       (c)  Drying Floor</t>
  </si>
  <si>
    <t>2.8 Adaptive Trial Block</t>
  </si>
  <si>
    <t xml:space="preserve">       (a) Adaptive Trial Vegetable (Leafy &amp; Normal vegetable)</t>
  </si>
  <si>
    <t xml:space="preserve">       (b) Adaptive Trial upland Crop (Mustard, Maize &amp; Wheat)</t>
  </si>
  <si>
    <t xml:space="preserve">       (c) Adaptive Trail Rice</t>
  </si>
  <si>
    <t xml:space="preserve">2.9 Demonstration </t>
  </si>
  <si>
    <t xml:space="preserve">       (a)Boro (Acre)</t>
  </si>
  <si>
    <t xml:space="preserve">       (b)Aman (Acre)</t>
  </si>
  <si>
    <t>2.10 Cropping pattern demonstration</t>
  </si>
  <si>
    <t xml:space="preserve">2.11 Nursery Management </t>
  </si>
  <si>
    <t>2.13 Water management Demonstration area (Rice)</t>
  </si>
  <si>
    <t>2.14 IFM-FFS establishment</t>
  </si>
  <si>
    <t>2.15 Seed multiplication</t>
  </si>
  <si>
    <t>2.16 Post Harvest Technology Management and Marketing</t>
  </si>
  <si>
    <t>2.17 Research-extension-farmer dialog</t>
  </si>
  <si>
    <t>2.18 Training on Poultry and livestock rearing</t>
  </si>
  <si>
    <t>2.19 Training on "Paramedical Veterinary"</t>
  </si>
  <si>
    <t>2.20 Afforestation</t>
  </si>
  <si>
    <t>3.0 Small-Scale Income generation Sub Projects (SIGS) :</t>
  </si>
  <si>
    <t xml:space="preserve">3.1 Floating Bed Vegetable Cultivation and Support  service Scheme </t>
  </si>
  <si>
    <t xml:space="preserve">3.2 Homestead  Vegetable Cultivation and Support  service Scheme </t>
  </si>
  <si>
    <t xml:space="preserve">3.3 Small scale Vegetable Production and Support  service Scheme </t>
  </si>
  <si>
    <t xml:space="preserve">3.4 Fruit Production  and Support  service Scheme </t>
  </si>
  <si>
    <t xml:space="preserve">3.5 Poultry (Duck) rearing Production  and Support  service Scheme </t>
  </si>
  <si>
    <t xml:space="preserve">3.6 Goat rearing production  and Support  service Scheme </t>
  </si>
  <si>
    <t xml:space="preserve">3.7 Musroom and hydroponics Production  and Support  service Scheme </t>
  </si>
  <si>
    <t>3.8 Sewing Machine and training Production  and Support  service Scheme</t>
  </si>
  <si>
    <t>3.9 Solar Panel  for Household electricity Supply  and Support  service Scheme</t>
  </si>
  <si>
    <t>3.10 Computer Training and Support  service Scheme</t>
  </si>
  <si>
    <t>3.11 Biogass Plant devolopment and Support  service Scheme</t>
  </si>
  <si>
    <t>3.12 Mother and Child Care Support  service Scheme</t>
  </si>
  <si>
    <t>3.14 Community based sanitary Latrine ( Only remote areas haor)</t>
  </si>
  <si>
    <t>3.15 ICS (Improved Cooking Stoves)</t>
  </si>
  <si>
    <t>Grand Total Tk.</t>
  </si>
  <si>
    <t>VAT &amp; Tax (GoB)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</si>
</sst>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/>
    <xf numFmtId="1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/>
    <xf numFmtId="2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/>
    <xf numFmtId="0" fontId="0" fillId="0" borderId="2" xfId="0" applyFont="1" applyBorder="1" applyAlignment="1">
      <alignment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/>
    <xf numFmtId="0" fontId="1" fillId="2" borderId="2" xfId="0" applyFont="1" applyFill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 applyAlignment="1">
      <alignment horizontal="left" vertical="top" wrapText="1"/>
    </xf>
    <xf numFmtId="1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3" xfId="0" applyNumberFormat="1" applyFont="1" applyBorder="1"/>
    <xf numFmtId="1" fontId="0" fillId="3" borderId="2" xfId="0" applyNumberFormat="1" applyFont="1" applyFill="1" applyBorder="1" applyAlignment="1">
      <alignment horizontal="center"/>
    </xf>
    <xf numFmtId="2" fontId="0" fillId="3" borderId="3" xfId="0" applyNumberFormat="1" applyFont="1" applyFill="1" applyBorder="1"/>
    <xf numFmtId="0" fontId="0" fillId="0" borderId="2" xfId="0" applyFill="1" applyBorder="1" applyAlignment="1">
      <alignment horizontal="left"/>
    </xf>
    <xf numFmtId="2" fontId="1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2" fontId="0" fillId="0" borderId="2" xfId="0" applyNumberFormat="1" applyFont="1" applyBorder="1" applyAlignment="1">
      <alignment horizontal="center" vertical="top"/>
    </xf>
    <xf numFmtId="165" fontId="0" fillId="0" borderId="3" xfId="0" applyNumberFormat="1" applyFont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2" fontId="0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wrapText="1"/>
    </xf>
    <xf numFmtId="2" fontId="1" fillId="0" borderId="2" xfId="0" applyNumberFormat="1" applyFont="1" applyBorder="1" applyAlignment="1">
      <alignment horizontal="right"/>
    </xf>
    <xf numFmtId="0" fontId="4" fillId="0" borderId="2" xfId="0" applyFont="1" applyBorder="1"/>
    <xf numFmtId="2" fontId="1" fillId="0" borderId="2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right" vertical="top" wrapText="1"/>
    </xf>
    <xf numFmtId="0" fontId="1" fillId="0" borderId="1" xfId="0" applyFont="1" applyBorder="1" applyAlignment="1">
      <alignment horizontal="right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topLeftCell="A52" workbookViewId="0">
      <selection activeCell="B58" sqref="B58"/>
    </sheetView>
  </sheetViews>
  <sheetFormatPr defaultRowHeight="15"/>
  <cols>
    <col min="1" max="1" width="4.140625" customWidth="1"/>
    <col min="2" max="2" width="59.140625" customWidth="1"/>
    <col min="5" max="5" width="18.5703125" customWidth="1"/>
    <col min="6" max="6" width="11.140625" customWidth="1"/>
    <col min="7" max="7" width="12.5703125" customWidth="1"/>
  </cols>
  <sheetData>
    <row r="1" spans="1:7">
      <c r="A1" s="59" t="s">
        <v>0</v>
      </c>
      <c r="B1" s="59"/>
      <c r="C1" s="59"/>
      <c r="D1" s="59"/>
      <c r="E1" s="59"/>
      <c r="F1" s="59"/>
      <c r="G1" s="59"/>
    </row>
    <row r="2" spans="1:7">
      <c r="A2" s="59"/>
      <c r="B2" s="59"/>
      <c r="C2" s="59"/>
      <c r="D2" s="59"/>
      <c r="E2" s="59"/>
      <c r="F2" s="59"/>
      <c r="G2" s="59"/>
    </row>
    <row r="3" spans="1:7" ht="18.75">
      <c r="A3" s="1" t="s">
        <v>1</v>
      </c>
      <c r="B3" s="1"/>
      <c r="C3" s="1"/>
      <c r="D3" s="1"/>
      <c r="E3" s="1"/>
      <c r="F3" s="60" t="s">
        <v>2</v>
      </c>
      <c r="G3" s="60"/>
    </row>
    <row r="4" spans="1:7" ht="57" customHeight="1">
      <c r="A4" s="2" t="s">
        <v>3</v>
      </c>
      <c r="B4" s="3" t="s">
        <v>4</v>
      </c>
      <c r="C4" s="2" t="s">
        <v>5</v>
      </c>
      <c r="D4" s="2" t="s">
        <v>6</v>
      </c>
      <c r="E4" s="55" t="s">
        <v>7</v>
      </c>
      <c r="F4" s="4" t="s">
        <v>59</v>
      </c>
      <c r="G4" s="4" t="s">
        <v>8</v>
      </c>
    </row>
    <row r="5" spans="1:7" ht="15.75">
      <c r="A5" s="2">
        <v>1</v>
      </c>
      <c r="B5" s="3">
        <v>2</v>
      </c>
      <c r="C5" s="2">
        <v>3</v>
      </c>
      <c r="D5" s="5">
        <v>4</v>
      </c>
      <c r="E5" s="6">
        <v>5</v>
      </c>
      <c r="F5" s="4">
        <v>6</v>
      </c>
      <c r="G5" s="4">
        <v>7</v>
      </c>
    </row>
    <row r="6" spans="1:7" ht="15.75">
      <c r="A6" s="7"/>
      <c r="B6" s="8" t="s">
        <v>9</v>
      </c>
      <c r="C6" s="9"/>
      <c r="D6" s="10"/>
      <c r="E6" s="11"/>
      <c r="F6" s="9"/>
      <c r="G6" s="9"/>
    </row>
    <row r="7" spans="1:7" ht="15.75">
      <c r="A7" s="7">
        <v>1</v>
      </c>
      <c r="B7" s="12" t="s">
        <v>10</v>
      </c>
      <c r="C7" s="13">
        <v>4</v>
      </c>
      <c r="D7" s="16">
        <v>1.3</v>
      </c>
      <c r="E7" s="15">
        <f>D7*C7</f>
        <v>5.2</v>
      </c>
      <c r="F7" s="17">
        <v>0.72</v>
      </c>
      <c r="G7" s="18">
        <f>F7+E7</f>
        <v>5.92</v>
      </c>
    </row>
    <row r="8" spans="1:7" ht="17.25" customHeight="1">
      <c r="A8" s="7">
        <v>2</v>
      </c>
      <c r="B8" s="12" t="s">
        <v>11</v>
      </c>
      <c r="C8" s="13">
        <v>18</v>
      </c>
      <c r="D8" s="16">
        <v>1.1000000000000001</v>
      </c>
      <c r="E8" s="15">
        <f>D8*C8</f>
        <v>19.8</v>
      </c>
      <c r="F8" s="17">
        <v>2.7</v>
      </c>
      <c r="G8" s="18">
        <f t="shared" ref="G8:G9" si="0">F8+E8</f>
        <v>22.5</v>
      </c>
    </row>
    <row r="9" spans="1:7" ht="18" customHeight="1">
      <c r="A9" s="7">
        <v>3</v>
      </c>
      <c r="B9" s="19" t="s">
        <v>12</v>
      </c>
      <c r="C9" s="13">
        <v>296</v>
      </c>
      <c r="D9" s="16">
        <v>1.1000000000000001</v>
      </c>
      <c r="E9" s="15">
        <f>D9*C9</f>
        <v>325.60000000000002</v>
      </c>
      <c r="F9" s="17">
        <v>44.39</v>
      </c>
      <c r="G9" s="18">
        <f t="shared" si="0"/>
        <v>369.99</v>
      </c>
    </row>
    <row r="10" spans="1:7" ht="15.75">
      <c r="A10" s="7"/>
      <c r="B10" s="56" t="s">
        <v>13</v>
      </c>
      <c r="C10" s="57"/>
      <c r="D10" s="58"/>
      <c r="E10" s="20">
        <f>SUM(E7:E9)</f>
        <v>350.6</v>
      </c>
      <c r="F10" s="21">
        <f>SUM(F7:F9)</f>
        <v>47.81</v>
      </c>
      <c r="G10" s="22">
        <f>SUM(G7:G9)</f>
        <v>398.41</v>
      </c>
    </row>
    <row r="11" spans="1:7" ht="52.5" customHeight="1">
      <c r="A11" s="7"/>
      <c r="B11" s="23" t="s">
        <v>14</v>
      </c>
      <c r="C11" s="2" t="s">
        <v>5</v>
      </c>
      <c r="D11" s="2" t="s">
        <v>6</v>
      </c>
      <c r="E11" s="55" t="s">
        <v>15</v>
      </c>
      <c r="F11" s="4" t="s">
        <v>59</v>
      </c>
      <c r="G11" s="4" t="s">
        <v>8</v>
      </c>
    </row>
    <row r="12" spans="1:7" ht="17.25" customHeight="1">
      <c r="A12" s="7">
        <v>4</v>
      </c>
      <c r="B12" s="9" t="s">
        <v>16</v>
      </c>
      <c r="C12" s="13">
        <v>4</v>
      </c>
      <c r="D12" s="16">
        <v>3</v>
      </c>
      <c r="E12" s="15">
        <f>D12*C12</f>
        <v>12</v>
      </c>
      <c r="F12" s="17">
        <v>1.64</v>
      </c>
      <c r="G12" s="18">
        <f>F12+E12</f>
        <v>13.64</v>
      </c>
    </row>
    <row r="13" spans="1:7" ht="18.75" customHeight="1">
      <c r="A13" s="7">
        <v>5</v>
      </c>
      <c r="B13" s="19" t="s">
        <v>17</v>
      </c>
      <c r="C13" s="13">
        <v>900</v>
      </c>
      <c r="D13" s="16">
        <v>1.1000000000000001</v>
      </c>
      <c r="E13" s="15">
        <f t="shared" ref="E13:E17" si="1">D13*C13</f>
        <v>990.00000000000011</v>
      </c>
      <c r="F13" s="17">
        <v>135</v>
      </c>
      <c r="G13" s="18">
        <f t="shared" ref="G13:G38" si="2">F13+E13</f>
        <v>1125</v>
      </c>
    </row>
    <row r="14" spans="1:7" ht="15.75">
      <c r="A14" s="7">
        <v>6</v>
      </c>
      <c r="B14" s="9" t="s">
        <v>18</v>
      </c>
      <c r="C14" s="13">
        <v>30</v>
      </c>
      <c r="D14" s="16">
        <v>1.1000000000000001</v>
      </c>
      <c r="E14" s="15">
        <f t="shared" si="1"/>
        <v>33</v>
      </c>
      <c r="F14" s="17">
        <v>4.5</v>
      </c>
      <c r="G14" s="18">
        <f t="shared" si="2"/>
        <v>37.5</v>
      </c>
    </row>
    <row r="15" spans="1:7" ht="15.75">
      <c r="A15" s="7">
        <v>7</v>
      </c>
      <c r="B15" s="24" t="s">
        <v>19</v>
      </c>
      <c r="C15" s="13">
        <v>4</v>
      </c>
      <c r="D15" s="16">
        <v>3.49</v>
      </c>
      <c r="E15" s="15">
        <f t="shared" si="1"/>
        <v>13.96</v>
      </c>
      <c r="F15" s="17">
        <v>1.9</v>
      </c>
      <c r="G15" s="18">
        <f t="shared" si="2"/>
        <v>15.860000000000001</v>
      </c>
    </row>
    <row r="16" spans="1:7" ht="18" customHeight="1">
      <c r="A16" s="7">
        <v>8</v>
      </c>
      <c r="B16" s="19" t="s">
        <v>20</v>
      </c>
      <c r="C16" s="13">
        <v>6</v>
      </c>
      <c r="D16" s="16">
        <v>1.5</v>
      </c>
      <c r="E16" s="15">
        <f t="shared" si="1"/>
        <v>9</v>
      </c>
      <c r="F16" s="17">
        <v>1.23</v>
      </c>
      <c r="G16" s="18">
        <f t="shared" si="2"/>
        <v>10.23</v>
      </c>
    </row>
    <row r="17" spans="1:7" ht="32.25" customHeight="1">
      <c r="A17" s="7">
        <v>9</v>
      </c>
      <c r="B17" s="25" t="s">
        <v>21</v>
      </c>
      <c r="C17" s="26">
        <v>10</v>
      </c>
      <c r="D17" s="27">
        <v>8.718</v>
      </c>
      <c r="E17" s="15">
        <f t="shared" si="1"/>
        <v>87.18</v>
      </c>
      <c r="F17" s="15">
        <v>11.89</v>
      </c>
      <c r="G17" s="28">
        <f t="shared" si="2"/>
        <v>99.070000000000007</v>
      </c>
    </row>
    <row r="18" spans="1:7" ht="15.75">
      <c r="A18" s="7">
        <v>10</v>
      </c>
      <c r="B18" s="9" t="s">
        <v>22</v>
      </c>
      <c r="C18" s="13"/>
      <c r="D18" s="16"/>
      <c r="E18" s="15"/>
      <c r="F18" s="17"/>
      <c r="G18" s="18"/>
    </row>
    <row r="19" spans="1:7" ht="15.75">
      <c r="A19" s="7"/>
      <c r="B19" s="9" t="s">
        <v>23</v>
      </c>
      <c r="C19" s="13">
        <v>21</v>
      </c>
      <c r="D19" s="16">
        <v>7.2</v>
      </c>
      <c r="E19" s="15">
        <f t="shared" ref="E19:E38" si="3">D19*C19</f>
        <v>151.20000000000002</v>
      </c>
      <c r="F19" s="17">
        <v>20.62</v>
      </c>
      <c r="G19" s="18">
        <f t="shared" si="2"/>
        <v>171.82000000000002</v>
      </c>
    </row>
    <row r="20" spans="1:7" ht="15.75">
      <c r="A20" s="7"/>
      <c r="B20" s="9" t="s">
        <v>24</v>
      </c>
      <c r="C20" s="13">
        <v>20</v>
      </c>
      <c r="D20" s="16">
        <v>4</v>
      </c>
      <c r="E20" s="15">
        <f t="shared" si="3"/>
        <v>80</v>
      </c>
      <c r="F20" s="17">
        <v>10.91</v>
      </c>
      <c r="G20" s="18">
        <f t="shared" si="2"/>
        <v>90.91</v>
      </c>
    </row>
    <row r="21" spans="1:7" ht="15.75">
      <c r="A21" s="7"/>
      <c r="B21" s="9" t="s">
        <v>25</v>
      </c>
      <c r="C21" s="13">
        <v>2</v>
      </c>
      <c r="D21" s="16">
        <v>3</v>
      </c>
      <c r="E21" s="15">
        <f t="shared" si="3"/>
        <v>6</v>
      </c>
      <c r="F21" s="17">
        <v>0.82</v>
      </c>
      <c r="G21" s="18">
        <f t="shared" si="2"/>
        <v>6.82</v>
      </c>
    </row>
    <row r="22" spans="1:7" ht="15.75">
      <c r="A22" s="7">
        <v>11</v>
      </c>
      <c r="B22" s="9" t="s">
        <v>26</v>
      </c>
      <c r="C22" s="13"/>
      <c r="D22" s="16"/>
      <c r="E22" s="15"/>
      <c r="F22" s="17"/>
      <c r="G22" s="18"/>
    </row>
    <row r="23" spans="1:7" ht="15.75">
      <c r="A23" s="7"/>
      <c r="B23" s="9" t="s">
        <v>27</v>
      </c>
      <c r="C23" s="13">
        <v>10</v>
      </c>
      <c r="D23" s="16">
        <v>0.5</v>
      </c>
      <c r="E23" s="15">
        <f t="shared" si="3"/>
        <v>5</v>
      </c>
      <c r="F23" s="17">
        <v>0.68</v>
      </c>
      <c r="G23" s="18">
        <f t="shared" si="2"/>
        <v>5.68</v>
      </c>
    </row>
    <row r="24" spans="1:7" ht="15.75">
      <c r="A24" s="7"/>
      <c r="B24" s="9" t="s">
        <v>28</v>
      </c>
      <c r="C24" s="13">
        <v>30</v>
      </c>
      <c r="D24" s="16">
        <v>0.56000000000000005</v>
      </c>
      <c r="E24" s="15">
        <f t="shared" si="3"/>
        <v>16.8</v>
      </c>
      <c r="F24" s="17">
        <v>2.29</v>
      </c>
      <c r="G24" s="18">
        <f t="shared" si="2"/>
        <v>19.09</v>
      </c>
    </row>
    <row r="25" spans="1:7" ht="15.75">
      <c r="A25" s="7"/>
      <c r="B25" s="29" t="s">
        <v>29</v>
      </c>
      <c r="C25" s="13">
        <v>30</v>
      </c>
      <c r="D25" s="16">
        <v>0.5</v>
      </c>
      <c r="E25" s="15">
        <f t="shared" si="3"/>
        <v>15</v>
      </c>
      <c r="F25" s="17">
        <v>2.0499999999999998</v>
      </c>
      <c r="G25" s="18">
        <f t="shared" si="2"/>
        <v>17.05</v>
      </c>
    </row>
    <row r="26" spans="1:7" ht="15.75">
      <c r="A26" s="7">
        <v>12</v>
      </c>
      <c r="B26" s="30" t="s">
        <v>30</v>
      </c>
      <c r="C26" s="13"/>
      <c r="D26" s="16"/>
      <c r="E26" s="15"/>
      <c r="F26" s="17"/>
      <c r="G26" s="18"/>
    </row>
    <row r="27" spans="1:7" ht="15.75">
      <c r="A27" s="7"/>
      <c r="B27" s="31" t="s">
        <v>31</v>
      </c>
      <c r="C27" s="13">
        <v>1457</v>
      </c>
      <c r="D27" s="32">
        <v>0.26012999999999997</v>
      </c>
      <c r="E27" s="15">
        <f>D27*C27</f>
        <v>379.00940999999995</v>
      </c>
      <c r="F27" s="17">
        <v>51.68</v>
      </c>
      <c r="G27" s="18">
        <f>F27+E27</f>
        <v>430.68940999999995</v>
      </c>
    </row>
    <row r="28" spans="1:7" ht="15.75">
      <c r="A28" s="7"/>
      <c r="B28" s="31" t="s">
        <v>32</v>
      </c>
      <c r="C28" s="13">
        <v>934</v>
      </c>
      <c r="D28" s="16">
        <v>0.2601</v>
      </c>
      <c r="E28" s="15">
        <f t="shared" si="3"/>
        <v>242.93340000000001</v>
      </c>
      <c r="F28" s="17">
        <v>33.130000000000003</v>
      </c>
      <c r="G28" s="18">
        <f t="shared" si="2"/>
        <v>276.0634</v>
      </c>
    </row>
    <row r="29" spans="1:7" ht="15.75">
      <c r="A29" s="7">
        <v>13</v>
      </c>
      <c r="B29" s="31" t="s">
        <v>33</v>
      </c>
      <c r="C29" s="13">
        <v>10</v>
      </c>
      <c r="D29" s="16">
        <v>0.4</v>
      </c>
      <c r="E29" s="15">
        <f t="shared" si="3"/>
        <v>4</v>
      </c>
      <c r="F29" s="17">
        <v>0.55000000000000004</v>
      </c>
      <c r="G29" s="18">
        <f t="shared" si="2"/>
        <v>4.55</v>
      </c>
    </row>
    <row r="30" spans="1:7" ht="15.75">
      <c r="A30" s="7">
        <v>14</v>
      </c>
      <c r="B30" s="31" t="s">
        <v>34</v>
      </c>
      <c r="C30" s="13">
        <v>6</v>
      </c>
      <c r="D30" s="16">
        <v>1.7266600000000001</v>
      </c>
      <c r="E30" s="15">
        <v>10.36</v>
      </c>
      <c r="F30" s="17">
        <v>1.41</v>
      </c>
      <c r="G30" s="18">
        <f t="shared" si="2"/>
        <v>11.77</v>
      </c>
    </row>
    <row r="31" spans="1:7" ht="15.75">
      <c r="A31" s="7">
        <v>15</v>
      </c>
      <c r="B31" s="31" t="s">
        <v>35</v>
      </c>
      <c r="C31" s="13">
        <v>15</v>
      </c>
      <c r="D31" s="16">
        <v>0.5</v>
      </c>
      <c r="E31" s="15">
        <f t="shared" si="3"/>
        <v>7.5</v>
      </c>
      <c r="F31" s="17">
        <v>1.02</v>
      </c>
      <c r="G31" s="18">
        <f t="shared" si="2"/>
        <v>8.52</v>
      </c>
    </row>
    <row r="32" spans="1:7" ht="15.75">
      <c r="A32" s="7">
        <v>16</v>
      </c>
      <c r="B32" s="31" t="s">
        <v>36</v>
      </c>
      <c r="C32" s="13">
        <v>60</v>
      </c>
      <c r="D32" s="16">
        <v>1.3</v>
      </c>
      <c r="E32" s="15">
        <f t="shared" si="3"/>
        <v>78</v>
      </c>
      <c r="F32" s="17">
        <v>10.64</v>
      </c>
      <c r="G32" s="18">
        <f t="shared" si="2"/>
        <v>88.64</v>
      </c>
    </row>
    <row r="33" spans="1:7" ht="15.75">
      <c r="A33" s="7">
        <v>17</v>
      </c>
      <c r="B33" s="31" t="s">
        <v>37</v>
      </c>
      <c r="C33" s="33">
        <v>10</v>
      </c>
      <c r="D33" s="34">
        <v>1</v>
      </c>
      <c r="E33" s="15">
        <f t="shared" si="3"/>
        <v>10</v>
      </c>
      <c r="F33" s="17">
        <v>1.36</v>
      </c>
      <c r="G33" s="18">
        <f t="shared" si="2"/>
        <v>11.36</v>
      </c>
    </row>
    <row r="34" spans="1:7" ht="15.75">
      <c r="A34" s="7">
        <v>18</v>
      </c>
      <c r="B34" s="31" t="s">
        <v>38</v>
      </c>
      <c r="C34" s="13">
        <v>30</v>
      </c>
      <c r="D34" s="16">
        <v>0.2</v>
      </c>
      <c r="E34" s="15">
        <f t="shared" si="3"/>
        <v>6</v>
      </c>
      <c r="F34" s="17">
        <v>0.82</v>
      </c>
      <c r="G34" s="18">
        <f t="shared" si="2"/>
        <v>6.82</v>
      </c>
    </row>
    <row r="35" spans="1:7" ht="15.75">
      <c r="A35" s="7">
        <v>19</v>
      </c>
      <c r="B35" s="31" t="s">
        <v>39</v>
      </c>
      <c r="C35" s="13">
        <v>12</v>
      </c>
      <c r="D35" s="16">
        <v>0.8</v>
      </c>
      <c r="E35" s="15">
        <f t="shared" si="3"/>
        <v>9.6000000000000014</v>
      </c>
      <c r="F35" s="17">
        <v>1.3</v>
      </c>
      <c r="G35" s="18">
        <f t="shared" si="2"/>
        <v>10.900000000000002</v>
      </c>
    </row>
    <row r="36" spans="1:7" ht="15.75">
      <c r="A36" s="7">
        <v>20</v>
      </c>
      <c r="B36" s="31" t="s">
        <v>40</v>
      </c>
      <c r="C36" s="13">
        <v>30</v>
      </c>
      <c r="D36" s="16">
        <v>1.1000000000000001</v>
      </c>
      <c r="E36" s="15">
        <f t="shared" si="3"/>
        <v>33</v>
      </c>
      <c r="F36" s="17">
        <v>4.5</v>
      </c>
      <c r="G36" s="18">
        <f t="shared" si="2"/>
        <v>37.5</v>
      </c>
    </row>
    <row r="37" spans="1:7" ht="15.75">
      <c r="A37" s="7">
        <v>21</v>
      </c>
      <c r="B37" s="35" t="s">
        <v>41</v>
      </c>
      <c r="C37" s="13">
        <v>18</v>
      </c>
      <c r="D37" s="16">
        <v>1.1000000000000001</v>
      </c>
      <c r="E37" s="15">
        <f t="shared" si="3"/>
        <v>19.8</v>
      </c>
      <c r="F37" s="17">
        <v>2.7</v>
      </c>
      <c r="G37" s="18">
        <f t="shared" si="2"/>
        <v>22.5</v>
      </c>
    </row>
    <row r="38" spans="1:7" ht="15.75">
      <c r="A38" s="7">
        <v>22</v>
      </c>
      <c r="B38" s="35" t="s">
        <v>42</v>
      </c>
      <c r="C38" s="13">
        <v>10</v>
      </c>
      <c r="D38" s="16">
        <v>1</v>
      </c>
      <c r="E38" s="15">
        <f t="shared" si="3"/>
        <v>10</v>
      </c>
      <c r="F38" s="17">
        <v>1.36</v>
      </c>
      <c r="G38" s="18">
        <f t="shared" si="2"/>
        <v>11.36</v>
      </c>
    </row>
    <row r="39" spans="1:7" ht="15.75">
      <c r="A39" s="7"/>
      <c r="B39" s="56" t="s">
        <v>13</v>
      </c>
      <c r="C39" s="57"/>
      <c r="D39" s="58"/>
      <c r="E39" s="36">
        <f>SUM(E12:E38)</f>
        <v>2229.3428100000001</v>
      </c>
      <c r="F39" s="20">
        <f>SUM(F12:F38)</f>
        <v>304</v>
      </c>
      <c r="G39" s="22">
        <f>SUM(G12:G38)</f>
        <v>2533.3428100000006</v>
      </c>
    </row>
    <row r="40" spans="1:7" ht="57" customHeight="1">
      <c r="A40" s="7"/>
      <c r="B40" s="23" t="s">
        <v>43</v>
      </c>
      <c r="C40" s="2" t="s">
        <v>5</v>
      </c>
      <c r="D40" s="2" t="s">
        <v>6</v>
      </c>
      <c r="E40" s="55" t="s">
        <v>15</v>
      </c>
      <c r="F40" s="4" t="s">
        <v>59</v>
      </c>
      <c r="G40" s="4" t="s">
        <v>8</v>
      </c>
    </row>
    <row r="41" spans="1:7" ht="15.75">
      <c r="A41" s="7">
        <v>23</v>
      </c>
      <c r="B41" s="37" t="s">
        <v>44</v>
      </c>
      <c r="C41" s="13">
        <v>10</v>
      </c>
      <c r="D41" s="14">
        <v>0.5</v>
      </c>
      <c r="E41" s="15">
        <f>D41*C41</f>
        <v>5</v>
      </c>
      <c r="F41" s="38">
        <f>0.13636322*E41</f>
        <v>0.68181610000000004</v>
      </c>
      <c r="G41" s="18">
        <f>F41+E41</f>
        <v>5.6818160999999998</v>
      </c>
    </row>
    <row r="42" spans="1:7" ht="15.75">
      <c r="A42" s="7">
        <v>24</v>
      </c>
      <c r="B42" s="37" t="s">
        <v>45</v>
      </c>
      <c r="C42" s="13">
        <v>24</v>
      </c>
      <c r="D42" s="14">
        <v>1</v>
      </c>
      <c r="E42" s="15">
        <f t="shared" ref="E42:E51" si="4">D42*C42</f>
        <v>24</v>
      </c>
      <c r="F42" s="38">
        <f>0.13636322*E42</f>
        <v>3.2727172800000002</v>
      </c>
      <c r="G42" s="18">
        <f t="shared" ref="G42:G54" si="5">F42+E42</f>
        <v>27.272717280000002</v>
      </c>
    </row>
    <row r="43" spans="1:7" ht="15.75">
      <c r="A43" s="7">
        <v>25</v>
      </c>
      <c r="B43" s="37" t="s">
        <v>46</v>
      </c>
      <c r="C43" s="13">
        <v>24</v>
      </c>
      <c r="D43" s="14">
        <v>2</v>
      </c>
      <c r="E43" s="15">
        <f t="shared" si="4"/>
        <v>48</v>
      </c>
      <c r="F43" s="38">
        <f t="shared" ref="F43:F54" si="6">0.13636322*E43</f>
        <v>6.5454345600000003</v>
      </c>
      <c r="G43" s="18">
        <f t="shared" si="5"/>
        <v>54.545434560000004</v>
      </c>
    </row>
    <row r="44" spans="1:7" ht="15.75">
      <c r="A44" s="7">
        <v>26</v>
      </c>
      <c r="B44" s="37" t="s">
        <v>47</v>
      </c>
      <c r="C44" s="13">
        <v>36</v>
      </c>
      <c r="D44" s="14">
        <v>2</v>
      </c>
      <c r="E44" s="15">
        <f t="shared" si="4"/>
        <v>72</v>
      </c>
      <c r="F44" s="38">
        <f t="shared" si="6"/>
        <v>9.8181518400000005</v>
      </c>
      <c r="G44" s="18">
        <f t="shared" si="5"/>
        <v>81.818151839999999</v>
      </c>
    </row>
    <row r="45" spans="1:7" ht="15.75">
      <c r="A45" s="7">
        <v>27</v>
      </c>
      <c r="B45" s="37" t="s">
        <v>48</v>
      </c>
      <c r="C45" s="13">
        <v>160000</v>
      </c>
      <c r="D45" s="39">
        <v>1.9E-3</v>
      </c>
      <c r="E45" s="15">
        <f t="shared" si="4"/>
        <v>304</v>
      </c>
      <c r="F45" s="38">
        <f t="shared" si="6"/>
        <v>41.454418880000006</v>
      </c>
      <c r="G45" s="18">
        <f t="shared" si="5"/>
        <v>345.45441887999999</v>
      </c>
    </row>
    <row r="46" spans="1:7" ht="15.75">
      <c r="A46" s="7">
        <v>28</v>
      </c>
      <c r="B46" s="37" t="s">
        <v>49</v>
      </c>
      <c r="C46" s="33">
        <v>5200</v>
      </c>
      <c r="D46" s="40">
        <v>4.3999999999999997E-2</v>
      </c>
      <c r="E46" s="15">
        <f t="shared" si="4"/>
        <v>228.79999999999998</v>
      </c>
      <c r="F46" s="38">
        <f t="shared" si="6"/>
        <v>31.199904736000001</v>
      </c>
      <c r="G46" s="18">
        <f t="shared" si="5"/>
        <v>259.99990473599996</v>
      </c>
    </row>
    <row r="47" spans="1:7" ht="15.75">
      <c r="A47" s="7">
        <v>29</v>
      </c>
      <c r="B47" s="37" t="s">
        <v>50</v>
      </c>
      <c r="C47" s="26">
        <v>5</v>
      </c>
      <c r="D47" s="41">
        <v>0.6</v>
      </c>
      <c r="E47" s="15">
        <f t="shared" si="4"/>
        <v>3</v>
      </c>
      <c r="F47" s="38">
        <f t="shared" si="6"/>
        <v>0.40908966000000002</v>
      </c>
      <c r="G47" s="18">
        <f t="shared" si="5"/>
        <v>3.4090896600000002</v>
      </c>
    </row>
    <row r="48" spans="1:7" ht="15.75">
      <c r="A48" s="7">
        <v>30</v>
      </c>
      <c r="B48" s="42" t="s">
        <v>51</v>
      </c>
      <c r="C48" s="13">
        <v>900</v>
      </c>
      <c r="D48" s="41">
        <v>0.247</v>
      </c>
      <c r="E48" s="15">
        <f t="shared" si="4"/>
        <v>222.3</v>
      </c>
      <c r="F48" s="38">
        <f t="shared" si="6"/>
        <v>30.313543806000002</v>
      </c>
      <c r="G48" s="18">
        <f t="shared" si="5"/>
        <v>252.61354380600002</v>
      </c>
    </row>
    <row r="49" spans="1:7" ht="15.75">
      <c r="A49" s="7">
        <v>31</v>
      </c>
      <c r="B49" s="37" t="s">
        <v>52</v>
      </c>
      <c r="C49" s="26">
        <v>492</v>
      </c>
      <c r="D49" s="43">
        <v>0.18</v>
      </c>
      <c r="E49" s="15">
        <f t="shared" si="4"/>
        <v>88.56</v>
      </c>
      <c r="F49" s="38">
        <f t="shared" si="6"/>
        <v>12.076326763200001</v>
      </c>
      <c r="G49" s="44">
        <f t="shared" si="5"/>
        <v>100.6363267632</v>
      </c>
    </row>
    <row r="50" spans="1:7" ht="15.75">
      <c r="A50" s="7">
        <v>32</v>
      </c>
      <c r="B50" s="37" t="s">
        <v>53</v>
      </c>
      <c r="C50" s="13">
        <v>20</v>
      </c>
      <c r="D50" s="17">
        <v>1</v>
      </c>
      <c r="E50" s="15">
        <f t="shared" si="4"/>
        <v>20</v>
      </c>
      <c r="F50" s="38">
        <f t="shared" si="6"/>
        <v>2.7272644000000001</v>
      </c>
      <c r="G50" s="18">
        <f t="shared" si="5"/>
        <v>22.727264399999999</v>
      </c>
    </row>
    <row r="51" spans="1:7" ht="15.75">
      <c r="A51" s="7">
        <v>33</v>
      </c>
      <c r="B51" s="37" t="s">
        <v>54</v>
      </c>
      <c r="C51" s="13">
        <v>12</v>
      </c>
      <c r="D51" s="41">
        <v>3.5</v>
      </c>
      <c r="E51" s="15">
        <f t="shared" si="4"/>
        <v>42</v>
      </c>
      <c r="F51" s="38">
        <f t="shared" si="6"/>
        <v>5.7272552399999999</v>
      </c>
      <c r="G51" s="18">
        <f t="shared" si="5"/>
        <v>47.727255239999998</v>
      </c>
    </row>
    <row r="52" spans="1:7" ht="15.75">
      <c r="A52" s="45">
        <v>34</v>
      </c>
      <c r="B52" s="37" t="s">
        <v>55</v>
      </c>
      <c r="C52" s="13"/>
      <c r="D52" s="41"/>
      <c r="E52" s="15">
        <v>48</v>
      </c>
      <c r="F52" s="38">
        <f t="shared" si="6"/>
        <v>6.5454345600000003</v>
      </c>
      <c r="G52" s="18">
        <f t="shared" si="5"/>
        <v>54.545434560000004</v>
      </c>
    </row>
    <row r="53" spans="1:7" ht="15.75">
      <c r="A53" s="45">
        <v>35</v>
      </c>
      <c r="B53" s="46" t="s">
        <v>56</v>
      </c>
      <c r="C53" s="13">
        <v>10</v>
      </c>
      <c r="D53" s="47">
        <v>4</v>
      </c>
      <c r="E53" s="15">
        <v>40</v>
      </c>
      <c r="F53" s="38">
        <f t="shared" si="6"/>
        <v>5.4545288000000003</v>
      </c>
      <c r="G53" s="18">
        <f t="shared" si="5"/>
        <v>45.454528799999999</v>
      </c>
    </row>
    <row r="54" spans="1:7" ht="16.5" customHeight="1">
      <c r="A54" s="48">
        <v>36</v>
      </c>
      <c r="B54" s="49" t="s">
        <v>57</v>
      </c>
      <c r="C54" s="13">
        <v>1500</v>
      </c>
      <c r="D54" s="41">
        <v>1.1610000000000001E-2</v>
      </c>
      <c r="E54" s="15">
        <f t="shared" ref="E54" si="7">D54*C54</f>
        <v>17.414999999999999</v>
      </c>
      <c r="F54" s="38">
        <f t="shared" si="6"/>
        <v>2.3747654762999999</v>
      </c>
      <c r="G54" s="18">
        <f t="shared" si="5"/>
        <v>19.789765476299998</v>
      </c>
    </row>
    <row r="55" spans="1:7" ht="15.75">
      <c r="A55" s="7"/>
      <c r="B55" s="56" t="s">
        <v>13</v>
      </c>
      <c r="C55" s="57"/>
      <c r="D55" s="58"/>
      <c r="E55" s="20">
        <f>SUM(E41:E54)</f>
        <v>1163.0749999999998</v>
      </c>
      <c r="F55" s="21">
        <f>SUM(F41:F54)</f>
        <v>158.60065210150003</v>
      </c>
      <c r="G55" s="50">
        <f>SUM(G41:G54)</f>
        <v>1321.6756521015</v>
      </c>
    </row>
    <row r="56" spans="1:7" ht="15.75">
      <c r="A56" s="51"/>
      <c r="B56" s="61" t="s">
        <v>58</v>
      </c>
      <c r="C56" s="57"/>
      <c r="D56" s="58"/>
      <c r="E56" s="20">
        <f>E55+E39+E10</f>
        <v>3743.0178099999998</v>
      </c>
      <c r="F56" s="20">
        <f>F55+F39+F10</f>
        <v>510.41065210150003</v>
      </c>
      <c r="G56" s="52">
        <f>G55+G39+G10</f>
        <v>4253.4284621015004</v>
      </c>
    </row>
    <row r="57" spans="1:7">
      <c r="B57" s="53"/>
      <c r="C57" s="53"/>
      <c r="D57" s="54"/>
      <c r="E57" s="53"/>
      <c r="F57" s="53"/>
      <c r="G57" s="53"/>
    </row>
  </sheetData>
  <mergeCells count="6">
    <mergeCell ref="B56:D56"/>
    <mergeCell ref="B10:D10"/>
    <mergeCell ref="A1:G2"/>
    <mergeCell ref="F3:G3"/>
    <mergeCell ref="B39:D39"/>
    <mergeCell ref="B55:D55"/>
  </mergeCells>
  <pageMargins left="0.49" right="0.26" top="0.4" bottom="0.59" header="0.3" footer="0.47"/>
  <pageSetup paperSize="9" scale="75" orientation="portrait" r:id="rId1"/>
  <headerFooter>
    <oddFooter>&amp;C&amp;"Times New Roman,Regular"&amp;14P - 69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2018-01-03T07:45:39Z</dcterms:modified>
</cp:coreProperties>
</file>