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activeTab="1"/>
  </bookViews>
  <sheets>
    <sheet name="Sheet1" sheetId="1" r:id="rId1"/>
    <sheet name="Sheet2" sheetId="2" r:id="rId2"/>
    <sheet name="Sheet3" sheetId="3" r:id="rId3"/>
  </sheets>
  <definedNames>
    <definedName name="_xlnm.Print_Area" localSheetId="0">Sheet1!$A$1:$G$72</definedName>
    <definedName name="_xlnm.Print_Titles" localSheetId="0">Sheet1!$2:$2</definedName>
    <definedName name="_xlnm.Print_Titles" localSheetId="1">Sheet2!$2:$2</definedName>
  </definedNames>
  <calcPr calcId="124519"/>
</workbook>
</file>

<file path=xl/calcChain.xml><?xml version="1.0" encoding="utf-8"?>
<calcChain xmlns="http://schemas.openxmlformats.org/spreadsheetml/2006/main">
  <c r="G120" i="2"/>
  <c r="G119"/>
  <c r="G118"/>
  <c r="G117"/>
  <c r="G116"/>
  <c r="G115"/>
  <c r="G114"/>
  <c r="G113"/>
  <c r="G112"/>
  <c r="G111"/>
  <c r="G110"/>
  <c r="G109"/>
  <c r="G108"/>
  <c r="G107"/>
  <c r="G106"/>
  <c r="G105"/>
  <c r="G104"/>
  <c r="G103"/>
  <c r="G102"/>
  <c r="G101"/>
  <c r="G100"/>
  <c r="G99"/>
  <c r="G97"/>
  <c r="G96"/>
  <c r="G95"/>
  <c r="G94"/>
  <c r="G93"/>
  <c r="G92"/>
  <c r="G90"/>
  <c r="G89"/>
  <c r="G88"/>
  <c r="G87"/>
  <c r="G86"/>
  <c r="G85"/>
  <c r="G84"/>
  <c r="G83"/>
  <c r="G82"/>
  <c r="G81"/>
  <c r="G80"/>
  <c r="G79"/>
  <c r="G78"/>
  <c r="G77"/>
  <c r="G76"/>
  <c r="G75"/>
  <c r="G74"/>
  <c r="G73"/>
  <c r="G72"/>
  <c r="G69" i="3"/>
  <c r="G68"/>
  <c r="G67"/>
  <c r="G66"/>
  <c r="G65"/>
  <c r="G64"/>
  <c r="G63"/>
  <c r="G62"/>
  <c r="G61"/>
  <c r="G60"/>
  <c r="G59"/>
  <c r="G58"/>
  <c r="G57"/>
  <c r="G56"/>
  <c r="G55"/>
  <c r="G54"/>
  <c r="G53"/>
  <c r="G52"/>
  <c r="G51"/>
  <c r="G50"/>
  <c r="G49"/>
  <c r="G48"/>
  <c r="G46"/>
  <c r="G45"/>
  <c r="G44"/>
  <c r="G43"/>
  <c r="G42"/>
  <c r="G41"/>
  <c r="G39"/>
  <c r="G38"/>
  <c r="G37"/>
  <c r="G36"/>
  <c r="G35"/>
  <c r="G34"/>
  <c r="G33"/>
  <c r="G32"/>
  <c r="G31"/>
  <c r="G30"/>
  <c r="G29"/>
  <c r="G28"/>
  <c r="G27"/>
  <c r="G26"/>
  <c r="G25"/>
  <c r="G24"/>
  <c r="G23"/>
  <c r="G22"/>
  <c r="G21"/>
  <c r="G18"/>
  <c r="G17"/>
  <c r="G16"/>
  <c r="G15"/>
  <c r="G14"/>
  <c r="G13"/>
  <c r="G19" s="1"/>
  <c r="G11"/>
  <c r="G10"/>
  <c r="G9"/>
  <c r="G8"/>
  <c r="G7"/>
  <c r="G6"/>
  <c r="G5"/>
  <c r="G4"/>
  <c r="G12" s="1"/>
  <c r="G69" i="2"/>
  <c r="G68"/>
  <c r="G67"/>
  <c r="G66"/>
  <c r="G64"/>
  <c r="G63"/>
  <c r="G65"/>
  <c r="G62"/>
  <c r="G61"/>
  <c r="G60"/>
  <c r="G59"/>
  <c r="G58"/>
  <c r="G57"/>
  <c r="G56"/>
  <c r="G55"/>
  <c r="G54"/>
  <c r="G53"/>
  <c r="G52"/>
  <c r="G51"/>
  <c r="G50"/>
  <c r="G49"/>
  <c r="G48"/>
  <c r="G46"/>
  <c r="G45"/>
  <c r="G44"/>
  <c r="G43"/>
  <c r="G42"/>
  <c r="G41"/>
  <c r="G39"/>
  <c r="G38"/>
  <c r="G37"/>
  <c r="G36"/>
  <c r="G35"/>
  <c r="G34"/>
  <c r="G33"/>
  <c r="G32"/>
  <c r="G31"/>
  <c r="G30"/>
  <c r="G29"/>
  <c r="G28"/>
  <c r="G27"/>
  <c r="G26"/>
  <c r="G25"/>
  <c r="G24"/>
  <c r="G23"/>
  <c r="G22"/>
  <c r="G21"/>
  <c r="G18"/>
  <c r="G17"/>
  <c r="G16"/>
  <c r="G15"/>
  <c r="G14"/>
  <c r="G13"/>
  <c r="G11"/>
  <c r="G10"/>
  <c r="G9"/>
  <c r="G8"/>
  <c r="G7"/>
  <c r="G6"/>
  <c r="G5"/>
  <c r="G4"/>
  <c r="G69" i="1"/>
  <c r="G11"/>
  <c r="G121" i="2" l="1"/>
  <c r="G19"/>
  <c r="G12"/>
  <c r="G70" i="3"/>
  <c r="G71" s="1"/>
  <c r="G70" i="2"/>
  <c r="G5" i="1"/>
  <c r="G61"/>
  <c r="G45"/>
  <c r="G10"/>
  <c r="G9"/>
  <c r="G8"/>
  <c r="G7"/>
  <c r="G6"/>
  <c r="G70"/>
  <c r="G50"/>
  <c r="G36"/>
  <c r="G14"/>
  <c r="G15"/>
  <c r="G16"/>
  <c r="G17"/>
  <c r="G18"/>
  <c r="G13"/>
  <c r="G21"/>
  <c r="G22"/>
  <c r="G23"/>
  <c r="G24"/>
  <c r="G25"/>
  <c r="G26"/>
  <c r="G27"/>
  <c r="G28"/>
  <c r="G29"/>
  <c r="G30"/>
  <c r="G31"/>
  <c r="G32"/>
  <c r="G33"/>
  <c r="G34"/>
  <c r="G35"/>
  <c r="G37"/>
  <c r="G38"/>
  <c r="G39"/>
  <c r="G41"/>
  <c r="G42"/>
  <c r="G43"/>
  <c r="G44"/>
  <c r="G46"/>
  <c r="G48"/>
  <c r="G49"/>
  <c r="G51"/>
  <c r="G52"/>
  <c r="G53"/>
  <c r="G54"/>
  <c r="G55"/>
  <c r="G56"/>
  <c r="G57"/>
  <c r="G58"/>
  <c r="G59"/>
  <c r="G60"/>
  <c r="G62"/>
  <c r="G63"/>
  <c r="G64"/>
  <c r="G65"/>
  <c r="G66"/>
  <c r="G67"/>
  <c r="G68"/>
  <c r="G4"/>
  <c r="G122" i="2" l="1"/>
  <c r="G71" i="1"/>
  <c r="G72" s="1"/>
  <c r="G19"/>
  <c r="G12"/>
</calcChain>
</file>

<file path=xl/sharedStrings.xml><?xml version="1.0" encoding="utf-8"?>
<sst xmlns="http://schemas.openxmlformats.org/spreadsheetml/2006/main" count="750" uniqueCount="151">
  <si>
    <t>Sl. No:</t>
  </si>
  <si>
    <t>Item Description</t>
  </si>
  <si>
    <t>Qnty</t>
  </si>
  <si>
    <t>Unit</t>
  </si>
  <si>
    <t>Unit Rate (Tk)</t>
  </si>
  <si>
    <t>Amount (Tk)</t>
  </si>
  <si>
    <t>16-100</t>
  </si>
  <si>
    <t>Erection of bamboo profile with full bamboo posts and pegs not less than 60mm in diameter and coir strings etc. complete as per direction of Engineer in charge.</t>
  </si>
  <si>
    <t>each</t>
  </si>
  <si>
    <t>Cum</t>
  </si>
  <si>
    <t>16-190</t>
  </si>
  <si>
    <t>48-100</t>
  </si>
  <si>
    <t>Sqm</t>
  </si>
  <si>
    <t>m</t>
  </si>
  <si>
    <t>36-150-10</t>
  </si>
  <si>
    <t>sqm</t>
  </si>
  <si>
    <t>cum</t>
  </si>
  <si>
    <t>04-120</t>
  </si>
  <si>
    <t xml:space="preserve">Construction of B.M. Pillars at site with first class bricks in cement mortar (1:4) of size 38cm x 38cm x 75cm on cement concrete (1:2:4) base of size 50cm x 50cm x 7.5cm with 12mm thick cement plastering (1:2) on exposed surfaces of pillar and cement morter on top (1:2), with inscription of "BWDB" with 25cm of the pillar balow ground level etc. complete including ramming the backfill and the cost of all materials as per direction of Engineer in charge. </t>
  </si>
  <si>
    <t>04-180</t>
  </si>
  <si>
    <t>Site preparation by manually removing all miscellaneous objectional materials form entire site and removing soil upto 15cm depth including uprooting stumps, jungle clearing, levelling dressing etc. complete as per direction of Engineer in charge.</t>
  </si>
  <si>
    <t>04-620-20</t>
  </si>
  <si>
    <t>12-100</t>
  </si>
  <si>
    <t>Installation of pizeometer including supply of 40mm G.I. pipe, brass strainer, socket, labour, by wash boring, lowering, fixing the elevation and providing cover on the top of the well etc. complete as per direction of Engineer in charge.</t>
  </si>
  <si>
    <t>16-560-20</t>
  </si>
  <si>
    <t>12-310-20</t>
  </si>
  <si>
    <t>44-240</t>
  </si>
  <si>
    <t>M ton</t>
  </si>
  <si>
    <t>44-320</t>
  </si>
  <si>
    <t>44-270</t>
  </si>
  <si>
    <t>Painting of steel sheet piles, 2 coats of bitumen paint, including preparation of surface with sand paper, iron brush etc. including the cost of all materials and labour etc. complete as per direction of Engineer in charge.</t>
  </si>
  <si>
    <t>72-180</t>
  </si>
  <si>
    <t>Supplying and placing 20mm thick hessian cloth impregnated with bitumen in expansion joints or on top of sheet piles as per specification and direction of Engineer in charge.</t>
  </si>
  <si>
    <t>44-310</t>
  </si>
  <si>
    <t>44-220</t>
  </si>
  <si>
    <t>28-120</t>
  </si>
  <si>
    <t>28-200</t>
  </si>
  <si>
    <t>76-120</t>
  </si>
  <si>
    <t>Kg</t>
  </si>
  <si>
    <t>76-115</t>
  </si>
  <si>
    <t>36-150</t>
  </si>
  <si>
    <t>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t>
  </si>
  <si>
    <t>Vertical and inclined walls, columns, piers with 60-80mm dia barrack
bamboo props.</t>
  </si>
  <si>
    <t>Footing, footing beams, grade beams, foundation slab with 60-80mm dia barrack bamboo props.</t>
  </si>
  <si>
    <t>76-630</t>
  </si>
  <si>
    <t>16-520</t>
  </si>
  <si>
    <t>40-610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</si>
  <si>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t>
  </si>
  <si>
    <t>40-610-20</t>
  </si>
  <si>
    <t>40-610-30</t>
  </si>
  <si>
    <t>Well graded between 20mm to 5mm size.
(Combination of sub-item 10 &amp; 30 or 20 &amp; 30 shall be used)</t>
  </si>
  <si>
    <t>Well graded between 40mm to 20mm size.</t>
  </si>
  <si>
    <t>40-140</t>
  </si>
  <si>
    <t>40-220</t>
  </si>
  <si>
    <t>76-170</t>
  </si>
  <si>
    <t>80-230</t>
  </si>
  <si>
    <t>76-240</t>
  </si>
  <si>
    <t>76-260</t>
  </si>
  <si>
    <t>76-190</t>
  </si>
  <si>
    <t>Manufacturing, supplying and Installation of Padestal type lifting device for slide gate with 63mm dia threaded steel shaft, 146mm outer dia bronze nut, thrust bearing, steel bevel gear etc. as per approved design including supply of all components, labours with a prime coat of redoxide where necessary etc. complete including the cost of all materials as per specification and direction of Engineer in charge.</t>
  </si>
  <si>
    <t>16-140</t>
  </si>
  <si>
    <t>16-130</t>
  </si>
  <si>
    <t>16-200</t>
  </si>
  <si>
    <t>Pltcum</t>
  </si>
  <si>
    <t>16-220</t>
  </si>
  <si>
    <t>Earth work by manual labour with clayey soil (minimum 30% clay, 0-40% silt and 0-30% sand) in construction of cross bundh/ 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</si>
  <si>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04-280</t>
  </si>
  <si>
    <t>M</t>
  </si>
  <si>
    <t>16-240</t>
  </si>
  <si>
    <t>16-540</t>
  </si>
  <si>
    <t>16-530</t>
  </si>
  <si>
    <t>68-130</t>
  </si>
  <si>
    <t>Supplying pressure treated wooden fall boards/stop logs of different sizes (not less than 15cm in depth) of sal, sundari, garjan, shishu or equivalent for regulator/ sluices, including fixing in position with eye hook etc. complete as per direction of Engineer in charge.</t>
  </si>
  <si>
    <t>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t>
  </si>
  <si>
    <t>16-310</t>
  </si>
  <si>
    <t>36-150-60</t>
  </si>
  <si>
    <t xml:space="preserve"> 36-150-20</t>
  </si>
  <si>
    <t>Earth work by manual labour in all kinds of soil in excavation or reexcavation of channels with the initial lead of 30m and lift of 1.5m including levelling, dressing and throwing the spoils to profile with breaking clods, rough dressing, clearing jungles including cutting trees upto 200mm girth, dug bailing etc. complete as per direction of Engineer in  charge.</t>
  </si>
  <si>
    <t>Earth work by manual labour, in all kinds of soil in removing the cross bundh/ ring bundh, including all leads and lifts complete and placing the spoils to a safe distance, (minimun 15m apart from the bank) as per direction of Engineer in charge.</t>
  </si>
  <si>
    <t>Back filling in hydraulic structures and slope building in protective works including all leads and lifts with selected local soil in layer of 150mm including watering, ramming etc. complete compacted to 20% relative density by compactor or any other suitable method as per direction of
Engineer in charge.</t>
  </si>
  <si>
    <t>M.S. Work in plates, angles, channels, flat bars, Tees etc. including fabricating, machining, cutting, bending, welding, forging, drilling, revetting, embedding anchor bars, staging and fitting, fixing, local handling etc. comlpete with energy consumption and supply of labours including the cost of materials as per design, specification and direction of Engineer in charge.</t>
  </si>
  <si>
    <t>Sub-Total</t>
  </si>
  <si>
    <t>Approved Analysis Rate</t>
  </si>
  <si>
    <t>12-300</t>
  </si>
  <si>
    <t>Construction of sump well with dug holes of size 1.80 m x 2.0 m, laying in position the perforated empty diesel/petrol drum sheet of 1.00 m dia to a depth 1.5m having slot area of 1000 sq.cm/sqm, slot dia being 30mm each with supply of necessary shrouding materials comprising of 60% 40mm down graded khoa and 40% coarse sand of FM&gt;=2.50 and placing those around and beneath the drum sheet having thickness of 40cm and 50cm respectively including necessary welding, fitting etc. complete as per direction of Engineer in charge.</t>
  </si>
  <si>
    <t>28-100</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</si>
  <si>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</si>
  <si>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SUM</t>
  </si>
  <si>
    <t>Peovide and maintain 1 (one) no. Engine boat with boatmen having sun and rainproof cover to facilitate supervision by the Engineer/Engineer's Representative during whole construction period of the work as per Technical Specification, Contractor's Method Statement and as per direction of Engineer in Charge.</t>
  </si>
  <si>
    <t>Day</t>
  </si>
  <si>
    <t>Demobilization and clean-up of the site upon completion of the works, as per Technical Specification, Contractor's Method Statement and as per direction of Engineer in Charge.</t>
  </si>
  <si>
    <t>Sum</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</si>
  <si>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</si>
  <si>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Mobilize, strengthen required land based consatruction equipment such as excavator, dump truck, chain dozer, vibro-compactor and plants such as gemetor for site electrification, digital camera for taking photographs and digital vedio camera for recording/Taking Photograph as sequences of works etc. for keeping records of the works by providing following information including transfer to site, complete for the purposes stated in the technical specification and Contractor's Method Statement and as per direction of Engineer in Charge.</t>
  </si>
  <si>
    <t>Operate, maintain of plant and equipment such as generator for site electrification for the purpose stated in the  technical specification and Contractor's Method Statement and as per direction of Engineer in Charge.</t>
  </si>
  <si>
    <t>Supplying and laying single layer polythene sheet in floor below cement concrete, RCC slab, on walls etc. complete in all respect as per direction of Engineer in charge. 
44-220-10: Weighing minimum 1.0 kg per 6.50 sqm</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</si>
  <si>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28-120-20: With 25mm down graded stone chips.</t>
  </si>
  <si>
    <t>Deck slab, operating deck slab, top slab of barrel upto 3.5m height with 60-80mm dia barrack bamboo props.</t>
  </si>
  <si>
    <t>Earth work by manual labour in resectioning of embankment/ canal bank/ river slopes/ road/ compound etc. manually compacted by 7.0 kg iron rammer to avoid any air pocket in clayey soil (minimum 30% clay, 0-40% silt and 0-30% sand) within the initial lead of 30m and all lifts including throwing the spoils to profile in layers not exceeding 150mm thickness with clod breaking to a maximum size of 100mm, removing roots &amp; stumps of trees of girth upto 200mm from the ground, benching the side slopes, stripping/ ploughing the base of embankment and borrowpit areas, dug bailing, bail out of water, rough dressing including 150mm cambering at the centre of the crest (where necessary) etc. complete as per direction of Engineer in charge. 
16-140-10: 0 m to 3 m height</t>
  </si>
  <si>
    <t>40-650</t>
  </si>
  <si>
    <t>Sub-Total (Regulator) =</t>
  </si>
  <si>
    <t>LS</t>
  </si>
  <si>
    <t>NSI</t>
  </si>
  <si>
    <t>Part Timr Employment of environmental inspector for Implementation and reporting on environmental management plan provision for first aid box and medical assistant as per specification and direction of engineer in charge.</t>
  </si>
  <si>
    <t>16-600-10</t>
  </si>
  <si>
    <t xml:space="preserve">Earth work by Mechanical Excavator (long Boom) in all kinds of soil in excavation/ re-excavation of channel/canal/khal etc. including disposal of spoil soil up to 30m away from point of excavation with rough dressing and leveling etc. complete as per direction of  Engineer- in- charge.                    </t>
  </si>
  <si>
    <t>Earth work by manual labour in all kinds of soil in excavation of channels with the initial lead of 30m and lift of 1.5 m including leveling dressing and throwing the spoils to profile with breaking clods, rough dressing, clearing jungles including cutting trees up to 200 mm girth, dug bailing etc. complete as per direction of  Engineer in charge.</t>
  </si>
  <si>
    <t>Earth work by manual labor in all kinds of soil  in removing cross bundh/ ring bundh, including all leads and lifts complete and placing the spoils to a safe distance, (minimum 15m apart from the bank) as per direction of Engineer in charge</t>
  </si>
  <si>
    <t>PldCum</t>
  </si>
  <si>
    <t>72-540</t>
  </si>
  <si>
    <t>Epoxy paint 2 coats of approved colour and specification over a primingcoat to gate, hoisting device and embedded metal parts including craping out rust and old paint with chisel, scraper, steel wire brush &amp; emery paper etc. complete in all respect including the cost of all materials as per direction of Engineer in charge.</t>
  </si>
  <si>
    <r>
      <t xml:space="preserve">Bailing out of water with all leads and lifts by manual labour or pump, with all arrangements for protection of ring bund and side slopes of foundation pit against erosion or washout etc. complete actual volume of work will be measured by sounding method before starting the work as per direction of Engineer in charge.
</t>
    </r>
    <r>
      <rPr>
        <b/>
        <sz val="11"/>
        <rFont val="Times New Roman"/>
        <family val="1"/>
      </rPr>
      <t>12-310-20: by Pump</t>
    </r>
  </si>
  <si>
    <r>
      <t xml:space="preserve">Filling of expansion joints upto a depth of 40 mm with bitumen mixed with coarse sand (FM&gt;=2.5) in concrete works including supply of all materials etc. complete as per specification and direction of Engineer in charge. 
</t>
    </r>
    <r>
      <rPr>
        <b/>
        <sz val="11"/>
        <color theme="1"/>
        <rFont val="Times New Roman"/>
        <family val="1"/>
      </rPr>
      <t>04-620-20 . 20 mm wide.</t>
    </r>
  </si>
  <si>
    <r>
      <t xml:space="preserve">Earth work in excavation of foundation trenches in all kinds of soil as per layout plan of foundation excavation with all leads and lifts and placing the spoil earth for constructing the ring bundh/offerdam where necessary as per design and specification or disposing it to a safe distance including pushing, levelling, dressing, etc. complete as per direction of Engineer in charge.
</t>
    </r>
    <r>
      <rPr>
        <b/>
        <sz val="11"/>
        <color theme="1"/>
        <rFont val="Times New Roman"/>
        <family val="1"/>
      </rPr>
      <t>16-310-10 : For moving spoil earth upto a distance of 100m from the centre of the pit</t>
    </r>
  </si>
  <si>
    <r>
      <t xml:space="preserve">Shoring for slope protection of foundation trench, canal, embankment, road, pond etc. as per design slopes, grades including removal of spoils to a safe distance as per direction of Engineer in charge.                                                              
</t>
    </r>
    <r>
      <rPr>
        <b/>
        <sz val="11"/>
        <color theme="1"/>
        <rFont val="Times New Roman"/>
        <family val="1"/>
      </rPr>
      <t>16-560-20:  By bamboo post of 6.0m length,  c/c fixed with nails.</t>
    </r>
  </si>
  <si>
    <r>
      <t xml:space="preserve">Bailing out of water with all leads and lifts by manual labour or pump, with all arrengements for protection of ring bund and side slopes of foundation pit against erosion or washout etc. complete actual volume of work will be measured by sounding method before starting the work) as per direction of Engineer in charge.
</t>
    </r>
    <r>
      <rPr>
        <b/>
        <sz val="11"/>
        <color theme="1"/>
        <rFont val="Times New Roman"/>
        <family val="1"/>
      </rPr>
      <t>12-310-20 : By pump.</t>
    </r>
    <r>
      <rPr>
        <sz val="11"/>
        <color theme="1"/>
        <rFont val="Times New Roman"/>
        <family val="1"/>
      </rPr>
      <t xml:space="preserve">
</t>
    </r>
  </si>
  <si>
    <r>
      <t xml:space="preserve">Cutting of steel sheet piles to design length and shape as per requirement in design and drawing and as per direction of Engineer in charge. 
</t>
    </r>
    <r>
      <rPr>
        <b/>
        <sz val="11"/>
        <color theme="1"/>
        <rFont val="Times New Roman"/>
        <family val="1"/>
      </rPr>
      <t>44-320-10 : Upto 10mm thick.</t>
    </r>
  </si>
  <si>
    <r>
      <t xml:space="preserve">Driving steel sheet piles of various sections and weights of any type of soil, by monkey hammer including handling and placing in position, staging and supplying of all equipments like monkey hammer, pully, rope, bamboo, bullah etc. including correcting leaning beyond tolerance &amp; other defects and any other incidental cost etc. complete (measurement will be taken on projected width x height) as per direction of Engineer in charge. 
</t>
    </r>
    <r>
      <rPr>
        <b/>
        <sz val="11"/>
        <color theme="1"/>
        <rFont val="Times New Roman"/>
        <family val="1"/>
      </rPr>
      <t>44-270-20: U-type or any other type : Upto 4.50 m depth.</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</si>
  <si>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1"/>
        <color theme="1"/>
        <rFont val="Times New Roman"/>
        <family val="1"/>
      </rPr>
      <t>28-200-10 : with stone chips</t>
    </r>
  </si>
  <si>
    <r>
      <t xml:space="preserve">M.S. Work for reinforcement with deformed M.S. bar, fy=414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color theme="1"/>
        <rFont val="Times New Roman"/>
        <family val="1"/>
      </rPr>
      <t>76-120-10: 8mm dia to 30mm dia</t>
    </r>
  </si>
  <si>
    <r>
      <t xml:space="preserve">M.S Work for reinforcement with Standard deformed bar fy=276 N/mm^2 in RCC works including local handling, cutting, forging,bending, cleaning and fabrication with supply of deformed M.S. bar in different sizes and bending with 22 to 18 gages G.I. wire etc. complete including the cost of all materials as per direction of Engineer in charge. 
</t>
    </r>
    <r>
      <rPr>
        <b/>
        <sz val="11"/>
        <color theme="1"/>
        <rFont val="Times New Roman"/>
        <family val="1"/>
      </rPr>
      <t xml:space="preserve">
76-115-10 : 6mm dia</t>
    </r>
  </si>
  <si>
    <r>
      <t xml:space="preserve">Supply and fitting and fixing 23cm wide P.V.C water stops having minimum strength of 13.80 N/mm² at 225% elongation and of approved quality in cntraction and expansion joints with necessary arrangments for modification in shuttering and kepping the water stop in position etc. complete as per design, specification and direction of Engineer in charge. 
</t>
    </r>
    <r>
      <rPr>
        <b/>
        <sz val="11"/>
        <color theme="1"/>
        <rFont val="Times New Roman"/>
        <family val="1"/>
      </rPr>
      <t>76-630-10 : 3 bulb type.</t>
    </r>
  </si>
  <si>
    <r>
      <t xml:space="preserve">Supplying and filling sand in foundation of hydraulic structures, buildings and in protective works with selected sand, in 150mm thick layer, including levelling, dressing, ramming, watering etc. complete (compacted to 50% relative density by manual labour using mallet/ vibro compactor) as per direction of Engineer in charge. 
</t>
    </r>
    <r>
      <rPr>
        <b/>
        <sz val="11"/>
        <color theme="1"/>
        <rFont val="Times New Roman"/>
        <family val="1"/>
      </rPr>
      <t>16-520-20 : sand of FM&gt;=1.50</t>
    </r>
  </si>
  <si>
    <r>
      <t xml:space="preserve">Supplying and laying sand as filter layers as per specific size ranges and gradation including preparation of surface, compacting in layer etc. complete with supply of all materials and as per direction of Engineer in charge.
</t>
    </r>
    <r>
      <rPr>
        <b/>
        <sz val="11"/>
        <color theme="1"/>
        <rFont val="Times New Roman"/>
        <family val="1"/>
      </rPr>
      <t>40-650-20 : FM : 1.5 to 2.0</t>
    </r>
  </si>
  <si>
    <r>
      <t xml:space="preserve">Labour charge for protective works in laying CC blocks of different sizes including preparation of base, watering and ramming of base etc. complete as per direction of Engineer in charge.
</t>
    </r>
    <r>
      <rPr>
        <b/>
        <sz val="11"/>
        <color theme="1"/>
        <rFont val="Times New Roman"/>
        <family val="1"/>
      </rPr>
      <t>40-220-10 : Within 200 m.</t>
    </r>
  </si>
  <si>
    <r>
      <t xml:space="preserve">Supplying, laying, fitting and fixing of different dia G.I. pipes with all special fittings, such as bends, elbows, sockets, tees, unions, jamnuts etc. including cutting foundation trenches upto required depth where necessary and filling the same with earth duly compacted, making holes in floors and walls and mending the damages, fixing in walls with holders and clips, including cutting threads, making necessary connection etc. all complete, and as per direction of Engineer in charge: 
</t>
    </r>
    <r>
      <rPr>
        <b/>
        <sz val="11"/>
        <color theme="1"/>
        <rFont val="Times New Roman"/>
        <family val="1"/>
      </rPr>
      <t>80-230-40 : 40mm dia G.I. pipe line.</t>
    </r>
  </si>
  <si>
    <r>
      <t xml:space="preserve">Manufacturing &amp; Supplying of M.S. Vertical Lift Gate shutter of 8mm thick M.S. skin plate and stiffener with minimum 75mmx75mmx10mm M.S. angle as frame, horizontal &amp; vertical beam, 75mmx25mmx12mm P-type rubber seal, fixed with 10mm dia x 63.5mm M.S. counter shank bolts with nuts and 40mmx10mm M.S. strip as clamp drilled spaces @ 150mm c/c, stem attachment with proper thread, nut, cotter pin and washer as per approved design including the cost of all materials of proper grade &amp; brand new with a prime coat of redoxide where necessary as per specification and direction of Engineer in charge. 
</t>
    </r>
    <r>
      <rPr>
        <b/>
        <sz val="11"/>
        <color theme="1"/>
        <rFont val="Times New Roman"/>
        <family val="1"/>
      </rPr>
      <t>76-240-40 : Size 1.95m x 1.65m.</t>
    </r>
  </si>
  <si>
    <r>
      <t xml:space="preserve">Labour charge for fitting and fixing of M.S. vertical lift gate/ flap gate shutters of different size including making holes in concrete for hooking arrangements with supply of necessary materials, tools and other accessories required for fitting the same to regulator/sluice and mending the damages with CC (1:2:4), removing the spoils etc. complete including the cost of all materials as per direction of Engineer in charge. 
</t>
    </r>
    <r>
      <rPr>
        <b/>
        <sz val="11"/>
        <color theme="1"/>
        <rFont val="Times New Roman"/>
        <family val="1"/>
      </rPr>
      <t>76-260-20 : Size 1.95m x 1.35m or 1.95m x 1.65m.</t>
    </r>
  </si>
  <si>
    <r>
      <t xml:space="preserve">Constructing at site, cement mortar gauge on masonry wall, including engraving in meter, decimeter &amp; centimeter, painting and figuring with
black and red water proof paint, etc. complete as per direction of  Engineer in charge.
</t>
    </r>
    <r>
      <rPr>
        <b/>
        <sz val="11"/>
        <color theme="1"/>
        <rFont val="Times New Roman"/>
        <family val="1"/>
      </rPr>
      <t>04-280-10: 150mm x 25mm</t>
    </r>
  </si>
  <si>
    <r>
      <t xml:space="preserve">Back filling in hydraulic structures including all leads and lifts in 150mm layer including watering, ramming, compacting to 30% relative density etc. complete by compactor or any other suitable method as per direction of Engineer in charge. 
</t>
    </r>
    <r>
      <rPr>
        <b/>
        <sz val="11"/>
        <color theme="1"/>
        <rFont val="Times New Roman"/>
        <family val="1"/>
      </rPr>
      <t>16-540-20 : Sand of FM&gt;=0.80</t>
    </r>
  </si>
  <si>
    <t xml:space="preserve">(A) Re-excavation of Khal of Noapara Haor   </t>
  </si>
  <si>
    <t>Regulator ( 4 vent regulator at Moharkona Khal &amp; 3 vent regulator at Naluar khal)</t>
  </si>
  <si>
    <t>80-260</t>
  </si>
  <si>
    <t>b)Laed 2 no  x 14.57 = Tk 29.14</t>
  </si>
  <si>
    <t xml:space="preserve">Extra rate for every additional lead of 15m or part thereof beyond the initiallead of 30m upto a maximum of 19 leads (3m neglected) for all kinds of earth work. 
a) Lead= 1 no x 14.57 =Tk. 14.57
                 </t>
  </si>
  <si>
    <t>Sub-Total (Re-excavation of Khal)</t>
  </si>
  <si>
    <r>
      <t xml:space="preserve">Supplying at site U-shape hot rolled steel sheet pile of different section of Phosphorus=0.04% (Maximum), Sulphur = 0.04% (Maximum), Copper= 0.25% (Minimum), Tensile strength=&gt; 490 N/mm2 , Yield strength =&gt;296 N/mm2, Elongation =15% (Minimum) including all taxes, freights, incidental charges etc. complete as per direction of the Engineer -in- charge.
</t>
    </r>
    <r>
      <rPr>
        <b/>
        <sz val="11"/>
        <color theme="1"/>
        <rFont val="Times New Roman"/>
        <family val="1"/>
      </rPr>
      <t>44-240-30 :</t>
    </r>
    <r>
      <rPr>
        <sz val="11"/>
        <color theme="1"/>
        <rFont val="Times New Roman"/>
        <family val="1"/>
      </rPr>
      <t xml:space="preserve"> U-shape, hot- rolled steel sheet pile width= 400mm to 600mm: height=&gt; 100mm, Th.=&gt; 10.5: wt. per sqm of pile wall =&gt;120 kg/m2: sectional modulus per one meter of pile wall width =&gt; 874 cm3/m. </t>
    </r>
  </si>
  <si>
    <r>
      <t xml:space="preserve">Cement concrete work in leanest mix. 1:4:8,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color theme="1"/>
        <rFont val="Times New Roman"/>
        <family val="1"/>
      </rPr>
      <t>28-100-20 : With 25mm down graded stone chips</t>
    </r>
  </si>
  <si>
    <t>Extra rate for every additional lift of 1.0m or part thereof beyond the initial lift of 1.5m (30cm neglected) for all kinds of earth work. 1 lift x 10.99 =Tk  10.99</t>
  </si>
  <si>
    <t>Extra rate for every additional lead of 15m or part thereof beyond the initiallead of 30m upto a maximum of 19 leads (3m neglected) for all kinds of earth work. Lead= 2 no x 14.57 = Tk 29.14</t>
  </si>
  <si>
    <r>
      <t xml:space="preserve">Supplying, fitting and fixing of the different dia G.I. water distribution pipe line, with all special fittings such as bends, elbows, sockets, reducing sockets, tees, unions etc including cutting trench up to an average depth of 0.90m, maintaining proper level, cutting pipes where necessary, making threads etc. all complete, as per direction of Engineer in charge:
</t>
    </r>
    <r>
      <rPr>
        <b/>
        <sz val="11"/>
        <color theme="1"/>
        <rFont val="Times New Roman"/>
        <family val="1"/>
      </rPr>
      <t>80-260-20 : 50mm dia G.I. pipe line</t>
    </r>
  </si>
  <si>
    <t>Grand Total</t>
  </si>
  <si>
    <r>
      <t xml:space="preserve">Manufacturing and supplying C.C. blocks in leanest mix. 1:3:6, with cement, sand (FM&gt;=1.5) and Stone Chips (40mm down graded), to attain a minimum 28 days cylinder strength of 9.0 N/mm² including grading, washing stone chips, mixing, laying in forms, consolidation, curing for at least 21 days, including preparation of platform, shuttering and stacking in measurable stacks etc complete including supply of all materials (steel shutter to be used) as per direction of Engineer in charge.
</t>
    </r>
    <r>
      <rPr>
        <b/>
        <sz val="11"/>
        <color theme="1"/>
        <rFont val="Times New Roman"/>
        <family val="1"/>
      </rPr>
      <t>40-140-50 : block size 30cmx30cmx30cm.</t>
    </r>
  </si>
  <si>
    <r>
      <t xml:space="preserve">Abstract cost of Estimate for the </t>
    </r>
    <r>
      <rPr>
        <b/>
        <sz val="12"/>
        <color theme="1"/>
        <rFont val="Times New Roman"/>
        <family val="1"/>
      </rPr>
      <t>Re-excavation of Khal 10.757 km</t>
    </r>
    <r>
      <rPr>
        <sz val="12"/>
        <color theme="1"/>
        <rFont val="Times New Roman"/>
        <family val="1"/>
      </rPr>
      <t xml:space="preserve"> (i. Lalpur khal km 0.410 to km 4.40 =  3.900 km, ii) Naluar Khal  km 0.200 to km 0.800 = 0.600 km, iii) Maherkona Khal km 0.300 to km 3.300 =  3.00 km, iv) Nabinpur Khal km 4.000 to km 6.800= 2.800 km &amp; v) Jalalpur khal km 0.090 to km 0.457=  0.367 km) &amp; </t>
    </r>
    <r>
      <rPr>
        <b/>
        <sz val="12"/>
        <color theme="1"/>
        <rFont val="Times New Roman"/>
        <family val="1"/>
      </rPr>
      <t xml:space="preserve">construction of New Regulator of 3 vent 1.50m x 1.80m at Naluar Khal km 4.77 &amp; 4 vent 1.50m x 1.80m at Meharkona km 1.64 </t>
    </r>
    <r>
      <rPr>
        <sz val="12"/>
        <color theme="1"/>
        <rFont val="Times New Roman"/>
        <family val="1"/>
      </rPr>
      <t>of Noapara Haor sub-project in C/W Haor Flood Management and Livelihood Improvement Project under Kishoreganj WD Division, BWDB, Kishoreganj during the financial year 2017-18 &amp; 2018-19. Package No. BWDB/Kish/HFMLIP/PW-12</t>
    </r>
  </si>
  <si>
    <t>Item Code no.</t>
  </si>
  <si>
    <t>Regulator ( 4 vent regulator at Moharkona Khal)</t>
  </si>
  <si>
    <t>Regulator (3 vent regulator at Naluar khal)</t>
  </si>
  <si>
    <r>
      <t xml:space="preserve">Cement concrete work in leanest mix. 1:4:8,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color theme="1"/>
        <rFont val="Times New Roman"/>
        <family val="1"/>
      </rPr>
      <t>28-100-20 : With 25mm down graded stone chips</t>
    </r>
  </si>
  <si>
    <t>A)36-150-60</t>
  </si>
  <si>
    <t>B)36-150-10</t>
  </si>
  <si>
    <t xml:space="preserve"> C)36-150-20</t>
  </si>
</sst>
</file>

<file path=xl/styles.xml><?xml version="1.0" encoding="utf-8"?>
<styleSheet xmlns="http://schemas.openxmlformats.org/spreadsheetml/2006/main">
  <numFmts count="1">
    <numFmt numFmtId="164" formatCode="0.000"/>
  </numFmts>
  <fonts count="11">
    <font>
      <sz val="11"/>
      <color theme="1"/>
      <name val="Calibri"/>
      <family val="2"/>
      <scheme val="minor"/>
    </font>
    <font>
      <b/>
      <sz val="11"/>
      <color theme="1"/>
      <name val="Times New Roman"/>
      <family val="1"/>
    </font>
    <font>
      <sz val="11"/>
      <color theme="1"/>
      <name val="Times New Roman"/>
      <family val="1"/>
    </font>
    <font>
      <sz val="11"/>
      <color rgb="FF000000"/>
      <name val="Times New Roman"/>
      <family val="1"/>
    </font>
    <font>
      <b/>
      <u/>
      <sz val="11"/>
      <color theme="1"/>
      <name val="Times New Roman"/>
      <family val="1"/>
    </font>
    <font>
      <sz val="11"/>
      <name val="Times New Roman"/>
      <family val="1"/>
    </font>
    <font>
      <sz val="12"/>
      <color theme="1"/>
      <name val="Times New Roman"/>
      <family val="1"/>
    </font>
    <font>
      <b/>
      <sz val="11"/>
      <name val="Times New Roman"/>
      <family val="1"/>
    </font>
    <font>
      <b/>
      <sz val="12"/>
      <color theme="1"/>
      <name val="Times New Roman"/>
      <family val="1"/>
    </font>
    <font>
      <b/>
      <sz val="12"/>
      <name val="Times New Roman"/>
      <family val="1"/>
    </font>
    <font>
      <sz val="10"/>
      <color theme="1"/>
      <name val="Times New Roman"/>
      <family val="1"/>
    </font>
  </fonts>
  <fills count="4">
    <fill>
      <patternFill patternType="none"/>
    </fill>
    <fill>
      <patternFill patternType="gray125"/>
    </fill>
    <fill>
      <patternFill patternType="solid">
        <fgColor rgb="FFFFFFFF"/>
        <bgColor indexed="64"/>
      </patternFill>
    </fill>
    <fill>
      <patternFill patternType="solid">
        <fgColor indexed="9"/>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58">
    <xf numFmtId="0" fontId="0" fillId="0" borderId="0" xfId="0"/>
    <xf numFmtId="0" fontId="2" fillId="0" borderId="0" xfId="0" applyFont="1" applyBorder="1"/>
    <xf numFmtId="0" fontId="1" fillId="0" borderId="1" xfId="0" applyFont="1" applyBorder="1" applyAlignment="1">
      <alignment horizontal="center" vertical="center" wrapText="1"/>
    </xf>
    <xf numFmtId="0" fontId="2" fillId="0" borderId="1" xfId="0" applyFont="1" applyBorder="1" applyAlignment="1">
      <alignment horizontal="center" vertical="top"/>
    </xf>
    <xf numFmtId="0" fontId="1" fillId="0" borderId="1" xfId="0" applyFont="1" applyBorder="1" applyAlignment="1">
      <alignment horizontal="center" vertical="top" wrapText="1"/>
    </xf>
    <xf numFmtId="0" fontId="2" fillId="2" borderId="1" xfId="0" applyFont="1" applyFill="1" applyBorder="1" applyAlignment="1">
      <alignment horizontal="center" vertical="top" wrapText="1"/>
    </xf>
    <xf numFmtId="0" fontId="2" fillId="0" borderId="1" xfId="0" applyFont="1" applyBorder="1" applyAlignment="1">
      <alignment horizontal="justify" vertical="top" wrapText="1"/>
    </xf>
    <xf numFmtId="4" fontId="2" fillId="0" borderId="1" xfId="0" applyNumberFormat="1" applyFont="1" applyBorder="1" applyAlignment="1">
      <alignment horizontal="center" vertical="top"/>
    </xf>
    <xf numFmtId="0" fontId="2" fillId="0" borderId="1" xfId="0" applyFont="1" applyBorder="1" applyAlignment="1">
      <alignment horizontal="center" vertical="top" wrapText="1"/>
    </xf>
    <xf numFmtId="0" fontId="2" fillId="0" borderId="1" xfId="0" applyFont="1" applyBorder="1"/>
    <xf numFmtId="0" fontId="3" fillId="0" borderId="1" xfId="0" applyFont="1" applyBorder="1" applyAlignment="1">
      <alignment horizontal="center" vertical="top"/>
    </xf>
    <xf numFmtId="0" fontId="2" fillId="0" borderId="1" xfId="0" applyFont="1" applyFill="1" applyBorder="1" applyAlignment="1">
      <alignment horizontal="center" vertical="top"/>
    </xf>
    <xf numFmtId="0" fontId="2" fillId="0" borderId="1" xfId="0" applyFont="1" applyBorder="1" applyAlignment="1">
      <alignment horizontal="justify" vertical="top"/>
    </xf>
    <xf numFmtId="0" fontId="5" fillId="0" borderId="1" xfId="0" applyFont="1" applyBorder="1" applyAlignment="1">
      <alignment horizontal="justify" vertical="top" wrapText="1"/>
    </xf>
    <xf numFmtId="2" fontId="1" fillId="0" borderId="1" xfId="0" applyNumberFormat="1" applyFont="1" applyBorder="1"/>
    <xf numFmtId="0" fontId="1" fillId="0" borderId="0" xfId="0" applyFont="1" applyBorder="1"/>
    <xf numFmtId="0" fontId="5" fillId="0" borderId="1" xfId="0" applyFont="1" applyBorder="1" applyAlignment="1">
      <alignment horizontal="center" vertical="top" wrapText="1"/>
    </xf>
    <xf numFmtId="0" fontId="6" fillId="0" borderId="0" xfId="0" applyFont="1" applyBorder="1"/>
    <xf numFmtId="0" fontId="5" fillId="0" borderId="1" xfId="0" applyFont="1" applyFill="1" applyBorder="1" applyAlignment="1">
      <alignment horizontal="center" vertical="top"/>
    </xf>
    <xf numFmtId="0" fontId="2" fillId="0" borderId="0" xfId="0" applyFont="1"/>
    <xf numFmtId="0" fontId="2" fillId="0" borderId="0" xfId="0" applyFont="1" applyFill="1"/>
    <xf numFmtId="0" fontId="2" fillId="0" borderId="1" xfId="0" applyFont="1" applyBorder="1" applyAlignment="1">
      <alignment vertical="top"/>
    </xf>
    <xf numFmtId="0" fontId="2" fillId="0" borderId="6" xfId="0" applyFont="1" applyBorder="1" applyAlignment="1">
      <alignment horizontal="center" vertical="top"/>
    </xf>
    <xf numFmtId="0" fontId="2" fillId="0" borderId="1" xfId="0" applyFont="1" applyBorder="1" applyAlignment="1">
      <alignment horizontal="center"/>
    </xf>
    <xf numFmtId="2" fontId="2" fillId="0" borderId="1" xfId="0" applyNumberFormat="1" applyFont="1" applyBorder="1" applyAlignment="1">
      <alignment horizontal="center"/>
    </xf>
    <xf numFmtId="2" fontId="5" fillId="0" borderId="1" xfId="0" applyNumberFormat="1" applyFont="1" applyBorder="1" applyAlignment="1">
      <alignment horizontal="center" wrapText="1"/>
    </xf>
    <xf numFmtId="0" fontId="5" fillId="0" borderId="1" xfId="0" applyFont="1" applyBorder="1" applyAlignment="1">
      <alignment horizontal="center" wrapText="1"/>
    </xf>
    <xf numFmtId="164" fontId="5" fillId="0" borderId="1" xfId="0" applyNumberFormat="1" applyFont="1" applyBorder="1" applyAlignment="1">
      <alignment horizontal="center"/>
    </xf>
    <xf numFmtId="164" fontId="9" fillId="0" borderId="1" xfId="0" applyNumberFormat="1" applyFont="1" applyBorder="1" applyAlignment="1">
      <alignment horizontal="center" vertical="top"/>
    </xf>
    <xf numFmtId="0" fontId="6" fillId="0" borderId="1" xfId="0" applyFont="1" applyBorder="1"/>
    <xf numFmtId="2" fontId="8" fillId="0" borderId="1" xfId="0" applyNumberFormat="1" applyFont="1" applyBorder="1"/>
    <xf numFmtId="2" fontId="2" fillId="0" borderId="1" xfId="0" applyNumberFormat="1" applyFont="1" applyFill="1" applyBorder="1" applyAlignment="1">
      <alignment horizontal="center"/>
    </xf>
    <xf numFmtId="0" fontId="2" fillId="0" borderId="1" xfId="0" applyFont="1" applyFill="1" applyBorder="1" applyAlignment="1">
      <alignment horizontal="center"/>
    </xf>
    <xf numFmtId="164" fontId="2" fillId="0" borderId="1" xfId="0" applyNumberFormat="1" applyFont="1" applyFill="1" applyBorder="1" applyAlignment="1">
      <alignment horizontal="center"/>
    </xf>
    <xf numFmtId="2" fontId="5" fillId="0" borderId="1" xfId="0" applyNumberFormat="1" applyFont="1" applyBorder="1" applyAlignment="1">
      <alignment horizontal="center"/>
    </xf>
    <xf numFmtId="2" fontId="5" fillId="3" borderId="1" xfId="0" applyNumberFormat="1" applyFont="1" applyFill="1" applyBorder="1" applyAlignment="1">
      <alignment horizontal="center" wrapText="1"/>
    </xf>
    <xf numFmtId="0" fontId="10" fillId="0" borderId="1" xfId="0" applyFont="1" applyFill="1" applyBorder="1" applyAlignment="1">
      <alignment horizontal="center" vertical="top"/>
    </xf>
    <xf numFmtId="164" fontId="2" fillId="0" borderId="1" xfId="0" applyNumberFormat="1" applyFont="1" applyBorder="1" applyAlignment="1">
      <alignment horizontal="center"/>
    </xf>
    <xf numFmtId="164" fontId="2" fillId="0" borderId="1" xfId="0" applyNumberFormat="1" applyFont="1" applyBorder="1" applyAlignment="1">
      <alignment horizontal="center" vertical="top"/>
    </xf>
    <xf numFmtId="164" fontId="1" fillId="0" borderId="1" xfId="0" applyNumberFormat="1" applyFont="1" applyBorder="1"/>
    <xf numFmtId="0" fontId="8" fillId="0" borderId="2" xfId="0" applyFont="1" applyBorder="1" applyAlignment="1">
      <alignment horizontal="right"/>
    </xf>
    <xf numFmtId="0" fontId="8" fillId="0" borderId="3" xfId="0" applyFont="1" applyBorder="1" applyAlignment="1">
      <alignment horizontal="right"/>
    </xf>
    <xf numFmtId="0" fontId="8" fillId="0" borderId="4" xfId="0" applyFont="1" applyBorder="1" applyAlignment="1">
      <alignment horizontal="right"/>
    </xf>
    <xf numFmtId="0" fontId="1" fillId="0" borderId="2" xfId="0" applyFont="1" applyBorder="1" applyAlignment="1">
      <alignment horizontal="right"/>
    </xf>
    <xf numFmtId="0" fontId="1" fillId="0" borderId="3" xfId="0" applyFont="1" applyBorder="1" applyAlignment="1">
      <alignment horizontal="right"/>
    </xf>
    <xf numFmtId="0" fontId="1" fillId="0" borderId="4" xfId="0" applyFont="1" applyBorder="1" applyAlignment="1">
      <alignment horizontal="right"/>
    </xf>
    <xf numFmtId="0" fontId="6" fillId="0" borderId="5" xfId="0" applyFont="1" applyBorder="1" applyAlignment="1">
      <alignment horizontal="justify" vertical="top" wrapText="1"/>
    </xf>
    <xf numFmtId="0" fontId="2" fillId="2" borderId="1" xfId="0" applyFont="1" applyFill="1" applyBorder="1" applyAlignment="1">
      <alignment horizontal="right" vertical="top" wrapText="1"/>
    </xf>
    <xf numFmtId="0" fontId="4" fillId="2" borderId="1" xfId="0" applyFont="1" applyFill="1" applyBorder="1" applyAlignment="1">
      <alignment horizontal="left" vertical="top" wrapText="1"/>
    </xf>
    <xf numFmtId="0" fontId="1" fillId="0" borderId="2" xfId="0" applyFont="1" applyBorder="1" applyAlignment="1">
      <alignment horizontal="center" vertical="top" wrapText="1"/>
    </xf>
    <xf numFmtId="0" fontId="1" fillId="0" borderId="4" xfId="0" applyFont="1" applyBorder="1" applyAlignment="1">
      <alignment horizontal="center" vertical="top" wrapText="1"/>
    </xf>
    <xf numFmtId="0" fontId="9" fillId="0" borderId="2" xfId="0" applyFont="1" applyBorder="1" applyAlignment="1">
      <alignment horizontal="right" vertical="top" wrapText="1"/>
    </xf>
    <xf numFmtId="0" fontId="9" fillId="0" borderId="3" xfId="0" applyFont="1" applyBorder="1" applyAlignment="1">
      <alignment horizontal="right" vertical="top" wrapText="1"/>
    </xf>
    <xf numFmtId="0" fontId="9" fillId="0" borderId="4" xfId="0" applyFont="1" applyBorder="1" applyAlignment="1">
      <alignment horizontal="right" vertical="top" wrapText="1"/>
    </xf>
    <xf numFmtId="0" fontId="5" fillId="0" borderId="6" xfId="0" applyFont="1" applyFill="1" applyBorder="1" applyAlignment="1">
      <alignment horizontal="center" vertical="top"/>
    </xf>
    <xf numFmtId="0" fontId="5" fillId="0" borderId="7" xfId="0" applyFont="1" applyFill="1" applyBorder="1" applyAlignment="1">
      <alignment horizontal="center" vertical="top"/>
    </xf>
    <xf numFmtId="0" fontId="5" fillId="0" borderId="6" xfId="0" applyFont="1" applyBorder="1" applyAlignment="1">
      <alignment horizontal="center" vertical="top" wrapText="1"/>
    </xf>
    <xf numFmtId="0" fontId="5" fillId="0" borderId="7" xfId="0" applyFont="1" applyBorder="1"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G72"/>
  <sheetViews>
    <sheetView view="pageBreakPreview" zoomScale="85" zoomScaleSheetLayoutView="85" workbookViewId="0">
      <selection sqref="A1:XFD1048576"/>
    </sheetView>
  </sheetViews>
  <sheetFormatPr defaultRowHeight="15"/>
  <cols>
    <col min="1" max="1" width="6" style="1" customWidth="1"/>
    <col min="2" max="2" width="9.5703125" style="1" customWidth="1"/>
    <col min="3" max="3" width="43.7109375" style="1" customWidth="1"/>
    <col min="4" max="4" width="11.5703125" style="1" customWidth="1"/>
    <col min="5" max="5" width="6.42578125" style="1" customWidth="1"/>
    <col min="6" max="6" width="10.85546875" style="1" customWidth="1"/>
    <col min="7" max="7" width="15.85546875" style="1" customWidth="1"/>
    <col min="8" max="16384" width="9.140625" style="1"/>
  </cols>
  <sheetData>
    <row r="1" spans="1:7" s="17" customFormat="1" ht="114.75" customHeight="1">
      <c r="A1" s="46" t="s">
        <v>143</v>
      </c>
      <c r="B1" s="46"/>
      <c r="C1" s="46"/>
      <c r="D1" s="46"/>
      <c r="E1" s="46"/>
      <c r="F1" s="46"/>
      <c r="G1" s="46"/>
    </row>
    <row r="2" spans="1:7" ht="31.5" customHeight="1">
      <c r="A2" s="2" t="s">
        <v>0</v>
      </c>
      <c r="B2" s="2" t="s">
        <v>144</v>
      </c>
      <c r="C2" s="2" t="s">
        <v>1</v>
      </c>
      <c r="D2" s="2" t="s">
        <v>2</v>
      </c>
      <c r="E2" s="2" t="s">
        <v>3</v>
      </c>
      <c r="F2" s="2" t="s">
        <v>4</v>
      </c>
      <c r="G2" s="2" t="s">
        <v>5</v>
      </c>
    </row>
    <row r="3" spans="1:7">
      <c r="A3" s="3"/>
      <c r="B3" s="49" t="s">
        <v>130</v>
      </c>
      <c r="C3" s="50"/>
      <c r="D3" s="4"/>
      <c r="E3" s="4"/>
      <c r="F3" s="4"/>
      <c r="G3" s="4"/>
    </row>
    <row r="4" spans="1:7" ht="60">
      <c r="A4" s="3">
        <v>1</v>
      </c>
      <c r="B4" s="5" t="s">
        <v>6</v>
      </c>
      <c r="C4" s="6" t="s">
        <v>7</v>
      </c>
      <c r="D4" s="23">
        <v>861</v>
      </c>
      <c r="E4" s="23" t="s">
        <v>8</v>
      </c>
      <c r="F4" s="24">
        <v>290.48</v>
      </c>
      <c r="G4" s="24">
        <f>D4*F4</f>
        <v>250103.28000000003</v>
      </c>
    </row>
    <row r="5" spans="1:7" ht="135">
      <c r="A5" s="3">
        <v>2</v>
      </c>
      <c r="B5" s="5" t="s">
        <v>64</v>
      </c>
      <c r="C5" s="6" t="s">
        <v>65</v>
      </c>
      <c r="D5" s="24">
        <v>5324.7</v>
      </c>
      <c r="E5" s="23" t="s">
        <v>16</v>
      </c>
      <c r="F5" s="24">
        <v>142.41999999999999</v>
      </c>
      <c r="G5" s="24">
        <f>D5*F5</f>
        <v>758343.77399999986</v>
      </c>
    </row>
    <row r="6" spans="1:7" s="19" customFormat="1" ht="134.25">
      <c r="A6" s="18">
        <v>3</v>
      </c>
      <c r="B6" s="16" t="s">
        <v>25</v>
      </c>
      <c r="C6" s="13" t="s">
        <v>111</v>
      </c>
      <c r="D6" s="25">
        <v>188785.4</v>
      </c>
      <c r="E6" s="26" t="s">
        <v>16</v>
      </c>
      <c r="F6" s="26">
        <v>6.13</v>
      </c>
      <c r="G6" s="27">
        <f t="shared" ref="G6:G11" si="0">D6*F6</f>
        <v>1157254.5019999999</v>
      </c>
    </row>
    <row r="7" spans="1:7" s="20" customFormat="1" ht="99.75" customHeight="1">
      <c r="A7" s="18">
        <v>4</v>
      </c>
      <c r="B7" s="16" t="s">
        <v>104</v>
      </c>
      <c r="C7" s="13" t="s">
        <v>105</v>
      </c>
      <c r="D7" s="35">
        <v>297406.39</v>
      </c>
      <c r="E7" s="26" t="s">
        <v>9</v>
      </c>
      <c r="F7" s="25">
        <v>96.97</v>
      </c>
      <c r="G7" s="27">
        <f t="shared" si="0"/>
        <v>28839497.638300002</v>
      </c>
    </row>
    <row r="8" spans="1:7" s="20" customFormat="1" ht="105">
      <c r="A8" s="18">
        <v>5</v>
      </c>
      <c r="B8" s="16" t="s">
        <v>61</v>
      </c>
      <c r="C8" s="13" t="s">
        <v>106</v>
      </c>
      <c r="D8" s="25">
        <v>74351.600000000006</v>
      </c>
      <c r="E8" s="26" t="s">
        <v>16</v>
      </c>
      <c r="F8" s="26">
        <v>142.47</v>
      </c>
      <c r="G8" s="27">
        <f t="shared" si="0"/>
        <v>10592872.452000001</v>
      </c>
    </row>
    <row r="9" spans="1:7" s="19" customFormat="1" ht="75">
      <c r="A9" s="18">
        <v>6</v>
      </c>
      <c r="B9" s="16" t="s">
        <v>68</v>
      </c>
      <c r="C9" s="13" t="s">
        <v>107</v>
      </c>
      <c r="D9" s="25">
        <v>5324.7</v>
      </c>
      <c r="E9" s="26" t="s">
        <v>16</v>
      </c>
      <c r="F9" s="26">
        <v>142.47</v>
      </c>
      <c r="G9" s="27">
        <f t="shared" si="0"/>
        <v>758610.00899999996</v>
      </c>
    </row>
    <row r="10" spans="1:7" s="19" customFormat="1" ht="73.5" customHeight="1">
      <c r="A10" s="54">
        <v>7</v>
      </c>
      <c r="B10" s="56" t="s">
        <v>10</v>
      </c>
      <c r="C10" s="13" t="s">
        <v>134</v>
      </c>
      <c r="D10" s="25">
        <v>37175.800000000003</v>
      </c>
      <c r="E10" s="26" t="s">
        <v>108</v>
      </c>
      <c r="F10" s="26">
        <v>14.57</v>
      </c>
      <c r="G10" s="27">
        <f t="shared" si="0"/>
        <v>541651.40600000008</v>
      </c>
    </row>
    <row r="11" spans="1:7" s="19" customFormat="1" ht="30">
      <c r="A11" s="55"/>
      <c r="B11" s="57"/>
      <c r="C11" s="13" t="s">
        <v>133</v>
      </c>
      <c r="D11" s="25">
        <v>37175.800000000003</v>
      </c>
      <c r="E11" s="26" t="s">
        <v>108</v>
      </c>
      <c r="F11" s="26">
        <v>29.14</v>
      </c>
      <c r="G11" s="27">
        <f t="shared" si="0"/>
        <v>1083302.8120000002</v>
      </c>
    </row>
    <row r="12" spans="1:7" s="19" customFormat="1" ht="18.75" customHeight="1">
      <c r="A12" s="18"/>
      <c r="B12" s="51" t="s">
        <v>135</v>
      </c>
      <c r="C12" s="52"/>
      <c r="D12" s="52"/>
      <c r="E12" s="52"/>
      <c r="F12" s="53"/>
      <c r="G12" s="28">
        <f>SUM(G4:G11)</f>
        <v>43981635.873300008</v>
      </c>
    </row>
    <row r="13" spans="1:7" ht="198.75" customHeight="1">
      <c r="A13" s="18">
        <v>8</v>
      </c>
      <c r="B13" s="8" t="s">
        <v>82</v>
      </c>
      <c r="C13" s="6" t="s">
        <v>86</v>
      </c>
      <c r="D13" s="23">
        <v>1</v>
      </c>
      <c r="E13" s="23" t="s">
        <v>87</v>
      </c>
      <c r="F13" s="24">
        <v>967050.85</v>
      </c>
      <c r="G13" s="24">
        <f>D13*F13</f>
        <v>967050.85</v>
      </c>
    </row>
    <row r="14" spans="1:7" ht="105">
      <c r="A14" s="18">
        <v>9</v>
      </c>
      <c r="B14" s="8" t="s">
        <v>82</v>
      </c>
      <c r="C14" s="6" t="s">
        <v>88</v>
      </c>
      <c r="D14" s="23">
        <v>200</v>
      </c>
      <c r="E14" s="23" t="s">
        <v>89</v>
      </c>
      <c r="F14" s="24">
        <v>2497.86</v>
      </c>
      <c r="G14" s="24">
        <f t="shared" ref="G14:G18" si="1">D14*F14</f>
        <v>499572</v>
      </c>
    </row>
    <row r="15" spans="1:7" ht="60">
      <c r="A15" s="18">
        <v>10</v>
      </c>
      <c r="B15" s="8" t="s">
        <v>82</v>
      </c>
      <c r="C15" s="6" t="s">
        <v>90</v>
      </c>
      <c r="D15" s="23">
        <v>1</v>
      </c>
      <c r="E15" s="23" t="s">
        <v>91</v>
      </c>
      <c r="F15" s="24">
        <v>112344.1</v>
      </c>
      <c r="G15" s="24">
        <f t="shared" si="1"/>
        <v>112344.1</v>
      </c>
    </row>
    <row r="16" spans="1:7" ht="105">
      <c r="A16" s="18">
        <v>11</v>
      </c>
      <c r="B16" s="8" t="s">
        <v>82</v>
      </c>
      <c r="C16" s="6" t="s">
        <v>92</v>
      </c>
      <c r="D16" s="23">
        <v>1</v>
      </c>
      <c r="E16" s="23" t="s">
        <v>87</v>
      </c>
      <c r="F16" s="24">
        <v>111148.95</v>
      </c>
      <c r="G16" s="24">
        <f t="shared" si="1"/>
        <v>111148.95</v>
      </c>
    </row>
    <row r="17" spans="1:7" ht="166.5" customHeight="1">
      <c r="A17" s="18">
        <v>12</v>
      </c>
      <c r="B17" s="8" t="s">
        <v>82</v>
      </c>
      <c r="C17" s="6" t="s">
        <v>93</v>
      </c>
      <c r="D17" s="23">
        <v>1</v>
      </c>
      <c r="E17" s="23" t="s">
        <v>91</v>
      </c>
      <c r="F17" s="24">
        <v>92026.55</v>
      </c>
      <c r="G17" s="24">
        <f t="shared" si="1"/>
        <v>92026.55</v>
      </c>
    </row>
    <row r="18" spans="1:7" ht="75">
      <c r="A18" s="18">
        <v>13</v>
      </c>
      <c r="B18" s="8" t="s">
        <v>82</v>
      </c>
      <c r="C18" s="12" t="s">
        <v>94</v>
      </c>
      <c r="D18" s="23">
        <v>1</v>
      </c>
      <c r="E18" s="23" t="s">
        <v>91</v>
      </c>
      <c r="F18" s="24">
        <v>110909.92</v>
      </c>
      <c r="G18" s="24">
        <f t="shared" si="1"/>
        <v>110909.92</v>
      </c>
    </row>
    <row r="19" spans="1:7" ht="15" customHeight="1">
      <c r="A19" s="3"/>
      <c r="B19" s="47" t="s">
        <v>81</v>
      </c>
      <c r="C19" s="47"/>
      <c r="D19" s="47"/>
      <c r="E19" s="47"/>
      <c r="F19" s="47"/>
      <c r="G19" s="7">
        <f>SUM(G13:G18)</f>
        <v>1893052.37</v>
      </c>
    </row>
    <row r="20" spans="1:7">
      <c r="A20" s="9"/>
      <c r="B20" s="48" t="s">
        <v>131</v>
      </c>
      <c r="C20" s="48"/>
      <c r="D20" s="48"/>
      <c r="E20" s="48"/>
      <c r="F20" s="48"/>
      <c r="G20" s="7"/>
    </row>
    <row r="21" spans="1:7" ht="150.75" customHeight="1">
      <c r="A21" s="3">
        <v>14</v>
      </c>
      <c r="B21" s="10" t="s">
        <v>17</v>
      </c>
      <c r="C21" s="6" t="s">
        <v>18</v>
      </c>
      <c r="D21" s="24">
        <v>10</v>
      </c>
      <c r="E21" s="23" t="s">
        <v>8</v>
      </c>
      <c r="F21" s="24">
        <v>1203.77</v>
      </c>
      <c r="G21" s="24">
        <f t="shared" ref="G21:G65" si="2">D21*F21</f>
        <v>12037.7</v>
      </c>
    </row>
    <row r="22" spans="1:7" ht="90" customHeight="1">
      <c r="A22" s="3">
        <v>15</v>
      </c>
      <c r="B22" s="3" t="s">
        <v>19</v>
      </c>
      <c r="C22" s="6" t="s">
        <v>20</v>
      </c>
      <c r="D22" s="24">
        <v>28800</v>
      </c>
      <c r="E22" s="23" t="s">
        <v>15</v>
      </c>
      <c r="F22" s="24">
        <v>27.72</v>
      </c>
      <c r="G22" s="24">
        <f t="shared" si="2"/>
        <v>798336</v>
      </c>
    </row>
    <row r="23" spans="1:7" ht="106.5" customHeight="1">
      <c r="A23" s="3">
        <v>16</v>
      </c>
      <c r="B23" s="8" t="s">
        <v>21</v>
      </c>
      <c r="C23" s="6" t="s">
        <v>112</v>
      </c>
      <c r="D23" s="24">
        <v>75.400000000000006</v>
      </c>
      <c r="E23" s="23" t="s">
        <v>13</v>
      </c>
      <c r="F23" s="24">
        <v>69.540000000000006</v>
      </c>
      <c r="G23" s="24">
        <f t="shared" si="2"/>
        <v>5243.3160000000007</v>
      </c>
    </row>
    <row r="24" spans="1:7" ht="75">
      <c r="A24" s="3">
        <v>17</v>
      </c>
      <c r="B24" s="3" t="s">
        <v>22</v>
      </c>
      <c r="C24" s="6" t="s">
        <v>23</v>
      </c>
      <c r="D24" s="24">
        <v>12</v>
      </c>
      <c r="E24" s="23" t="s">
        <v>8</v>
      </c>
      <c r="F24" s="24">
        <v>2584.2199999999998</v>
      </c>
      <c r="G24" s="24">
        <f t="shared" si="2"/>
        <v>31010.639999999999</v>
      </c>
    </row>
    <row r="25" spans="1:7" ht="166.5" customHeight="1">
      <c r="A25" s="3">
        <v>18</v>
      </c>
      <c r="B25" s="3" t="s">
        <v>74</v>
      </c>
      <c r="C25" s="6" t="s">
        <v>113</v>
      </c>
      <c r="D25" s="31">
        <v>18015.25</v>
      </c>
      <c r="E25" s="32" t="s">
        <v>9</v>
      </c>
      <c r="F25" s="31">
        <v>246.71</v>
      </c>
      <c r="G25" s="24">
        <f t="shared" si="2"/>
        <v>4444542.3275000006</v>
      </c>
    </row>
    <row r="26" spans="1:7" ht="106.5" customHeight="1">
      <c r="A26" s="3">
        <v>19</v>
      </c>
      <c r="B26" s="3" t="s">
        <v>24</v>
      </c>
      <c r="C26" s="6" t="s">
        <v>114</v>
      </c>
      <c r="D26" s="24">
        <v>759.6</v>
      </c>
      <c r="E26" s="23" t="s">
        <v>12</v>
      </c>
      <c r="F26" s="24">
        <v>837.15</v>
      </c>
      <c r="G26" s="24">
        <f t="shared" si="2"/>
        <v>635899.14</v>
      </c>
    </row>
    <row r="27" spans="1:7" ht="138" customHeight="1">
      <c r="A27" s="3">
        <v>20</v>
      </c>
      <c r="B27" s="3" t="s">
        <v>25</v>
      </c>
      <c r="C27" s="6" t="s">
        <v>115</v>
      </c>
      <c r="D27" s="24">
        <v>244718.57</v>
      </c>
      <c r="E27" s="23" t="s">
        <v>16</v>
      </c>
      <c r="F27" s="24">
        <v>6.13</v>
      </c>
      <c r="G27" s="24">
        <f t="shared" si="2"/>
        <v>1500124.8341000001</v>
      </c>
    </row>
    <row r="28" spans="1:7" ht="216" customHeight="1">
      <c r="A28" s="3">
        <v>21</v>
      </c>
      <c r="B28" s="11" t="s">
        <v>26</v>
      </c>
      <c r="C28" s="6" t="s">
        <v>136</v>
      </c>
      <c r="D28" s="33">
        <v>54.527999999999999</v>
      </c>
      <c r="E28" s="32" t="s">
        <v>27</v>
      </c>
      <c r="F28" s="31">
        <v>145120.53</v>
      </c>
      <c r="G28" s="24">
        <f t="shared" si="2"/>
        <v>7913132.2598399995</v>
      </c>
    </row>
    <row r="29" spans="1:7" ht="74.25">
      <c r="A29" s="3">
        <v>22</v>
      </c>
      <c r="B29" s="11" t="s">
        <v>28</v>
      </c>
      <c r="C29" s="6" t="s">
        <v>116</v>
      </c>
      <c r="D29" s="31">
        <v>185.25</v>
      </c>
      <c r="E29" s="32" t="s">
        <v>13</v>
      </c>
      <c r="F29" s="31">
        <v>39.159999999999997</v>
      </c>
      <c r="G29" s="24">
        <f t="shared" si="2"/>
        <v>7254.3899999999994</v>
      </c>
    </row>
    <row r="30" spans="1:7" ht="166.5" customHeight="1">
      <c r="A30" s="3">
        <v>23</v>
      </c>
      <c r="B30" s="11" t="s">
        <v>83</v>
      </c>
      <c r="C30" s="6" t="s">
        <v>84</v>
      </c>
      <c r="D30" s="31">
        <v>26</v>
      </c>
      <c r="E30" s="32" t="s">
        <v>8</v>
      </c>
      <c r="F30" s="31">
        <v>17211.169999999998</v>
      </c>
      <c r="G30" s="24">
        <f t="shared" si="2"/>
        <v>447490.41999999993</v>
      </c>
    </row>
    <row r="31" spans="1:7" ht="180" customHeight="1">
      <c r="A31" s="3">
        <v>24</v>
      </c>
      <c r="B31" s="11" t="s">
        <v>29</v>
      </c>
      <c r="C31" s="6" t="s">
        <v>117</v>
      </c>
      <c r="D31" s="31">
        <v>420.32</v>
      </c>
      <c r="E31" s="32" t="s">
        <v>15</v>
      </c>
      <c r="F31" s="31">
        <v>1250.75</v>
      </c>
      <c r="G31" s="24">
        <f t="shared" si="2"/>
        <v>525715.24</v>
      </c>
    </row>
    <row r="32" spans="1:7" ht="75">
      <c r="A32" s="3">
        <v>25</v>
      </c>
      <c r="B32" s="11" t="s">
        <v>31</v>
      </c>
      <c r="C32" s="6" t="s">
        <v>30</v>
      </c>
      <c r="D32" s="31">
        <v>1476</v>
      </c>
      <c r="E32" s="32" t="s">
        <v>15</v>
      </c>
      <c r="F32" s="31">
        <v>293.33</v>
      </c>
      <c r="G32" s="24">
        <f t="shared" si="2"/>
        <v>432955.07999999996</v>
      </c>
    </row>
    <row r="33" spans="1:7" ht="60">
      <c r="A33" s="3">
        <v>26</v>
      </c>
      <c r="B33" s="11" t="s">
        <v>33</v>
      </c>
      <c r="C33" s="6" t="s">
        <v>32</v>
      </c>
      <c r="D33" s="31">
        <v>138.44999999999999</v>
      </c>
      <c r="E33" s="32" t="s">
        <v>15</v>
      </c>
      <c r="F33" s="31">
        <v>461.8</v>
      </c>
      <c r="G33" s="24">
        <f t="shared" si="2"/>
        <v>63936.21</v>
      </c>
    </row>
    <row r="34" spans="1:7" ht="81.75" customHeight="1">
      <c r="A34" s="3">
        <v>27</v>
      </c>
      <c r="B34" s="11" t="s">
        <v>34</v>
      </c>
      <c r="C34" s="6" t="s">
        <v>95</v>
      </c>
      <c r="D34" s="31">
        <v>850.58500000000004</v>
      </c>
      <c r="E34" s="32" t="s">
        <v>15</v>
      </c>
      <c r="F34" s="31">
        <v>31.22</v>
      </c>
      <c r="G34" s="24">
        <f t="shared" si="2"/>
        <v>26555.2637</v>
      </c>
    </row>
    <row r="35" spans="1:7" ht="138" customHeight="1">
      <c r="A35" s="3">
        <v>28</v>
      </c>
      <c r="B35" s="11" t="s">
        <v>35</v>
      </c>
      <c r="C35" s="6" t="s">
        <v>96</v>
      </c>
      <c r="D35" s="31">
        <v>98.206000000000003</v>
      </c>
      <c r="E35" s="32" t="s">
        <v>9</v>
      </c>
      <c r="F35" s="31">
        <v>10954.48</v>
      </c>
      <c r="G35" s="24">
        <f t="shared" si="2"/>
        <v>1075795.66288</v>
      </c>
    </row>
    <row r="36" spans="1:7" ht="142.5" customHeight="1">
      <c r="A36" s="3">
        <v>29</v>
      </c>
      <c r="B36" s="11" t="s">
        <v>85</v>
      </c>
      <c r="C36" s="6" t="s">
        <v>137</v>
      </c>
      <c r="D36" s="31">
        <v>3.4340000000000002</v>
      </c>
      <c r="E36" s="32" t="s">
        <v>9</v>
      </c>
      <c r="F36" s="31">
        <v>10601.19</v>
      </c>
      <c r="G36" s="24">
        <f t="shared" si="2"/>
        <v>36404.48646</v>
      </c>
    </row>
    <row r="37" spans="1:7" ht="197.25" customHeight="1">
      <c r="A37" s="3">
        <v>30</v>
      </c>
      <c r="B37" s="11" t="s">
        <v>36</v>
      </c>
      <c r="C37" s="6" t="s">
        <v>118</v>
      </c>
      <c r="D37" s="31">
        <v>897.06700000000001</v>
      </c>
      <c r="E37" s="32" t="s">
        <v>9</v>
      </c>
      <c r="F37" s="31">
        <v>11674.49</v>
      </c>
      <c r="G37" s="24">
        <f t="shared" si="2"/>
        <v>10472799.720829999</v>
      </c>
    </row>
    <row r="38" spans="1:7" ht="158.25" customHeight="1">
      <c r="A38" s="3">
        <v>31</v>
      </c>
      <c r="B38" s="11" t="s">
        <v>37</v>
      </c>
      <c r="C38" s="6" t="s">
        <v>119</v>
      </c>
      <c r="D38" s="31">
        <v>76953.62</v>
      </c>
      <c r="E38" s="32" t="s">
        <v>38</v>
      </c>
      <c r="F38" s="31">
        <v>77.34</v>
      </c>
      <c r="G38" s="24">
        <f t="shared" si="2"/>
        <v>5951592.9708000002</v>
      </c>
    </row>
    <row r="39" spans="1:7" ht="152.25" customHeight="1">
      <c r="A39" s="3">
        <v>32</v>
      </c>
      <c r="B39" s="11" t="s">
        <v>39</v>
      </c>
      <c r="C39" s="6" t="s">
        <v>120</v>
      </c>
      <c r="D39" s="31">
        <v>183.48</v>
      </c>
      <c r="E39" s="32" t="s">
        <v>38</v>
      </c>
      <c r="F39" s="31">
        <v>74.37</v>
      </c>
      <c r="G39" s="24">
        <f t="shared" si="2"/>
        <v>13645.4076</v>
      </c>
    </row>
    <row r="40" spans="1:7" ht="165">
      <c r="A40" s="3">
        <v>33</v>
      </c>
      <c r="B40" s="11" t="s">
        <v>40</v>
      </c>
      <c r="C40" s="6" t="s">
        <v>41</v>
      </c>
      <c r="D40" s="24"/>
      <c r="E40" s="23"/>
      <c r="F40" s="24"/>
      <c r="G40" s="24"/>
    </row>
    <row r="41" spans="1:7" ht="30">
      <c r="A41" s="3">
        <v>34</v>
      </c>
      <c r="B41" s="11" t="s">
        <v>75</v>
      </c>
      <c r="C41" s="6" t="s">
        <v>43</v>
      </c>
      <c r="D41" s="31">
        <v>517.89499999999998</v>
      </c>
      <c r="E41" s="32" t="s">
        <v>15</v>
      </c>
      <c r="F41" s="31">
        <v>735.35</v>
      </c>
      <c r="G41" s="24">
        <f t="shared" si="2"/>
        <v>380834.08824999997</v>
      </c>
    </row>
    <row r="42" spans="1:7" ht="45">
      <c r="A42" s="3">
        <v>35</v>
      </c>
      <c r="B42" s="11" t="s">
        <v>14</v>
      </c>
      <c r="C42" s="6" t="s">
        <v>42</v>
      </c>
      <c r="D42" s="31">
        <v>1566.22</v>
      </c>
      <c r="E42" s="32" t="s">
        <v>15</v>
      </c>
      <c r="F42" s="31">
        <v>909.69</v>
      </c>
      <c r="G42" s="24">
        <f t="shared" si="2"/>
        <v>1424774.6718000001</v>
      </c>
    </row>
    <row r="43" spans="1:7" ht="45">
      <c r="A43" s="3">
        <v>36</v>
      </c>
      <c r="B43" s="11" t="s">
        <v>76</v>
      </c>
      <c r="C43" s="6" t="s">
        <v>97</v>
      </c>
      <c r="D43" s="31">
        <v>114.8</v>
      </c>
      <c r="E43" s="32" t="s">
        <v>15</v>
      </c>
      <c r="F43" s="31">
        <v>921.99</v>
      </c>
      <c r="G43" s="24">
        <f t="shared" si="2"/>
        <v>105844.452</v>
      </c>
    </row>
    <row r="44" spans="1:7" ht="153" customHeight="1">
      <c r="A44" s="3">
        <v>37</v>
      </c>
      <c r="B44" s="3" t="s">
        <v>44</v>
      </c>
      <c r="C44" s="6" t="s">
        <v>121</v>
      </c>
      <c r="D44" s="24">
        <v>59.3</v>
      </c>
      <c r="E44" s="23" t="s">
        <v>13</v>
      </c>
      <c r="F44" s="24">
        <v>1133.75</v>
      </c>
      <c r="G44" s="24">
        <f t="shared" si="2"/>
        <v>67231.375</v>
      </c>
    </row>
    <row r="45" spans="1:7" ht="105">
      <c r="A45" s="3">
        <v>38</v>
      </c>
      <c r="B45" s="3" t="s">
        <v>109</v>
      </c>
      <c r="C45" s="6" t="s">
        <v>110</v>
      </c>
      <c r="D45" s="24">
        <v>261.72000000000003</v>
      </c>
      <c r="E45" s="23" t="s">
        <v>12</v>
      </c>
      <c r="F45" s="24">
        <v>362.7</v>
      </c>
      <c r="G45" s="24">
        <f>D45*F45</f>
        <v>94925.844000000012</v>
      </c>
    </row>
    <row r="46" spans="1:7" ht="135.75" customHeight="1">
      <c r="A46" s="3">
        <v>39</v>
      </c>
      <c r="B46" s="3" t="s">
        <v>45</v>
      </c>
      <c r="C46" s="6" t="s">
        <v>122</v>
      </c>
      <c r="D46" s="24">
        <v>510.06400000000002</v>
      </c>
      <c r="E46" s="23" t="s">
        <v>9</v>
      </c>
      <c r="F46" s="24">
        <v>1420.06</v>
      </c>
      <c r="G46" s="24">
        <f t="shared" si="2"/>
        <v>724321.48384</v>
      </c>
    </row>
    <row r="47" spans="1:7" ht="103.5" customHeight="1">
      <c r="A47" s="3">
        <v>40</v>
      </c>
      <c r="B47" s="3" t="s">
        <v>46</v>
      </c>
      <c r="C47" s="6" t="s">
        <v>47</v>
      </c>
      <c r="D47" s="24"/>
      <c r="E47" s="23"/>
      <c r="F47" s="24"/>
      <c r="G47" s="24"/>
    </row>
    <row r="48" spans="1:7">
      <c r="A48" s="3">
        <v>41</v>
      </c>
      <c r="B48" s="3" t="s">
        <v>48</v>
      </c>
      <c r="C48" s="12" t="s">
        <v>51</v>
      </c>
      <c r="D48" s="24">
        <v>41.162999999999997</v>
      </c>
      <c r="E48" s="23" t="s">
        <v>9</v>
      </c>
      <c r="F48" s="24">
        <v>3730.47</v>
      </c>
      <c r="G48" s="24">
        <f t="shared" si="2"/>
        <v>153557.33660999997</v>
      </c>
    </row>
    <row r="49" spans="1:7" ht="45">
      <c r="A49" s="3">
        <v>42</v>
      </c>
      <c r="B49" s="3" t="s">
        <v>49</v>
      </c>
      <c r="C49" s="6" t="s">
        <v>50</v>
      </c>
      <c r="D49" s="24">
        <v>129.74199999999999</v>
      </c>
      <c r="E49" s="23" t="s">
        <v>9</v>
      </c>
      <c r="F49" s="24">
        <v>4076.09</v>
      </c>
      <c r="G49" s="24">
        <f t="shared" si="2"/>
        <v>528840.06877999997</v>
      </c>
    </row>
    <row r="50" spans="1:7" ht="104.25">
      <c r="A50" s="3">
        <v>43</v>
      </c>
      <c r="B50" s="3" t="s">
        <v>99</v>
      </c>
      <c r="C50" s="6" t="s">
        <v>123</v>
      </c>
      <c r="D50" s="24">
        <v>24.449000000000002</v>
      </c>
      <c r="E50" s="23" t="s">
        <v>9</v>
      </c>
      <c r="F50" s="24">
        <v>1575.84</v>
      </c>
      <c r="G50" s="24">
        <f t="shared" si="2"/>
        <v>38527.712160000003</v>
      </c>
    </row>
    <row r="51" spans="1:7" ht="183" customHeight="1">
      <c r="A51" s="22">
        <v>44</v>
      </c>
      <c r="B51" s="22" t="s">
        <v>52</v>
      </c>
      <c r="C51" s="6" t="s">
        <v>142</v>
      </c>
      <c r="D51" s="24">
        <v>20663</v>
      </c>
      <c r="E51" s="23" t="s">
        <v>8</v>
      </c>
      <c r="F51" s="24">
        <v>317.01</v>
      </c>
      <c r="G51" s="24">
        <f t="shared" si="2"/>
        <v>6550377.6299999999</v>
      </c>
    </row>
    <row r="52" spans="1:7" ht="89.25">
      <c r="A52" s="3">
        <v>45</v>
      </c>
      <c r="B52" s="3" t="s">
        <v>53</v>
      </c>
      <c r="C52" s="6" t="s">
        <v>124</v>
      </c>
      <c r="D52" s="24">
        <v>557.89499999999998</v>
      </c>
      <c r="E52" s="23" t="s">
        <v>9</v>
      </c>
      <c r="F52" s="24">
        <v>1145.8800000000001</v>
      </c>
      <c r="G52" s="24">
        <f t="shared" si="2"/>
        <v>639280.7226000001</v>
      </c>
    </row>
    <row r="53" spans="1:7" ht="105.75" customHeight="1">
      <c r="A53" s="3">
        <v>46</v>
      </c>
      <c r="B53" s="3" t="s">
        <v>54</v>
      </c>
      <c r="C53" s="6" t="s">
        <v>80</v>
      </c>
      <c r="D53" s="24">
        <v>10645</v>
      </c>
      <c r="E53" s="23" t="s">
        <v>38</v>
      </c>
      <c r="F53" s="24">
        <v>144.41999999999999</v>
      </c>
      <c r="G53" s="24">
        <f t="shared" si="2"/>
        <v>1537350.9</v>
      </c>
    </row>
    <row r="54" spans="1:7" ht="181.5" customHeight="1">
      <c r="A54" s="3">
        <v>47</v>
      </c>
      <c r="B54" s="3" t="s">
        <v>55</v>
      </c>
      <c r="C54" s="6" t="s">
        <v>125</v>
      </c>
      <c r="D54" s="24">
        <v>18</v>
      </c>
      <c r="E54" s="23" t="s">
        <v>13</v>
      </c>
      <c r="F54" s="24">
        <v>232.93</v>
      </c>
      <c r="G54" s="24">
        <f t="shared" si="2"/>
        <v>4192.74</v>
      </c>
    </row>
    <row r="55" spans="1:7" ht="229.5" customHeight="1">
      <c r="A55" s="3">
        <v>48</v>
      </c>
      <c r="B55" s="3" t="s">
        <v>56</v>
      </c>
      <c r="C55" s="6" t="s">
        <v>126</v>
      </c>
      <c r="D55" s="24">
        <v>11</v>
      </c>
      <c r="E55" s="23" t="s">
        <v>8</v>
      </c>
      <c r="F55" s="24">
        <v>96799.63</v>
      </c>
      <c r="G55" s="24">
        <f t="shared" si="2"/>
        <v>1064795.9300000002</v>
      </c>
    </row>
    <row r="56" spans="1:7" ht="181.5" customHeight="1">
      <c r="A56" s="3">
        <v>49</v>
      </c>
      <c r="B56" s="3" t="s">
        <v>57</v>
      </c>
      <c r="C56" s="6" t="s">
        <v>127</v>
      </c>
      <c r="D56" s="24">
        <v>22</v>
      </c>
      <c r="E56" s="23" t="s">
        <v>8</v>
      </c>
      <c r="F56" s="24">
        <v>9991.91</v>
      </c>
      <c r="G56" s="24">
        <f t="shared" si="2"/>
        <v>219822.02</v>
      </c>
    </row>
    <row r="57" spans="1:7" ht="135">
      <c r="A57" s="3">
        <v>50</v>
      </c>
      <c r="B57" s="3" t="s">
        <v>58</v>
      </c>
      <c r="C57" s="6" t="s">
        <v>59</v>
      </c>
      <c r="D57" s="24">
        <v>11</v>
      </c>
      <c r="E57" s="23" t="s">
        <v>8</v>
      </c>
      <c r="F57" s="24">
        <v>84135.85</v>
      </c>
      <c r="G57" s="24">
        <f t="shared" si="2"/>
        <v>925494.35000000009</v>
      </c>
    </row>
    <row r="58" spans="1:7" ht="243" customHeight="1">
      <c r="A58" s="3">
        <v>51</v>
      </c>
      <c r="B58" s="3" t="s">
        <v>60</v>
      </c>
      <c r="C58" s="6" t="s">
        <v>98</v>
      </c>
      <c r="D58" s="24">
        <v>8572</v>
      </c>
      <c r="E58" s="23" t="s">
        <v>9</v>
      </c>
      <c r="F58" s="24">
        <v>187.79</v>
      </c>
      <c r="G58" s="24">
        <f t="shared" si="2"/>
        <v>1609735.88</v>
      </c>
    </row>
    <row r="59" spans="1:7" ht="108" customHeight="1">
      <c r="A59" s="3">
        <v>52</v>
      </c>
      <c r="B59" s="3" t="s">
        <v>61</v>
      </c>
      <c r="C59" s="6" t="s">
        <v>77</v>
      </c>
      <c r="D59" s="24">
        <v>22262</v>
      </c>
      <c r="E59" s="23" t="s">
        <v>8</v>
      </c>
      <c r="F59" s="24">
        <v>142.47</v>
      </c>
      <c r="G59" s="24">
        <f t="shared" si="2"/>
        <v>3171667.14</v>
      </c>
    </row>
    <row r="60" spans="1:7" ht="60">
      <c r="A60" s="3">
        <v>53</v>
      </c>
      <c r="B60" s="3" t="s">
        <v>62</v>
      </c>
      <c r="C60" s="6" t="s">
        <v>138</v>
      </c>
      <c r="D60" s="24">
        <v>11131</v>
      </c>
      <c r="E60" s="23" t="s">
        <v>63</v>
      </c>
      <c r="F60" s="24">
        <v>10.99</v>
      </c>
      <c r="G60" s="24">
        <f t="shared" si="2"/>
        <v>122329.69</v>
      </c>
    </row>
    <row r="61" spans="1:7" s="19" customFormat="1" ht="60">
      <c r="A61" s="18">
        <v>54</v>
      </c>
      <c r="B61" s="16" t="s">
        <v>10</v>
      </c>
      <c r="C61" s="13" t="s">
        <v>139</v>
      </c>
      <c r="D61" s="25">
        <v>11131</v>
      </c>
      <c r="E61" s="26" t="s">
        <v>108</v>
      </c>
      <c r="F61" s="26">
        <v>29.14</v>
      </c>
      <c r="G61" s="34">
        <f t="shared" si="2"/>
        <v>324357.34000000003</v>
      </c>
    </row>
    <row r="62" spans="1:7" ht="135">
      <c r="A62" s="3">
        <v>55</v>
      </c>
      <c r="B62" s="3" t="s">
        <v>64</v>
      </c>
      <c r="C62" s="6" t="s">
        <v>65</v>
      </c>
      <c r="D62" s="24">
        <v>6560</v>
      </c>
      <c r="E62" s="23" t="s">
        <v>9</v>
      </c>
      <c r="F62" s="24">
        <v>142.41999999999999</v>
      </c>
      <c r="G62" s="24">
        <f t="shared" si="2"/>
        <v>934275.2</v>
      </c>
    </row>
    <row r="63" spans="1:7" ht="110.25" customHeight="1">
      <c r="A63" s="3">
        <v>56</v>
      </c>
      <c r="B63" s="3" t="s">
        <v>66</v>
      </c>
      <c r="C63" s="6" t="s">
        <v>128</v>
      </c>
      <c r="D63" s="24">
        <v>24</v>
      </c>
      <c r="E63" s="23" t="s">
        <v>67</v>
      </c>
      <c r="F63" s="24">
        <v>77.73</v>
      </c>
      <c r="G63" s="24">
        <f t="shared" si="2"/>
        <v>1865.52</v>
      </c>
    </row>
    <row r="64" spans="1:7" ht="80.25" customHeight="1">
      <c r="A64" s="3">
        <v>57</v>
      </c>
      <c r="B64" s="3" t="s">
        <v>68</v>
      </c>
      <c r="C64" s="6" t="s">
        <v>78</v>
      </c>
      <c r="D64" s="24">
        <v>5328.37</v>
      </c>
      <c r="E64" s="23" t="s">
        <v>9</v>
      </c>
      <c r="F64" s="24">
        <v>142.47</v>
      </c>
      <c r="G64" s="24">
        <f t="shared" si="2"/>
        <v>759132.87390000001</v>
      </c>
    </row>
    <row r="65" spans="1:7" ht="104.25">
      <c r="A65" s="3">
        <v>58</v>
      </c>
      <c r="B65" s="3" t="s">
        <v>69</v>
      </c>
      <c r="C65" s="6" t="s">
        <v>129</v>
      </c>
      <c r="D65" s="24">
        <v>3357.23</v>
      </c>
      <c r="E65" s="23" t="s">
        <v>9</v>
      </c>
      <c r="F65" s="24">
        <v>757.75</v>
      </c>
      <c r="G65" s="24">
        <f t="shared" si="2"/>
        <v>2543941.0325000002</v>
      </c>
    </row>
    <row r="66" spans="1:7" ht="105">
      <c r="A66" s="3">
        <v>59</v>
      </c>
      <c r="B66" s="3" t="s">
        <v>70</v>
      </c>
      <c r="C66" s="6" t="s">
        <v>79</v>
      </c>
      <c r="D66" s="24">
        <v>7392</v>
      </c>
      <c r="E66" s="23" t="s">
        <v>9</v>
      </c>
      <c r="F66" s="24">
        <v>159.49</v>
      </c>
      <c r="G66" s="24">
        <f t="shared" ref="G66:G69" si="3">D66*F66</f>
        <v>1178950.08</v>
      </c>
    </row>
    <row r="67" spans="1:7" ht="90">
      <c r="A67" s="3">
        <v>60</v>
      </c>
      <c r="B67" s="3" t="s">
        <v>71</v>
      </c>
      <c r="C67" s="6" t="s">
        <v>72</v>
      </c>
      <c r="D67" s="24">
        <v>8.9640000000000004</v>
      </c>
      <c r="E67" s="23" t="s">
        <v>9</v>
      </c>
      <c r="F67" s="24">
        <v>60966.400000000001</v>
      </c>
      <c r="G67" s="24">
        <f t="shared" si="3"/>
        <v>546502.80960000004</v>
      </c>
    </row>
    <row r="68" spans="1:7" ht="107.25" customHeight="1">
      <c r="A68" s="3">
        <v>61</v>
      </c>
      <c r="B68" s="3" t="s">
        <v>11</v>
      </c>
      <c r="C68" s="6" t="s">
        <v>73</v>
      </c>
      <c r="D68" s="24">
        <v>7020</v>
      </c>
      <c r="E68" s="23" t="s">
        <v>15</v>
      </c>
      <c r="F68" s="24">
        <v>26.17</v>
      </c>
      <c r="G68" s="24">
        <f t="shared" si="3"/>
        <v>183713.40000000002</v>
      </c>
    </row>
    <row r="69" spans="1:7" ht="118.5" customHeight="1">
      <c r="A69" s="3">
        <v>62</v>
      </c>
      <c r="B69" s="21" t="s">
        <v>132</v>
      </c>
      <c r="C69" s="6" t="s">
        <v>140</v>
      </c>
      <c r="D69" s="24">
        <v>43.2</v>
      </c>
      <c r="E69" s="23" t="s">
        <v>67</v>
      </c>
      <c r="F69" s="24">
        <v>339.02</v>
      </c>
      <c r="G69" s="24">
        <f t="shared" si="3"/>
        <v>14645.664000000001</v>
      </c>
    </row>
    <row r="70" spans="1:7" ht="75.75" customHeight="1">
      <c r="A70" s="3">
        <v>63</v>
      </c>
      <c r="B70" s="8" t="s">
        <v>102</v>
      </c>
      <c r="C70" s="6" t="s">
        <v>103</v>
      </c>
      <c r="D70" s="24">
        <v>1</v>
      </c>
      <c r="E70" s="23" t="s">
        <v>101</v>
      </c>
      <c r="F70" s="24">
        <v>200000</v>
      </c>
      <c r="G70" s="24">
        <f>D70*F70</f>
        <v>200000</v>
      </c>
    </row>
    <row r="71" spans="1:7" s="15" customFormat="1" ht="14.25">
      <c r="A71" s="43" t="s">
        <v>100</v>
      </c>
      <c r="B71" s="44"/>
      <c r="C71" s="44"/>
      <c r="D71" s="44"/>
      <c r="E71" s="44"/>
      <c r="F71" s="45"/>
      <c r="G71" s="14">
        <f>SUM(G21:G70)</f>
        <v>60445759.024750002</v>
      </c>
    </row>
    <row r="72" spans="1:7" s="17" customFormat="1" ht="15.75">
      <c r="A72" s="29"/>
      <c r="B72" s="40" t="s">
        <v>141</v>
      </c>
      <c r="C72" s="41"/>
      <c r="D72" s="41"/>
      <c r="E72" s="41"/>
      <c r="F72" s="42"/>
      <c r="G72" s="30">
        <f>G71+G19+G12</f>
        <v>106320447.26805001</v>
      </c>
    </row>
  </sheetData>
  <mergeCells count="9">
    <mergeCell ref="B72:F72"/>
    <mergeCell ref="A71:F71"/>
    <mergeCell ref="A1:G1"/>
    <mergeCell ref="B19:F19"/>
    <mergeCell ref="B20:F20"/>
    <mergeCell ref="B3:C3"/>
    <mergeCell ref="B12:F12"/>
    <mergeCell ref="A10:A11"/>
    <mergeCell ref="B10:B11"/>
  </mergeCells>
  <pageMargins left="0.75" right="0.25" top="0.5" bottom="0.25" header="0.3" footer="0.3"/>
  <pageSetup paperSize="9" scale="89" orientation="portrait" r:id="rId1"/>
  <headerFooter>
    <oddFooter>Page &amp;P of &amp;N</oddFooter>
  </headerFooter>
  <rowBreaks count="1" manualBreakCount="1">
    <brk id="19" max="16383" man="1"/>
  </rowBreaks>
</worksheet>
</file>

<file path=xl/worksheets/sheet2.xml><?xml version="1.0" encoding="utf-8"?>
<worksheet xmlns="http://schemas.openxmlformats.org/spreadsheetml/2006/main" xmlns:r="http://schemas.openxmlformats.org/officeDocument/2006/relationships">
  <dimension ref="A1:G122"/>
  <sheetViews>
    <sheetView tabSelected="1" view="pageBreakPreview" topLeftCell="A8" zoomScaleSheetLayoutView="100" workbookViewId="0">
      <selection activeCell="D8" sqref="D8"/>
    </sheetView>
  </sheetViews>
  <sheetFormatPr defaultRowHeight="15"/>
  <cols>
    <col min="1" max="1" width="6" style="1" customWidth="1"/>
    <col min="2" max="2" width="9.5703125" style="1" customWidth="1"/>
    <col min="3" max="3" width="43.7109375" style="1" customWidth="1"/>
    <col min="4" max="4" width="11.5703125" style="1" customWidth="1"/>
    <col min="5" max="5" width="6.42578125" style="1" customWidth="1"/>
    <col min="6" max="6" width="10.85546875" style="1" customWidth="1"/>
    <col min="7" max="7" width="15.85546875" style="1" customWidth="1"/>
    <col min="8" max="16384" width="9.140625" style="1"/>
  </cols>
  <sheetData>
    <row r="1" spans="1:7" s="17" customFormat="1" ht="114.75" customHeight="1">
      <c r="A1" s="46" t="s">
        <v>143</v>
      </c>
      <c r="B1" s="46"/>
      <c r="C1" s="46"/>
      <c r="D1" s="46"/>
      <c r="E1" s="46"/>
      <c r="F1" s="46"/>
      <c r="G1" s="46"/>
    </row>
    <row r="2" spans="1:7" ht="31.5" customHeight="1">
      <c r="A2" s="2" t="s">
        <v>0</v>
      </c>
      <c r="B2" s="2" t="s">
        <v>144</v>
      </c>
      <c r="C2" s="2" t="s">
        <v>1</v>
      </c>
      <c r="D2" s="2" t="s">
        <v>2</v>
      </c>
      <c r="E2" s="2" t="s">
        <v>3</v>
      </c>
      <c r="F2" s="2" t="s">
        <v>4</v>
      </c>
      <c r="G2" s="2" t="s">
        <v>5</v>
      </c>
    </row>
    <row r="3" spans="1:7">
      <c r="A3" s="3"/>
      <c r="B3" s="49" t="s">
        <v>130</v>
      </c>
      <c r="C3" s="50"/>
      <c r="D3" s="4"/>
      <c r="E3" s="4"/>
      <c r="F3" s="4"/>
      <c r="G3" s="4"/>
    </row>
    <row r="4" spans="1:7" ht="60">
      <c r="A4" s="3">
        <v>1</v>
      </c>
      <c r="B4" s="5" t="s">
        <v>6</v>
      </c>
      <c r="C4" s="6" t="s">
        <v>7</v>
      </c>
      <c r="D4" s="23">
        <v>861</v>
      </c>
      <c r="E4" s="23" t="s">
        <v>8</v>
      </c>
      <c r="F4" s="24">
        <v>290.48</v>
      </c>
      <c r="G4" s="37">
        <f>D4*F4</f>
        <v>250103.28000000003</v>
      </c>
    </row>
    <row r="5" spans="1:7" ht="135">
      <c r="A5" s="3">
        <v>2</v>
      </c>
      <c r="B5" s="5" t="s">
        <v>64</v>
      </c>
      <c r="C5" s="6" t="s">
        <v>65</v>
      </c>
      <c r="D5" s="24">
        <v>6797.03</v>
      </c>
      <c r="E5" s="23" t="s">
        <v>16</v>
      </c>
      <c r="F5" s="24">
        <v>142.41999999999999</v>
      </c>
      <c r="G5" s="37">
        <f>D5*F5</f>
        <v>968033.0125999999</v>
      </c>
    </row>
    <row r="6" spans="1:7" s="19" customFormat="1" ht="134.25">
      <c r="A6" s="18">
        <v>3</v>
      </c>
      <c r="B6" s="16" t="s">
        <v>25</v>
      </c>
      <c r="C6" s="13" t="s">
        <v>111</v>
      </c>
      <c r="D6" s="25">
        <v>297489.75</v>
      </c>
      <c r="E6" s="26" t="s">
        <v>16</v>
      </c>
      <c r="F6" s="26">
        <v>6.13</v>
      </c>
      <c r="G6" s="27">
        <f t="shared" ref="G6:G11" si="0">D6*F6</f>
        <v>1823612.1675</v>
      </c>
    </row>
    <row r="7" spans="1:7" s="20" customFormat="1" ht="99.75" customHeight="1">
      <c r="A7" s="18">
        <v>4</v>
      </c>
      <c r="B7" s="16" t="s">
        <v>104</v>
      </c>
      <c r="C7" s="13" t="s">
        <v>105</v>
      </c>
      <c r="D7" s="35">
        <v>297406.39</v>
      </c>
      <c r="E7" s="26" t="s">
        <v>9</v>
      </c>
      <c r="F7" s="25">
        <v>96.97</v>
      </c>
      <c r="G7" s="27">
        <f t="shared" si="0"/>
        <v>28839497.638300002</v>
      </c>
    </row>
    <row r="8" spans="1:7" s="20" customFormat="1" ht="105">
      <c r="A8" s="18">
        <v>5</v>
      </c>
      <c r="B8" s="16" t="s">
        <v>61</v>
      </c>
      <c r="C8" s="13" t="s">
        <v>106</v>
      </c>
      <c r="D8" s="25">
        <v>74351.600000000006</v>
      </c>
      <c r="E8" s="26" t="s">
        <v>16</v>
      </c>
      <c r="F8" s="26">
        <v>142.47</v>
      </c>
      <c r="G8" s="27">
        <f t="shared" si="0"/>
        <v>10592872.452000001</v>
      </c>
    </row>
    <row r="9" spans="1:7" s="19" customFormat="1" ht="75">
      <c r="A9" s="18">
        <v>6</v>
      </c>
      <c r="B9" s="16" t="s">
        <v>68</v>
      </c>
      <c r="C9" s="13" t="s">
        <v>107</v>
      </c>
      <c r="D9" s="25">
        <v>6797.03</v>
      </c>
      <c r="E9" s="26" t="s">
        <v>16</v>
      </c>
      <c r="F9" s="26">
        <v>142.47</v>
      </c>
      <c r="G9" s="27">
        <f t="shared" si="0"/>
        <v>968372.86410000001</v>
      </c>
    </row>
    <row r="10" spans="1:7" s="19" customFormat="1" ht="73.5" customHeight="1">
      <c r="A10" s="54">
        <v>7</v>
      </c>
      <c r="B10" s="56" t="s">
        <v>10</v>
      </c>
      <c r="C10" s="13" t="s">
        <v>134</v>
      </c>
      <c r="D10" s="25">
        <v>37175.800000000003</v>
      </c>
      <c r="E10" s="26" t="s">
        <v>108</v>
      </c>
      <c r="F10" s="26">
        <v>14.57</v>
      </c>
      <c r="G10" s="27">
        <f t="shared" si="0"/>
        <v>541651.40600000008</v>
      </c>
    </row>
    <row r="11" spans="1:7" s="19" customFormat="1" ht="30">
      <c r="A11" s="55"/>
      <c r="B11" s="57"/>
      <c r="C11" s="13" t="s">
        <v>133</v>
      </c>
      <c r="D11" s="25">
        <v>37175.800000000003</v>
      </c>
      <c r="E11" s="26" t="s">
        <v>108</v>
      </c>
      <c r="F11" s="26">
        <v>29.14</v>
      </c>
      <c r="G11" s="27">
        <f t="shared" si="0"/>
        <v>1083302.8120000002</v>
      </c>
    </row>
    <row r="12" spans="1:7" s="19" customFormat="1" ht="18.75" customHeight="1">
      <c r="A12" s="18"/>
      <c r="B12" s="51" t="s">
        <v>135</v>
      </c>
      <c r="C12" s="52"/>
      <c r="D12" s="52"/>
      <c r="E12" s="52"/>
      <c r="F12" s="53"/>
      <c r="G12" s="28">
        <f>SUM(G4:G11)</f>
        <v>45067445.632500008</v>
      </c>
    </row>
    <row r="13" spans="1:7" ht="198.75" customHeight="1">
      <c r="A13" s="18">
        <v>8</v>
      </c>
      <c r="B13" s="8" t="s">
        <v>82</v>
      </c>
      <c r="C13" s="6" t="s">
        <v>86</v>
      </c>
      <c r="D13" s="23">
        <v>1</v>
      </c>
      <c r="E13" s="23" t="s">
        <v>87</v>
      </c>
      <c r="F13" s="24">
        <v>967050.85</v>
      </c>
      <c r="G13" s="37">
        <f>D13*F13</f>
        <v>967050.85</v>
      </c>
    </row>
    <row r="14" spans="1:7" ht="105">
      <c r="A14" s="18">
        <v>9</v>
      </c>
      <c r="B14" s="8" t="s">
        <v>82</v>
      </c>
      <c r="C14" s="6" t="s">
        <v>88</v>
      </c>
      <c r="D14" s="23">
        <v>200</v>
      </c>
      <c r="E14" s="23" t="s">
        <v>89</v>
      </c>
      <c r="F14" s="24">
        <v>2497.86</v>
      </c>
      <c r="G14" s="37">
        <f t="shared" ref="G14:G18" si="1">D14*F14</f>
        <v>499572</v>
      </c>
    </row>
    <row r="15" spans="1:7" ht="60">
      <c r="A15" s="18">
        <v>10</v>
      </c>
      <c r="B15" s="8" t="s">
        <v>82</v>
      </c>
      <c r="C15" s="6" t="s">
        <v>90</v>
      </c>
      <c r="D15" s="23">
        <v>1</v>
      </c>
      <c r="E15" s="23" t="s">
        <v>91</v>
      </c>
      <c r="F15" s="24">
        <v>112344.1</v>
      </c>
      <c r="G15" s="37">
        <f t="shared" si="1"/>
        <v>112344.1</v>
      </c>
    </row>
    <row r="16" spans="1:7" ht="105">
      <c r="A16" s="18">
        <v>11</v>
      </c>
      <c r="B16" s="8" t="s">
        <v>82</v>
      </c>
      <c r="C16" s="6" t="s">
        <v>92</v>
      </c>
      <c r="D16" s="23">
        <v>1</v>
      </c>
      <c r="E16" s="23" t="s">
        <v>87</v>
      </c>
      <c r="F16" s="24">
        <v>111148.95</v>
      </c>
      <c r="G16" s="37">
        <f t="shared" si="1"/>
        <v>111148.95</v>
      </c>
    </row>
    <row r="17" spans="1:7" ht="166.5" customHeight="1">
      <c r="A17" s="18">
        <v>12</v>
      </c>
      <c r="B17" s="8" t="s">
        <v>82</v>
      </c>
      <c r="C17" s="6" t="s">
        <v>93</v>
      </c>
      <c r="D17" s="23">
        <v>1</v>
      </c>
      <c r="E17" s="23" t="s">
        <v>91</v>
      </c>
      <c r="F17" s="24">
        <v>92026.55</v>
      </c>
      <c r="G17" s="37">
        <f t="shared" si="1"/>
        <v>92026.55</v>
      </c>
    </row>
    <row r="18" spans="1:7" ht="75">
      <c r="A18" s="18">
        <v>13</v>
      </c>
      <c r="B18" s="8" t="s">
        <v>82</v>
      </c>
      <c r="C18" s="12" t="s">
        <v>94</v>
      </c>
      <c r="D18" s="23">
        <v>1</v>
      </c>
      <c r="E18" s="23" t="s">
        <v>91</v>
      </c>
      <c r="F18" s="24">
        <v>110909.92</v>
      </c>
      <c r="G18" s="37">
        <f t="shared" si="1"/>
        <v>110909.92</v>
      </c>
    </row>
    <row r="19" spans="1:7" ht="15" customHeight="1">
      <c r="A19" s="3"/>
      <c r="B19" s="47" t="s">
        <v>81</v>
      </c>
      <c r="C19" s="47"/>
      <c r="D19" s="47"/>
      <c r="E19" s="47"/>
      <c r="F19" s="47"/>
      <c r="G19" s="38">
        <f>SUM(G13:G18)</f>
        <v>1893052.37</v>
      </c>
    </row>
    <row r="20" spans="1:7">
      <c r="A20" s="9"/>
      <c r="B20" s="48" t="s">
        <v>145</v>
      </c>
      <c r="C20" s="48"/>
      <c r="D20" s="48"/>
      <c r="E20" s="48"/>
      <c r="F20" s="48"/>
      <c r="G20" s="38"/>
    </row>
    <row r="21" spans="1:7" ht="150.75" customHeight="1">
      <c r="A21" s="3">
        <v>14</v>
      </c>
      <c r="B21" s="10" t="s">
        <v>17</v>
      </c>
      <c r="C21" s="6" t="s">
        <v>18</v>
      </c>
      <c r="D21" s="24">
        <v>4</v>
      </c>
      <c r="E21" s="23" t="s">
        <v>8</v>
      </c>
      <c r="F21" s="24">
        <v>1203.77</v>
      </c>
      <c r="G21" s="37">
        <f t="shared" ref="G21:G68" si="2">D21*F21</f>
        <v>4815.08</v>
      </c>
    </row>
    <row r="22" spans="1:7" ht="90" customHeight="1">
      <c r="A22" s="3">
        <v>15</v>
      </c>
      <c r="B22" s="3" t="s">
        <v>19</v>
      </c>
      <c r="C22" s="6" t="s">
        <v>20</v>
      </c>
      <c r="D22" s="24">
        <v>15000</v>
      </c>
      <c r="E22" s="23" t="s">
        <v>15</v>
      </c>
      <c r="F22" s="24">
        <v>27.72</v>
      </c>
      <c r="G22" s="37">
        <f t="shared" si="2"/>
        <v>415800</v>
      </c>
    </row>
    <row r="23" spans="1:7" ht="106.5" customHeight="1">
      <c r="A23" s="3">
        <v>16</v>
      </c>
      <c r="B23" s="8" t="s">
        <v>21</v>
      </c>
      <c r="C23" s="6" t="s">
        <v>112</v>
      </c>
      <c r="D23" s="24">
        <v>32.200000000000003</v>
      </c>
      <c r="E23" s="23" t="s">
        <v>13</v>
      </c>
      <c r="F23" s="24">
        <v>69.540000000000006</v>
      </c>
      <c r="G23" s="37">
        <f t="shared" si="2"/>
        <v>2239.1880000000006</v>
      </c>
    </row>
    <row r="24" spans="1:7" ht="75">
      <c r="A24" s="3">
        <v>17</v>
      </c>
      <c r="B24" s="3" t="s">
        <v>22</v>
      </c>
      <c r="C24" s="6" t="s">
        <v>23</v>
      </c>
      <c r="D24" s="24">
        <v>6</v>
      </c>
      <c r="E24" s="23" t="s">
        <v>8</v>
      </c>
      <c r="F24" s="24">
        <v>2584.2199999999998</v>
      </c>
      <c r="G24" s="37">
        <f t="shared" si="2"/>
        <v>15505.32</v>
      </c>
    </row>
    <row r="25" spans="1:7" ht="166.5" customHeight="1">
      <c r="A25" s="3">
        <v>18</v>
      </c>
      <c r="B25" s="3" t="s">
        <v>74</v>
      </c>
      <c r="C25" s="6" t="s">
        <v>113</v>
      </c>
      <c r="D25" s="31">
        <v>7799</v>
      </c>
      <c r="E25" s="32" t="s">
        <v>9</v>
      </c>
      <c r="F25" s="31">
        <v>246.71</v>
      </c>
      <c r="G25" s="37">
        <f t="shared" si="2"/>
        <v>1924091.29</v>
      </c>
    </row>
    <row r="26" spans="1:7" ht="106.5" customHeight="1">
      <c r="A26" s="3">
        <v>19</v>
      </c>
      <c r="B26" s="3" t="s">
        <v>24</v>
      </c>
      <c r="C26" s="6" t="s">
        <v>114</v>
      </c>
      <c r="D26" s="24">
        <v>389.6</v>
      </c>
      <c r="E26" s="23" t="s">
        <v>12</v>
      </c>
      <c r="F26" s="24">
        <v>837.15</v>
      </c>
      <c r="G26" s="37">
        <f t="shared" si="2"/>
        <v>326153.64</v>
      </c>
    </row>
    <row r="27" spans="1:7" ht="138" customHeight="1">
      <c r="A27" s="3">
        <v>20</v>
      </c>
      <c r="B27" s="3" t="s">
        <v>25</v>
      </c>
      <c r="C27" s="6" t="s">
        <v>115</v>
      </c>
      <c r="D27" s="24">
        <v>101942.52</v>
      </c>
      <c r="E27" s="23" t="s">
        <v>16</v>
      </c>
      <c r="F27" s="24">
        <v>6.13</v>
      </c>
      <c r="G27" s="37">
        <f t="shared" si="2"/>
        <v>624907.64760000003</v>
      </c>
    </row>
    <row r="28" spans="1:7" ht="216" customHeight="1">
      <c r="A28" s="3">
        <v>21</v>
      </c>
      <c r="B28" s="11" t="s">
        <v>26</v>
      </c>
      <c r="C28" s="6" t="s">
        <v>136</v>
      </c>
      <c r="D28" s="33">
        <v>26.88</v>
      </c>
      <c r="E28" s="32" t="s">
        <v>27</v>
      </c>
      <c r="F28" s="31">
        <v>145120.53</v>
      </c>
      <c r="G28" s="37">
        <f t="shared" si="2"/>
        <v>3900839.8463999997</v>
      </c>
    </row>
    <row r="29" spans="1:7" ht="74.25">
      <c r="A29" s="3">
        <v>22</v>
      </c>
      <c r="B29" s="11" t="s">
        <v>28</v>
      </c>
      <c r="C29" s="6" t="s">
        <v>116</v>
      </c>
      <c r="D29" s="31">
        <v>91</v>
      </c>
      <c r="E29" s="32" t="s">
        <v>13</v>
      </c>
      <c r="F29" s="31">
        <v>39.159999999999997</v>
      </c>
      <c r="G29" s="37">
        <f t="shared" si="2"/>
        <v>3563.5599999999995</v>
      </c>
    </row>
    <row r="30" spans="1:7" ht="166.5" customHeight="1">
      <c r="A30" s="3">
        <v>23</v>
      </c>
      <c r="B30" s="11" t="s">
        <v>83</v>
      </c>
      <c r="C30" s="6" t="s">
        <v>84</v>
      </c>
      <c r="D30" s="31">
        <v>14</v>
      </c>
      <c r="E30" s="32" t="s">
        <v>8</v>
      </c>
      <c r="F30" s="31">
        <v>17211.169999999998</v>
      </c>
      <c r="G30" s="37">
        <f t="shared" si="2"/>
        <v>240956.37999999998</v>
      </c>
    </row>
    <row r="31" spans="1:7" ht="180" customHeight="1">
      <c r="A31" s="3">
        <v>24</v>
      </c>
      <c r="B31" s="11" t="s">
        <v>29</v>
      </c>
      <c r="C31" s="6" t="s">
        <v>117</v>
      </c>
      <c r="D31" s="31">
        <v>207.2</v>
      </c>
      <c r="E31" s="32" t="s">
        <v>15</v>
      </c>
      <c r="F31" s="31">
        <v>1250.75</v>
      </c>
      <c r="G31" s="37">
        <f t="shared" si="2"/>
        <v>259155.4</v>
      </c>
    </row>
    <row r="32" spans="1:7" ht="75">
      <c r="A32" s="3">
        <v>25</v>
      </c>
      <c r="B32" s="11" t="s">
        <v>31</v>
      </c>
      <c r="C32" s="6" t="s">
        <v>30</v>
      </c>
      <c r="D32" s="31">
        <v>728</v>
      </c>
      <c r="E32" s="32" t="s">
        <v>15</v>
      </c>
      <c r="F32" s="31">
        <v>293.33</v>
      </c>
      <c r="G32" s="37">
        <f t="shared" si="2"/>
        <v>213544.24</v>
      </c>
    </row>
    <row r="33" spans="1:7" ht="60">
      <c r="A33" s="3">
        <v>26</v>
      </c>
      <c r="B33" s="11" t="s">
        <v>33</v>
      </c>
      <c r="C33" s="6" t="s">
        <v>32</v>
      </c>
      <c r="D33" s="31">
        <v>68.25</v>
      </c>
      <c r="E33" s="32" t="s">
        <v>15</v>
      </c>
      <c r="F33" s="31">
        <v>461.8</v>
      </c>
      <c r="G33" s="37">
        <f t="shared" si="2"/>
        <v>31517.850000000002</v>
      </c>
    </row>
    <row r="34" spans="1:7" ht="81.75" customHeight="1">
      <c r="A34" s="3">
        <v>27</v>
      </c>
      <c r="B34" s="11" t="s">
        <v>34</v>
      </c>
      <c r="C34" s="6" t="s">
        <v>95</v>
      </c>
      <c r="D34" s="31">
        <v>411.16</v>
      </c>
      <c r="E34" s="32" t="s">
        <v>15</v>
      </c>
      <c r="F34" s="31">
        <v>31.22</v>
      </c>
      <c r="G34" s="37">
        <f t="shared" si="2"/>
        <v>12836.415199999999</v>
      </c>
    </row>
    <row r="35" spans="1:7" ht="138" customHeight="1">
      <c r="A35" s="3">
        <v>28</v>
      </c>
      <c r="B35" s="11" t="s">
        <v>35</v>
      </c>
      <c r="C35" s="6" t="s">
        <v>96</v>
      </c>
      <c r="D35" s="31">
        <v>52.576000000000001</v>
      </c>
      <c r="E35" s="32" t="s">
        <v>9</v>
      </c>
      <c r="F35" s="31">
        <v>10954.48</v>
      </c>
      <c r="G35" s="37">
        <f t="shared" si="2"/>
        <v>575942.74048000004</v>
      </c>
    </row>
    <row r="36" spans="1:7" ht="150" customHeight="1">
      <c r="A36" s="3">
        <v>29</v>
      </c>
      <c r="B36" s="11" t="s">
        <v>85</v>
      </c>
      <c r="C36" s="6" t="s">
        <v>147</v>
      </c>
      <c r="D36" s="33">
        <v>1.68</v>
      </c>
      <c r="E36" s="32" t="s">
        <v>9</v>
      </c>
      <c r="F36" s="31">
        <v>10601.19</v>
      </c>
      <c r="G36" s="37">
        <f t="shared" si="2"/>
        <v>17809.999199999998</v>
      </c>
    </row>
    <row r="37" spans="1:7" ht="197.25" customHeight="1">
      <c r="A37" s="3">
        <v>30</v>
      </c>
      <c r="B37" s="11" t="s">
        <v>36</v>
      </c>
      <c r="C37" s="6" t="s">
        <v>118</v>
      </c>
      <c r="D37" s="31">
        <v>488.892</v>
      </c>
      <c r="E37" s="32" t="s">
        <v>9</v>
      </c>
      <c r="F37" s="31">
        <v>11674.49</v>
      </c>
      <c r="G37" s="37">
        <f t="shared" si="2"/>
        <v>5707564.7650800003</v>
      </c>
    </row>
    <row r="38" spans="1:7" ht="158.25" customHeight="1">
      <c r="A38" s="3">
        <v>31</v>
      </c>
      <c r="B38" s="11" t="s">
        <v>37</v>
      </c>
      <c r="C38" s="6" t="s">
        <v>119</v>
      </c>
      <c r="D38" s="31">
        <v>38615.120000000003</v>
      </c>
      <c r="E38" s="32" t="s">
        <v>38</v>
      </c>
      <c r="F38" s="31">
        <v>77.34</v>
      </c>
      <c r="G38" s="37">
        <f t="shared" si="2"/>
        <v>2986493.3808000004</v>
      </c>
    </row>
    <row r="39" spans="1:7" ht="152.25" customHeight="1">
      <c r="A39" s="3">
        <v>32</v>
      </c>
      <c r="B39" s="11" t="s">
        <v>39</v>
      </c>
      <c r="C39" s="6" t="s">
        <v>120</v>
      </c>
      <c r="D39" s="31">
        <v>101.38</v>
      </c>
      <c r="E39" s="32" t="s">
        <v>38</v>
      </c>
      <c r="F39" s="31">
        <v>74.37</v>
      </c>
      <c r="G39" s="37">
        <f t="shared" si="2"/>
        <v>7539.6306000000004</v>
      </c>
    </row>
    <row r="40" spans="1:7" ht="165">
      <c r="A40" s="3">
        <v>33</v>
      </c>
      <c r="B40" s="11" t="s">
        <v>40</v>
      </c>
      <c r="C40" s="6" t="s">
        <v>41</v>
      </c>
      <c r="D40" s="24"/>
      <c r="E40" s="23"/>
      <c r="F40" s="24"/>
      <c r="G40" s="37"/>
    </row>
    <row r="41" spans="1:7" ht="30">
      <c r="A41" s="3">
        <v>34</v>
      </c>
      <c r="B41" s="36" t="s">
        <v>148</v>
      </c>
      <c r="C41" s="6" t="s">
        <v>43</v>
      </c>
      <c r="D41" s="33">
        <v>261.995</v>
      </c>
      <c r="E41" s="32" t="s">
        <v>15</v>
      </c>
      <c r="F41" s="31">
        <v>735.35</v>
      </c>
      <c r="G41" s="37">
        <f t="shared" si="2"/>
        <v>192658.02325</v>
      </c>
    </row>
    <row r="42" spans="1:7" ht="45">
      <c r="A42" s="3">
        <v>35</v>
      </c>
      <c r="B42" s="36" t="s">
        <v>149</v>
      </c>
      <c r="C42" s="6" t="s">
        <v>42</v>
      </c>
      <c r="D42" s="31">
        <v>791.22</v>
      </c>
      <c r="E42" s="32" t="s">
        <v>15</v>
      </c>
      <c r="F42" s="31">
        <v>909.69</v>
      </c>
      <c r="G42" s="37">
        <f t="shared" si="2"/>
        <v>719764.92180000001</v>
      </c>
    </row>
    <row r="43" spans="1:7" ht="45">
      <c r="A43" s="3">
        <v>36</v>
      </c>
      <c r="B43" s="36" t="s">
        <v>150</v>
      </c>
      <c r="C43" s="6" t="s">
        <v>97</v>
      </c>
      <c r="D43" s="31">
        <v>57.8</v>
      </c>
      <c r="E43" s="32" t="s">
        <v>15</v>
      </c>
      <c r="F43" s="31">
        <v>921.99</v>
      </c>
      <c r="G43" s="37">
        <f t="shared" si="2"/>
        <v>53291.021999999997</v>
      </c>
    </row>
    <row r="44" spans="1:7" ht="153" customHeight="1">
      <c r="A44" s="3">
        <v>37</v>
      </c>
      <c r="B44" s="3" t="s">
        <v>44</v>
      </c>
      <c r="C44" s="6" t="s">
        <v>121</v>
      </c>
      <c r="D44" s="24">
        <v>29.5</v>
      </c>
      <c r="E44" s="23" t="s">
        <v>13</v>
      </c>
      <c r="F44" s="24">
        <v>1133.75</v>
      </c>
      <c r="G44" s="37">
        <f t="shared" si="2"/>
        <v>33445.625</v>
      </c>
    </row>
    <row r="45" spans="1:7" ht="105">
      <c r="A45" s="3">
        <v>38</v>
      </c>
      <c r="B45" s="3" t="s">
        <v>109</v>
      </c>
      <c r="C45" s="6" t="s">
        <v>110</v>
      </c>
      <c r="D45" s="24">
        <v>148.51</v>
      </c>
      <c r="E45" s="23" t="s">
        <v>12</v>
      </c>
      <c r="F45" s="24">
        <v>362.7</v>
      </c>
      <c r="G45" s="37">
        <f>D45*F45</f>
        <v>53864.576999999997</v>
      </c>
    </row>
    <row r="46" spans="1:7" ht="135.75" customHeight="1">
      <c r="A46" s="3">
        <v>39</v>
      </c>
      <c r="B46" s="3" t="s">
        <v>45</v>
      </c>
      <c r="C46" s="6" t="s">
        <v>122</v>
      </c>
      <c r="D46" s="37">
        <v>137.43700000000001</v>
      </c>
      <c r="E46" s="23" t="s">
        <v>9</v>
      </c>
      <c r="F46" s="24">
        <v>1420.06</v>
      </c>
      <c r="G46" s="37">
        <f t="shared" si="2"/>
        <v>195168.78622000001</v>
      </c>
    </row>
    <row r="47" spans="1:7" ht="103.5" customHeight="1">
      <c r="A47" s="3">
        <v>40</v>
      </c>
      <c r="B47" s="3" t="s">
        <v>46</v>
      </c>
      <c r="C47" s="6" t="s">
        <v>47</v>
      </c>
      <c r="D47" s="24"/>
      <c r="E47" s="23"/>
      <c r="F47" s="24"/>
      <c r="G47" s="37"/>
    </row>
    <row r="48" spans="1:7">
      <c r="A48" s="3">
        <v>41</v>
      </c>
      <c r="B48" s="3" t="s">
        <v>48</v>
      </c>
      <c r="C48" s="12" t="s">
        <v>51</v>
      </c>
      <c r="D48" s="24">
        <v>2.2010000000000001</v>
      </c>
      <c r="E48" s="23" t="s">
        <v>9</v>
      </c>
      <c r="F48" s="24">
        <v>3730.47</v>
      </c>
      <c r="G48" s="37">
        <f t="shared" si="2"/>
        <v>8210.7644700000001</v>
      </c>
    </row>
    <row r="49" spans="1:7" ht="45">
      <c r="A49" s="3">
        <v>42</v>
      </c>
      <c r="B49" s="3" t="s">
        <v>49</v>
      </c>
      <c r="C49" s="6" t="s">
        <v>50</v>
      </c>
      <c r="D49" s="24">
        <v>90.575999999999993</v>
      </c>
      <c r="E49" s="23" t="s">
        <v>9</v>
      </c>
      <c r="F49" s="24">
        <v>4076.09</v>
      </c>
      <c r="G49" s="37">
        <f t="shared" si="2"/>
        <v>369195.92783999996</v>
      </c>
    </row>
    <row r="50" spans="1:7" ht="104.25">
      <c r="A50" s="3">
        <v>43</v>
      </c>
      <c r="B50" s="3" t="s">
        <v>99</v>
      </c>
      <c r="C50" s="6" t="s">
        <v>123</v>
      </c>
      <c r="D50" s="24">
        <v>13.784000000000001</v>
      </c>
      <c r="E50" s="23" t="s">
        <v>9</v>
      </c>
      <c r="F50" s="24">
        <v>1575.84</v>
      </c>
      <c r="G50" s="37">
        <f t="shared" si="2"/>
        <v>21721.378560000001</v>
      </c>
    </row>
    <row r="51" spans="1:7" ht="183" customHeight="1">
      <c r="A51" s="22">
        <v>44</v>
      </c>
      <c r="B51" s="22" t="s">
        <v>52</v>
      </c>
      <c r="C51" s="6" t="s">
        <v>142</v>
      </c>
      <c r="D51" s="24">
        <v>11015</v>
      </c>
      <c r="E51" s="23" t="s">
        <v>8</v>
      </c>
      <c r="F51" s="24">
        <v>317.01</v>
      </c>
      <c r="G51" s="37">
        <f t="shared" si="2"/>
        <v>3491865.15</v>
      </c>
    </row>
    <row r="52" spans="1:7" ht="89.25">
      <c r="A52" s="3">
        <v>45</v>
      </c>
      <c r="B52" s="3" t="s">
        <v>53</v>
      </c>
      <c r="C52" s="6" t="s">
        <v>124</v>
      </c>
      <c r="D52" s="37">
        <v>297.40499999999997</v>
      </c>
      <c r="E52" s="23" t="s">
        <v>9</v>
      </c>
      <c r="F52" s="24">
        <v>1145.8800000000001</v>
      </c>
      <c r="G52" s="37">
        <f t="shared" si="2"/>
        <v>340790.44140000001</v>
      </c>
    </row>
    <row r="53" spans="1:7" ht="105.75" customHeight="1">
      <c r="A53" s="3">
        <v>46</v>
      </c>
      <c r="B53" s="3" t="s">
        <v>54</v>
      </c>
      <c r="C53" s="6" t="s">
        <v>80</v>
      </c>
      <c r="D53" s="24">
        <v>6751.98</v>
      </c>
      <c r="E53" s="23" t="s">
        <v>38</v>
      </c>
      <c r="F53" s="24">
        <v>144.41999999999999</v>
      </c>
      <c r="G53" s="37">
        <f t="shared" si="2"/>
        <v>975120.9515999998</v>
      </c>
    </row>
    <row r="54" spans="1:7" ht="181.5" customHeight="1">
      <c r="A54" s="3">
        <v>47</v>
      </c>
      <c r="B54" s="3" t="s">
        <v>55</v>
      </c>
      <c r="C54" s="6" t="s">
        <v>125</v>
      </c>
      <c r="D54" s="24">
        <v>9</v>
      </c>
      <c r="E54" s="23" t="s">
        <v>13</v>
      </c>
      <c r="F54" s="24">
        <v>232.93</v>
      </c>
      <c r="G54" s="37">
        <f t="shared" si="2"/>
        <v>2096.37</v>
      </c>
    </row>
    <row r="55" spans="1:7" ht="229.5" customHeight="1">
      <c r="A55" s="3">
        <v>48</v>
      </c>
      <c r="B55" s="3" t="s">
        <v>56</v>
      </c>
      <c r="C55" s="6" t="s">
        <v>126</v>
      </c>
      <c r="D55" s="24">
        <v>8</v>
      </c>
      <c r="E55" s="23" t="s">
        <v>8</v>
      </c>
      <c r="F55" s="24">
        <v>96799.63</v>
      </c>
      <c r="G55" s="37">
        <f t="shared" si="2"/>
        <v>774397.04</v>
      </c>
    </row>
    <row r="56" spans="1:7" ht="181.5" customHeight="1">
      <c r="A56" s="3">
        <v>49</v>
      </c>
      <c r="B56" s="3" t="s">
        <v>57</v>
      </c>
      <c r="C56" s="6" t="s">
        <v>127</v>
      </c>
      <c r="D56" s="24">
        <v>16</v>
      </c>
      <c r="E56" s="23" t="s">
        <v>8</v>
      </c>
      <c r="F56" s="24">
        <v>9991.91</v>
      </c>
      <c r="G56" s="37">
        <f t="shared" si="2"/>
        <v>159870.56</v>
      </c>
    </row>
    <row r="57" spans="1:7" ht="135">
      <c r="A57" s="3">
        <v>50</v>
      </c>
      <c r="B57" s="3" t="s">
        <v>58</v>
      </c>
      <c r="C57" s="6" t="s">
        <v>59</v>
      </c>
      <c r="D57" s="24">
        <v>8</v>
      </c>
      <c r="E57" s="23" t="s">
        <v>8</v>
      </c>
      <c r="F57" s="24">
        <v>84135.85</v>
      </c>
      <c r="G57" s="37">
        <f t="shared" si="2"/>
        <v>673086.8</v>
      </c>
    </row>
    <row r="58" spans="1:7" ht="243" customHeight="1">
      <c r="A58" s="3">
        <v>51</v>
      </c>
      <c r="B58" s="3" t="s">
        <v>60</v>
      </c>
      <c r="C58" s="6" t="s">
        <v>98</v>
      </c>
      <c r="D58" s="24">
        <v>4120</v>
      </c>
      <c r="E58" s="23" t="s">
        <v>9</v>
      </c>
      <c r="F58" s="24">
        <v>187.79</v>
      </c>
      <c r="G58" s="37">
        <f t="shared" si="2"/>
        <v>773694.79999999993</v>
      </c>
    </row>
    <row r="59" spans="1:7" ht="108" customHeight="1">
      <c r="A59" s="3">
        <v>52</v>
      </c>
      <c r="B59" s="3" t="s">
        <v>61</v>
      </c>
      <c r="C59" s="6" t="s">
        <v>77</v>
      </c>
      <c r="D59" s="24">
        <v>12012</v>
      </c>
      <c r="E59" s="23" t="s">
        <v>8</v>
      </c>
      <c r="F59" s="24">
        <v>142.47</v>
      </c>
      <c r="G59" s="37">
        <f t="shared" si="2"/>
        <v>1711349.64</v>
      </c>
    </row>
    <row r="60" spans="1:7" ht="60">
      <c r="A60" s="3">
        <v>53</v>
      </c>
      <c r="B60" s="3" t="s">
        <v>62</v>
      </c>
      <c r="C60" s="6" t="s">
        <v>138</v>
      </c>
      <c r="D60" s="24">
        <v>6006</v>
      </c>
      <c r="E60" s="23" t="s">
        <v>63</v>
      </c>
      <c r="F60" s="24">
        <v>10.99</v>
      </c>
      <c r="G60" s="37">
        <f t="shared" si="2"/>
        <v>66005.94</v>
      </c>
    </row>
    <row r="61" spans="1:7" ht="135">
      <c r="A61" s="3">
        <v>54</v>
      </c>
      <c r="B61" s="3" t="s">
        <v>64</v>
      </c>
      <c r="C61" s="6" t="s">
        <v>65</v>
      </c>
      <c r="D61" s="37">
        <v>3280.02</v>
      </c>
      <c r="E61" s="23" t="s">
        <v>9</v>
      </c>
      <c r="F61" s="24">
        <v>142.41999999999999</v>
      </c>
      <c r="G61" s="37">
        <f t="shared" si="2"/>
        <v>467140.44839999994</v>
      </c>
    </row>
    <row r="62" spans="1:7" ht="110.25" customHeight="1">
      <c r="A62" s="3">
        <v>55</v>
      </c>
      <c r="B62" s="3" t="s">
        <v>66</v>
      </c>
      <c r="C62" s="6" t="s">
        <v>128</v>
      </c>
      <c r="D62" s="24">
        <v>12</v>
      </c>
      <c r="E62" s="23" t="s">
        <v>67</v>
      </c>
      <c r="F62" s="24">
        <v>77.73</v>
      </c>
      <c r="G62" s="37">
        <f t="shared" si="2"/>
        <v>932.76</v>
      </c>
    </row>
    <row r="63" spans="1:7" ht="104.25">
      <c r="A63" s="3">
        <v>56</v>
      </c>
      <c r="B63" s="3" t="s">
        <v>69</v>
      </c>
      <c r="C63" s="6" t="s">
        <v>129</v>
      </c>
      <c r="D63" s="24">
        <v>1797.22</v>
      </c>
      <c r="E63" s="23" t="s">
        <v>9</v>
      </c>
      <c r="F63" s="24">
        <v>757.75</v>
      </c>
      <c r="G63" s="37">
        <f t="shared" si="2"/>
        <v>1361843.4550000001</v>
      </c>
    </row>
    <row r="64" spans="1:7" ht="105">
      <c r="A64" s="3">
        <v>57</v>
      </c>
      <c r="B64" s="3" t="s">
        <v>70</v>
      </c>
      <c r="C64" s="6" t="s">
        <v>79</v>
      </c>
      <c r="D64" s="24">
        <v>3746.05</v>
      </c>
      <c r="E64" s="23" t="s">
        <v>9</v>
      </c>
      <c r="F64" s="24">
        <v>159.49</v>
      </c>
      <c r="G64" s="37">
        <f t="shared" si="2"/>
        <v>597457.51450000005</v>
      </c>
    </row>
    <row r="65" spans="1:7" ht="80.25" customHeight="1">
      <c r="A65" s="3">
        <v>58</v>
      </c>
      <c r="B65" s="3" t="s">
        <v>68</v>
      </c>
      <c r="C65" s="6" t="s">
        <v>78</v>
      </c>
      <c r="D65" s="24">
        <v>2048.37</v>
      </c>
      <c r="E65" s="23" t="s">
        <v>9</v>
      </c>
      <c r="F65" s="24">
        <v>142.47</v>
      </c>
      <c r="G65" s="37">
        <f>D65*F65</f>
        <v>291831.27389999997</v>
      </c>
    </row>
    <row r="66" spans="1:7" ht="90">
      <c r="A66" s="3">
        <v>59</v>
      </c>
      <c r="B66" s="3" t="s">
        <v>71</v>
      </c>
      <c r="C66" s="6" t="s">
        <v>72</v>
      </c>
      <c r="D66" s="24">
        <v>6.8849999999999998</v>
      </c>
      <c r="E66" s="23" t="s">
        <v>9</v>
      </c>
      <c r="F66" s="24">
        <v>60966.400000000001</v>
      </c>
      <c r="G66" s="37">
        <f t="shared" si="2"/>
        <v>419753.66399999999</v>
      </c>
    </row>
    <row r="67" spans="1:7" ht="107.25" customHeight="1">
      <c r="A67" s="3">
        <v>60</v>
      </c>
      <c r="B67" s="3" t="s">
        <v>11</v>
      </c>
      <c r="C67" s="6" t="s">
        <v>73</v>
      </c>
      <c r="D67" s="24">
        <v>3020</v>
      </c>
      <c r="E67" s="23" t="s">
        <v>15</v>
      </c>
      <c r="F67" s="24">
        <v>26.17</v>
      </c>
      <c r="G67" s="37">
        <f t="shared" si="2"/>
        <v>79033.400000000009</v>
      </c>
    </row>
    <row r="68" spans="1:7" ht="118.5" customHeight="1">
      <c r="A68" s="3">
        <v>61</v>
      </c>
      <c r="B68" s="21" t="s">
        <v>132</v>
      </c>
      <c r="C68" s="6" t="s">
        <v>140</v>
      </c>
      <c r="D68" s="24">
        <v>21.6</v>
      </c>
      <c r="E68" s="23" t="s">
        <v>67</v>
      </c>
      <c r="F68" s="24">
        <v>339.02</v>
      </c>
      <c r="G68" s="37">
        <f t="shared" si="2"/>
        <v>7322.8320000000003</v>
      </c>
    </row>
    <row r="69" spans="1:7" ht="75.75" customHeight="1">
      <c r="A69" s="3">
        <v>62</v>
      </c>
      <c r="B69" s="8" t="s">
        <v>102</v>
      </c>
      <c r="C69" s="6" t="s">
        <v>103</v>
      </c>
      <c r="D69" s="24">
        <v>1</v>
      </c>
      <c r="E69" s="23" t="s">
        <v>101</v>
      </c>
      <c r="F69" s="24">
        <v>200000</v>
      </c>
      <c r="G69" s="37">
        <f>D69*F69</f>
        <v>200000</v>
      </c>
    </row>
    <row r="70" spans="1:7" s="15" customFormat="1" ht="14.25">
      <c r="A70" s="43" t="s">
        <v>100</v>
      </c>
      <c r="B70" s="44"/>
      <c r="C70" s="44"/>
      <c r="D70" s="44"/>
      <c r="E70" s="44"/>
      <c r="F70" s="45"/>
      <c r="G70" s="39">
        <f>SUM(G21:G69)</f>
        <v>31312190.440299992</v>
      </c>
    </row>
    <row r="71" spans="1:7">
      <c r="A71" s="9"/>
      <c r="B71" s="48" t="s">
        <v>146</v>
      </c>
      <c r="C71" s="48"/>
      <c r="D71" s="48"/>
      <c r="E71" s="48"/>
      <c r="F71" s="48"/>
      <c r="G71" s="38"/>
    </row>
    <row r="72" spans="1:7" ht="150.75" customHeight="1">
      <c r="A72" s="3">
        <v>64</v>
      </c>
      <c r="B72" s="10" t="s">
        <v>17</v>
      </c>
      <c r="C72" s="6" t="s">
        <v>18</v>
      </c>
      <c r="D72" s="24">
        <v>6</v>
      </c>
      <c r="E72" s="23" t="s">
        <v>8</v>
      </c>
      <c r="F72" s="24">
        <v>1203.77</v>
      </c>
      <c r="G72" s="37">
        <f t="shared" ref="G72:G120" si="3">D72*F72</f>
        <v>7222.62</v>
      </c>
    </row>
    <row r="73" spans="1:7" ht="90" customHeight="1">
      <c r="A73" s="3">
        <v>65</v>
      </c>
      <c r="B73" s="3" t="s">
        <v>19</v>
      </c>
      <c r="C73" s="6" t="s">
        <v>20</v>
      </c>
      <c r="D73" s="24">
        <v>13800</v>
      </c>
      <c r="E73" s="23" t="s">
        <v>15</v>
      </c>
      <c r="F73" s="24">
        <v>27.72</v>
      </c>
      <c r="G73" s="37">
        <f t="shared" si="3"/>
        <v>382536</v>
      </c>
    </row>
    <row r="74" spans="1:7" ht="106.5" customHeight="1">
      <c r="A74" s="3">
        <v>66</v>
      </c>
      <c r="B74" s="8" t="s">
        <v>21</v>
      </c>
      <c r="C74" s="6" t="s">
        <v>112</v>
      </c>
      <c r="D74" s="24">
        <v>31.6</v>
      </c>
      <c r="E74" s="23" t="s">
        <v>13</v>
      </c>
      <c r="F74" s="24">
        <v>69.540000000000006</v>
      </c>
      <c r="G74" s="37">
        <f t="shared" si="3"/>
        <v>2197.4640000000004</v>
      </c>
    </row>
    <row r="75" spans="1:7" ht="75">
      <c r="A75" s="3">
        <v>67</v>
      </c>
      <c r="B75" s="3" t="s">
        <v>22</v>
      </c>
      <c r="C75" s="6" t="s">
        <v>23</v>
      </c>
      <c r="D75" s="24">
        <v>6</v>
      </c>
      <c r="E75" s="23" t="s">
        <v>8</v>
      </c>
      <c r="F75" s="24">
        <v>2584.2199999999998</v>
      </c>
      <c r="G75" s="37">
        <f t="shared" si="3"/>
        <v>15505.32</v>
      </c>
    </row>
    <row r="76" spans="1:7" ht="166.5" customHeight="1">
      <c r="A76" s="3">
        <v>68</v>
      </c>
      <c r="B76" s="3" t="s">
        <v>74</v>
      </c>
      <c r="C76" s="6" t="s">
        <v>113</v>
      </c>
      <c r="D76" s="31">
        <v>10016.25</v>
      </c>
      <c r="E76" s="32" t="s">
        <v>9</v>
      </c>
      <c r="F76" s="31">
        <v>246.71</v>
      </c>
      <c r="G76" s="37">
        <f t="shared" si="3"/>
        <v>2471109.0375000001</v>
      </c>
    </row>
    <row r="77" spans="1:7" ht="106.5" customHeight="1">
      <c r="A77" s="3">
        <v>69</v>
      </c>
      <c r="B77" s="3" t="s">
        <v>24</v>
      </c>
      <c r="C77" s="6" t="s">
        <v>114</v>
      </c>
      <c r="D77" s="24">
        <v>380</v>
      </c>
      <c r="E77" s="23" t="s">
        <v>12</v>
      </c>
      <c r="F77" s="24">
        <v>837.15</v>
      </c>
      <c r="G77" s="37">
        <f t="shared" si="3"/>
        <v>318117</v>
      </c>
    </row>
    <row r="78" spans="1:7" ht="138" customHeight="1">
      <c r="A78" s="3">
        <v>70</v>
      </c>
      <c r="B78" s="3" t="s">
        <v>25</v>
      </c>
      <c r="C78" s="6" t="s">
        <v>115</v>
      </c>
      <c r="D78" s="24">
        <v>101942.57</v>
      </c>
      <c r="E78" s="23" t="s">
        <v>16</v>
      </c>
      <c r="F78" s="24">
        <v>6.13</v>
      </c>
      <c r="G78" s="37">
        <f t="shared" si="3"/>
        <v>624907.95410000009</v>
      </c>
    </row>
    <row r="79" spans="1:7" ht="216" customHeight="1">
      <c r="A79" s="3">
        <v>71</v>
      </c>
      <c r="B79" s="11" t="s">
        <v>26</v>
      </c>
      <c r="C79" s="6" t="s">
        <v>136</v>
      </c>
      <c r="D79" s="33">
        <v>27.648</v>
      </c>
      <c r="E79" s="32" t="s">
        <v>27</v>
      </c>
      <c r="F79" s="31">
        <v>145120.53</v>
      </c>
      <c r="G79" s="37">
        <f t="shared" si="3"/>
        <v>4012292.4134399998</v>
      </c>
    </row>
    <row r="80" spans="1:7" ht="74.25">
      <c r="A80" s="3">
        <v>72</v>
      </c>
      <c r="B80" s="11" t="s">
        <v>28</v>
      </c>
      <c r="C80" s="6" t="s">
        <v>116</v>
      </c>
      <c r="D80" s="31">
        <v>94.25</v>
      </c>
      <c r="E80" s="32" t="s">
        <v>13</v>
      </c>
      <c r="F80" s="31">
        <v>39.159999999999997</v>
      </c>
      <c r="G80" s="37">
        <f t="shared" si="3"/>
        <v>3690.8299999999995</v>
      </c>
    </row>
    <row r="81" spans="1:7" ht="166.5" customHeight="1">
      <c r="A81" s="3">
        <v>73</v>
      </c>
      <c r="B81" s="11" t="s">
        <v>83</v>
      </c>
      <c r="C81" s="6" t="s">
        <v>84</v>
      </c>
      <c r="D81" s="31">
        <v>12</v>
      </c>
      <c r="E81" s="32" t="s">
        <v>8</v>
      </c>
      <c r="F81" s="31">
        <v>17211.169999999998</v>
      </c>
      <c r="G81" s="37">
        <f t="shared" si="3"/>
        <v>206534.03999999998</v>
      </c>
    </row>
    <row r="82" spans="1:7" ht="180" customHeight="1">
      <c r="A82" s="3">
        <v>74</v>
      </c>
      <c r="B82" s="11" t="s">
        <v>29</v>
      </c>
      <c r="C82" s="6" t="s">
        <v>117</v>
      </c>
      <c r="D82" s="31">
        <v>213.12</v>
      </c>
      <c r="E82" s="32" t="s">
        <v>15</v>
      </c>
      <c r="F82" s="31">
        <v>1250.75</v>
      </c>
      <c r="G82" s="37">
        <f t="shared" si="3"/>
        <v>266559.84000000003</v>
      </c>
    </row>
    <row r="83" spans="1:7" ht="75">
      <c r="A83" s="3">
        <v>75</v>
      </c>
      <c r="B83" s="11" t="s">
        <v>31</v>
      </c>
      <c r="C83" s="6" t="s">
        <v>30</v>
      </c>
      <c r="D83" s="31">
        <v>748</v>
      </c>
      <c r="E83" s="32" t="s">
        <v>15</v>
      </c>
      <c r="F83" s="31">
        <v>293.33</v>
      </c>
      <c r="G83" s="37">
        <f t="shared" si="3"/>
        <v>219410.84</v>
      </c>
    </row>
    <row r="84" spans="1:7" ht="60">
      <c r="A84" s="3">
        <v>76</v>
      </c>
      <c r="B84" s="11" t="s">
        <v>33</v>
      </c>
      <c r="C84" s="6" t="s">
        <v>32</v>
      </c>
      <c r="D84" s="31">
        <v>70.2</v>
      </c>
      <c r="E84" s="32" t="s">
        <v>15</v>
      </c>
      <c r="F84" s="31">
        <v>461.8</v>
      </c>
      <c r="G84" s="37">
        <f t="shared" si="3"/>
        <v>32418.36</v>
      </c>
    </row>
    <row r="85" spans="1:7" ht="81.75" customHeight="1">
      <c r="A85" s="3">
        <v>77</v>
      </c>
      <c r="B85" s="11" t="s">
        <v>34</v>
      </c>
      <c r="C85" s="6" t="s">
        <v>95</v>
      </c>
      <c r="D85" s="31">
        <v>439.42500000000001</v>
      </c>
      <c r="E85" s="32" t="s">
        <v>15</v>
      </c>
      <c r="F85" s="31">
        <v>31.22</v>
      </c>
      <c r="G85" s="37">
        <f t="shared" si="3"/>
        <v>13718.8485</v>
      </c>
    </row>
    <row r="86" spans="1:7" ht="138" customHeight="1">
      <c r="A86" s="3">
        <v>78</v>
      </c>
      <c r="B86" s="11" t="s">
        <v>35</v>
      </c>
      <c r="C86" s="6" t="s">
        <v>96</v>
      </c>
      <c r="D86" s="31">
        <v>45.63</v>
      </c>
      <c r="E86" s="32" t="s">
        <v>9</v>
      </c>
      <c r="F86" s="31">
        <v>10954.48</v>
      </c>
      <c r="G86" s="37">
        <f t="shared" si="3"/>
        <v>499852.92239999998</v>
      </c>
    </row>
    <row r="87" spans="1:7" ht="142.5" customHeight="1">
      <c r="A87" s="3">
        <v>79</v>
      </c>
      <c r="B87" s="11" t="s">
        <v>85</v>
      </c>
      <c r="C87" s="6" t="s">
        <v>137</v>
      </c>
      <c r="D87" s="31">
        <v>1.754</v>
      </c>
      <c r="E87" s="32" t="s">
        <v>9</v>
      </c>
      <c r="F87" s="31">
        <v>10601.19</v>
      </c>
      <c r="G87" s="37">
        <f t="shared" si="3"/>
        <v>18594.487260000002</v>
      </c>
    </row>
    <row r="88" spans="1:7" ht="197.25" customHeight="1">
      <c r="A88" s="3">
        <v>80</v>
      </c>
      <c r="B88" s="11" t="s">
        <v>36</v>
      </c>
      <c r="C88" s="6" t="s">
        <v>118</v>
      </c>
      <c r="D88" s="31">
        <v>408.17500000000001</v>
      </c>
      <c r="E88" s="32" t="s">
        <v>9</v>
      </c>
      <c r="F88" s="31">
        <v>11674.49</v>
      </c>
      <c r="G88" s="37">
        <f t="shared" si="3"/>
        <v>4765234.9557499997</v>
      </c>
    </row>
    <row r="89" spans="1:7" ht="158.25" customHeight="1">
      <c r="A89" s="3">
        <v>81</v>
      </c>
      <c r="B89" s="11" t="s">
        <v>37</v>
      </c>
      <c r="C89" s="6" t="s">
        <v>119</v>
      </c>
      <c r="D89" s="31">
        <v>38338.5</v>
      </c>
      <c r="E89" s="32" t="s">
        <v>38</v>
      </c>
      <c r="F89" s="31">
        <v>77.34</v>
      </c>
      <c r="G89" s="37">
        <f t="shared" si="3"/>
        <v>2965099.5900000003</v>
      </c>
    </row>
    <row r="90" spans="1:7" ht="152.25" customHeight="1">
      <c r="A90" s="3">
        <v>82</v>
      </c>
      <c r="B90" s="11" t="s">
        <v>39</v>
      </c>
      <c r="C90" s="6" t="s">
        <v>120</v>
      </c>
      <c r="D90" s="33">
        <v>82.103999999999999</v>
      </c>
      <c r="E90" s="32" t="s">
        <v>38</v>
      </c>
      <c r="F90" s="31">
        <v>74.37</v>
      </c>
      <c r="G90" s="37">
        <f t="shared" si="3"/>
        <v>6106.0744800000002</v>
      </c>
    </row>
    <row r="91" spans="1:7" ht="165">
      <c r="A91" s="3">
        <v>83</v>
      </c>
      <c r="B91" s="11" t="s">
        <v>40</v>
      </c>
      <c r="C91" s="6" t="s">
        <v>41</v>
      </c>
      <c r="D91" s="24"/>
      <c r="E91" s="23"/>
      <c r="F91" s="24"/>
      <c r="G91" s="37"/>
    </row>
    <row r="92" spans="1:7" ht="30">
      <c r="A92" s="3">
        <v>84</v>
      </c>
      <c r="B92" s="11" t="s">
        <v>75</v>
      </c>
      <c r="C92" s="6" t="s">
        <v>43</v>
      </c>
      <c r="D92" s="33">
        <v>261.995</v>
      </c>
      <c r="E92" s="32" t="s">
        <v>15</v>
      </c>
      <c r="F92" s="31">
        <v>735.35</v>
      </c>
      <c r="G92" s="37">
        <f t="shared" si="3"/>
        <v>192658.02325</v>
      </c>
    </row>
    <row r="93" spans="1:7" ht="45">
      <c r="A93" s="3">
        <v>85</v>
      </c>
      <c r="B93" s="11" t="s">
        <v>14</v>
      </c>
      <c r="C93" s="6" t="s">
        <v>42</v>
      </c>
      <c r="D93" s="31">
        <v>791.22</v>
      </c>
      <c r="E93" s="32" t="s">
        <v>15</v>
      </c>
      <c r="F93" s="31">
        <v>909.69</v>
      </c>
      <c r="G93" s="37">
        <f t="shared" si="3"/>
        <v>719764.92180000001</v>
      </c>
    </row>
    <row r="94" spans="1:7" ht="45">
      <c r="A94" s="3">
        <v>86</v>
      </c>
      <c r="B94" s="11" t="s">
        <v>76</v>
      </c>
      <c r="C94" s="6" t="s">
        <v>97</v>
      </c>
      <c r="D94" s="31">
        <v>57.8</v>
      </c>
      <c r="E94" s="32" t="s">
        <v>15</v>
      </c>
      <c r="F94" s="31">
        <v>921.99</v>
      </c>
      <c r="G94" s="37">
        <f t="shared" si="3"/>
        <v>53291.021999999997</v>
      </c>
    </row>
    <row r="95" spans="1:7" ht="153" customHeight="1">
      <c r="A95" s="3">
        <v>87</v>
      </c>
      <c r="B95" s="3" t="s">
        <v>44</v>
      </c>
      <c r="C95" s="6" t="s">
        <v>121</v>
      </c>
      <c r="D95" s="24">
        <v>31</v>
      </c>
      <c r="E95" s="23" t="s">
        <v>13</v>
      </c>
      <c r="F95" s="24">
        <v>1133.75</v>
      </c>
      <c r="G95" s="37">
        <f t="shared" si="3"/>
        <v>35146.25</v>
      </c>
    </row>
    <row r="96" spans="1:7" ht="105">
      <c r="A96" s="3">
        <v>88</v>
      </c>
      <c r="B96" s="3" t="s">
        <v>109</v>
      </c>
      <c r="C96" s="6" t="s">
        <v>110</v>
      </c>
      <c r="D96" s="24">
        <v>113.21</v>
      </c>
      <c r="E96" s="23" t="s">
        <v>12</v>
      </c>
      <c r="F96" s="24">
        <v>362.7</v>
      </c>
      <c r="G96" s="37">
        <f>D96*F96</f>
        <v>41061.267</v>
      </c>
    </row>
    <row r="97" spans="1:7" ht="135.75" customHeight="1">
      <c r="A97" s="3">
        <v>89</v>
      </c>
      <c r="B97" s="3" t="s">
        <v>45</v>
      </c>
      <c r="C97" s="6" t="s">
        <v>122</v>
      </c>
      <c r="D97" s="24">
        <v>372.62700000000001</v>
      </c>
      <c r="E97" s="23" t="s">
        <v>9</v>
      </c>
      <c r="F97" s="24">
        <v>1420.06</v>
      </c>
      <c r="G97" s="37">
        <f t="shared" si="3"/>
        <v>529152.69761999999</v>
      </c>
    </row>
    <row r="98" spans="1:7" ht="103.5" customHeight="1">
      <c r="A98" s="3">
        <v>90</v>
      </c>
      <c r="B98" s="3" t="s">
        <v>46</v>
      </c>
      <c r="C98" s="6" t="s">
        <v>47</v>
      </c>
      <c r="D98" s="24"/>
      <c r="E98" s="23"/>
      <c r="F98" s="24"/>
      <c r="G98" s="37"/>
    </row>
    <row r="99" spans="1:7">
      <c r="A99" s="3">
        <v>91</v>
      </c>
      <c r="B99" s="3" t="s">
        <v>48</v>
      </c>
      <c r="C99" s="12" t="s">
        <v>51</v>
      </c>
      <c r="D99" s="24">
        <v>39.165999999999997</v>
      </c>
      <c r="E99" s="23" t="s">
        <v>9</v>
      </c>
      <c r="F99" s="24">
        <v>3730.47</v>
      </c>
      <c r="G99" s="37">
        <f t="shared" si="3"/>
        <v>146107.58801999997</v>
      </c>
    </row>
    <row r="100" spans="1:7" ht="45">
      <c r="A100" s="3">
        <v>92</v>
      </c>
      <c r="B100" s="3" t="s">
        <v>49</v>
      </c>
      <c r="C100" s="6" t="s">
        <v>50</v>
      </c>
      <c r="D100" s="24">
        <v>39.165999999999997</v>
      </c>
      <c r="E100" s="23" t="s">
        <v>9</v>
      </c>
      <c r="F100" s="24">
        <v>4076.09</v>
      </c>
      <c r="G100" s="37">
        <f t="shared" si="3"/>
        <v>159644.14093999998</v>
      </c>
    </row>
    <row r="101" spans="1:7" ht="104.25">
      <c r="A101" s="3">
        <v>93</v>
      </c>
      <c r="B101" s="3" t="s">
        <v>99</v>
      </c>
      <c r="C101" s="6" t="s">
        <v>123</v>
      </c>
      <c r="D101" s="24">
        <v>10.664999999999999</v>
      </c>
      <c r="E101" s="23" t="s">
        <v>9</v>
      </c>
      <c r="F101" s="24">
        <v>1575.84</v>
      </c>
      <c r="G101" s="37">
        <f t="shared" si="3"/>
        <v>16806.333599999998</v>
      </c>
    </row>
    <row r="102" spans="1:7" ht="183" customHeight="1">
      <c r="A102" s="22">
        <v>94</v>
      </c>
      <c r="B102" s="22" t="s">
        <v>52</v>
      </c>
      <c r="C102" s="6" t="s">
        <v>142</v>
      </c>
      <c r="D102" s="24">
        <v>9648</v>
      </c>
      <c r="E102" s="23" t="s">
        <v>8</v>
      </c>
      <c r="F102" s="24">
        <v>317.01</v>
      </c>
      <c r="G102" s="37">
        <f t="shared" si="3"/>
        <v>3058512.48</v>
      </c>
    </row>
    <row r="103" spans="1:7" ht="89.25">
      <c r="A103" s="3">
        <v>95</v>
      </c>
      <c r="B103" s="3" t="s">
        <v>53</v>
      </c>
      <c r="C103" s="6" t="s">
        <v>124</v>
      </c>
      <c r="D103" s="24">
        <v>260.49</v>
      </c>
      <c r="E103" s="23" t="s">
        <v>9</v>
      </c>
      <c r="F103" s="24">
        <v>1145.8800000000001</v>
      </c>
      <c r="G103" s="37">
        <f t="shared" si="3"/>
        <v>298490.28120000003</v>
      </c>
    </row>
    <row r="104" spans="1:7" ht="105.75" customHeight="1">
      <c r="A104" s="3">
        <v>96</v>
      </c>
      <c r="B104" s="3" t="s">
        <v>54</v>
      </c>
      <c r="C104" s="6" t="s">
        <v>80</v>
      </c>
      <c r="D104" s="24">
        <v>3615.39</v>
      </c>
      <c r="E104" s="23" t="s">
        <v>38</v>
      </c>
      <c r="F104" s="24">
        <v>144.41999999999999</v>
      </c>
      <c r="G104" s="37">
        <f t="shared" si="3"/>
        <v>522134.62379999994</v>
      </c>
    </row>
    <row r="105" spans="1:7" ht="181.5" customHeight="1">
      <c r="A105" s="3">
        <v>97</v>
      </c>
      <c r="B105" s="3" t="s">
        <v>55</v>
      </c>
      <c r="C105" s="6" t="s">
        <v>125</v>
      </c>
      <c r="D105" s="24">
        <v>9</v>
      </c>
      <c r="E105" s="23" t="s">
        <v>13</v>
      </c>
      <c r="F105" s="24">
        <v>232.93</v>
      </c>
      <c r="G105" s="37">
        <f t="shared" si="3"/>
        <v>2096.37</v>
      </c>
    </row>
    <row r="106" spans="1:7" ht="229.5" customHeight="1">
      <c r="A106" s="3">
        <v>98</v>
      </c>
      <c r="B106" s="3" t="s">
        <v>56</v>
      </c>
      <c r="C106" s="6" t="s">
        <v>126</v>
      </c>
      <c r="D106" s="24">
        <v>3</v>
      </c>
      <c r="E106" s="23" t="s">
        <v>8</v>
      </c>
      <c r="F106" s="24">
        <v>96799.63</v>
      </c>
      <c r="G106" s="37">
        <f t="shared" si="3"/>
        <v>290398.89</v>
      </c>
    </row>
    <row r="107" spans="1:7" ht="181.5" customHeight="1">
      <c r="A107" s="3">
        <v>99</v>
      </c>
      <c r="B107" s="3" t="s">
        <v>57</v>
      </c>
      <c r="C107" s="6" t="s">
        <v>127</v>
      </c>
      <c r="D107" s="24">
        <v>6</v>
      </c>
      <c r="E107" s="23" t="s">
        <v>8</v>
      </c>
      <c r="F107" s="24">
        <v>9991.91</v>
      </c>
      <c r="G107" s="37">
        <f t="shared" si="3"/>
        <v>59951.46</v>
      </c>
    </row>
    <row r="108" spans="1:7" ht="135">
      <c r="A108" s="3">
        <v>100</v>
      </c>
      <c r="B108" s="3" t="s">
        <v>58</v>
      </c>
      <c r="C108" s="6" t="s">
        <v>59</v>
      </c>
      <c r="D108" s="24">
        <v>3</v>
      </c>
      <c r="E108" s="23" t="s">
        <v>8</v>
      </c>
      <c r="F108" s="24">
        <v>84135.85</v>
      </c>
      <c r="G108" s="37">
        <f t="shared" si="3"/>
        <v>252407.55000000002</v>
      </c>
    </row>
    <row r="109" spans="1:7" ht="243" customHeight="1">
      <c r="A109" s="3">
        <v>101</v>
      </c>
      <c r="B109" s="3" t="s">
        <v>60</v>
      </c>
      <c r="C109" s="6" t="s">
        <v>98</v>
      </c>
      <c r="D109" s="24">
        <v>795</v>
      </c>
      <c r="E109" s="23" t="s">
        <v>9</v>
      </c>
      <c r="F109" s="24">
        <v>187.79</v>
      </c>
      <c r="G109" s="37">
        <f t="shared" si="3"/>
        <v>149293.04999999999</v>
      </c>
    </row>
    <row r="110" spans="1:7" ht="108" customHeight="1">
      <c r="A110" s="3">
        <v>102</v>
      </c>
      <c r="B110" s="3" t="s">
        <v>61</v>
      </c>
      <c r="C110" s="6" t="s">
        <v>77</v>
      </c>
      <c r="D110" s="24">
        <v>8652.5</v>
      </c>
      <c r="E110" s="23" t="s">
        <v>8</v>
      </c>
      <c r="F110" s="24">
        <v>142.47</v>
      </c>
      <c r="G110" s="37">
        <f t="shared" si="3"/>
        <v>1232721.675</v>
      </c>
    </row>
    <row r="111" spans="1:7" ht="60">
      <c r="A111" s="3">
        <v>103</v>
      </c>
      <c r="B111" s="3" t="s">
        <v>62</v>
      </c>
      <c r="C111" s="6" t="s">
        <v>138</v>
      </c>
      <c r="D111" s="24">
        <v>4326.25</v>
      </c>
      <c r="E111" s="23" t="s">
        <v>63</v>
      </c>
      <c r="F111" s="24">
        <v>10.99</v>
      </c>
      <c r="G111" s="37">
        <f t="shared" si="3"/>
        <v>47545.487500000003</v>
      </c>
    </row>
    <row r="112" spans="1:7" s="19" customFormat="1" ht="60">
      <c r="A112" s="18">
        <v>104</v>
      </c>
      <c r="B112" s="16" t="s">
        <v>10</v>
      </c>
      <c r="C112" s="13" t="s">
        <v>139</v>
      </c>
      <c r="D112" s="25">
        <v>4326.25</v>
      </c>
      <c r="E112" s="26" t="s">
        <v>108</v>
      </c>
      <c r="F112" s="26">
        <v>29.14</v>
      </c>
      <c r="G112" s="27">
        <f t="shared" si="3"/>
        <v>126066.925</v>
      </c>
    </row>
    <row r="113" spans="1:7" ht="135">
      <c r="A113" s="3">
        <v>105</v>
      </c>
      <c r="B113" s="3" t="s">
        <v>64</v>
      </c>
      <c r="C113" s="6" t="s">
        <v>65</v>
      </c>
      <c r="D113" s="24">
        <v>1992</v>
      </c>
      <c r="E113" s="23" t="s">
        <v>9</v>
      </c>
      <c r="F113" s="24">
        <v>142.41999999999999</v>
      </c>
      <c r="G113" s="37">
        <f t="shared" si="3"/>
        <v>283700.63999999996</v>
      </c>
    </row>
    <row r="114" spans="1:7" ht="110.25" customHeight="1">
      <c r="A114" s="3">
        <v>106</v>
      </c>
      <c r="B114" s="3" t="s">
        <v>66</v>
      </c>
      <c r="C114" s="6" t="s">
        <v>128</v>
      </c>
      <c r="D114" s="24">
        <v>14</v>
      </c>
      <c r="E114" s="23" t="s">
        <v>67</v>
      </c>
      <c r="F114" s="24">
        <v>77.73</v>
      </c>
      <c r="G114" s="37">
        <f t="shared" si="3"/>
        <v>1088.22</v>
      </c>
    </row>
    <row r="115" spans="1:7" ht="80.25" customHeight="1">
      <c r="A115" s="3">
        <v>107</v>
      </c>
      <c r="B115" s="3" t="s">
        <v>68</v>
      </c>
      <c r="C115" s="6" t="s">
        <v>78</v>
      </c>
      <c r="D115" s="24">
        <v>1992</v>
      </c>
      <c r="E115" s="23" t="s">
        <v>9</v>
      </c>
      <c r="F115" s="24">
        <v>142.47</v>
      </c>
      <c r="G115" s="37">
        <f t="shared" si="3"/>
        <v>283800.24</v>
      </c>
    </row>
    <row r="116" spans="1:7" ht="104.25">
      <c r="A116" s="3">
        <v>108</v>
      </c>
      <c r="B116" s="3" t="s">
        <v>69</v>
      </c>
      <c r="C116" s="6" t="s">
        <v>129</v>
      </c>
      <c r="D116" s="24">
        <v>1560.01</v>
      </c>
      <c r="E116" s="23" t="s">
        <v>9</v>
      </c>
      <c r="F116" s="24">
        <v>757.75</v>
      </c>
      <c r="G116" s="37">
        <f t="shared" si="3"/>
        <v>1182097.5774999999</v>
      </c>
    </row>
    <row r="117" spans="1:7" ht="105">
      <c r="A117" s="3">
        <v>109</v>
      </c>
      <c r="B117" s="3" t="s">
        <v>70</v>
      </c>
      <c r="C117" s="6" t="s">
        <v>79</v>
      </c>
      <c r="D117" s="24">
        <v>3746.05</v>
      </c>
      <c r="E117" s="23" t="s">
        <v>9</v>
      </c>
      <c r="F117" s="24">
        <v>159.49</v>
      </c>
      <c r="G117" s="37">
        <f t="shared" si="3"/>
        <v>597457.51450000005</v>
      </c>
    </row>
    <row r="118" spans="1:7" ht="90">
      <c r="A118" s="3">
        <v>110</v>
      </c>
      <c r="B118" s="3" t="s">
        <v>71</v>
      </c>
      <c r="C118" s="6" t="s">
        <v>72</v>
      </c>
      <c r="D118" s="24">
        <v>6.8849999999999998</v>
      </c>
      <c r="E118" s="23" t="s">
        <v>9</v>
      </c>
      <c r="F118" s="24">
        <v>60966.400000000001</v>
      </c>
      <c r="G118" s="37">
        <f t="shared" si="3"/>
        <v>419753.66399999999</v>
      </c>
    </row>
    <row r="119" spans="1:7" ht="107.25" customHeight="1">
      <c r="A119" s="3">
        <v>111</v>
      </c>
      <c r="B119" s="3" t="s">
        <v>11</v>
      </c>
      <c r="C119" s="6" t="s">
        <v>73</v>
      </c>
      <c r="D119" s="24">
        <v>3020</v>
      </c>
      <c r="E119" s="23" t="s">
        <v>15</v>
      </c>
      <c r="F119" s="24">
        <v>26.17</v>
      </c>
      <c r="G119" s="37">
        <f t="shared" si="3"/>
        <v>79033.400000000009</v>
      </c>
    </row>
    <row r="120" spans="1:7" ht="118.5" customHeight="1">
      <c r="A120" s="3">
        <v>112</v>
      </c>
      <c r="B120" s="21" t="s">
        <v>132</v>
      </c>
      <c r="C120" s="6" t="s">
        <v>140</v>
      </c>
      <c r="D120" s="24">
        <v>21.6</v>
      </c>
      <c r="E120" s="23" t="s">
        <v>67</v>
      </c>
      <c r="F120" s="24">
        <v>339.02</v>
      </c>
      <c r="G120" s="37">
        <f t="shared" si="3"/>
        <v>7322.8320000000003</v>
      </c>
    </row>
    <row r="121" spans="1:7" s="15" customFormat="1" ht="14.25">
      <c r="A121" s="43" t="s">
        <v>100</v>
      </c>
      <c r="B121" s="44"/>
      <c r="C121" s="44"/>
      <c r="D121" s="44"/>
      <c r="E121" s="44"/>
      <c r="F121" s="45"/>
      <c r="G121" s="39">
        <f>SUM(G72:G120)</f>
        <v>27618613.72216</v>
      </c>
    </row>
    <row r="122" spans="1:7">
      <c r="A122" s="43" t="s">
        <v>141</v>
      </c>
      <c r="B122" s="44"/>
      <c r="C122" s="44"/>
      <c r="D122" s="44"/>
      <c r="E122" s="44"/>
      <c r="F122" s="45"/>
      <c r="G122" s="39">
        <f>G121+G70+G19+G12</f>
        <v>105891302.16496</v>
      </c>
    </row>
  </sheetData>
  <mergeCells count="11">
    <mergeCell ref="B19:F19"/>
    <mergeCell ref="A1:G1"/>
    <mergeCell ref="B3:C3"/>
    <mergeCell ref="A10:A11"/>
    <mergeCell ref="B10:B11"/>
    <mergeCell ref="B12:F12"/>
    <mergeCell ref="B20:F20"/>
    <mergeCell ref="A70:F70"/>
    <mergeCell ref="B71:F71"/>
    <mergeCell ref="A121:F121"/>
    <mergeCell ref="A122:F122"/>
  </mergeCells>
  <pageMargins left="0.5" right="0.25" top="0.75" bottom="0.25" header="0.3" footer="0.3"/>
  <pageSetup paperSize="9" scale="86" orientation="portrait" r:id="rId1"/>
  <rowBreaks count="2" manualBreakCount="2">
    <brk id="12" max="16383" man="1"/>
    <brk id="19" max="16383" man="1"/>
  </rowBreaks>
</worksheet>
</file>

<file path=xl/worksheets/sheet3.xml><?xml version="1.0" encoding="utf-8"?>
<worksheet xmlns="http://schemas.openxmlformats.org/spreadsheetml/2006/main" xmlns:r="http://schemas.openxmlformats.org/officeDocument/2006/relationships">
  <dimension ref="A1:G71"/>
  <sheetViews>
    <sheetView topLeftCell="A67" workbookViewId="0">
      <selection activeCell="A20" sqref="A20:XFD70"/>
    </sheetView>
  </sheetViews>
  <sheetFormatPr defaultRowHeight="15"/>
  <cols>
    <col min="1" max="1" width="6" style="1" customWidth="1"/>
    <col min="2" max="2" width="9.5703125" style="1" customWidth="1"/>
    <col min="3" max="3" width="43.7109375" style="1" customWidth="1"/>
    <col min="4" max="4" width="11.5703125" style="1" customWidth="1"/>
    <col min="5" max="5" width="6.42578125" style="1" customWidth="1"/>
    <col min="6" max="6" width="10.85546875" style="1" customWidth="1"/>
    <col min="7" max="7" width="15.85546875" style="1" customWidth="1"/>
    <col min="8" max="16384" width="9.140625" style="1"/>
  </cols>
  <sheetData>
    <row r="1" spans="1:7" s="17" customFormat="1" ht="114.75" customHeight="1">
      <c r="A1" s="46" t="s">
        <v>143</v>
      </c>
      <c r="B1" s="46"/>
      <c r="C1" s="46"/>
      <c r="D1" s="46"/>
      <c r="E1" s="46"/>
      <c r="F1" s="46"/>
      <c r="G1" s="46"/>
    </row>
    <row r="2" spans="1:7" ht="31.5" customHeight="1">
      <c r="A2" s="2" t="s">
        <v>0</v>
      </c>
      <c r="B2" s="2" t="s">
        <v>144</v>
      </c>
      <c r="C2" s="2" t="s">
        <v>1</v>
      </c>
      <c r="D2" s="2" t="s">
        <v>2</v>
      </c>
      <c r="E2" s="2" t="s">
        <v>3</v>
      </c>
      <c r="F2" s="2" t="s">
        <v>4</v>
      </c>
      <c r="G2" s="2" t="s">
        <v>5</v>
      </c>
    </row>
    <row r="3" spans="1:7">
      <c r="A3" s="3"/>
      <c r="B3" s="49" t="s">
        <v>130</v>
      </c>
      <c r="C3" s="50"/>
      <c r="D3" s="4"/>
      <c r="E3" s="4"/>
      <c r="F3" s="4"/>
      <c r="G3" s="4"/>
    </row>
    <row r="4" spans="1:7" ht="60">
      <c r="A4" s="3">
        <v>1</v>
      </c>
      <c r="B4" s="5" t="s">
        <v>6</v>
      </c>
      <c r="C4" s="6" t="s">
        <v>7</v>
      </c>
      <c r="D4" s="23">
        <v>861</v>
      </c>
      <c r="E4" s="23" t="s">
        <v>8</v>
      </c>
      <c r="F4" s="24">
        <v>290.48</v>
      </c>
      <c r="G4" s="24">
        <f>D4*F4</f>
        <v>250103.28000000003</v>
      </c>
    </row>
    <row r="5" spans="1:7" ht="135">
      <c r="A5" s="3">
        <v>2</v>
      </c>
      <c r="B5" s="5" t="s">
        <v>64</v>
      </c>
      <c r="C5" s="6" t="s">
        <v>65</v>
      </c>
      <c r="D5" s="24">
        <v>5324.7</v>
      </c>
      <c r="E5" s="23" t="s">
        <v>16</v>
      </c>
      <c r="F5" s="24">
        <v>142.41999999999999</v>
      </c>
      <c r="G5" s="24">
        <f>D5*F5</f>
        <v>758343.77399999986</v>
      </c>
    </row>
    <row r="6" spans="1:7" s="19" customFormat="1" ht="134.25">
      <c r="A6" s="18">
        <v>3</v>
      </c>
      <c r="B6" s="16" t="s">
        <v>25</v>
      </c>
      <c r="C6" s="13" t="s">
        <v>111</v>
      </c>
      <c r="D6" s="25">
        <v>188785.4</v>
      </c>
      <c r="E6" s="26" t="s">
        <v>16</v>
      </c>
      <c r="F6" s="26">
        <v>6.13</v>
      </c>
      <c r="G6" s="27">
        <f t="shared" ref="G6:G11" si="0">D6*F6</f>
        <v>1157254.5019999999</v>
      </c>
    </row>
    <row r="7" spans="1:7" s="20" customFormat="1" ht="99.75" customHeight="1">
      <c r="A7" s="18">
        <v>4</v>
      </c>
      <c r="B7" s="16" t="s">
        <v>104</v>
      </c>
      <c r="C7" s="13" t="s">
        <v>105</v>
      </c>
      <c r="D7" s="35">
        <v>297406.39</v>
      </c>
      <c r="E7" s="26" t="s">
        <v>9</v>
      </c>
      <c r="F7" s="25">
        <v>96.97</v>
      </c>
      <c r="G7" s="27">
        <f t="shared" si="0"/>
        <v>28839497.638300002</v>
      </c>
    </row>
    <row r="8" spans="1:7" s="20" customFormat="1" ht="105">
      <c r="A8" s="18">
        <v>5</v>
      </c>
      <c r="B8" s="16" t="s">
        <v>61</v>
      </c>
      <c r="C8" s="13" t="s">
        <v>106</v>
      </c>
      <c r="D8" s="25">
        <v>74351.600000000006</v>
      </c>
      <c r="E8" s="26" t="s">
        <v>16</v>
      </c>
      <c r="F8" s="26">
        <v>142.47</v>
      </c>
      <c r="G8" s="27">
        <f t="shared" si="0"/>
        <v>10592872.452000001</v>
      </c>
    </row>
    <row r="9" spans="1:7" s="19" customFormat="1" ht="75">
      <c r="A9" s="18">
        <v>6</v>
      </c>
      <c r="B9" s="16" t="s">
        <v>68</v>
      </c>
      <c r="C9" s="13" t="s">
        <v>107</v>
      </c>
      <c r="D9" s="25">
        <v>5324.7</v>
      </c>
      <c r="E9" s="26" t="s">
        <v>16</v>
      </c>
      <c r="F9" s="26">
        <v>142.47</v>
      </c>
      <c r="G9" s="27">
        <f t="shared" si="0"/>
        <v>758610.00899999996</v>
      </c>
    </row>
    <row r="10" spans="1:7" s="19" customFormat="1" ht="73.5" customHeight="1">
      <c r="A10" s="54">
        <v>7</v>
      </c>
      <c r="B10" s="56" t="s">
        <v>10</v>
      </c>
      <c r="C10" s="13" t="s">
        <v>134</v>
      </c>
      <c r="D10" s="25">
        <v>37175.800000000003</v>
      </c>
      <c r="E10" s="26" t="s">
        <v>108</v>
      </c>
      <c r="F10" s="26">
        <v>14.57</v>
      </c>
      <c r="G10" s="27">
        <f t="shared" si="0"/>
        <v>541651.40600000008</v>
      </c>
    </row>
    <row r="11" spans="1:7" s="19" customFormat="1" ht="30">
      <c r="A11" s="55"/>
      <c r="B11" s="57"/>
      <c r="C11" s="13" t="s">
        <v>133</v>
      </c>
      <c r="D11" s="25">
        <v>37175.800000000003</v>
      </c>
      <c r="E11" s="26" t="s">
        <v>108</v>
      </c>
      <c r="F11" s="26">
        <v>29.14</v>
      </c>
      <c r="G11" s="27">
        <f t="shared" si="0"/>
        <v>1083302.8120000002</v>
      </c>
    </row>
    <row r="12" spans="1:7" s="19" customFormat="1" ht="18.75" customHeight="1">
      <c r="A12" s="18"/>
      <c r="B12" s="51" t="s">
        <v>135</v>
      </c>
      <c r="C12" s="52"/>
      <c r="D12" s="52"/>
      <c r="E12" s="52"/>
      <c r="F12" s="53"/>
      <c r="G12" s="28">
        <f>SUM(G4:G11)</f>
        <v>43981635.873300008</v>
      </c>
    </row>
    <row r="13" spans="1:7" ht="198.75" customHeight="1">
      <c r="A13" s="18">
        <v>8</v>
      </c>
      <c r="B13" s="8" t="s">
        <v>82</v>
      </c>
      <c r="C13" s="6" t="s">
        <v>86</v>
      </c>
      <c r="D13" s="23">
        <v>1</v>
      </c>
      <c r="E13" s="23" t="s">
        <v>87</v>
      </c>
      <c r="F13" s="24">
        <v>967050.85</v>
      </c>
      <c r="G13" s="24">
        <f>D13*F13</f>
        <v>967050.85</v>
      </c>
    </row>
    <row r="14" spans="1:7" ht="105">
      <c r="A14" s="18">
        <v>9</v>
      </c>
      <c r="B14" s="8" t="s">
        <v>82</v>
      </c>
      <c r="C14" s="6" t="s">
        <v>88</v>
      </c>
      <c r="D14" s="23">
        <v>200</v>
      </c>
      <c r="E14" s="23" t="s">
        <v>89</v>
      </c>
      <c r="F14" s="24">
        <v>2497.86</v>
      </c>
      <c r="G14" s="24">
        <f t="shared" ref="G14:G18" si="1">D14*F14</f>
        <v>499572</v>
      </c>
    </row>
    <row r="15" spans="1:7" ht="60">
      <c r="A15" s="18">
        <v>10</v>
      </c>
      <c r="B15" s="8" t="s">
        <v>82</v>
      </c>
      <c r="C15" s="6" t="s">
        <v>90</v>
      </c>
      <c r="D15" s="23">
        <v>1</v>
      </c>
      <c r="E15" s="23" t="s">
        <v>91</v>
      </c>
      <c r="F15" s="24">
        <v>112344.1</v>
      </c>
      <c r="G15" s="24">
        <f t="shared" si="1"/>
        <v>112344.1</v>
      </c>
    </row>
    <row r="16" spans="1:7" ht="105">
      <c r="A16" s="18">
        <v>11</v>
      </c>
      <c r="B16" s="8" t="s">
        <v>82</v>
      </c>
      <c r="C16" s="6" t="s">
        <v>92</v>
      </c>
      <c r="D16" s="23">
        <v>1</v>
      </c>
      <c r="E16" s="23" t="s">
        <v>87</v>
      </c>
      <c r="F16" s="24">
        <v>111148.95</v>
      </c>
      <c r="G16" s="24">
        <f t="shared" si="1"/>
        <v>111148.95</v>
      </c>
    </row>
    <row r="17" spans="1:7" ht="166.5" customHeight="1">
      <c r="A17" s="18">
        <v>12</v>
      </c>
      <c r="B17" s="8" t="s">
        <v>82</v>
      </c>
      <c r="C17" s="6" t="s">
        <v>93</v>
      </c>
      <c r="D17" s="23">
        <v>1</v>
      </c>
      <c r="E17" s="23" t="s">
        <v>91</v>
      </c>
      <c r="F17" s="24">
        <v>92026.55</v>
      </c>
      <c r="G17" s="24">
        <f t="shared" si="1"/>
        <v>92026.55</v>
      </c>
    </row>
    <row r="18" spans="1:7" ht="75">
      <c r="A18" s="18">
        <v>13</v>
      </c>
      <c r="B18" s="8" t="s">
        <v>82</v>
      </c>
      <c r="C18" s="12" t="s">
        <v>94</v>
      </c>
      <c r="D18" s="23">
        <v>1</v>
      </c>
      <c r="E18" s="23" t="s">
        <v>91</v>
      </c>
      <c r="F18" s="24">
        <v>110909.92</v>
      </c>
      <c r="G18" s="24">
        <f t="shared" si="1"/>
        <v>110909.92</v>
      </c>
    </row>
    <row r="19" spans="1:7" ht="15" customHeight="1">
      <c r="A19" s="3"/>
      <c r="B19" s="47" t="s">
        <v>81</v>
      </c>
      <c r="C19" s="47"/>
      <c r="D19" s="47"/>
      <c r="E19" s="47"/>
      <c r="F19" s="47"/>
      <c r="G19" s="7">
        <f>SUM(G13:G18)</f>
        <v>1893052.37</v>
      </c>
    </row>
    <row r="20" spans="1:7">
      <c r="A20" s="9"/>
      <c r="B20" s="48" t="s">
        <v>146</v>
      </c>
      <c r="C20" s="48"/>
      <c r="D20" s="48"/>
      <c r="E20" s="48"/>
      <c r="F20" s="48"/>
      <c r="G20" s="7"/>
    </row>
    <row r="21" spans="1:7" ht="150.75" customHeight="1">
      <c r="A21" s="3">
        <v>14</v>
      </c>
      <c r="B21" s="10" t="s">
        <v>17</v>
      </c>
      <c r="C21" s="6" t="s">
        <v>18</v>
      </c>
      <c r="D21" s="24">
        <v>6</v>
      </c>
      <c r="E21" s="23" t="s">
        <v>8</v>
      </c>
      <c r="F21" s="24">
        <v>1203.77</v>
      </c>
      <c r="G21" s="24">
        <f t="shared" ref="G21:G69" si="2">D21*F21</f>
        <v>7222.62</v>
      </c>
    </row>
    <row r="22" spans="1:7" ht="90" customHeight="1">
      <c r="A22" s="3">
        <v>15</v>
      </c>
      <c r="B22" s="3" t="s">
        <v>19</v>
      </c>
      <c r="C22" s="6" t="s">
        <v>20</v>
      </c>
      <c r="D22" s="24">
        <v>13800</v>
      </c>
      <c r="E22" s="23" t="s">
        <v>15</v>
      </c>
      <c r="F22" s="24">
        <v>27.72</v>
      </c>
      <c r="G22" s="24">
        <f t="shared" si="2"/>
        <v>382536</v>
      </c>
    </row>
    <row r="23" spans="1:7" ht="106.5" customHeight="1">
      <c r="A23" s="3">
        <v>16</v>
      </c>
      <c r="B23" s="8" t="s">
        <v>21</v>
      </c>
      <c r="C23" s="6" t="s">
        <v>112</v>
      </c>
      <c r="D23" s="24">
        <v>43.2</v>
      </c>
      <c r="E23" s="23" t="s">
        <v>13</v>
      </c>
      <c r="F23" s="24">
        <v>69.540000000000006</v>
      </c>
      <c r="G23" s="24">
        <f t="shared" si="2"/>
        <v>3004.1280000000006</v>
      </c>
    </row>
    <row r="24" spans="1:7" ht="75">
      <c r="A24" s="3">
        <v>17</v>
      </c>
      <c r="B24" s="3" t="s">
        <v>22</v>
      </c>
      <c r="C24" s="6" t="s">
        <v>23</v>
      </c>
      <c r="D24" s="24">
        <v>6</v>
      </c>
      <c r="E24" s="23" t="s">
        <v>8</v>
      </c>
      <c r="F24" s="24">
        <v>2584.2199999999998</v>
      </c>
      <c r="G24" s="24">
        <f t="shared" si="2"/>
        <v>15505.32</v>
      </c>
    </row>
    <row r="25" spans="1:7" ht="166.5" customHeight="1">
      <c r="A25" s="3">
        <v>18</v>
      </c>
      <c r="B25" s="3" t="s">
        <v>74</v>
      </c>
      <c r="C25" s="6" t="s">
        <v>113</v>
      </c>
      <c r="D25" s="31">
        <v>10016.25</v>
      </c>
      <c r="E25" s="32" t="s">
        <v>9</v>
      </c>
      <c r="F25" s="31">
        <v>246.71</v>
      </c>
      <c r="G25" s="24">
        <f t="shared" si="2"/>
        <v>2471109.0375000001</v>
      </c>
    </row>
    <row r="26" spans="1:7" ht="106.5" customHeight="1">
      <c r="A26" s="3">
        <v>19</v>
      </c>
      <c r="B26" s="3" t="s">
        <v>24</v>
      </c>
      <c r="C26" s="6" t="s">
        <v>114</v>
      </c>
      <c r="D26" s="24">
        <v>380</v>
      </c>
      <c r="E26" s="23" t="s">
        <v>12</v>
      </c>
      <c r="F26" s="24">
        <v>837.15</v>
      </c>
      <c r="G26" s="24">
        <f t="shared" si="2"/>
        <v>318117</v>
      </c>
    </row>
    <row r="27" spans="1:7" ht="138" customHeight="1">
      <c r="A27" s="3">
        <v>20</v>
      </c>
      <c r="B27" s="3" t="s">
        <v>25</v>
      </c>
      <c r="C27" s="6" t="s">
        <v>115</v>
      </c>
      <c r="D27" s="24">
        <v>142776</v>
      </c>
      <c r="E27" s="23" t="s">
        <v>16</v>
      </c>
      <c r="F27" s="24">
        <v>6.13</v>
      </c>
      <c r="G27" s="24">
        <f t="shared" si="2"/>
        <v>875216.88</v>
      </c>
    </row>
    <row r="28" spans="1:7" ht="216" customHeight="1">
      <c r="A28" s="3">
        <v>21</v>
      </c>
      <c r="B28" s="11" t="s">
        <v>26</v>
      </c>
      <c r="C28" s="6" t="s">
        <v>136</v>
      </c>
      <c r="D28" s="33">
        <v>27.648</v>
      </c>
      <c r="E28" s="32" t="s">
        <v>27</v>
      </c>
      <c r="F28" s="31">
        <v>145120.53</v>
      </c>
      <c r="G28" s="24">
        <f t="shared" si="2"/>
        <v>4012292.4134399998</v>
      </c>
    </row>
    <row r="29" spans="1:7" ht="74.25">
      <c r="A29" s="3">
        <v>22</v>
      </c>
      <c r="B29" s="11" t="s">
        <v>28</v>
      </c>
      <c r="C29" s="6" t="s">
        <v>116</v>
      </c>
      <c r="D29" s="31">
        <v>94.25</v>
      </c>
      <c r="E29" s="32" t="s">
        <v>13</v>
      </c>
      <c r="F29" s="31">
        <v>39.159999999999997</v>
      </c>
      <c r="G29" s="24">
        <f t="shared" si="2"/>
        <v>3690.8299999999995</v>
      </c>
    </row>
    <row r="30" spans="1:7" ht="166.5" customHeight="1">
      <c r="A30" s="3">
        <v>23</v>
      </c>
      <c r="B30" s="11" t="s">
        <v>83</v>
      </c>
      <c r="C30" s="6" t="s">
        <v>84</v>
      </c>
      <c r="D30" s="31">
        <v>12</v>
      </c>
      <c r="E30" s="32" t="s">
        <v>8</v>
      </c>
      <c r="F30" s="31">
        <v>17211.169999999998</v>
      </c>
      <c r="G30" s="24">
        <f t="shared" si="2"/>
        <v>206534.03999999998</v>
      </c>
    </row>
    <row r="31" spans="1:7" ht="180" customHeight="1">
      <c r="A31" s="3">
        <v>24</v>
      </c>
      <c r="B31" s="11" t="s">
        <v>29</v>
      </c>
      <c r="C31" s="6" t="s">
        <v>117</v>
      </c>
      <c r="D31" s="31">
        <v>213.12</v>
      </c>
      <c r="E31" s="32" t="s">
        <v>15</v>
      </c>
      <c r="F31" s="31">
        <v>1250.75</v>
      </c>
      <c r="G31" s="24">
        <f t="shared" si="2"/>
        <v>266559.84000000003</v>
      </c>
    </row>
    <row r="32" spans="1:7" ht="75">
      <c r="A32" s="3">
        <v>25</v>
      </c>
      <c r="B32" s="11" t="s">
        <v>31</v>
      </c>
      <c r="C32" s="6" t="s">
        <v>30</v>
      </c>
      <c r="D32" s="31">
        <v>748</v>
      </c>
      <c r="E32" s="32" t="s">
        <v>15</v>
      </c>
      <c r="F32" s="31">
        <v>293.33</v>
      </c>
      <c r="G32" s="24">
        <f t="shared" si="2"/>
        <v>219410.84</v>
      </c>
    </row>
    <row r="33" spans="1:7" ht="60">
      <c r="A33" s="3">
        <v>26</v>
      </c>
      <c r="B33" s="11" t="s">
        <v>33</v>
      </c>
      <c r="C33" s="6" t="s">
        <v>32</v>
      </c>
      <c r="D33" s="31">
        <v>70.2</v>
      </c>
      <c r="E33" s="32" t="s">
        <v>15</v>
      </c>
      <c r="F33" s="31">
        <v>461.8</v>
      </c>
      <c r="G33" s="24">
        <f t="shared" si="2"/>
        <v>32418.36</v>
      </c>
    </row>
    <row r="34" spans="1:7" ht="81.75" customHeight="1">
      <c r="A34" s="3">
        <v>27</v>
      </c>
      <c r="B34" s="11" t="s">
        <v>34</v>
      </c>
      <c r="C34" s="6" t="s">
        <v>95</v>
      </c>
      <c r="D34" s="31">
        <v>439.42500000000001</v>
      </c>
      <c r="E34" s="32" t="s">
        <v>15</v>
      </c>
      <c r="F34" s="31">
        <v>31.22</v>
      </c>
      <c r="G34" s="24">
        <f t="shared" si="2"/>
        <v>13718.8485</v>
      </c>
    </row>
    <row r="35" spans="1:7" ht="138" customHeight="1">
      <c r="A35" s="3">
        <v>28</v>
      </c>
      <c r="B35" s="11" t="s">
        <v>35</v>
      </c>
      <c r="C35" s="6" t="s">
        <v>96</v>
      </c>
      <c r="D35" s="31">
        <v>45.63</v>
      </c>
      <c r="E35" s="32" t="s">
        <v>9</v>
      </c>
      <c r="F35" s="31">
        <v>10954.48</v>
      </c>
      <c r="G35" s="24">
        <f t="shared" si="2"/>
        <v>499852.92239999998</v>
      </c>
    </row>
    <row r="36" spans="1:7" ht="142.5" customHeight="1">
      <c r="A36" s="3">
        <v>29</v>
      </c>
      <c r="B36" s="11" t="s">
        <v>85</v>
      </c>
      <c r="C36" s="6" t="s">
        <v>137</v>
      </c>
      <c r="D36" s="31">
        <v>1.754</v>
      </c>
      <c r="E36" s="32" t="s">
        <v>9</v>
      </c>
      <c r="F36" s="31">
        <v>10601.19</v>
      </c>
      <c r="G36" s="24">
        <f t="shared" si="2"/>
        <v>18594.487260000002</v>
      </c>
    </row>
    <row r="37" spans="1:7" ht="197.25" customHeight="1">
      <c r="A37" s="3">
        <v>30</v>
      </c>
      <c r="B37" s="11" t="s">
        <v>36</v>
      </c>
      <c r="C37" s="6" t="s">
        <v>118</v>
      </c>
      <c r="D37" s="31">
        <v>408.17500000000001</v>
      </c>
      <c r="E37" s="32" t="s">
        <v>9</v>
      </c>
      <c r="F37" s="31">
        <v>11674.49</v>
      </c>
      <c r="G37" s="24">
        <f t="shared" si="2"/>
        <v>4765234.9557499997</v>
      </c>
    </row>
    <row r="38" spans="1:7" ht="158.25" customHeight="1">
      <c r="A38" s="3">
        <v>31</v>
      </c>
      <c r="B38" s="11" t="s">
        <v>37</v>
      </c>
      <c r="C38" s="6" t="s">
        <v>119</v>
      </c>
      <c r="D38" s="31">
        <v>38338.5</v>
      </c>
      <c r="E38" s="32" t="s">
        <v>38</v>
      </c>
      <c r="F38" s="31">
        <v>77.34</v>
      </c>
      <c r="G38" s="24">
        <f t="shared" si="2"/>
        <v>2965099.5900000003</v>
      </c>
    </row>
    <row r="39" spans="1:7" ht="152.25" customHeight="1">
      <c r="A39" s="3">
        <v>32</v>
      </c>
      <c r="B39" s="11" t="s">
        <v>39</v>
      </c>
      <c r="C39" s="6" t="s">
        <v>120</v>
      </c>
      <c r="D39" s="31">
        <v>82.1</v>
      </c>
      <c r="E39" s="32" t="s">
        <v>38</v>
      </c>
      <c r="F39" s="31">
        <v>74.37</v>
      </c>
      <c r="G39" s="24">
        <f t="shared" si="2"/>
        <v>6105.777</v>
      </c>
    </row>
    <row r="40" spans="1:7" ht="165">
      <c r="A40" s="3">
        <v>33</v>
      </c>
      <c r="B40" s="11" t="s">
        <v>40</v>
      </c>
      <c r="C40" s="6" t="s">
        <v>41</v>
      </c>
      <c r="D40" s="24"/>
      <c r="E40" s="23"/>
      <c r="F40" s="24"/>
      <c r="G40" s="24"/>
    </row>
    <row r="41" spans="1:7" ht="30">
      <c r="A41" s="3">
        <v>34</v>
      </c>
      <c r="B41" s="11" t="s">
        <v>75</v>
      </c>
      <c r="C41" s="6" t="s">
        <v>43</v>
      </c>
      <c r="D41" s="31">
        <v>255.9</v>
      </c>
      <c r="E41" s="32" t="s">
        <v>15</v>
      </c>
      <c r="F41" s="31">
        <v>735.35</v>
      </c>
      <c r="G41" s="24">
        <f t="shared" si="2"/>
        <v>188176.065</v>
      </c>
    </row>
    <row r="42" spans="1:7" ht="45">
      <c r="A42" s="3">
        <v>35</v>
      </c>
      <c r="B42" s="11" t="s">
        <v>14</v>
      </c>
      <c r="C42" s="6" t="s">
        <v>42</v>
      </c>
      <c r="D42" s="31">
        <v>775</v>
      </c>
      <c r="E42" s="32" t="s">
        <v>15</v>
      </c>
      <c r="F42" s="31">
        <v>909.69</v>
      </c>
      <c r="G42" s="24">
        <f t="shared" si="2"/>
        <v>705009.75</v>
      </c>
    </row>
    <row r="43" spans="1:7" ht="45">
      <c r="A43" s="3">
        <v>36</v>
      </c>
      <c r="B43" s="11" t="s">
        <v>76</v>
      </c>
      <c r="C43" s="6" t="s">
        <v>97</v>
      </c>
      <c r="D43" s="31">
        <v>57</v>
      </c>
      <c r="E43" s="32" t="s">
        <v>15</v>
      </c>
      <c r="F43" s="31">
        <v>921.99</v>
      </c>
      <c r="G43" s="24">
        <f t="shared" si="2"/>
        <v>52553.43</v>
      </c>
    </row>
    <row r="44" spans="1:7" ht="153" customHeight="1">
      <c r="A44" s="3">
        <v>37</v>
      </c>
      <c r="B44" s="3" t="s">
        <v>44</v>
      </c>
      <c r="C44" s="6" t="s">
        <v>121</v>
      </c>
      <c r="D44" s="24">
        <v>29.8</v>
      </c>
      <c r="E44" s="23" t="s">
        <v>13</v>
      </c>
      <c r="F44" s="24">
        <v>1133.75</v>
      </c>
      <c r="G44" s="24">
        <f t="shared" si="2"/>
        <v>33785.75</v>
      </c>
    </row>
    <row r="45" spans="1:7" ht="105">
      <c r="A45" s="3">
        <v>38</v>
      </c>
      <c r="B45" s="3" t="s">
        <v>109</v>
      </c>
      <c r="C45" s="6" t="s">
        <v>110</v>
      </c>
      <c r="D45" s="24">
        <v>113.21</v>
      </c>
      <c r="E45" s="23" t="s">
        <v>12</v>
      </c>
      <c r="F45" s="24">
        <v>362.7</v>
      </c>
      <c r="G45" s="24">
        <f>D45*F45</f>
        <v>41061.267</v>
      </c>
    </row>
    <row r="46" spans="1:7" ht="135.75" customHeight="1">
      <c r="A46" s="3">
        <v>39</v>
      </c>
      <c r="B46" s="3" t="s">
        <v>45</v>
      </c>
      <c r="C46" s="6" t="s">
        <v>122</v>
      </c>
      <c r="D46" s="24">
        <v>372.62700000000001</v>
      </c>
      <c r="E46" s="23" t="s">
        <v>9</v>
      </c>
      <c r="F46" s="24">
        <v>1420.06</v>
      </c>
      <c r="G46" s="24">
        <f t="shared" si="2"/>
        <v>529152.69761999999</v>
      </c>
    </row>
    <row r="47" spans="1:7" ht="103.5" customHeight="1">
      <c r="A47" s="3">
        <v>40</v>
      </c>
      <c r="B47" s="3" t="s">
        <v>46</v>
      </c>
      <c r="C47" s="6" t="s">
        <v>47</v>
      </c>
      <c r="D47" s="24"/>
      <c r="E47" s="23"/>
      <c r="F47" s="24"/>
      <c r="G47" s="24"/>
    </row>
    <row r="48" spans="1:7">
      <c r="A48" s="3">
        <v>41</v>
      </c>
      <c r="B48" s="3" t="s">
        <v>48</v>
      </c>
      <c r="C48" s="12" t="s">
        <v>51</v>
      </c>
      <c r="D48" s="24">
        <v>39.165999999999997</v>
      </c>
      <c r="E48" s="23" t="s">
        <v>9</v>
      </c>
      <c r="F48" s="24">
        <v>3730.47</v>
      </c>
      <c r="G48" s="24">
        <f t="shared" si="2"/>
        <v>146107.58801999997</v>
      </c>
    </row>
    <row r="49" spans="1:7" ht="45">
      <c r="A49" s="3">
        <v>42</v>
      </c>
      <c r="B49" s="3" t="s">
        <v>49</v>
      </c>
      <c r="C49" s="6" t="s">
        <v>50</v>
      </c>
      <c r="D49" s="24">
        <v>39.165999999999997</v>
      </c>
      <c r="E49" s="23" t="s">
        <v>9</v>
      </c>
      <c r="F49" s="24">
        <v>4076.09</v>
      </c>
      <c r="G49" s="24">
        <f t="shared" si="2"/>
        <v>159644.14093999998</v>
      </c>
    </row>
    <row r="50" spans="1:7" ht="104.25">
      <c r="A50" s="3">
        <v>43</v>
      </c>
      <c r="B50" s="3" t="s">
        <v>99</v>
      </c>
      <c r="C50" s="6" t="s">
        <v>123</v>
      </c>
      <c r="D50" s="24">
        <v>10.664999999999999</v>
      </c>
      <c r="E50" s="23" t="s">
        <v>9</v>
      </c>
      <c r="F50" s="24">
        <v>1575.84</v>
      </c>
      <c r="G50" s="24">
        <f t="shared" si="2"/>
        <v>16806.333599999998</v>
      </c>
    </row>
    <row r="51" spans="1:7" ht="183" customHeight="1">
      <c r="A51" s="22">
        <v>44</v>
      </c>
      <c r="B51" s="22" t="s">
        <v>52</v>
      </c>
      <c r="C51" s="6" t="s">
        <v>142</v>
      </c>
      <c r="D51" s="24">
        <v>9648</v>
      </c>
      <c r="E51" s="23" t="s">
        <v>8</v>
      </c>
      <c r="F51" s="24">
        <v>317.01</v>
      </c>
      <c r="G51" s="24">
        <f t="shared" si="2"/>
        <v>3058512.48</v>
      </c>
    </row>
    <row r="52" spans="1:7" ht="89.25">
      <c r="A52" s="3">
        <v>45</v>
      </c>
      <c r="B52" s="3" t="s">
        <v>53</v>
      </c>
      <c r="C52" s="6" t="s">
        <v>124</v>
      </c>
      <c r="D52" s="24">
        <v>260.49</v>
      </c>
      <c r="E52" s="23" t="s">
        <v>9</v>
      </c>
      <c r="F52" s="24">
        <v>1145.8800000000001</v>
      </c>
      <c r="G52" s="24">
        <f t="shared" si="2"/>
        <v>298490.28120000003</v>
      </c>
    </row>
    <row r="53" spans="1:7" ht="105.75" customHeight="1">
      <c r="A53" s="3">
        <v>46</v>
      </c>
      <c r="B53" s="3" t="s">
        <v>54</v>
      </c>
      <c r="C53" s="6" t="s">
        <v>80</v>
      </c>
      <c r="D53" s="24">
        <v>3893.73</v>
      </c>
      <c r="E53" s="23" t="s">
        <v>38</v>
      </c>
      <c r="F53" s="24">
        <v>144.41999999999999</v>
      </c>
      <c r="G53" s="24">
        <f t="shared" si="2"/>
        <v>562332.48659999995</v>
      </c>
    </row>
    <row r="54" spans="1:7" ht="181.5" customHeight="1">
      <c r="A54" s="3">
        <v>47</v>
      </c>
      <c r="B54" s="3" t="s">
        <v>55</v>
      </c>
      <c r="C54" s="6" t="s">
        <v>125</v>
      </c>
      <c r="D54" s="24">
        <v>9</v>
      </c>
      <c r="E54" s="23" t="s">
        <v>13</v>
      </c>
      <c r="F54" s="24">
        <v>232.93</v>
      </c>
      <c r="G54" s="24">
        <f t="shared" si="2"/>
        <v>2096.37</v>
      </c>
    </row>
    <row r="55" spans="1:7" ht="229.5" customHeight="1">
      <c r="A55" s="3">
        <v>48</v>
      </c>
      <c r="B55" s="3" t="s">
        <v>56</v>
      </c>
      <c r="C55" s="6" t="s">
        <v>126</v>
      </c>
      <c r="D55" s="24">
        <v>3</v>
      </c>
      <c r="E55" s="23" t="s">
        <v>8</v>
      </c>
      <c r="F55" s="24">
        <v>96799.63</v>
      </c>
      <c r="G55" s="24">
        <f t="shared" si="2"/>
        <v>290398.89</v>
      </c>
    </row>
    <row r="56" spans="1:7" ht="181.5" customHeight="1">
      <c r="A56" s="3">
        <v>49</v>
      </c>
      <c r="B56" s="3" t="s">
        <v>57</v>
      </c>
      <c r="C56" s="6" t="s">
        <v>127</v>
      </c>
      <c r="D56" s="24">
        <v>6</v>
      </c>
      <c r="E56" s="23" t="s">
        <v>8</v>
      </c>
      <c r="F56" s="24">
        <v>9991.91</v>
      </c>
      <c r="G56" s="24">
        <f t="shared" si="2"/>
        <v>59951.46</v>
      </c>
    </row>
    <row r="57" spans="1:7" ht="135">
      <c r="A57" s="3">
        <v>50</v>
      </c>
      <c r="B57" s="3" t="s">
        <v>58</v>
      </c>
      <c r="C57" s="6" t="s">
        <v>59</v>
      </c>
      <c r="D57" s="24">
        <v>3</v>
      </c>
      <c r="E57" s="23" t="s">
        <v>8</v>
      </c>
      <c r="F57" s="24">
        <v>84135.85</v>
      </c>
      <c r="G57" s="24">
        <f t="shared" si="2"/>
        <v>252407.55000000002</v>
      </c>
    </row>
    <row r="58" spans="1:7" ht="243" customHeight="1">
      <c r="A58" s="3">
        <v>51</v>
      </c>
      <c r="B58" s="3" t="s">
        <v>60</v>
      </c>
      <c r="C58" s="6" t="s">
        <v>98</v>
      </c>
      <c r="D58" s="24">
        <v>4452</v>
      </c>
      <c r="E58" s="23" t="s">
        <v>9</v>
      </c>
      <c r="F58" s="24">
        <v>187.79</v>
      </c>
      <c r="G58" s="24">
        <f t="shared" si="2"/>
        <v>836041.08</v>
      </c>
    </row>
    <row r="59" spans="1:7" ht="108" customHeight="1">
      <c r="A59" s="3">
        <v>52</v>
      </c>
      <c r="B59" s="3" t="s">
        <v>61</v>
      </c>
      <c r="C59" s="6" t="s">
        <v>77</v>
      </c>
      <c r="D59" s="24">
        <v>10250</v>
      </c>
      <c r="E59" s="23" t="s">
        <v>8</v>
      </c>
      <c r="F59" s="24">
        <v>142.47</v>
      </c>
      <c r="G59" s="24">
        <f t="shared" si="2"/>
        <v>1460317.5</v>
      </c>
    </row>
    <row r="60" spans="1:7" ht="60">
      <c r="A60" s="3">
        <v>53</v>
      </c>
      <c r="B60" s="3" t="s">
        <v>62</v>
      </c>
      <c r="C60" s="6" t="s">
        <v>138</v>
      </c>
      <c r="D60" s="24">
        <v>5125</v>
      </c>
      <c r="E60" s="23" t="s">
        <v>63</v>
      </c>
      <c r="F60" s="24">
        <v>10.99</v>
      </c>
      <c r="G60" s="24">
        <f t="shared" si="2"/>
        <v>56323.75</v>
      </c>
    </row>
    <row r="61" spans="1:7" s="19" customFormat="1" ht="60">
      <c r="A61" s="18">
        <v>54</v>
      </c>
      <c r="B61" s="16" t="s">
        <v>10</v>
      </c>
      <c r="C61" s="13" t="s">
        <v>139</v>
      </c>
      <c r="D61" s="25">
        <v>5125</v>
      </c>
      <c r="E61" s="26" t="s">
        <v>108</v>
      </c>
      <c r="F61" s="26">
        <v>29.14</v>
      </c>
      <c r="G61" s="34">
        <f t="shared" si="2"/>
        <v>149342.5</v>
      </c>
    </row>
    <row r="62" spans="1:7" ht="135">
      <c r="A62" s="3">
        <v>55</v>
      </c>
      <c r="B62" s="3" t="s">
        <v>64</v>
      </c>
      <c r="C62" s="6" t="s">
        <v>65</v>
      </c>
      <c r="D62" s="24">
        <v>3280</v>
      </c>
      <c r="E62" s="23" t="s">
        <v>9</v>
      </c>
      <c r="F62" s="24">
        <v>142.41999999999999</v>
      </c>
      <c r="G62" s="24">
        <f t="shared" si="2"/>
        <v>467137.6</v>
      </c>
    </row>
    <row r="63" spans="1:7" ht="110.25" customHeight="1">
      <c r="A63" s="3">
        <v>56</v>
      </c>
      <c r="B63" s="3" t="s">
        <v>66</v>
      </c>
      <c r="C63" s="6" t="s">
        <v>128</v>
      </c>
      <c r="D63" s="24">
        <v>12</v>
      </c>
      <c r="E63" s="23" t="s">
        <v>67</v>
      </c>
      <c r="F63" s="24">
        <v>77.73</v>
      </c>
      <c r="G63" s="24">
        <f t="shared" si="2"/>
        <v>932.76</v>
      </c>
    </row>
    <row r="64" spans="1:7" ht="80.25" customHeight="1">
      <c r="A64" s="3">
        <v>57</v>
      </c>
      <c r="B64" s="3" t="s">
        <v>68</v>
      </c>
      <c r="C64" s="6" t="s">
        <v>78</v>
      </c>
      <c r="D64" s="24">
        <v>3280</v>
      </c>
      <c r="E64" s="23" t="s">
        <v>9</v>
      </c>
      <c r="F64" s="24">
        <v>142.47</v>
      </c>
      <c r="G64" s="24">
        <f t="shared" si="2"/>
        <v>467301.6</v>
      </c>
    </row>
    <row r="65" spans="1:7" ht="104.25">
      <c r="A65" s="3">
        <v>58</v>
      </c>
      <c r="B65" s="3" t="s">
        <v>69</v>
      </c>
      <c r="C65" s="6" t="s">
        <v>129</v>
      </c>
      <c r="D65" s="24">
        <v>1560.01</v>
      </c>
      <c r="E65" s="23" t="s">
        <v>9</v>
      </c>
      <c r="F65" s="24">
        <v>757.75</v>
      </c>
      <c r="G65" s="24">
        <f t="shared" si="2"/>
        <v>1182097.5774999999</v>
      </c>
    </row>
    <row r="66" spans="1:7" ht="105">
      <c r="A66" s="3">
        <v>59</v>
      </c>
      <c r="B66" s="3" t="s">
        <v>70</v>
      </c>
      <c r="C66" s="6" t="s">
        <v>79</v>
      </c>
      <c r="D66" s="24">
        <v>3646</v>
      </c>
      <c r="E66" s="23" t="s">
        <v>9</v>
      </c>
      <c r="F66" s="24">
        <v>159.49</v>
      </c>
      <c r="G66" s="24">
        <f t="shared" si="2"/>
        <v>581500.54</v>
      </c>
    </row>
    <row r="67" spans="1:7" ht="90">
      <c r="A67" s="3">
        <v>60</v>
      </c>
      <c r="B67" s="3" t="s">
        <v>71</v>
      </c>
      <c r="C67" s="6" t="s">
        <v>72</v>
      </c>
      <c r="D67" s="24">
        <v>2.0790000000000002</v>
      </c>
      <c r="E67" s="23" t="s">
        <v>9</v>
      </c>
      <c r="F67" s="24">
        <v>60966.400000000001</v>
      </c>
      <c r="G67" s="24">
        <f t="shared" si="2"/>
        <v>126749.14560000002</v>
      </c>
    </row>
    <row r="68" spans="1:7" ht="107.25" customHeight="1">
      <c r="A68" s="3">
        <v>61</v>
      </c>
      <c r="B68" s="3" t="s">
        <v>11</v>
      </c>
      <c r="C68" s="6" t="s">
        <v>73</v>
      </c>
      <c r="D68" s="24">
        <v>4000</v>
      </c>
      <c r="E68" s="23" t="s">
        <v>15</v>
      </c>
      <c r="F68" s="24">
        <v>26.17</v>
      </c>
      <c r="G68" s="24">
        <f t="shared" si="2"/>
        <v>104680</v>
      </c>
    </row>
    <row r="69" spans="1:7" ht="118.5" customHeight="1">
      <c r="A69" s="3">
        <v>62</v>
      </c>
      <c r="B69" s="21" t="s">
        <v>132</v>
      </c>
      <c r="C69" s="6" t="s">
        <v>140</v>
      </c>
      <c r="D69" s="24">
        <v>21.3</v>
      </c>
      <c r="E69" s="23" t="s">
        <v>67</v>
      </c>
      <c r="F69" s="24">
        <v>339.02</v>
      </c>
      <c r="G69" s="24">
        <f t="shared" si="2"/>
        <v>7221.1260000000002</v>
      </c>
    </row>
    <row r="70" spans="1:7" s="15" customFormat="1" ht="14.25">
      <c r="A70" s="43" t="s">
        <v>100</v>
      </c>
      <c r="B70" s="44"/>
      <c r="C70" s="44"/>
      <c r="D70" s="44"/>
      <c r="E70" s="44"/>
      <c r="F70" s="45"/>
      <c r="G70" s="14">
        <f>SUM(G21:G69)</f>
        <v>28918355.608930003</v>
      </c>
    </row>
    <row r="71" spans="1:7" s="17" customFormat="1" ht="15.75">
      <c r="A71" s="29"/>
      <c r="B71" s="40" t="s">
        <v>141</v>
      </c>
      <c r="C71" s="41"/>
      <c r="D71" s="41"/>
      <c r="E71" s="41"/>
      <c r="F71" s="42"/>
      <c r="G71" s="30">
        <f>G70+G19+G12</f>
        <v>74793043.852230012</v>
      </c>
    </row>
  </sheetData>
  <mergeCells count="9">
    <mergeCell ref="B20:F20"/>
    <mergeCell ref="A70:F70"/>
    <mergeCell ref="B71:F71"/>
    <mergeCell ref="A1:G1"/>
    <mergeCell ref="B3:C3"/>
    <mergeCell ref="A10:A11"/>
    <mergeCell ref="B10:B11"/>
    <mergeCell ref="B12:F12"/>
    <mergeCell ref="B19:F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Sheet1</vt:lpstr>
      <vt:lpstr>Sheet2</vt:lpstr>
      <vt:lpstr>Sheet3</vt:lpstr>
      <vt:lpstr>Sheet1!Print_Area</vt:lpstr>
      <vt:lpstr>Sheet1!Print_Titles</vt:lpstr>
      <vt:lpstr>Sheet2!Print_Titles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2018-09-04T19:38:43Z</dcterms:modified>
</cp:coreProperties>
</file>