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PM_16_03_2019\Progress Monitoring Kishoregonj\Kishoreganj\Kishoreganj\"/>
    </mc:Choice>
  </mc:AlternateContent>
  <bookViews>
    <workbookView xWindow="-105" yWindow="-105" windowWidth="19425" windowHeight="10425" activeTab="2"/>
  </bookViews>
  <sheets>
    <sheet name="Causeway" sheetId="1" r:id="rId1"/>
    <sheet name="Box" sheetId="4" r:id="rId2"/>
    <sheet name="Intet" sheetId="5" r:id="rId3"/>
    <sheet name="Sheet2" sheetId="2" r:id="rId4"/>
    <sheet name="Sheet3" sheetId="3" r:id="rId5"/>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44" i="3" l="1"/>
  <c r="K43" i="3"/>
  <c r="I44" i="3"/>
  <c r="I43" i="3"/>
  <c r="I42" i="3"/>
  <c r="G33" i="4" l="1"/>
  <c r="G34" i="4" s="1"/>
  <c r="H33" i="4"/>
  <c r="H34" i="4" s="1"/>
  <c r="I33" i="4"/>
  <c r="I34" i="4" s="1"/>
  <c r="F33" i="4"/>
  <c r="F34" i="4" s="1"/>
</calcChain>
</file>

<file path=xl/sharedStrings.xml><?xml version="1.0" encoding="utf-8"?>
<sst xmlns="http://schemas.openxmlformats.org/spreadsheetml/2006/main" count="449" uniqueCount="209">
  <si>
    <t>Sl No</t>
  </si>
  <si>
    <t>Item Code</t>
  </si>
  <si>
    <t xml:space="preserve">Description </t>
  </si>
  <si>
    <t>Unit</t>
  </si>
  <si>
    <t>Rate</t>
  </si>
  <si>
    <t>16-220</t>
  </si>
  <si>
    <t>12-310</t>
  </si>
  <si>
    <t>16-130</t>
  </si>
  <si>
    <t>16-240</t>
  </si>
  <si>
    <t>16-190</t>
  </si>
  <si>
    <t>04-120</t>
  </si>
  <si>
    <t>04-180</t>
  </si>
  <si>
    <t>12-100</t>
  </si>
  <si>
    <t>16-310</t>
  </si>
  <si>
    <t>16-200</t>
  </si>
  <si>
    <t>16-560</t>
  </si>
  <si>
    <t>44-240</t>
  </si>
  <si>
    <t>44-320</t>
  </si>
  <si>
    <t>12-300</t>
  </si>
  <si>
    <t>44-270</t>
  </si>
  <si>
    <t>72-180</t>
  </si>
  <si>
    <t>44-310</t>
  </si>
  <si>
    <t>28-120</t>
  </si>
  <si>
    <t>28-100</t>
  </si>
  <si>
    <t>28-200</t>
  </si>
  <si>
    <t>76-120</t>
  </si>
  <si>
    <t>16-520</t>
  </si>
  <si>
    <t>04-280</t>
  </si>
  <si>
    <t>16-530</t>
  </si>
  <si>
    <t>48-100</t>
  </si>
  <si>
    <t>BM pilar</t>
  </si>
  <si>
    <t>Site preparation</t>
  </si>
  <si>
    <t>Pizeometer</t>
  </si>
  <si>
    <t>Foundation Excavation</t>
  </si>
  <si>
    <t>Shoring for slope protection</t>
  </si>
  <si>
    <t xml:space="preserve">Bailing out </t>
  </si>
  <si>
    <t>Sheet pile Supply</t>
  </si>
  <si>
    <t>Cutting of sheet Pile</t>
  </si>
  <si>
    <t>Painting of steel sheet pile</t>
  </si>
  <si>
    <t>Sheet pile Drive</t>
  </si>
  <si>
    <t>Supplying and placing of hesian cloth</t>
  </si>
  <si>
    <t>Supplying and laying of polythene</t>
  </si>
  <si>
    <t>CC 1:3:6</t>
  </si>
  <si>
    <t>CC 1:4:8</t>
  </si>
  <si>
    <t>RCC 1:1.5:3</t>
  </si>
  <si>
    <t>Reinforcement: 8 mm to 22mm</t>
  </si>
  <si>
    <t>Shuttering : Footing beams,beams, 
grade beams</t>
  </si>
  <si>
    <t>36-150-60</t>
  </si>
  <si>
    <t>36-150-10</t>
  </si>
  <si>
    <t>Shuttering : Vertical and inclined walls</t>
  </si>
  <si>
    <t>Back filling sand:FM&gt;1.50</t>
  </si>
  <si>
    <t>40-610-20</t>
  </si>
  <si>
    <t>40-610-30</t>
  </si>
  <si>
    <t>Khoa filter: 40mm to 20mm</t>
  </si>
  <si>
    <t>Khoa filter: 20mm to 5mm</t>
  </si>
  <si>
    <t>Geotextile filter: 2.00mm</t>
  </si>
  <si>
    <t>40-140-50</t>
  </si>
  <si>
    <t>CC Block 30x30x30</t>
  </si>
  <si>
    <t>40-140-40</t>
  </si>
  <si>
    <t>CC Block 40x40x20</t>
  </si>
  <si>
    <t>40-220-10</t>
  </si>
  <si>
    <t xml:space="preserve">Labour charge </t>
  </si>
  <si>
    <t>Earth Work in embankment construction</t>
  </si>
  <si>
    <t>Earth Work in Channel excavation</t>
  </si>
  <si>
    <t>Extra rate for additoinal lift</t>
  </si>
  <si>
    <t>Extra rate for additoinal lead</t>
  </si>
  <si>
    <t>Ring bundh Constructiuon</t>
  </si>
  <si>
    <t>Cement mortar gauge</t>
  </si>
  <si>
    <t>Ring bundh remover</t>
  </si>
  <si>
    <t>Back filling sand:FM&gt;.80</t>
  </si>
  <si>
    <t>Back file by earth</t>
  </si>
  <si>
    <t>Fine dreasing and close turfing</t>
  </si>
  <si>
    <t>Construction of sump well</t>
  </si>
  <si>
    <t>40-600-20</t>
  </si>
  <si>
    <t>16-140-10</t>
  </si>
  <si>
    <t>16-540-20</t>
  </si>
  <si>
    <t>44-220-10</t>
  </si>
  <si>
    <t xml:space="preserve">Chitra Khal </t>
  </si>
  <si>
    <t xml:space="preserve">Nabinpur Khal </t>
  </si>
  <si>
    <t xml:space="preserve">Dipjuri Khal </t>
  </si>
  <si>
    <t>40-600-40</t>
  </si>
  <si>
    <t xml:space="preserve">Sudhi Khal </t>
  </si>
  <si>
    <t>each</t>
  </si>
  <si>
    <t>sqm</t>
  </si>
  <si>
    <t>cum</t>
  </si>
  <si>
    <t>M ton</t>
  </si>
  <si>
    <t xml:space="preserve">m  </t>
  </si>
  <si>
    <t>kg</t>
  </si>
  <si>
    <t>m</t>
  </si>
  <si>
    <t>36-150-20</t>
  </si>
  <si>
    <t>76-170</t>
  </si>
  <si>
    <t>72-540</t>
  </si>
  <si>
    <t>76-250</t>
  </si>
  <si>
    <t>76-260</t>
  </si>
  <si>
    <t>Chhagalia khal sluice</t>
  </si>
  <si>
    <t>Near nasir sluice</t>
  </si>
  <si>
    <t>Shingpur khal sluice</t>
  </si>
  <si>
    <t xml:space="preserve">Gharu khal sluice </t>
  </si>
  <si>
    <t>60-260-35</t>
  </si>
  <si>
    <t>60-300-35</t>
  </si>
  <si>
    <t>76-230</t>
  </si>
  <si>
    <t>76-200</t>
  </si>
  <si>
    <t>76-260-10</t>
  </si>
  <si>
    <t>Site preparation by manually removing all miscellaneous objectional materials form entire site and removing soil upto 15cm depth including uprooting stumps, jungle clearing, levelling dressing etc. complete as per direction of Engineer in charge.</t>
  </si>
  <si>
    <t>Twenty-Seven point Seven Two One</t>
  </si>
  <si>
    <t>One Lakh Ninety-Nine Thousand Five Hundred and Ninety-One point Two</t>
  </si>
  <si>
    <t>Construction of B.M. Pillars at site with first class bricks in cement mortar (1:4) of size 38cm x 38cm x 75cm on cement concrete (1:2:4) base of size 50cm x 50cm x 7.5cm with 12mm thick cement plastering (1:2) on exposed surfaces of pillar and cement morter on top (1:2), with inscription of "BWDB" with 25cm of the pillar balow ground level etc. complete including ramming the backfill and the cost of all materials as per direction of Engineer in charge.</t>
  </si>
  <si>
    <t>One Thousand Two Hundred and Three point Seven Seven One</t>
  </si>
  <si>
    <t>One Lakh Thirty Thousand AND Seven point Two Six Eight</t>
  </si>
  <si>
    <t>16-310-10</t>
  </si>
  <si>
    <t>Earth work in excavation of foundation trenches in all kinds of soil as per layout plan of foundation excavation with all leads and lifts and placing the spoil earth for constructing the ring bundh/offerdam where necessary as per design and specification or disposing it to a safe distance including pushing, levelling, dressing, etc. complete as per direction of Engineer in charge.</t>
  </si>
  <si>
    <t>16-310-10 : For moving spoil earth upto a distance of 100m from the centre of the pit</t>
  </si>
  <si>
    <t>Two Hundred and Forty-Six point Seven One One</t>
  </si>
  <si>
    <t>Twenty-Two Lakh Seventy-Six Thousand AND Eight point One Five Three</t>
  </si>
  <si>
    <t>16-520-20</t>
  </si>
  <si>
    <t>Supplying and filling sand in foundation of hydraulic structures, buildings and in protective works with selected sand, in 150mm thick layer, including levelling, dressing, ramming, watering etc. complete (compacted to 50% relative density by manual laqbour using mallet/vibro compactor) as per direction of Engineer in charge.</t>
  </si>
  <si>
    <t>Sand of FM &gt;= 1.50</t>
  </si>
  <si>
    <t>Nine Hundred and Twenty-One point Nine Nine One</t>
  </si>
  <si>
    <t>Two Lakh Thirty-Six Thousand One Hundred and Eighty-Four point Five Nine</t>
  </si>
  <si>
    <t>44-220</t>
  </si>
  <si>
    <t>Supplying and laying single layer polythene sheet in floor below cement concrete, RCC slab, on walls etc. complete in all respect as per direction of Engineer in charge</t>
  </si>
  <si>
    <t>Weighing minimum 1.0 Kg. per 6.50 sqm.</t>
  </si>
  <si>
    <t>Thirty-One point Two Two One</t>
  </si>
  <si>
    <t>Fourteen Thousand One Hundred and Fifty-Three point Nine Seven Eight</t>
  </si>
  <si>
    <t>28-120-20</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</si>
  <si>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t>
  </si>
  <si>
    <t>28-120-20: With 25mm down graded stone chips.</t>
  </si>
  <si>
    <t>Eleven Thousand Five Hundred point Zero Zero One</t>
  </si>
  <si>
    <t>Fourteen Lakh Eight Hundred and Twenty-Six point Six Two Two</t>
  </si>
  <si>
    <t>28-100-20</t>
  </si>
  <si>
    <t>Cement concrete work in leanest mix. 1:4:8,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t>
  </si>
  <si>
    <t>28-100-20 : With 25mm down graded stone chips</t>
  </si>
  <si>
    <t>Twelve Thousand Five Hundred point Zero Zero One</t>
  </si>
  <si>
    <t>One Lakh Twenty-Six Thousand point Zero One</t>
  </si>
  <si>
    <t>76-120-10</t>
  </si>
  <si>
    <t>M.S. Work for reinforcement with deformed M.S. bar, fy=414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t>
  </si>
  <si>
    <t>76-120-10: 8mm dia to 30mm dia</t>
  </si>
  <si>
    <t>Eighty-One point Zero Zero One</t>
  </si>
  <si>
    <t>Thirty-Three Lakh Eighty-Five Thousand Six Hundred and Sixty-Four point Four Eight Nine</t>
  </si>
  <si>
    <t>28-200-10</t>
  </si>
  <si>
    <t>Reinforced Cement concrete work in leanest mix 1:1.5:3 with 20mm down graded coarse aggregate and sand of FM &gt;= 2.0 to FM&lt;= 2.5, to attain a minimum 28 days cylinder strength of 22.0 N/mm2, including breaking, screening, grading and washing aggregates with clear water, mixing, laying in forms, consolidation to levels, curing, including supply of all materials, excluding the cost of M.S. work for reinforcements and formworks etc. Complete as per direction of Engineer in charge.</t>
  </si>
  <si>
    <t>With stone chips</t>
  </si>
  <si>
    <t>Sixty-Three Lakh Thirty-Two Thousand Four Hundred and Six point Five Five One</t>
  </si>
  <si>
    <t>176(a)</t>
  </si>
  <si>
    <t>36-150</t>
  </si>
  <si>
    <t>Form work for centering and water tight shuttering as per drawing with 24 BWG M.S sheet, fitted fixed with 40mm x 40mm x 6mm), M.S. angle frame and 25mm x 6mm F.I. bar stiffener, with necessary fabrication, welding, making the forms including fitting, fixing of steel forms with necessary ties, battens struts nuts and bolts, props etc. as per desired shape and size including leveling and removing the forms after specified period including the cost of all materials as per direction of Engineer in charge</t>
  </si>
  <si>
    <t>Footing , footing beams, girder beams, foundation slab with 60-80 mm dia barrack bamboo props.</t>
  </si>
  <si>
    <t>Seven Hundred and Thirty-Five point Three Five One</t>
  </si>
  <si>
    <t>Eight Lakh Sixty-Four Thousand AND Seventy-Seven point One Three Four</t>
  </si>
  <si>
    <t>176(b)</t>
  </si>
  <si>
    <t>Vertical and inclined walls, columns, piers with 60-80mm dia barrack bamboo props.</t>
  </si>
  <si>
    <t>Nine Hundred and Nine point Six Nine One</t>
  </si>
  <si>
    <t>Twelve Lakh Thirty-Six Thousand Eight Hundred and Fifty-Nine point Five Four Nine</t>
  </si>
  <si>
    <t>40-610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</si>
  <si>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</si>
  <si>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Well graded between 20mm to5mm size. (Combination of sub item 10 &amp; 30 or 20 &amp; 30 shall be used.</t>
  </si>
  <si>
    <t>Four Thousand AND Seventy-Six point Zero Nine One</t>
  </si>
  <si>
    <t>One Lakh Forty Thousand Eight Hundred and Sixty-Nine point Seven Zero Five</t>
  </si>
  <si>
    <t>12-310-20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</si>
  <si>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t>
  </si>
  <si>
    <t>By pump.</t>
  </si>
  <si>
    <t>Six point One Three One</t>
  </si>
  <si>
    <t>Thirty-Six Lakh AND Fifty-Seven point Zero Eight Nine</t>
  </si>
  <si>
    <t>MS work in plates, angles, channels, flat bars, Tees etc. including fabricating, machining, cutting, bending, welding, forging, drilling, riveting, embedding anchor bars, staging and fitting fixing, local handling etc. complete with energy consumption and supply of labors including the cost of materials as per design, specification and direction of Engineer in charge</t>
  </si>
  <si>
    <t>One Hundred and Forty-Four point Four Two One</t>
  </si>
  <si>
    <t>Two Lakh Seventy-One Thousand Three Hundred and Thirty-Three point Five Five Three</t>
  </si>
  <si>
    <t>40-140</t>
  </si>
  <si>
    <t>Manufacturing and supplying C.C. blocks in leanest mix 1:3:6 with cement and sand (FM&gt;=1.5) and 1st class or picked jhama brick chips (25mm down graded), to attain a minimum 28 day strength of 9.00 N/mm2 including breaking, screening, grading, washing chip, mixing, laying in forms, consolidation, curing for at least 21 days including preparation of platform, shuttering and stacking in measurable stacks etc, complete including supply of all materials (steel shutter to be used) as per direction of Engineer in charge.</t>
  </si>
  <si>
    <t>Block Size 30cm X 30cm X 30cm.</t>
  </si>
  <si>
    <t>Four Hundred and Eighty-Five point Zero Zero One</t>
  </si>
  <si>
    <t>Seventeen Lakh Sixty-Three Thousand Four Hundred and Sixty-Three point Six Three Six</t>
  </si>
  <si>
    <t>40-220</t>
  </si>
  <si>
    <t>"Labour charge for protective works in laying CC blocks of different sizes including preparation of base, watering and ramming of base etc. complete as per direction of Engineer in charge.</t>
  </si>
  <si>
    <t>40-220-10 : Within 200 m."</t>
  </si>
  <si>
    <t>One Thousand Two Hundred and Fifty point Zero Zero One</t>
  </si>
  <si>
    <t>One Lakh Twenty-Two Thousand Seven Hundred and Fifteen point Zero Nine Eight</t>
  </si>
  <si>
    <t>60-260</t>
  </si>
  <si>
    <t>Manufacturing and supplying Standard machine made RCC Pipe of different diameter, length and thickness in construction of Drain/ Sluice/ Culvert/ Out let and any other works in leanest mix 1:1.5:3 with 15mm down graded stone shingles and sand of FM&gt;= 2.0 to attain a minimum 28 Days cylinder strength of 25 N/mm2 including breaking, screening, grading, laying in forms, consolidating, curing, including the cost of 6mm dia M.S. work for reinforcement and specification including tools. Plants, testing, stacking in measurable stack etc. complete as per design specification and direction of Engineer in charge.</t>
  </si>
  <si>
    <t>RCC Pipe: 600mm dia, wall thickness not less than 60mm, circular reinforcement 100mm c/c and longitudinal reinforcement 210mmc/c.</t>
  </si>
  <si>
    <t>Two Thousand Six Hundred and Thirty-Six point Six Five One</t>
  </si>
  <si>
    <t>Six Lakh Eighty-Three Thousand Four Hundred and Nineteen point Nine Three Nine</t>
  </si>
  <si>
    <t>60-300</t>
  </si>
  <si>
    <t>Lying in position standard machine made R.C.C. Pipe of different diameter in construction of drain/ sluice / culvert/ outlet and any other work including fitting, fixing the socket where necessary, local handing, cutting, dressing, leveling, plumbing etc. complete as per design, specification and direction of Engineer in charge.</t>
  </si>
  <si>
    <t>: 600mm dia</t>
  </si>
  <si>
    <t>Sixty-Six point Three One One</t>
  </si>
  <si>
    <t>Seventeen Thousand One Hundred and Eighty-Seven point Eight One One</t>
  </si>
  <si>
    <t>16-540</t>
  </si>
  <si>
    <t>Back filling of hydraulic structure including all leads and lifts in 150mm layer including watering, ramming, compaction to 30% relative density etc. complete by compactor or any other suitable method as per direction of Engineer in charge.</t>
  </si>
  <si>
    <t>Sand of Fm &gt;0.80</t>
  </si>
  <si>
    <t>Seven Hundred and Fifty-Seven point Seven Five One</t>
  </si>
  <si>
    <t>Nineteen Lakh Eighty-Nine Thousand Six Hundred and Eighty-Two point One One Seven</t>
  </si>
  <si>
    <t>Earth work by manual labour in all kinds of soil in removing the cross bundh/Ring bundh including all leads and lifts complete and placing the spoils to a safe distance-do-as per direction of Engineer in charge</t>
  </si>
  <si>
    <t>One Hundred and Forty-Two point Four Seven One</t>
  </si>
  <si>
    <t>Six Lakh Seventy-One Thousand Seven Hundred and Fifty-Nine point Three One Three</t>
  </si>
  <si>
    <t>Manufacturing, supplying, installation and fitting, fixing the vertical steel lift gate/ flap gate as per design and specification, including fabricating, reverting, welding, fixing rubber seal, providing required nuts and bolts including the cost of all materials etc. complete with a prime coat of red oxide where necessary as per direction of Engineer in charge, (Applicable only for size not specified in Item code 76-240 &amp; 76-250)</t>
  </si>
  <si>
    <t>Two Hundred and Seventy point Zero Zero One</t>
  </si>
  <si>
    <t>Twenty-One Lakh Fifty-Three Thousand One Hundred and Eighty-Two point Three Seven Five</t>
  </si>
  <si>
    <t>Manufacturing supplying &amp; installation of Hand Wheel type lifting device for slide gate with 63mm dia steel shaft, 108mm outer dia bronze nut taper roller bearing SKF-50216 etc. as per approved design in/c. supply of all components, labours with a prime coat of red oxide where necessary etc. comp. in/c. the cost of all materials as per specification &amp; direction of ENGINEER IN CHARGE.</t>
  </si>
  <si>
    <t>Forty Thousand Five Hundred point Zero Zero One</t>
  </si>
  <si>
    <t>Fourteen Lakh Fifty-Eight Thousand point Zero Three Six</t>
  </si>
  <si>
    <t>Labour charge for fitting fixing of M.S. vertical lift/ flap gate shutter of different size including making holes in concrete for hooking arrangements with supply of necessary materials, tools and other accessories required for fitting the same to regulator/ sluice and mending the damages with cc (1:2:4), removing the spoils etc. complete including the cost of all materials and as per direction of the Engineer in charge.</t>
  </si>
  <si>
    <t>Small size</t>
  </si>
  <si>
    <t>Seven Thousand Nine Hundred and Seventy-Four point One Seven Five</t>
  </si>
  <si>
    <t>Five Lakh Seventy-Four Thousand One Hundred and Forty point Six</t>
  </si>
  <si>
    <t>16-140</t>
  </si>
  <si>
    <t>Earth work by manual labour in resectioning of embankment / canal bank/ river slopes/road/compound etc. manually compacted by 7.0 kg iron rammer to avoid any air pocket in clayey soil (minimum 30% clay, 0-40% silt and 0-30% sand) within the initial lead of 30m and all lifts including throwing the spoils to profile in layers not exceding 150mm thickness with clod breaking to a maximum size of 100mm, removing roots &amp; stumps of trees of girth upto 200mm from the ground, benching the side slopes, stripping/ploughing the base of embankment and borrowpit areas, dug bailing, bail out of water, rough dressing including 150mm cambering at the centre of the crest (where necessary) etc. complete as per direction of Engineer in charge.</t>
  </si>
  <si>
    <t>16-140-10: 0 m to 3.00m height.</t>
  </si>
  <si>
    <t>One Hundred and Eighty-Seven point Seven Nine One</t>
  </si>
  <si>
    <t>Four Lakh Sixty-Seven Thousand Five Hundred and Twenty-Four point Eight Four 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</si>
</sst>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1"/>
      <color rgb="FF333333"/>
      <name val="ArialRegular"/>
    </font>
    <font>
      <sz val="9"/>
      <color rgb="FF333333"/>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Fill="1" applyBorder="1" applyAlignment="1">
      <alignment horizont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1" xfId="0" applyFont="1" applyBorder="1" applyAlignment="1">
      <alignment vertical="center"/>
    </xf>
    <xf numFmtId="0" fontId="2" fillId="0" borderId="5" xfId="0" applyFont="1" applyBorder="1" applyAlignment="1">
      <alignment horizontal="center"/>
    </xf>
    <xf numFmtId="0" fontId="2" fillId="0" borderId="3" xfId="0" applyFont="1" applyFill="1" applyBorder="1" applyAlignment="1">
      <alignment horizontal="center" vertical="center"/>
    </xf>
    <xf numFmtId="0" fontId="2" fillId="0" borderId="3" xfId="0" applyFont="1" applyBorder="1" applyAlignment="1">
      <alignment horizontal="center"/>
    </xf>
    <xf numFmtId="0" fontId="0" fillId="0" borderId="3" xfId="0" applyBorder="1" applyAlignment="1">
      <alignment horizontal="center"/>
    </xf>
    <xf numFmtId="0" fontId="2" fillId="0" borderId="3" xfId="0" applyFont="1" applyFill="1" applyBorder="1" applyAlignment="1">
      <alignment horizontal="center"/>
    </xf>
    <xf numFmtId="164" fontId="2" fillId="0" borderId="1" xfId="0" applyNumberFormat="1" applyFont="1" applyBorder="1" applyAlignment="1">
      <alignment horizontal="center"/>
    </xf>
    <xf numFmtId="164" fontId="0" fillId="0" borderId="0" xfId="0" applyNumberFormat="1"/>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0" fontId="0" fillId="0" borderId="0" xfId="0" applyAlignment="1">
      <alignment horizontal="center"/>
    </xf>
    <xf numFmtId="4" fontId="0" fillId="0" borderId="0" xfId="0" applyNumberFormat="1"/>
    <xf numFmtId="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34" zoomScaleNormal="100" workbookViewId="0">
      <selection activeCell="I1" sqref="I1"/>
    </sheetView>
  </sheetViews>
  <sheetFormatPr defaultRowHeight="15"/>
  <cols>
    <col min="2" max="2" width="12.7109375" customWidth="1"/>
    <col min="3" max="3" width="39.140625" bestFit="1" customWidth="1"/>
    <col min="4" max="4" width="6.140625" bestFit="1" customWidth="1"/>
    <col min="5" max="5" width="6.5703125" bestFit="1" customWidth="1"/>
    <col min="6" max="6" width="13.7109375" bestFit="1" customWidth="1"/>
    <col min="7" max="7" width="17.5703125" bestFit="1" customWidth="1"/>
    <col min="8" max="9" width="14.5703125" bestFit="1" customWidth="1"/>
  </cols>
  <sheetData>
    <row r="1" spans="1:9" ht="18.75" customHeight="1">
      <c r="A1" s="23" t="s">
        <v>0</v>
      </c>
      <c r="B1" s="23" t="s">
        <v>1</v>
      </c>
      <c r="C1" s="23" t="s">
        <v>2</v>
      </c>
      <c r="D1" s="23" t="s">
        <v>3</v>
      </c>
      <c r="E1" s="23" t="s">
        <v>4</v>
      </c>
      <c r="F1" s="9" t="s">
        <v>77</v>
      </c>
      <c r="G1" s="10" t="s">
        <v>78</v>
      </c>
      <c r="H1" s="10" t="s">
        <v>79</v>
      </c>
      <c r="I1" s="10" t="s">
        <v>81</v>
      </c>
    </row>
    <row r="2" spans="1:9" ht="18.75" customHeight="1">
      <c r="A2" s="23"/>
      <c r="B2" s="23"/>
      <c r="C2" s="23"/>
      <c r="D2" s="23"/>
      <c r="E2" s="23"/>
      <c r="F2" s="2"/>
      <c r="G2" s="2"/>
      <c r="H2" s="1"/>
      <c r="I2" s="1"/>
    </row>
    <row r="3" spans="1:9" ht="25.5" customHeight="1">
      <c r="A3" s="3">
        <v>1</v>
      </c>
      <c r="B3" s="3" t="s">
        <v>10</v>
      </c>
      <c r="C3" s="5" t="s">
        <v>30</v>
      </c>
      <c r="D3" s="3" t="s">
        <v>82</v>
      </c>
      <c r="E3" s="3"/>
      <c r="F3" s="5">
        <v>5</v>
      </c>
      <c r="G3" s="1">
        <v>5</v>
      </c>
      <c r="H3" s="1">
        <v>5</v>
      </c>
      <c r="I3" s="1">
        <v>5</v>
      </c>
    </row>
    <row r="4" spans="1:9" ht="25.5" customHeight="1">
      <c r="A4" s="3">
        <v>2</v>
      </c>
      <c r="B4" s="3" t="s">
        <v>11</v>
      </c>
      <c r="C4" s="5" t="s">
        <v>31</v>
      </c>
      <c r="D4" s="3" t="s">
        <v>83</v>
      </c>
      <c r="E4" s="3"/>
      <c r="F4" s="5">
        <v>9000</v>
      </c>
      <c r="G4" s="3">
        <v>9000</v>
      </c>
      <c r="H4" s="1">
        <v>9000</v>
      </c>
      <c r="I4" s="4">
        <v>9000</v>
      </c>
    </row>
    <row r="5" spans="1:9" ht="25.5" customHeight="1">
      <c r="A5" s="3">
        <v>3</v>
      </c>
      <c r="B5" s="3" t="s">
        <v>12</v>
      </c>
      <c r="C5" s="5" t="s">
        <v>32</v>
      </c>
      <c r="D5" s="3" t="s">
        <v>82</v>
      </c>
      <c r="E5" s="3"/>
      <c r="F5" s="5">
        <v>6</v>
      </c>
      <c r="G5" s="3">
        <v>6</v>
      </c>
      <c r="H5" s="1">
        <v>6</v>
      </c>
      <c r="I5" s="4">
        <v>6</v>
      </c>
    </row>
    <row r="6" spans="1:9" ht="25.5" customHeight="1">
      <c r="A6" s="3">
        <v>4</v>
      </c>
      <c r="B6" s="3" t="s">
        <v>13</v>
      </c>
      <c r="C6" s="5" t="s">
        <v>33</v>
      </c>
      <c r="D6" s="3" t="s">
        <v>84</v>
      </c>
      <c r="E6" s="3"/>
      <c r="F6" s="5">
        <v>3029.3989999999999</v>
      </c>
      <c r="G6" s="3">
        <v>3225.6019999999999</v>
      </c>
      <c r="H6" s="1">
        <v>1963.933</v>
      </c>
      <c r="I6" s="4">
        <v>2476.9760000000001</v>
      </c>
    </row>
    <row r="7" spans="1:9" ht="25.5" customHeight="1">
      <c r="A7" s="3">
        <v>5</v>
      </c>
      <c r="B7" s="3" t="s">
        <v>15</v>
      </c>
      <c r="C7" s="5" t="s">
        <v>34</v>
      </c>
      <c r="D7" s="3" t="s">
        <v>83</v>
      </c>
      <c r="E7" s="3"/>
      <c r="F7" s="5">
        <v>289.2</v>
      </c>
      <c r="G7" s="3">
        <v>341.6</v>
      </c>
      <c r="H7" s="1">
        <v>345.6</v>
      </c>
      <c r="I7" s="4">
        <v>290.8</v>
      </c>
    </row>
    <row r="8" spans="1:9" ht="25.5" customHeight="1">
      <c r="A8" s="3">
        <v>6</v>
      </c>
      <c r="B8" s="3" t="s">
        <v>6</v>
      </c>
      <c r="C8" s="5" t="s">
        <v>35</v>
      </c>
      <c r="D8" s="3" t="s">
        <v>84</v>
      </c>
      <c r="E8" s="3"/>
      <c r="F8" s="5">
        <v>50971.286</v>
      </c>
      <c r="G8" s="3">
        <v>50971.286</v>
      </c>
      <c r="H8" s="1">
        <v>50971.286</v>
      </c>
      <c r="I8" s="4">
        <v>50971.286</v>
      </c>
    </row>
    <row r="9" spans="1:9" ht="25.5" customHeight="1">
      <c r="A9" s="3">
        <v>7</v>
      </c>
      <c r="B9" s="3" t="s">
        <v>16</v>
      </c>
      <c r="C9" s="5" t="s">
        <v>36</v>
      </c>
      <c r="D9" s="3" t="s">
        <v>85</v>
      </c>
      <c r="E9" s="3"/>
      <c r="F9" s="5">
        <v>12.888</v>
      </c>
      <c r="G9" s="3">
        <v>16.992000000000001</v>
      </c>
      <c r="H9" s="1">
        <v>17.568000000000001</v>
      </c>
      <c r="I9" s="4">
        <v>14.112</v>
      </c>
    </row>
    <row r="10" spans="1:9" ht="25.5" customHeight="1">
      <c r="A10" s="3">
        <v>8</v>
      </c>
      <c r="B10" s="3" t="s">
        <v>17</v>
      </c>
      <c r="C10" s="5" t="s">
        <v>37</v>
      </c>
      <c r="D10" s="3" t="s">
        <v>86</v>
      </c>
      <c r="E10" s="3"/>
      <c r="F10" s="5">
        <v>61.2</v>
      </c>
      <c r="G10" s="3">
        <v>80.239999999999995</v>
      </c>
      <c r="H10" s="1">
        <v>82.96</v>
      </c>
      <c r="I10" s="4">
        <v>66.64</v>
      </c>
    </row>
    <row r="11" spans="1:9" ht="25.5" customHeight="1">
      <c r="A11" s="3">
        <v>9</v>
      </c>
      <c r="B11" s="3" t="s">
        <v>18</v>
      </c>
      <c r="C11" s="5" t="s">
        <v>72</v>
      </c>
      <c r="D11" s="3" t="s">
        <v>82</v>
      </c>
      <c r="E11" s="3"/>
      <c r="F11" s="5">
        <v>10</v>
      </c>
      <c r="G11" s="3">
        <v>10</v>
      </c>
      <c r="H11" s="1">
        <v>8</v>
      </c>
      <c r="I11" s="4">
        <v>10</v>
      </c>
    </row>
    <row r="12" spans="1:9" ht="25.5" customHeight="1">
      <c r="A12" s="3">
        <v>10</v>
      </c>
      <c r="B12" s="3" t="s">
        <v>19</v>
      </c>
      <c r="C12" s="6" t="s">
        <v>39</v>
      </c>
      <c r="D12" s="3" t="s">
        <v>83</v>
      </c>
      <c r="E12" s="3"/>
      <c r="F12" s="6">
        <v>94.5</v>
      </c>
      <c r="G12" s="3">
        <v>123.9</v>
      </c>
      <c r="H12" s="1">
        <v>128.1</v>
      </c>
      <c r="I12" s="4">
        <v>102.9</v>
      </c>
    </row>
    <row r="13" spans="1:9" ht="25.5" customHeight="1">
      <c r="A13" s="3">
        <v>11</v>
      </c>
      <c r="B13" s="3" t="s">
        <v>20</v>
      </c>
      <c r="C13" s="5" t="s">
        <v>38</v>
      </c>
      <c r="D13" s="3" t="s">
        <v>83</v>
      </c>
      <c r="E13" s="3"/>
      <c r="F13" s="5">
        <v>367.2</v>
      </c>
      <c r="G13" s="3">
        <v>481.44</v>
      </c>
      <c r="H13" s="1">
        <v>497.76</v>
      </c>
      <c r="I13" s="4">
        <v>399.84</v>
      </c>
    </row>
    <row r="14" spans="1:9" ht="25.5" customHeight="1">
      <c r="A14" s="3">
        <v>12</v>
      </c>
      <c r="B14" s="3" t="s">
        <v>21</v>
      </c>
      <c r="C14" s="5" t="s">
        <v>40</v>
      </c>
      <c r="D14" s="3" t="s">
        <v>83</v>
      </c>
      <c r="E14" s="3"/>
      <c r="F14" s="5">
        <v>45.9</v>
      </c>
      <c r="G14" s="3">
        <v>45.9</v>
      </c>
      <c r="H14" s="1">
        <v>62.22</v>
      </c>
      <c r="I14" s="4">
        <v>49.98</v>
      </c>
    </row>
    <row r="15" spans="1:9" ht="25.5" customHeight="1">
      <c r="A15" s="3">
        <v>13</v>
      </c>
      <c r="B15" s="3" t="s">
        <v>76</v>
      </c>
      <c r="C15" s="5" t="s">
        <v>41</v>
      </c>
      <c r="D15" s="3" t="s">
        <v>83</v>
      </c>
      <c r="E15" s="3"/>
      <c r="F15" s="5">
        <v>271.69</v>
      </c>
      <c r="G15" s="3">
        <v>343.77600000000001</v>
      </c>
      <c r="H15" s="1">
        <v>369.428</v>
      </c>
      <c r="I15" s="4">
        <v>249.964</v>
      </c>
    </row>
    <row r="16" spans="1:9" ht="25.5" customHeight="1">
      <c r="A16" s="3">
        <v>14</v>
      </c>
      <c r="B16" s="3" t="s">
        <v>22</v>
      </c>
      <c r="C16" s="5" t="s">
        <v>42</v>
      </c>
      <c r="D16" s="3" t="s">
        <v>84</v>
      </c>
      <c r="E16" s="3"/>
      <c r="F16" s="5">
        <v>31.126000000000001</v>
      </c>
      <c r="G16" s="3">
        <v>39.988</v>
      </c>
      <c r="H16" s="1">
        <v>41.146999999999998</v>
      </c>
      <c r="I16" s="4">
        <v>33.86</v>
      </c>
    </row>
    <row r="17" spans="1:9" ht="25.5" customHeight="1">
      <c r="A17" s="3">
        <v>15</v>
      </c>
      <c r="B17" s="3" t="s">
        <v>23</v>
      </c>
      <c r="C17" s="5" t="s">
        <v>43</v>
      </c>
      <c r="D17" s="3" t="s">
        <v>84</v>
      </c>
      <c r="E17" s="3"/>
      <c r="F17" s="5">
        <v>1.62</v>
      </c>
      <c r="G17" s="3">
        <v>1.8129999999999999</v>
      </c>
      <c r="H17" s="1">
        <v>1.702</v>
      </c>
      <c r="I17" s="4">
        <v>1.859</v>
      </c>
    </row>
    <row r="18" spans="1:9" ht="25.5" customHeight="1">
      <c r="A18" s="3">
        <v>16</v>
      </c>
      <c r="B18" s="3" t="s">
        <v>24</v>
      </c>
      <c r="C18" s="5" t="s">
        <v>44</v>
      </c>
      <c r="D18" s="3" t="s">
        <v>84</v>
      </c>
      <c r="E18" s="3"/>
      <c r="F18" s="5">
        <v>177.708</v>
      </c>
      <c r="G18" s="3">
        <v>256.78100000000001</v>
      </c>
      <c r="H18" s="1">
        <v>256.45699999999999</v>
      </c>
      <c r="I18" s="4">
        <v>166.26400000000001</v>
      </c>
    </row>
    <row r="19" spans="1:9" ht="25.5" customHeight="1">
      <c r="A19" s="3">
        <v>17</v>
      </c>
      <c r="B19" s="3" t="s">
        <v>25</v>
      </c>
      <c r="C19" s="5" t="s">
        <v>45</v>
      </c>
      <c r="D19" s="3" t="s">
        <v>87</v>
      </c>
      <c r="E19" s="3"/>
      <c r="F19" s="5">
        <v>15857.835999999999</v>
      </c>
      <c r="G19" s="3">
        <v>22780.624</v>
      </c>
      <c r="H19" s="1">
        <v>34102.332999999999</v>
      </c>
      <c r="I19" s="4">
        <v>16297.154</v>
      </c>
    </row>
    <row r="20" spans="1:9" ht="25.5" customHeight="1">
      <c r="A20" s="3">
        <v>18</v>
      </c>
      <c r="B20" s="3" t="s">
        <v>47</v>
      </c>
      <c r="C20" s="7" t="s">
        <v>46</v>
      </c>
      <c r="D20" s="3" t="s">
        <v>83</v>
      </c>
      <c r="E20" s="3"/>
      <c r="F20" s="7">
        <v>185.33</v>
      </c>
      <c r="G20" s="3">
        <v>213.99100000000001</v>
      </c>
      <c r="H20" s="1">
        <v>202.273</v>
      </c>
      <c r="I20" s="4">
        <v>201.339</v>
      </c>
    </row>
    <row r="21" spans="1:9" ht="25.5" customHeight="1">
      <c r="A21" s="3">
        <v>19</v>
      </c>
      <c r="B21" s="3" t="s">
        <v>48</v>
      </c>
      <c r="C21" s="7" t="s">
        <v>49</v>
      </c>
      <c r="D21" s="3" t="s">
        <v>83</v>
      </c>
      <c r="E21" s="3"/>
      <c r="F21" s="7">
        <v>424.57</v>
      </c>
      <c r="G21" s="3">
        <v>569.10799999999995</v>
      </c>
      <c r="H21" s="1">
        <v>680.24</v>
      </c>
      <c r="I21" s="4">
        <v>424.3</v>
      </c>
    </row>
    <row r="22" spans="1:9" ht="25.5" customHeight="1">
      <c r="A22" s="3">
        <v>20</v>
      </c>
      <c r="B22" s="3" t="s">
        <v>26</v>
      </c>
      <c r="C22" s="5" t="s">
        <v>50</v>
      </c>
      <c r="D22" s="3" t="s">
        <v>84</v>
      </c>
      <c r="E22" s="3"/>
      <c r="F22" s="5">
        <v>174.70099999999999</v>
      </c>
      <c r="G22" s="3">
        <v>84.22</v>
      </c>
      <c r="H22" s="1">
        <v>105.63800000000001</v>
      </c>
      <c r="I22" s="4">
        <v>226.98099999999999</v>
      </c>
    </row>
    <row r="23" spans="1:9" ht="25.5" customHeight="1">
      <c r="A23" s="3">
        <v>21</v>
      </c>
      <c r="B23" s="1" t="s">
        <v>51</v>
      </c>
      <c r="C23" s="5" t="s">
        <v>53</v>
      </c>
      <c r="D23" s="1" t="s">
        <v>84</v>
      </c>
      <c r="E23" s="1"/>
      <c r="F23" s="5">
        <v>20.771999999999998</v>
      </c>
      <c r="G23" s="1">
        <v>26.366</v>
      </c>
      <c r="H23" s="1">
        <v>27.666</v>
      </c>
      <c r="I23" s="4">
        <v>17.937999999999999</v>
      </c>
    </row>
    <row r="24" spans="1:9" ht="25.5" customHeight="1">
      <c r="A24" s="3">
        <v>22</v>
      </c>
      <c r="B24" s="1" t="s">
        <v>52</v>
      </c>
      <c r="C24" s="5" t="s">
        <v>54</v>
      </c>
      <c r="D24" s="1" t="s">
        <v>84</v>
      </c>
      <c r="E24" s="1"/>
      <c r="F24" s="5">
        <v>20.771999999999998</v>
      </c>
      <c r="G24" s="1">
        <v>26.366</v>
      </c>
      <c r="H24" s="1">
        <v>27.666</v>
      </c>
      <c r="I24" s="4">
        <v>17.937999999999999</v>
      </c>
    </row>
    <row r="25" spans="1:9" ht="25.5" customHeight="1">
      <c r="A25" s="3">
        <v>23</v>
      </c>
      <c r="B25" s="1" t="s">
        <v>73</v>
      </c>
      <c r="C25" s="5" t="s">
        <v>55</v>
      </c>
      <c r="D25" s="1" t="s">
        <v>83</v>
      </c>
      <c r="E25" s="1"/>
      <c r="F25" s="5">
        <v>280.52499999999998</v>
      </c>
      <c r="G25" s="1">
        <v>486.22</v>
      </c>
      <c r="H25" s="1"/>
      <c r="I25" s="4">
        <v>318.375</v>
      </c>
    </row>
    <row r="26" spans="1:9" ht="25.5" customHeight="1">
      <c r="A26" s="3">
        <v>24</v>
      </c>
      <c r="B26" s="1" t="s">
        <v>80</v>
      </c>
      <c r="C26" s="5"/>
      <c r="D26" s="1"/>
      <c r="E26" s="1"/>
      <c r="F26" s="5">
        <v>0</v>
      </c>
      <c r="G26" s="1">
        <v>0</v>
      </c>
      <c r="H26" s="1">
        <v>527.33000000000004</v>
      </c>
      <c r="I26" s="1"/>
    </row>
    <row r="27" spans="1:9" ht="25.5" customHeight="1">
      <c r="A27" s="3">
        <v>25</v>
      </c>
      <c r="B27" s="4" t="s">
        <v>56</v>
      </c>
      <c r="C27" s="5" t="s">
        <v>57</v>
      </c>
      <c r="D27" s="1" t="s">
        <v>82</v>
      </c>
      <c r="E27" s="1"/>
      <c r="F27" s="5">
        <v>5288</v>
      </c>
      <c r="G27" s="1">
        <v>6554</v>
      </c>
      <c r="H27" s="1">
        <v>5583</v>
      </c>
      <c r="I27" s="4">
        <v>5710</v>
      </c>
    </row>
    <row r="28" spans="1:9" ht="25.5" customHeight="1">
      <c r="A28" s="3">
        <v>26</v>
      </c>
      <c r="B28" s="4" t="s">
        <v>58</v>
      </c>
      <c r="C28" s="5" t="s">
        <v>59</v>
      </c>
      <c r="D28" s="1" t="s">
        <v>82</v>
      </c>
      <c r="E28" s="1"/>
      <c r="F28" s="5">
        <v>1503</v>
      </c>
      <c r="G28" s="1">
        <v>2671</v>
      </c>
      <c r="H28" s="1">
        <v>2910</v>
      </c>
      <c r="I28" s="4">
        <v>1720</v>
      </c>
    </row>
    <row r="29" spans="1:9" ht="25.5" customHeight="1">
      <c r="A29" s="3">
        <v>27</v>
      </c>
      <c r="B29" s="4" t="s">
        <v>60</v>
      </c>
      <c r="C29" s="5" t="s">
        <v>61</v>
      </c>
      <c r="D29" s="1" t="s">
        <v>82</v>
      </c>
      <c r="E29" s="1"/>
      <c r="F29" s="5">
        <v>214.88</v>
      </c>
      <c r="G29" s="1">
        <v>305.14499999999998</v>
      </c>
      <c r="H29" s="1">
        <v>290.404</v>
      </c>
      <c r="I29" s="4">
        <v>209.21899999999999</v>
      </c>
    </row>
    <row r="30" spans="1:9" ht="25.5" customHeight="1">
      <c r="A30" s="3">
        <v>28</v>
      </c>
      <c r="B30" s="4" t="s">
        <v>74</v>
      </c>
      <c r="C30" s="5" t="s">
        <v>62</v>
      </c>
      <c r="D30" s="1" t="s">
        <v>84</v>
      </c>
      <c r="E30" s="1"/>
      <c r="F30" s="5">
        <v>2948</v>
      </c>
      <c r="G30" s="1">
        <v>11260</v>
      </c>
      <c r="H30" s="1">
        <v>5590</v>
      </c>
      <c r="I30" s="4">
        <v>4320</v>
      </c>
    </row>
    <row r="31" spans="1:9" ht="25.5" customHeight="1">
      <c r="A31" s="3">
        <v>29</v>
      </c>
      <c r="B31" s="4" t="s">
        <v>7</v>
      </c>
      <c r="C31" s="5" t="s">
        <v>63</v>
      </c>
      <c r="D31" s="1" t="s">
        <v>84</v>
      </c>
      <c r="E31" s="1"/>
      <c r="F31" s="5">
        <v>6110</v>
      </c>
      <c r="G31" s="1">
        <v>7375</v>
      </c>
      <c r="H31" s="1">
        <v>3080.01</v>
      </c>
      <c r="I31" s="4">
        <v>3555</v>
      </c>
    </row>
    <row r="32" spans="1:9" ht="25.5" customHeight="1">
      <c r="A32" s="3">
        <v>30</v>
      </c>
      <c r="B32" s="4" t="s">
        <v>14</v>
      </c>
      <c r="C32" s="5" t="s">
        <v>64</v>
      </c>
      <c r="D32" s="1" t="s">
        <v>84</v>
      </c>
      <c r="E32" s="1"/>
      <c r="F32" s="5">
        <v>6110</v>
      </c>
      <c r="G32" s="1">
        <v>7375</v>
      </c>
      <c r="H32" s="1">
        <v>3080.01</v>
      </c>
      <c r="I32" s="4">
        <v>3555</v>
      </c>
    </row>
    <row r="33" spans="1:9" ht="25.5" customHeight="1">
      <c r="A33" s="3">
        <v>31</v>
      </c>
      <c r="B33" s="4" t="s">
        <v>9</v>
      </c>
      <c r="C33" s="5" t="s">
        <v>65</v>
      </c>
      <c r="D33" s="1" t="s">
        <v>84</v>
      </c>
      <c r="E33" s="1"/>
      <c r="F33" s="5">
        <v>2602.6010000000001</v>
      </c>
      <c r="G33" s="1">
        <v>8034.3980000000001</v>
      </c>
      <c r="H33" s="1">
        <v>3626.067</v>
      </c>
      <c r="I33" s="4">
        <v>2591.8240000000001</v>
      </c>
    </row>
    <row r="34" spans="1:9" ht="25.5" customHeight="1">
      <c r="A34" s="3">
        <v>32</v>
      </c>
      <c r="B34" s="4" t="s">
        <v>5</v>
      </c>
      <c r="C34" s="3" t="s">
        <v>66</v>
      </c>
      <c r="D34" s="1" t="s">
        <v>84</v>
      </c>
      <c r="E34" s="1"/>
      <c r="F34" s="3">
        <v>2602.6010000000001</v>
      </c>
      <c r="G34" s="1">
        <v>2859.1979999999999</v>
      </c>
      <c r="H34" s="1">
        <v>3616.067</v>
      </c>
      <c r="I34" s="4">
        <v>2591.8240000000001</v>
      </c>
    </row>
    <row r="35" spans="1:9" ht="25.5" customHeight="1">
      <c r="A35" s="3">
        <v>33</v>
      </c>
      <c r="B35" s="4" t="s">
        <v>27</v>
      </c>
      <c r="C35" s="3" t="s">
        <v>67</v>
      </c>
      <c r="D35" s="1" t="s">
        <v>88</v>
      </c>
      <c r="E35" s="1"/>
      <c r="F35" s="3">
        <v>4.2</v>
      </c>
      <c r="G35" s="1">
        <v>5.6</v>
      </c>
      <c r="H35" s="1">
        <v>6.6</v>
      </c>
      <c r="I35" s="4">
        <v>5</v>
      </c>
    </row>
    <row r="36" spans="1:9" ht="25.5" customHeight="1">
      <c r="A36" s="3">
        <v>34</v>
      </c>
      <c r="B36" s="4" t="s">
        <v>8</v>
      </c>
      <c r="C36" s="3" t="s">
        <v>68</v>
      </c>
      <c r="D36" s="1" t="s">
        <v>84</v>
      </c>
      <c r="E36" s="1"/>
      <c r="F36" s="3">
        <v>1456.394</v>
      </c>
      <c r="G36" s="1">
        <v>3274.355</v>
      </c>
      <c r="H36" s="1">
        <v>3616.067</v>
      </c>
      <c r="I36" s="4">
        <v>82.48</v>
      </c>
    </row>
    <row r="37" spans="1:9" ht="25.5" customHeight="1">
      <c r="A37" s="3">
        <v>35</v>
      </c>
      <c r="B37" s="4" t="s">
        <v>75</v>
      </c>
      <c r="C37" s="3" t="s">
        <v>69</v>
      </c>
      <c r="D37" s="1" t="s">
        <v>84</v>
      </c>
      <c r="E37" s="1"/>
      <c r="F37" s="3">
        <v>503.38</v>
      </c>
      <c r="G37" s="1">
        <v>796.56100000000004</v>
      </c>
      <c r="H37" s="1">
        <v>1035.441</v>
      </c>
      <c r="I37" s="4">
        <v>606.87</v>
      </c>
    </row>
    <row r="38" spans="1:9" ht="25.5" customHeight="1">
      <c r="A38" s="3">
        <v>36</v>
      </c>
      <c r="B38" s="4" t="s">
        <v>28</v>
      </c>
      <c r="C38" s="3" t="s">
        <v>70</v>
      </c>
      <c r="D38" s="1" t="s">
        <v>84</v>
      </c>
      <c r="E38" s="1"/>
      <c r="F38" s="3">
        <v>603.43700000000001</v>
      </c>
      <c r="G38" s="1">
        <v>677.15</v>
      </c>
      <c r="H38" s="1">
        <v>817.96</v>
      </c>
      <c r="I38" s="4">
        <v>630.97199999999998</v>
      </c>
    </row>
    <row r="39" spans="1:9" ht="25.5" customHeight="1">
      <c r="A39" s="3">
        <v>37</v>
      </c>
      <c r="B39" s="4" t="s">
        <v>29</v>
      </c>
      <c r="C39" s="3" t="s">
        <v>71</v>
      </c>
      <c r="D39" s="1" t="s">
        <v>83</v>
      </c>
      <c r="E39" s="1"/>
      <c r="F39" s="3">
        <v>1189</v>
      </c>
      <c r="G39" s="1">
        <v>1118.42</v>
      </c>
      <c r="H39" s="1">
        <v>1062</v>
      </c>
      <c r="I39" s="4">
        <v>1450</v>
      </c>
    </row>
  </sheetData>
  <mergeCells count="5">
    <mergeCell ref="E1:E2"/>
    <mergeCell ref="A1:A2"/>
    <mergeCell ref="B1:B2"/>
    <mergeCell ref="C1:C2"/>
    <mergeCell ref="D1:D2"/>
  </mergeCells>
  <pageMargins left="0.25" right="0.25" top="0.75" bottom="0.75" header="0.3" footer="0.3"/>
  <pageSetup scale="7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opLeftCell="A25" zoomScaleNormal="100" workbookViewId="0">
      <selection activeCell="F34" sqref="F34"/>
    </sheetView>
  </sheetViews>
  <sheetFormatPr defaultRowHeight="15"/>
  <cols>
    <col min="2" max="2" width="12.7109375" customWidth="1"/>
    <col min="3" max="3" width="39.140625" bestFit="1" customWidth="1"/>
    <col min="4" max="4" width="6.140625" bestFit="1" customWidth="1"/>
    <col min="5" max="5" width="12.140625" style="21" customWidth="1"/>
    <col min="6" max="6" width="17.7109375" bestFit="1" customWidth="1"/>
    <col min="7" max="7" width="17.5703125" bestFit="1" customWidth="1"/>
    <col min="8" max="9" width="14.5703125" bestFit="1" customWidth="1"/>
  </cols>
  <sheetData>
    <row r="1" spans="1:9" ht="18.75" customHeight="1">
      <c r="A1" s="23" t="s">
        <v>0</v>
      </c>
      <c r="B1" s="23" t="s">
        <v>1</v>
      </c>
      <c r="C1" s="23" t="s">
        <v>2</v>
      </c>
      <c r="D1" s="23" t="s">
        <v>3</v>
      </c>
      <c r="E1" s="24" t="s">
        <v>4</v>
      </c>
      <c r="F1" s="9" t="s">
        <v>94</v>
      </c>
      <c r="G1" s="10" t="s">
        <v>95</v>
      </c>
      <c r="H1" s="10" t="s">
        <v>96</v>
      </c>
      <c r="I1" s="10" t="s">
        <v>97</v>
      </c>
    </row>
    <row r="2" spans="1:9" ht="18.75" customHeight="1">
      <c r="A2" s="23"/>
      <c r="B2" s="23"/>
      <c r="C2" s="23"/>
      <c r="D2" s="23"/>
      <c r="E2" s="24"/>
      <c r="F2" s="2"/>
      <c r="G2" s="2"/>
      <c r="H2" s="1"/>
      <c r="I2" s="1"/>
    </row>
    <row r="3" spans="1:9" ht="25.5" customHeight="1">
      <c r="A3" s="3">
        <v>1</v>
      </c>
      <c r="B3" s="3" t="s">
        <v>10</v>
      </c>
      <c r="C3" s="5" t="s">
        <v>30</v>
      </c>
      <c r="D3" s="3" t="s">
        <v>82</v>
      </c>
      <c r="E3" s="3">
        <v>1203.771</v>
      </c>
      <c r="F3" s="5">
        <v>3</v>
      </c>
      <c r="G3" s="5">
        <v>3</v>
      </c>
      <c r="H3" s="5">
        <v>3</v>
      </c>
      <c r="I3" s="5">
        <v>3</v>
      </c>
    </row>
    <row r="4" spans="1:9" ht="25.5" customHeight="1">
      <c r="A4" s="3">
        <v>2</v>
      </c>
      <c r="B4" s="3" t="s">
        <v>11</v>
      </c>
      <c r="C4" s="5" t="s">
        <v>31</v>
      </c>
      <c r="D4" s="3" t="s">
        <v>83</v>
      </c>
      <c r="E4" s="3">
        <v>27.721</v>
      </c>
      <c r="F4" s="5">
        <v>2750</v>
      </c>
      <c r="G4" s="3">
        <v>4900</v>
      </c>
      <c r="H4" s="1">
        <v>2750</v>
      </c>
      <c r="I4" s="4">
        <v>4900</v>
      </c>
    </row>
    <row r="5" spans="1:9" ht="25.5" customHeight="1">
      <c r="A5" s="3">
        <v>3</v>
      </c>
      <c r="B5" s="3" t="s">
        <v>13</v>
      </c>
      <c r="C5" s="5" t="s">
        <v>33</v>
      </c>
      <c r="D5" s="3" t="s">
        <v>84</v>
      </c>
      <c r="E5" s="3">
        <v>246.71100000000001</v>
      </c>
      <c r="F5" s="5">
        <v>1699.71</v>
      </c>
      <c r="G5" s="3">
        <v>984.17</v>
      </c>
      <c r="H5" s="1">
        <v>1690.7</v>
      </c>
      <c r="I5" s="4">
        <v>984.17</v>
      </c>
    </row>
    <row r="6" spans="1:9" ht="25.5" customHeight="1">
      <c r="A6" s="3">
        <v>4</v>
      </c>
      <c r="B6" s="3" t="s">
        <v>15</v>
      </c>
      <c r="C6" s="5" t="s">
        <v>34</v>
      </c>
      <c r="D6" s="3" t="s">
        <v>83</v>
      </c>
      <c r="E6" s="3">
        <v>837.15099999999995</v>
      </c>
      <c r="F6" s="5">
        <v>61.5</v>
      </c>
      <c r="G6" s="5">
        <v>61.5</v>
      </c>
      <c r="H6" s="5">
        <v>61.5</v>
      </c>
      <c r="I6" s="5">
        <v>61.5</v>
      </c>
    </row>
    <row r="7" spans="1:9" ht="25.5" customHeight="1">
      <c r="A7" s="3"/>
      <c r="B7" s="3" t="s">
        <v>6</v>
      </c>
      <c r="C7" s="5" t="s">
        <v>35</v>
      </c>
      <c r="D7" s="3" t="s">
        <v>84</v>
      </c>
      <c r="E7" s="3">
        <v>6.1310000000000002</v>
      </c>
      <c r="F7" s="5">
        <v>40777.03</v>
      </c>
      <c r="G7" s="5">
        <v>40777.03</v>
      </c>
      <c r="H7" s="5">
        <v>40777.03</v>
      </c>
      <c r="I7" s="5">
        <v>40777.03</v>
      </c>
    </row>
    <row r="8" spans="1:9" ht="25.5" customHeight="1">
      <c r="A8" s="3">
        <v>5</v>
      </c>
      <c r="B8" s="3" t="s">
        <v>18</v>
      </c>
      <c r="C8" s="5" t="s">
        <v>72</v>
      </c>
      <c r="D8" s="3" t="s">
        <v>82</v>
      </c>
      <c r="E8" s="3">
        <v>17211.170999999998</v>
      </c>
      <c r="F8" s="16">
        <v>6</v>
      </c>
      <c r="G8" s="16">
        <v>6</v>
      </c>
      <c r="H8" s="16">
        <v>6</v>
      </c>
      <c r="I8" s="16">
        <v>6</v>
      </c>
    </row>
    <row r="9" spans="1:9" ht="25.5" customHeight="1">
      <c r="A9" s="3">
        <v>6</v>
      </c>
      <c r="B9" s="3" t="s">
        <v>76</v>
      </c>
      <c r="C9" s="5" t="s">
        <v>41</v>
      </c>
      <c r="D9" s="3" t="s">
        <v>83</v>
      </c>
      <c r="E9" s="3">
        <v>31.221</v>
      </c>
      <c r="F9" s="5">
        <v>83.58</v>
      </c>
      <c r="G9" s="3">
        <v>84.763999999999996</v>
      </c>
      <c r="H9" s="1">
        <v>83.69</v>
      </c>
      <c r="I9" s="4">
        <v>84.76</v>
      </c>
    </row>
    <row r="10" spans="1:9" ht="25.5" customHeight="1">
      <c r="A10" s="3">
        <v>7</v>
      </c>
      <c r="B10" s="3" t="s">
        <v>22</v>
      </c>
      <c r="C10" s="5" t="s">
        <v>42</v>
      </c>
      <c r="D10" s="3" t="s">
        <v>84</v>
      </c>
      <c r="E10" s="3">
        <v>10954.481</v>
      </c>
      <c r="F10" s="5">
        <v>11.91</v>
      </c>
      <c r="G10" s="3">
        <v>12.122999999999999</v>
      </c>
      <c r="H10" s="1">
        <v>11.95</v>
      </c>
      <c r="I10" s="4">
        <v>12.12</v>
      </c>
    </row>
    <row r="11" spans="1:9" ht="25.5" customHeight="1">
      <c r="A11" s="3">
        <v>8</v>
      </c>
      <c r="B11" s="3" t="s">
        <v>23</v>
      </c>
      <c r="C11" s="5" t="s">
        <v>43</v>
      </c>
      <c r="D11" s="3" t="s">
        <v>84</v>
      </c>
      <c r="E11" s="3">
        <v>10601.191000000001</v>
      </c>
      <c r="F11" s="5">
        <v>0.86699999999999999</v>
      </c>
      <c r="G11" s="3">
        <v>0.85699999999999998</v>
      </c>
      <c r="H11" s="1">
        <v>0.872</v>
      </c>
      <c r="I11" s="4">
        <v>0.85699999999999998</v>
      </c>
    </row>
    <row r="12" spans="1:9" ht="25.5" customHeight="1">
      <c r="A12" s="3">
        <v>9</v>
      </c>
      <c r="B12" s="3" t="s">
        <v>24</v>
      </c>
      <c r="C12" s="5" t="s">
        <v>44</v>
      </c>
      <c r="D12" s="3" t="s">
        <v>84</v>
      </c>
      <c r="E12" s="3">
        <v>11674.491</v>
      </c>
      <c r="F12" s="5">
        <v>58.820999999999998</v>
      </c>
      <c r="G12" s="3">
        <v>60.624000000000002</v>
      </c>
      <c r="H12" s="1">
        <v>59.774999999999999</v>
      </c>
      <c r="I12" s="4">
        <v>60.624000000000002</v>
      </c>
    </row>
    <row r="13" spans="1:9" ht="25.5" customHeight="1">
      <c r="A13" s="3">
        <v>10</v>
      </c>
      <c r="B13" s="3" t="s">
        <v>25</v>
      </c>
      <c r="C13" s="5" t="s">
        <v>45</v>
      </c>
      <c r="D13" s="3" t="s">
        <v>87</v>
      </c>
      <c r="E13" s="3">
        <v>77.340999999999994</v>
      </c>
      <c r="F13" s="5">
        <v>6233.18</v>
      </c>
      <c r="G13" s="3">
        <v>6387.99</v>
      </c>
      <c r="H13" s="1">
        <v>6266.99</v>
      </c>
      <c r="I13" s="4">
        <v>6387.99</v>
      </c>
    </row>
    <row r="14" spans="1:9" ht="31.5">
      <c r="A14" s="14">
        <v>11</v>
      </c>
      <c r="B14" s="3" t="s">
        <v>47</v>
      </c>
      <c r="C14" s="7" t="s">
        <v>46</v>
      </c>
      <c r="D14" s="3" t="s">
        <v>83</v>
      </c>
      <c r="E14" s="3">
        <v>735.351</v>
      </c>
      <c r="F14" s="7">
        <v>159.16999999999999</v>
      </c>
      <c r="G14" s="3">
        <v>158.33600000000001</v>
      </c>
      <c r="H14" s="1">
        <v>160.21</v>
      </c>
      <c r="I14" s="4">
        <v>158.34</v>
      </c>
    </row>
    <row r="15" spans="1:9" ht="25.5" customHeight="1">
      <c r="A15" s="14">
        <v>12</v>
      </c>
      <c r="B15" s="3" t="s">
        <v>48</v>
      </c>
      <c r="C15" s="7" t="s">
        <v>49</v>
      </c>
      <c r="D15" s="3" t="s">
        <v>83</v>
      </c>
      <c r="E15" s="3">
        <v>909.69100000000003</v>
      </c>
      <c r="F15" s="7">
        <v>171.2</v>
      </c>
      <c r="G15" s="3">
        <v>172.39</v>
      </c>
      <c r="H15" s="1">
        <v>175.22</v>
      </c>
      <c r="I15" s="4">
        <v>172.39</v>
      </c>
    </row>
    <row r="16" spans="1:9" ht="25.5" customHeight="1">
      <c r="A16" s="14">
        <v>13</v>
      </c>
      <c r="B16" s="3" t="s">
        <v>89</v>
      </c>
      <c r="C16" s="7"/>
      <c r="D16" s="3" t="s">
        <v>83</v>
      </c>
      <c r="E16" s="3">
        <v>921.99099999999999</v>
      </c>
      <c r="F16" s="7">
        <v>11.09</v>
      </c>
      <c r="G16" s="3">
        <v>13.19</v>
      </c>
      <c r="H16" s="1">
        <v>10.67</v>
      </c>
      <c r="I16" s="4">
        <v>13.19</v>
      </c>
    </row>
    <row r="17" spans="1:9" ht="25.5" customHeight="1">
      <c r="A17" s="3">
        <v>14</v>
      </c>
      <c r="B17" s="3" t="s">
        <v>26</v>
      </c>
      <c r="C17" s="5" t="s">
        <v>50</v>
      </c>
      <c r="D17" s="3" t="s">
        <v>84</v>
      </c>
      <c r="E17" s="3">
        <v>1420.0609999999999</v>
      </c>
      <c r="F17" s="5">
        <v>258.51</v>
      </c>
      <c r="G17" s="3">
        <v>261.72500000000002</v>
      </c>
      <c r="H17" s="1">
        <v>262.8</v>
      </c>
      <c r="I17" s="4">
        <v>261.73</v>
      </c>
    </row>
    <row r="18" spans="1:9" ht="25.5" customHeight="1">
      <c r="A18" s="3">
        <v>15</v>
      </c>
      <c r="B18" s="1" t="s">
        <v>51</v>
      </c>
      <c r="C18" s="5" t="s">
        <v>53</v>
      </c>
      <c r="D18" s="1" t="s">
        <v>84</v>
      </c>
      <c r="E18" s="3">
        <v>3730.471</v>
      </c>
      <c r="F18" s="5">
        <v>5.51</v>
      </c>
      <c r="G18" s="1">
        <v>5.4009999999999998</v>
      </c>
      <c r="H18" s="1">
        <v>7.92</v>
      </c>
      <c r="I18" s="4">
        <v>5.4009999999999998</v>
      </c>
    </row>
    <row r="19" spans="1:9" ht="25.5" customHeight="1">
      <c r="A19" s="3">
        <v>16</v>
      </c>
      <c r="B19" s="1" t="s">
        <v>52</v>
      </c>
      <c r="C19" s="5" t="s">
        <v>54</v>
      </c>
      <c r="D19" s="1" t="s">
        <v>84</v>
      </c>
      <c r="E19" s="3">
        <v>4076.0909999999999</v>
      </c>
      <c r="F19" s="5">
        <v>5.51</v>
      </c>
      <c r="G19" s="1">
        <v>5.4009999999999998</v>
      </c>
      <c r="H19" s="1">
        <v>7.92</v>
      </c>
      <c r="I19" s="4">
        <v>5.4009999999999998</v>
      </c>
    </row>
    <row r="20" spans="1:9" ht="25.5" customHeight="1">
      <c r="A20" s="14">
        <v>17</v>
      </c>
      <c r="B20" s="4" t="s">
        <v>56</v>
      </c>
      <c r="C20" s="5" t="s">
        <v>57</v>
      </c>
      <c r="D20" s="1" t="s">
        <v>82</v>
      </c>
      <c r="E20" s="22">
        <v>317.01100000000002</v>
      </c>
      <c r="F20" s="5">
        <v>1163</v>
      </c>
      <c r="G20" s="1">
        <v>1140</v>
      </c>
      <c r="H20" s="1">
        <v>1184</v>
      </c>
      <c r="I20" s="4">
        <v>1140</v>
      </c>
    </row>
    <row r="21" spans="1:9" ht="25.5" customHeight="1">
      <c r="A21" s="12">
        <v>18</v>
      </c>
      <c r="B21" s="4" t="s">
        <v>90</v>
      </c>
      <c r="C21" s="5"/>
      <c r="D21" s="1" t="s">
        <v>82</v>
      </c>
      <c r="E21" s="22">
        <v>144.42099999999999</v>
      </c>
      <c r="F21" s="5">
        <v>520.38</v>
      </c>
      <c r="G21" s="1">
        <v>510.32299999999998</v>
      </c>
      <c r="H21" s="1">
        <v>530.45000000000005</v>
      </c>
      <c r="I21" s="4">
        <v>510.32</v>
      </c>
    </row>
    <row r="22" spans="1:9" ht="25.5" customHeight="1">
      <c r="A22" s="13">
        <v>19</v>
      </c>
      <c r="B22" s="4" t="s">
        <v>91</v>
      </c>
      <c r="C22" s="5"/>
      <c r="D22" s="1" t="s">
        <v>83</v>
      </c>
      <c r="E22" s="22">
        <v>362.71100000000001</v>
      </c>
      <c r="F22" s="5">
        <v>6.6</v>
      </c>
      <c r="G22" s="1">
        <v>6.5540000000000003</v>
      </c>
      <c r="H22" s="1">
        <v>6.63</v>
      </c>
      <c r="I22" s="4">
        <v>6.5</v>
      </c>
    </row>
    <row r="23" spans="1:9" ht="25.5" customHeight="1">
      <c r="A23" s="15">
        <v>20</v>
      </c>
      <c r="B23" s="4" t="s">
        <v>60</v>
      </c>
      <c r="C23" s="5" t="s">
        <v>61</v>
      </c>
      <c r="D23" s="1" t="s">
        <v>82</v>
      </c>
      <c r="E23" s="22">
        <v>1145.8810000000001</v>
      </c>
      <c r="F23" s="5">
        <v>31.41</v>
      </c>
      <c r="G23" s="1">
        <v>30.786000000000001</v>
      </c>
      <c r="H23" s="1">
        <v>31.98</v>
      </c>
      <c r="I23" s="4">
        <v>30.79</v>
      </c>
    </row>
    <row r="24" spans="1:9" ht="25.5" customHeight="1">
      <c r="A24" s="3">
        <v>21</v>
      </c>
      <c r="B24" s="4" t="s">
        <v>74</v>
      </c>
      <c r="C24" s="5" t="s">
        <v>62</v>
      </c>
      <c r="D24" s="1" t="s">
        <v>84</v>
      </c>
      <c r="E24" s="22">
        <v>187.791</v>
      </c>
      <c r="F24" s="5">
        <v>730</v>
      </c>
      <c r="G24" s="1">
        <v>1190</v>
      </c>
      <c r="H24" s="1">
        <v>1442</v>
      </c>
      <c r="I24" s="4">
        <v>1190</v>
      </c>
    </row>
    <row r="25" spans="1:9" ht="25.5" customHeight="1">
      <c r="A25" s="3">
        <v>22</v>
      </c>
      <c r="B25" s="4" t="s">
        <v>7</v>
      </c>
      <c r="C25" s="5" t="s">
        <v>63</v>
      </c>
      <c r="D25" s="1" t="s">
        <v>84</v>
      </c>
      <c r="E25" s="22">
        <v>142.471</v>
      </c>
      <c r="F25" s="5">
        <v>644</v>
      </c>
      <c r="G25" s="1">
        <v>867.35</v>
      </c>
      <c r="H25" s="1">
        <v>436.5</v>
      </c>
      <c r="I25" s="4">
        <v>867.35</v>
      </c>
    </row>
    <row r="26" spans="1:9" ht="25.5" customHeight="1">
      <c r="A26" s="3">
        <v>23</v>
      </c>
      <c r="B26" s="4" t="s">
        <v>5</v>
      </c>
      <c r="C26" s="3" t="s">
        <v>66</v>
      </c>
      <c r="D26" s="1" t="s">
        <v>84</v>
      </c>
      <c r="E26" s="22">
        <v>142.42099999999999</v>
      </c>
      <c r="F26" s="3">
        <v>688.77</v>
      </c>
      <c r="G26" s="1">
        <v>1802.39</v>
      </c>
      <c r="H26" s="1">
        <v>299.7</v>
      </c>
      <c r="I26" s="4">
        <v>1802.39</v>
      </c>
    </row>
    <row r="27" spans="1:9" ht="25.5" customHeight="1">
      <c r="A27" s="3">
        <v>24</v>
      </c>
      <c r="B27" s="4" t="s">
        <v>92</v>
      </c>
      <c r="C27" s="3"/>
      <c r="D27" s="1" t="s">
        <v>82</v>
      </c>
      <c r="E27" s="22">
        <v>59678.510999999999</v>
      </c>
      <c r="F27" s="3">
        <v>1</v>
      </c>
      <c r="G27" s="3">
        <v>1</v>
      </c>
      <c r="H27" s="3">
        <v>1</v>
      </c>
      <c r="I27" s="3">
        <v>1</v>
      </c>
    </row>
    <row r="28" spans="1:9" ht="25.5" customHeight="1">
      <c r="A28" s="8">
        <v>25</v>
      </c>
      <c r="B28" s="4" t="s">
        <v>93</v>
      </c>
      <c r="C28" s="3"/>
      <c r="D28" s="1" t="s">
        <v>82</v>
      </c>
      <c r="E28" s="22">
        <v>8463.3809999999994</v>
      </c>
      <c r="F28" s="3">
        <v>1</v>
      </c>
      <c r="G28" s="3">
        <v>1</v>
      </c>
      <c r="H28" s="3">
        <v>1</v>
      </c>
      <c r="I28" s="3">
        <v>1</v>
      </c>
    </row>
    <row r="29" spans="1:9" ht="25.5" customHeight="1">
      <c r="A29" s="8">
        <v>26</v>
      </c>
      <c r="B29" s="4" t="s">
        <v>75</v>
      </c>
      <c r="C29" s="3" t="s">
        <v>69</v>
      </c>
      <c r="D29" s="1" t="s">
        <v>84</v>
      </c>
      <c r="E29" s="22">
        <v>757.75099999999998</v>
      </c>
      <c r="F29" s="3">
        <v>322.56</v>
      </c>
      <c r="G29" s="1">
        <v>307.8</v>
      </c>
      <c r="H29" s="1">
        <v>319.2</v>
      </c>
      <c r="I29" s="4">
        <v>307.8</v>
      </c>
    </row>
    <row r="30" spans="1:9" ht="25.5" customHeight="1">
      <c r="A30" s="15">
        <v>27</v>
      </c>
      <c r="B30" s="4" t="s">
        <v>28</v>
      </c>
      <c r="C30" s="3" t="s">
        <v>70</v>
      </c>
      <c r="D30" s="1" t="s">
        <v>84</v>
      </c>
      <c r="E30" s="22">
        <v>159.49100000000001</v>
      </c>
      <c r="F30" s="3">
        <v>451.58</v>
      </c>
      <c r="G30" s="1">
        <v>435.45600000000002</v>
      </c>
      <c r="H30" s="1">
        <v>446.88</v>
      </c>
      <c r="I30" s="4">
        <v>435.46</v>
      </c>
    </row>
    <row r="31" spans="1:9" ht="25.5" customHeight="1">
      <c r="A31" s="15">
        <v>28</v>
      </c>
      <c r="B31" s="4" t="s">
        <v>29</v>
      </c>
      <c r="C31" s="3" t="s">
        <v>71</v>
      </c>
      <c r="D31" s="1" t="s">
        <v>83</v>
      </c>
      <c r="E31" s="22">
        <v>26.170999999999999</v>
      </c>
      <c r="F31" s="3">
        <v>1.9800000000000002E-2</v>
      </c>
      <c r="G31" s="1">
        <v>1.9E-2</v>
      </c>
      <c r="H31" s="1">
        <v>1.9800000000000002E-2</v>
      </c>
      <c r="I31" s="4">
        <v>1.8700000000000001E-2</v>
      </c>
    </row>
    <row r="32" spans="1:9" ht="25.5" customHeight="1">
      <c r="A32" s="15">
        <v>29</v>
      </c>
      <c r="B32" s="3" t="s">
        <v>12</v>
      </c>
      <c r="C32" s="5" t="s">
        <v>32</v>
      </c>
      <c r="D32" s="3" t="s">
        <v>82</v>
      </c>
      <c r="E32" s="20">
        <v>0</v>
      </c>
      <c r="F32" s="5">
        <v>1696</v>
      </c>
      <c r="G32" s="5">
        <v>1696</v>
      </c>
      <c r="H32" s="5">
        <v>1696</v>
      </c>
      <c r="I32" s="5">
        <v>1696</v>
      </c>
    </row>
    <row r="33" spans="6:9">
      <c r="F33">
        <f>SUMPRODUCT($E$3:$E$32,F3:F32)</f>
        <v>4101858.2784938002</v>
      </c>
      <c r="G33">
        <f t="shared" ref="G33:I33" si="0">SUMPRODUCT($E$3:$E$32,G3:G32)</f>
        <v>4279909.5405989997</v>
      </c>
      <c r="H33">
        <f t="shared" si="0"/>
        <v>4197035.4122028006</v>
      </c>
      <c r="I33">
        <f t="shared" si="0"/>
        <v>4279871.7879606998</v>
      </c>
    </row>
    <row r="34" spans="6:9">
      <c r="F34">
        <f>F33/100000</f>
        <v>41.018582784938005</v>
      </c>
      <c r="G34">
        <f t="shared" ref="G34:I34" si="1">G33/100000</f>
        <v>42.799095405989995</v>
      </c>
      <c r="H34">
        <f t="shared" si="1"/>
        <v>41.970354122028006</v>
      </c>
      <c r="I34">
        <f t="shared" si="1"/>
        <v>42.798717879606997</v>
      </c>
    </row>
  </sheetData>
  <sortState ref="A3:I44">
    <sortCondition ref="A3:A44"/>
  </sortState>
  <mergeCells count="5">
    <mergeCell ref="A1:A2"/>
    <mergeCell ref="B1:B2"/>
    <mergeCell ref="C1:C2"/>
    <mergeCell ref="D1:D2"/>
    <mergeCell ref="E1:E2"/>
  </mergeCells>
  <pageMargins left="0.25" right="0.25" top="0.75" bottom="0.75" header="0.3" footer="0.3"/>
  <pageSetup scale="7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zoomScaleNormal="100" workbookViewId="0">
      <selection activeCell="C26" sqref="C26"/>
    </sheetView>
  </sheetViews>
  <sheetFormatPr defaultRowHeight="15"/>
  <cols>
    <col min="2" max="2" width="12.7109375" customWidth="1"/>
    <col min="3" max="3" width="39.140625" bestFit="1" customWidth="1"/>
    <col min="4" max="4" width="6.140625" bestFit="1" customWidth="1"/>
    <col min="5" max="5" width="6.5703125" bestFit="1" customWidth="1"/>
    <col min="6" max="6" width="17.7109375" bestFit="1" customWidth="1"/>
    <col min="7" max="7" width="17.5703125" bestFit="1" customWidth="1"/>
    <col min="8" max="9" width="14.5703125" bestFit="1" customWidth="1"/>
  </cols>
  <sheetData>
    <row r="1" spans="1:9" ht="18.75" customHeight="1">
      <c r="A1" s="23" t="s">
        <v>0</v>
      </c>
      <c r="B1" s="23" t="s">
        <v>1</v>
      </c>
      <c r="C1" s="23" t="s">
        <v>2</v>
      </c>
      <c r="D1" s="23" t="s">
        <v>3</v>
      </c>
      <c r="E1" s="23" t="s">
        <v>4</v>
      </c>
      <c r="F1" s="9" t="s">
        <v>94</v>
      </c>
      <c r="G1" s="10" t="s">
        <v>95</v>
      </c>
      <c r="H1" s="10" t="s">
        <v>96</v>
      </c>
      <c r="I1" s="10" t="s">
        <v>97</v>
      </c>
    </row>
    <row r="2" spans="1:9" ht="18.75" customHeight="1">
      <c r="A2" s="23"/>
      <c r="B2" s="23"/>
      <c r="C2" s="23"/>
      <c r="D2" s="23"/>
      <c r="E2" s="23"/>
      <c r="F2" s="2"/>
      <c r="G2" s="2"/>
      <c r="H2" s="1"/>
      <c r="I2" s="1"/>
    </row>
    <row r="3" spans="1:9" ht="25.5" customHeight="1">
      <c r="A3" s="3">
        <v>1</v>
      </c>
      <c r="B3" s="3" t="s">
        <v>11</v>
      </c>
      <c r="C3" s="5" t="s">
        <v>31</v>
      </c>
      <c r="D3" s="3" t="s">
        <v>83</v>
      </c>
      <c r="E3" s="3"/>
      <c r="F3" s="5">
        <v>7200</v>
      </c>
      <c r="G3" s="3"/>
      <c r="H3" s="1"/>
      <c r="I3" s="4"/>
    </row>
    <row r="4" spans="1:9" ht="25.5" customHeight="1">
      <c r="A4" s="3">
        <v>2</v>
      </c>
      <c r="B4" s="3" t="s">
        <v>10</v>
      </c>
      <c r="C4" s="5" t="s">
        <v>30</v>
      </c>
      <c r="D4" s="3" t="s">
        <v>82</v>
      </c>
      <c r="E4" s="3"/>
      <c r="F4" s="5">
        <v>108</v>
      </c>
      <c r="G4" s="5"/>
      <c r="H4" s="5"/>
      <c r="I4" s="5"/>
    </row>
    <row r="5" spans="1:9" ht="25.5" customHeight="1">
      <c r="A5" s="3">
        <v>3</v>
      </c>
      <c r="B5" s="3" t="s">
        <v>13</v>
      </c>
      <c r="C5" s="5" t="s">
        <v>33</v>
      </c>
      <c r="D5" s="3" t="s">
        <v>84</v>
      </c>
      <c r="E5" s="3"/>
      <c r="F5" s="5">
        <v>9225.402</v>
      </c>
      <c r="G5" s="3"/>
      <c r="H5" s="1"/>
      <c r="I5" s="4"/>
    </row>
    <row r="6" spans="1:9" ht="25.5" customHeight="1">
      <c r="A6" s="3">
        <v>4</v>
      </c>
      <c r="B6" s="3" t="s">
        <v>26</v>
      </c>
      <c r="C6" s="5" t="s">
        <v>50</v>
      </c>
      <c r="D6" s="3" t="s">
        <v>84</v>
      </c>
      <c r="E6" s="3"/>
      <c r="F6" s="16">
        <v>256.16800000000001</v>
      </c>
      <c r="G6" s="3"/>
      <c r="H6" s="1"/>
      <c r="I6" s="4"/>
    </row>
    <row r="7" spans="1:9" ht="25.5" customHeight="1">
      <c r="A7" s="3">
        <v>5</v>
      </c>
      <c r="B7" s="3" t="s">
        <v>76</v>
      </c>
      <c r="C7" s="5" t="s">
        <v>41</v>
      </c>
      <c r="D7" s="3" t="s">
        <v>83</v>
      </c>
      <c r="E7" s="3"/>
      <c r="F7" s="5">
        <v>453.34800000000001</v>
      </c>
      <c r="G7" s="3"/>
      <c r="H7" s="1"/>
      <c r="I7" s="4"/>
    </row>
    <row r="8" spans="1:9" ht="25.5" customHeight="1">
      <c r="A8" s="3">
        <v>6</v>
      </c>
      <c r="B8" s="3" t="s">
        <v>22</v>
      </c>
      <c r="C8" s="5" t="s">
        <v>42</v>
      </c>
      <c r="D8" s="3" t="s">
        <v>84</v>
      </c>
      <c r="E8" s="3"/>
      <c r="F8" s="11">
        <v>121.81100000000001</v>
      </c>
      <c r="G8" s="17"/>
      <c r="H8" s="18"/>
      <c r="I8" s="19"/>
    </row>
    <row r="9" spans="1:9" ht="25.5" customHeight="1">
      <c r="A9" s="3">
        <v>7</v>
      </c>
      <c r="B9" s="3" t="s">
        <v>23</v>
      </c>
      <c r="C9" s="5" t="s">
        <v>43</v>
      </c>
      <c r="D9" s="3" t="s">
        <v>84</v>
      </c>
      <c r="E9" s="3"/>
      <c r="F9" s="5">
        <v>10.8</v>
      </c>
      <c r="G9" s="3"/>
      <c r="H9" s="1"/>
      <c r="I9" s="4"/>
    </row>
    <row r="10" spans="1:9" ht="25.5" customHeight="1">
      <c r="A10" s="3">
        <v>8</v>
      </c>
      <c r="B10" s="3" t="s">
        <v>25</v>
      </c>
      <c r="C10" s="5" t="s">
        <v>45</v>
      </c>
      <c r="D10" s="3" t="s">
        <v>87</v>
      </c>
      <c r="E10" s="3"/>
      <c r="F10" s="5">
        <v>41797.811000000002</v>
      </c>
      <c r="G10" s="3"/>
      <c r="H10" s="1"/>
      <c r="I10" s="4"/>
    </row>
    <row r="11" spans="1:9" ht="25.5" customHeight="1">
      <c r="A11" s="3">
        <v>9</v>
      </c>
      <c r="B11" s="3" t="s">
        <v>24</v>
      </c>
      <c r="C11" s="5" t="s">
        <v>44</v>
      </c>
      <c r="D11" s="3" t="s">
        <v>84</v>
      </c>
      <c r="E11" s="3"/>
      <c r="F11" s="5">
        <v>550.64400000000001</v>
      </c>
      <c r="G11" s="3"/>
      <c r="H11" s="1"/>
      <c r="I11" s="4"/>
    </row>
    <row r="12" spans="1:9" ht="25.5" customHeight="1">
      <c r="A12" s="14">
        <v>10</v>
      </c>
      <c r="B12" s="3" t="s">
        <v>47</v>
      </c>
      <c r="C12" s="7" t="s">
        <v>46</v>
      </c>
      <c r="D12" s="3" t="s">
        <v>83</v>
      </c>
      <c r="E12" s="3"/>
      <c r="F12" s="7">
        <v>1175.0540000000001</v>
      </c>
      <c r="G12" s="3"/>
      <c r="H12" s="1"/>
      <c r="I12" s="4"/>
    </row>
    <row r="13" spans="1:9" ht="25.5" customHeight="1">
      <c r="A13" s="14">
        <v>11</v>
      </c>
      <c r="B13" s="3" t="s">
        <v>48</v>
      </c>
      <c r="C13" s="7" t="s">
        <v>49</v>
      </c>
      <c r="D13" s="3" t="s">
        <v>83</v>
      </c>
      <c r="E13" s="3"/>
      <c r="F13" s="7">
        <v>1359.6479999999999</v>
      </c>
      <c r="G13" s="3"/>
      <c r="H13" s="1"/>
      <c r="I13" s="4"/>
    </row>
    <row r="14" spans="1:9" ht="15.75">
      <c r="A14" s="3">
        <v>12</v>
      </c>
      <c r="B14" s="1" t="s">
        <v>52</v>
      </c>
      <c r="C14" s="5" t="s">
        <v>54</v>
      </c>
      <c r="D14" s="1" t="s">
        <v>84</v>
      </c>
      <c r="E14" s="1"/>
      <c r="F14" s="5">
        <v>34.56</v>
      </c>
      <c r="G14" s="1"/>
      <c r="H14" s="1"/>
      <c r="I14" s="4"/>
    </row>
    <row r="15" spans="1:9" ht="25.5" customHeight="1">
      <c r="A15" s="3">
        <v>13</v>
      </c>
      <c r="B15" s="3" t="s">
        <v>6</v>
      </c>
      <c r="C15" s="5" t="s">
        <v>35</v>
      </c>
      <c r="D15" s="3" t="s">
        <v>84</v>
      </c>
      <c r="E15" s="3"/>
      <c r="F15" s="5">
        <v>587189.21699999995</v>
      </c>
      <c r="G15" s="5"/>
      <c r="H15" s="5"/>
      <c r="I15" s="5"/>
    </row>
    <row r="16" spans="1:9" ht="25.5" customHeight="1">
      <c r="A16" s="14">
        <v>14</v>
      </c>
      <c r="B16" s="4" t="s">
        <v>90</v>
      </c>
      <c r="C16" s="5"/>
      <c r="D16" s="1" t="s">
        <v>82</v>
      </c>
      <c r="E16" s="1"/>
      <c r="F16" s="5">
        <v>1878.768</v>
      </c>
      <c r="G16" s="1"/>
      <c r="H16" s="1"/>
      <c r="I16" s="4"/>
    </row>
    <row r="17" spans="1:9" ht="25.5" customHeight="1">
      <c r="A17" s="14">
        <v>15</v>
      </c>
      <c r="B17" s="4" t="s">
        <v>56</v>
      </c>
      <c r="C17" s="5" t="s">
        <v>57</v>
      </c>
      <c r="D17" s="1" t="s">
        <v>82</v>
      </c>
      <c r="E17" s="1"/>
      <c r="F17" s="5">
        <v>3636</v>
      </c>
      <c r="G17" s="1"/>
      <c r="H17" s="1"/>
      <c r="I17" s="4"/>
    </row>
    <row r="18" spans="1:9" ht="25.5" customHeight="1">
      <c r="A18" s="3">
        <v>16</v>
      </c>
      <c r="B18" s="4" t="s">
        <v>60</v>
      </c>
      <c r="C18" s="5" t="s">
        <v>61</v>
      </c>
      <c r="D18" s="1" t="s">
        <v>82</v>
      </c>
      <c r="E18" s="1"/>
      <c r="F18" s="5">
        <v>98.171999999999997</v>
      </c>
      <c r="G18" s="1"/>
      <c r="H18" s="1"/>
      <c r="I18" s="4"/>
    </row>
    <row r="19" spans="1:9" ht="25.5" customHeight="1">
      <c r="A19" s="3">
        <v>17</v>
      </c>
      <c r="B19" s="4" t="s">
        <v>98</v>
      </c>
      <c r="C19" s="5"/>
      <c r="D19" s="1" t="s">
        <v>88</v>
      </c>
      <c r="E19" s="1"/>
      <c r="F19" s="5">
        <v>259.2</v>
      </c>
      <c r="G19" s="1"/>
      <c r="H19" s="1"/>
      <c r="I19" s="4"/>
    </row>
    <row r="20" spans="1:9" ht="25.5" customHeight="1">
      <c r="A20" s="3">
        <v>18</v>
      </c>
      <c r="B20" s="4" t="s">
        <v>99</v>
      </c>
      <c r="C20" s="5"/>
      <c r="D20" s="1" t="s">
        <v>88</v>
      </c>
      <c r="E20" s="1"/>
      <c r="F20" s="5">
        <v>259.2</v>
      </c>
      <c r="G20" s="1"/>
      <c r="H20" s="1"/>
      <c r="I20" s="4"/>
    </row>
    <row r="21" spans="1:9" ht="25.5" customHeight="1">
      <c r="A21" s="8">
        <v>19</v>
      </c>
      <c r="B21" s="4" t="s">
        <v>75</v>
      </c>
      <c r="C21" s="3" t="s">
        <v>69</v>
      </c>
      <c r="D21" s="1" t="s">
        <v>84</v>
      </c>
      <c r="E21" s="1"/>
      <c r="F21" s="3">
        <v>2625.7730000000001</v>
      </c>
      <c r="G21" s="1"/>
      <c r="H21" s="1"/>
      <c r="I21" s="4"/>
    </row>
    <row r="22" spans="1:9" ht="25.5" customHeight="1">
      <c r="A22" s="17">
        <v>20</v>
      </c>
      <c r="B22" s="4" t="s">
        <v>8</v>
      </c>
      <c r="C22" s="3"/>
      <c r="D22" s="1" t="s">
        <v>84</v>
      </c>
      <c r="E22" s="1"/>
      <c r="F22" s="3">
        <v>4715.0600000000004</v>
      </c>
      <c r="G22" s="1"/>
      <c r="H22" s="1"/>
      <c r="I22" s="4"/>
    </row>
    <row r="23" spans="1:9" ht="25.5" customHeight="1">
      <c r="A23" s="15">
        <v>21</v>
      </c>
      <c r="B23" s="4" t="s">
        <v>100</v>
      </c>
      <c r="C23" s="3"/>
      <c r="D23" s="1" t="s">
        <v>87</v>
      </c>
      <c r="E23" s="1"/>
      <c r="F23" s="3">
        <v>7974.72</v>
      </c>
      <c r="G23" s="3"/>
      <c r="H23" s="3"/>
      <c r="I23" s="3"/>
    </row>
    <row r="24" spans="1:9" ht="25.5" customHeight="1">
      <c r="A24" s="15">
        <v>22</v>
      </c>
      <c r="B24" s="4" t="s">
        <v>101</v>
      </c>
      <c r="C24" s="3"/>
      <c r="D24" s="1" t="s">
        <v>82</v>
      </c>
      <c r="E24" s="1"/>
      <c r="F24" s="3">
        <v>36</v>
      </c>
      <c r="G24" s="3"/>
      <c r="H24" s="3"/>
      <c r="I24" s="3"/>
    </row>
    <row r="25" spans="1:9" ht="25.5" customHeight="1">
      <c r="A25" s="15">
        <v>23</v>
      </c>
      <c r="B25" s="4" t="s">
        <v>102</v>
      </c>
      <c r="C25" s="3"/>
      <c r="D25" s="1" t="s">
        <v>82</v>
      </c>
      <c r="E25" s="1"/>
      <c r="F25" s="3">
        <v>72</v>
      </c>
      <c r="G25" s="3"/>
      <c r="H25" s="3"/>
      <c r="I25" s="3"/>
    </row>
    <row r="26" spans="1:9" ht="25.5" customHeight="1">
      <c r="A26" s="3">
        <v>24</v>
      </c>
      <c r="B26" s="4" t="s">
        <v>74</v>
      </c>
      <c r="C26" s="5" t="s">
        <v>62</v>
      </c>
      <c r="D26" s="1" t="s">
        <v>84</v>
      </c>
      <c r="E26" s="1"/>
      <c r="F26" s="5">
        <v>2489.6019999999999</v>
      </c>
      <c r="G26" s="1"/>
      <c r="H26" s="1"/>
      <c r="I26" s="4"/>
    </row>
  </sheetData>
  <sortState ref="A3:I48">
    <sortCondition ref="A3:A48"/>
  </sortState>
  <mergeCells count="5">
    <mergeCell ref="A1:A2"/>
    <mergeCell ref="B1:B2"/>
    <mergeCell ref="C1:C2"/>
    <mergeCell ref="D1:D2"/>
    <mergeCell ref="E1:E2"/>
  </mergeCells>
  <pageMargins left="0.25" right="0.25" top="0.75" bottom="0.75" header="0.3" footer="0.3"/>
  <pageSetup scale="7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3" sqref="J13"/>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opLeftCell="A25" workbookViewId="0">
      <selection activeCell="M45" sqref="M45"/>
    </sheetView>
  </sheetViews>
  <sheetFormatPr defaultRowHeight="15"/>
  <cols>
    <col min="2" max="2" width="13.42578125" style="25" customWidth="1"/>
    <col min="3" max="3" width="28.85546875" customWidth="1"/>
    <col min="9" max="9" width="15" customWidth="1"/>
    <col min="11" max="11" width="15" customWidth="1"/>
  </cols>
  <sheetData>
    <row r="1" spans="1:10">
      <c r="A1">
        <v>67</v>
      </c>
      <c r="B1" s="25" t="s">
        <v>11</v>
      </c>
      <c r="C1" t="s">
        <v>11</v>
      </c>
      <c r="D1" t="s">
        <v>103</v>
      </c>
      <c r="E1" t="s">
        <v>83</v>
      </c>
      <c r="F1">
        <v>7200</v>
      </c>
      <c r="G1">
        <v>27.721</v>
      </c>
      <c r="H1" t="s">
        <v>104</v>
      </c>
      <c r="I1">
        <v>199591.2</v>
      </c>
      <c r="J1" t="s">
        <v>105</v>
      </c>
    </row>
    <row r="2" spans="1:10">
      <c r="A2">
        <v>168</v>
      </c>
      <c r="B2" s="25" t="s">
        <v>10</v>
      </c>
      <c r="C2" t="s">
        <v>10</v>
      </c>
      <c r="D2" t="s">
        <v>106</v>
      </c>
      <c r="E2" t="s">
        <v>82</v>
      </c>
      <c r="F2">
        <v>108</v>
      </c>
      <c r="G2">
        <v>1203.771</v>
      </c>
      <c r="H2" t="s">
        <v>107</v>
      </c>
      <c r="I2">
        <v>130007.268</v>
      </c>
      <c r="J2" t="s">
        <v>108</v>
      </c>
    </row>
    <row r="3" spans="1:10">
      <c r="A3">
        <v>169</v>
      </c>
      <c r="B3" s="25" t="s">
        <v>13</v>
      </c>
      <c r="C3" t="s">
        <v>109</v>
      </c>
      <c r="D3" t="s">
        <v>110</v>
      </c>
      <c r="E3" t="s">
        <v>84</v>
      </c>
      <c r="F3">
        <v>9225.402</v>
      </c>
      <c r="G3">
        <v>246.71100000000001</v>
      </c>
      <c r="H3" t="s">
        <v>112</v>
      </c>
      <c r="I3">
        <v>2276008.1529999999</v>
      </c>
      <c r="J3" t="s">
        <v>113</v>
      </c>
    </row>
    <row r="4" spans="1:10">
      <c r="D4" t="s">
        <v>111</v>
      </c>
    </row>
    <row r="5" spans="1:10">
      <c r="A5">
        <v>170</v>
      </c>
      <c r="B5" s="25" t="s">
        <v>26</v>
      </c>
      <c r="C5" t="s">
        <v>114</v>
      </c>
      <c r="D5" t="s">
        <v>115</v>
      </c>
      <c r="E5" t="s">
        <v>84</v>
      </c>
      <c r="F5">
        <v>256.16800000000001</v>
      </c>
      <c r="G5">
        <v>921.99099999999999</v>
      </c>
      <c r="H5" t="s">
        <v>117</v>
      </c>
      <c r="I5">
        <v>236184.59</v>
      </c>
      <c r="J5" t="s">
        <v>118</v>
      </c>
    </row>
    <row r="6" spans="1:10">
      <c r="D6" t="s">
        <v>116</v>
      </c>
    </row>
    <row r="7" spans="1:10">
      <c r="A7">
        <v>171</v>
      </c>
      <c r="B7" s="25" t="s">
        <v>119</v>
      </c>
      <c r="C7" t="s">
        <v>76</v>
      </c>
      <c r="D7" t="s">
        <v>120</v>
      </c>
      <c r="E7" t="s">
        <v>83</v>
      </c>
      <c r="F7">
        <v>453.34800000000001</v>
      </c>
      <c r="G7">
        <v>31.221</v>
      </c>
      <c r="H7" t="s">
        <v>122</v>
      </c>
      <c r="I7">
        <v>14153.977999999999</v>
      </c>
      <c r="J7" t="s">
        <v>123</v>
      </c>
    </row>
    <row r="8" spans="1:10">
      <c r="D8" t="s">
        <v>121</v>
      </c>
    </row>
    <row r="9" spans="1:10">
      <c r="A9">
        <v>172</v>
      </c>
      <c r="B9" s="25" t="s">
        <v>22</v>
      </c>
      <c r="C9" t="s">
        <v>124</v>
      </c>
      <c r="D9" t="s">
        <v>125</v>
      </c>
      <c r="E9" t="s">
        <v>84</v>
      </c>
      <c r="F9">
        <v>121.81100000000001</v>
      </c>
      <c r="G9">
        <v>11500.001</v>
      </c>
      <c r="H9" t="s">
        <v>127</v>
      </c>
      <c r="I9">
        <v>1400826.622</v>
      </c>
      <c r="J9" t="s">
        <v>128</v>
      </c>
    </row>
    <row r="10" spans="1:10">
      <c r="D10" t="s">
        <v>126</v>
      </c>
    </row>
    <row r="11" spans="1:10">
      <c r="A11">
        <v>173</v>
      </c>
      <c r="B11" s="25" t="s">
        <v>23</v>
      </c>
      <c r="C11" t="s">
        <v>129</v>
      </c>
      <c r="D11" t="s">
        <v>130</v>
      </c>
      <c r="E11" t="s">
        <v>84</v>
      </c>
      <c r="F11">
        <v>10.08</v>
      </c>
      <c r="G11">
        <v>12500.001</v>
      </c>
      <c r="H11" t="s">
        <v>132</v>
      </c>
      <c r="I11">
        <v>126000.01</v>
      </c>
      <c r="J11" t="s">
        <v>133</v>
      </c>
    </row>
    <row r="12" spans="1:10">
      <c r="D12" t="s">
        <v>131</v>
      </c>
    </row>
    <row r="13" spans="1:10">
      <c r="A13">
        <v>174</v>
      </c>
      <c r="B13" s="25" t="s">
        <v>25</v>
      </c>
      <c r="C13" t="s">
        <v>134</v>
      </c>
      <c r="D13" t="s">
        <v>135</v>
      </c>
      <c r="E13" t="s">
        <v>87</v>
      </c>
      <c r="F13">
        <v>41797.811000000002</v>
      </c>
      <c r="G13">
        <v>81.001000000000005</v>
      </c>
      <c r="H13" t="s">
        <v>137</v>
      </c>
      <c r="I13">
        <v>3385664.4890000001</v>
      </c>
      <c r="J13" t="s">
        <v>138</v>
      </c>
    </row>
    <row r="14" spans="1:10">
      <c r="D14" t="s">
        <v>136</v>
      </c>
    </row>
    <row r="15" spans="1:10">
      <c r="A15">
        <v>175</v>
      </c>
      <c r="B15" s="25" t="s">
        <v>24</v>
      </c>
      <c r="C15" t="s">
        <v>139</v>
      </c>
      <c r="D15" t="s">
        <v>140</v>
      </c>
      <c r="E15" t="s">
        <v>84</v>
      </c>
      <c r="F15">
        <v>550.64400000000001</v>
      </c>
      <c r="G15">
        <v>11500.001</v>
      </c>
      <c r="H15" t="s">
        <v>127</v>
      </c>
      <c r="I15">
        <v>6332406.551</v>
      </c>
      <c r="J15" t="s">
        <v>142</v>
      </c>
    </row>
    <row r="16" spans="1:10">
      <c r="D16" t="s">
        <v>141</v>
      </c>
    </row>
    <row r="17" spans="1:10">
      <c r="A17" t="s">
        <v>143</v>
      </c>
      <c r="B17" s="25" t="s">
        <v>144</v>
      </c>
      <c r="C17" t="s">
        <v>47</v>
      </c>
      <c r="D17" t="s">
        <v>145</v>
      </c>
      <c r="E17" t="s">
        <v>83</v>
      </c>
      <c r="F17">
        <v>1175.0540000000001</v>
      </c>
      <c r="G17">
        <v>735.351</v>
      </c>
      <c r="H17" t="s">
        <v>147</v>
      </c>
      <c r="I17">
        <v>864077.13399999996</v>
      </c>
      <c r="J17" t="s">
        <v>148</v>
      </c>
    </row>
    <row r="18" spans="1:10">
      <c r="D18" t="s">
        <v>146</v>
      </c>
    </row>
    <row r="19" spans="1:10">
      <c r="A19" t="s">
        <v>149</v>
      </c>
      <c r="B19" s="25" t="s">
        <v>144</v>
      </c>
      <c r="C19" t="s">
        <v>48</v>
      </c>
      <c r="D19" t="s">
        <v>150</v>
      </c>
      <c r="E19" t="s">
        <v>83</v>
      </c>
      <c r="F19">
        <v>1359.6479999999999</v>
      </c>
      <c r="G19">
        <v>909.69100000000003</v>
      </c>
      <c r="H19" t="s">
        <v>151</v>
      </c>
      <c r="I19">
        <v>1236859.5490000001</v>
      </c>
      <c r="J19" t="s">
        <v>152</v>
      </c>
    </row>
    <row r="20" spans="1:10">
      <c r="A20">
        <v>177</v>
      </c>
      <c r="B20" s="25" t="s">
        <v>153</v>
      </c>
      <c r="C20" t="s">
        <v>52</v>
      </c>
      <c r="D20" t="s">
        <v>154</v>
      </c>
      <c r="E20" t="s">
        <v>84</v>
      </c>
      <c r="F20">
        <v>34.56</v>
      </c>
      <c r="G20">
        <v>4076.0909999999999</v>
      </c>
      <c r="H20" t="s">
        <v>156</v>
      </c>
      <c r="I20">
        <v>140869.70499999999</v>
      </c>
      <c r="J20" t="s">
        <v>157</v>
      </c>
    </row>
    <row r="21" spans="1:10">
      <c r="D21" t="s">
        <v>155</v>
      </c>
    </row>
    <row r="22" spans="1:10">
      <c r="A22">
        <v>178</v>
      </c>
      <c r="B22" s="25" t="s">
        <v>6</v>
      </c>
      <c r="C22" t="s">
        <v>158</v>
      </c>
      <c r="D22" t="s">
        <v>159</v>
      </c>
      <c r="E22" t="s">
        <v>84</v>
      </c>
      <c r="F22">
        <v>587189.21699999995</v>
      </c>
      <c r="G22">
        <v>6.1310000000000002</v>
      </c>
      <c r="H22" t="s">
        <v>161</v>
      </c>
      <c r="I22">
        <v>3600057.0890000002</v>
      </c>
      <c r="J22" t="s">
        <v>162</v>
      </c>
    </row>
    <row r="23" spans="1:10">
      <c r="D23" t="s">
        <v>160</v>
      </c>
    </row>
    <row r="24" spans="1:10">
      <c r="A24">
        <v>179</v>
      </c>
      <c r="B24" s="25" t="s">
        <v>90</v>
      </c>
      <c r="C24" t="s">
        <v>90</v>
      </c>
      <c r="D24" t="s">
        <v>163</v>
      </c>
      <c r="E24" t="s">
        <v>87</v>
      </c>
      <c r="F24">
        <v>1878.768</v>
      </c>
      <c r="G24">
        <v>144.42099999999999</v>
      </c>
      <c r="H24" t="s">
        <v>164</v>
      </c>
      <c r="I24">
        <v>271333.55300000001</v>
      </c>
      <c r="J24" t="s">
        <v>165</v>
      </c>
    </row>
    <row r="25" spans="1:10">
      <c r="A25">
        <v>180</v>
      </c>
      <c r="B25" s="25" t="s">
        <v>166</v>
      </c>
      <c r="C25" t="s">
        <v>56</v>
      </c>
      <c r="D25" t="s">
        <v>167</v>
      </c>
      <c r="E25" t="s">
        <v>82</v>
      </c>
      <c r="F25">
        <v>3636</v>
      </c>
      <c r="G25">
        <v>485.00099999999998</v>
      </c>
      <c r="H25" t="s">
        <v>169</v>
      </c>
      <c r="I25">
        <v>1763463.6359999999</v>
      </c>
      <c r="J25" t="s">
        <v>170</v>
      </c>
    </row>
    <row r="26" spans="1:10">
      <c r="D26" t="s">
        <v>168</v>
      </c>
    </row>
    <row r="27" spans="1:10">
      <c r="A27">
        <v>181</v>
      </c>
      <c r="B27" s="25" t="s">
        <v>171</v>
      </c>
      <c r="C27" t="s">
        <v>60</v>
      </c>
      <c r="D27" t="s">
        <v>172</v>
      </c>
      <c r="E27" t="s">
        <v>84</v>
      </c>
      <c r="F27">
        <v>98.171999999999997</v>
      </c>
      <c r="G27">
        <v>1250.001</v>
      </c>
      <c r="H27" t="s">
        <v>174</v>
      </c>
      <c r="I27">
        <v>122715.098</v>
      </c>
      <c r="J27" t="s">
        <v>175</v>
      </c>
    </row>
    <row r="28" spans="1:10">
      <c r="D28" t="s">
        <v>173</v>
      </c>
    </row>
    <row r="29" spans="1:10">
      <c r="A29">
        <v>182</v>
      </c>
      <c r="B29" s="25" t="s">
        <v>176</v>
      </c>
      <c r="C29" t="s">
        <v>98</v>
      </c>
      <c r="D29" t="s">
        <v>177</v>
      </c>
      <c r="E29" t="s">
        <v>88</v>
      </c>
      <c r="F29">
        <v>259.2</v>
      </c>
      <c r="G29">
        <v>2636.6509999999998</v>
      </c>
      <c r="H29" t="s">
        <v>179</v>
      </c>
      <c r="I29">
        <v>683419.93900000001</v>
      </c>
      <c r="J29" t="s">
        <v>180</v>
      </c>
    </row>
    <row r="30" spans="1:10">
      <c r="D30" t="s">
        <v>178</v>
      </c>
    </row>
    <row r="31" spans="1:10">
      <c r="A31">
        <v>183</v>
      </c>
      <c r="B31" s="25" t="s">
        <v>181</v>
      </c>
      <c r="C31" t="s">
        <v>99</v>
      </c>
      <c r="D31" t="s">
        <v>182</v>
      </c>
      <c r="E31" t="s">
        <v>88</v>
      </c>
      <c r="F31">
        <v>259.2</v>
      </c>
      <c r="G31">
        <v>66.311000000000007</v>
      </c>
      <c r="H31" t="s">
        <v>184</v>
      </c>
      <c r="I31">
        <v>17187.811000000002</v>
      </c>
      <c r="J31" t="s">
        <v>185</v>
      </c>
    </row>
    <row r="32" spans="1:10">
      <c r="D32" t="s">
        <v>183</v>
      </c>
    </row>
    <row r="33" spans="1:11">
      <c r="A33">
        <v>184</v>
      </c>
      <c r="B33" s="25" t="s">
        <v>186</v>
      </c>
      <c r="C33" t="s">
        <v>75</v>
      </c>
      <c r="D33" t="s">
        <v>187</v>
      </c>
      <c r="E33" t="s">
        <v>84</v>
      </c>
      <c r="F33">
        <v>2625.7730000000001</v>
      </c>
      <c r="G33">
        <v>757.75099999999998</v>
      </c>
      <c r="H33" t="s">
        <v>189</v>
      </c>
      <c r="I33">
        <v>1989682.1170000001</v>
      </c>
      <c r="J33" t="s">
        <v>190</v>
      </c>
    </row>
    <row r="34" spans="1:11">
      <c r="D34" t="s">
        <v>188</v>
      </c>
    </row>
    <row r="35" spans="1:11">
      <c r="A35">
        <v>185</v>
      </c>
      <c r="B35" s="25" t="s">
        <v>8</v>
      </c>
      <c r="C35" t="s">
        <v>8</v>
      </c>
      <c r="D35" t="s">
        <v>191</v>
      </c>
      <c r="E35" t="s">
        <v>84</v>
      </c>
      <c r="F35">
        <v>4715.0600000000004</v>
      </c>
      <c r="G35">
        <v>142.471</v>
      </c>
      <c r="H35" t="s">
        <v>192</v>
      </c>
      <c r="I35">
        <v>671759.31299999997</v>
      </c>
      <c r="J35" t="s">
        <v>193</v>
      </c>
    </row>
    <row r="36" spans="1:11">
      <c r="A36">
        <v>186</v>
      </c>
      <c r="B36" s="25" t="s">
        <v>100</v>
      </c>
      <c r="C36" t="s">
        <v>100</v>
      </c>
      <c r="D36" t="s">
        <v>194</v>
      </c>
      <c r="E36" t="s">
        <v>87</v>
      </c>
      <c r="F36">
        <v>7974.72</v>
      </c>
      <c r="G36">
        <v>270.00099999999998</v>
      </c>
      <c r="H36" t="s">
        <v>195</v>
      </c>
      <c r="I36">
        <v>2153182.375</v>
      </c>
      <c r="J36" t="s">
        <v>196</v>
      </c>
    </row>
    <row r="37" spans="1:11">
      <c r="A37">
        <v>187</v>
      </c>
      <c r="B37" s="25" t="s">
        <v>101</v>
      </c>
      <c r="C37" t="s">
        <v>101</v>
      </c>
      <c r="D37" t="s">
        <v>197</v>
      </c>
      <c r="E37" t="s">
        <v>82</v>
      </c>
      <c r="F37">
        <v>36</v>
      </c>
      <c r="G37">
        <v>40500.000999999997</v>
      </c>
      <c r="H37" t="s">
        <v>198</v>
      </c>
      <c r="I37">
        <v>1458000.0360000001</v>
      </c>
      <c r="J37" t="s">
        <v>199</v>
      </c>
    </row>
    <row r="38" spans="1:11">
      <c r="A38">
        <v>188</v>
      </c>
      <c r="B38" s="25" t="s">
        <v>93</v>
      </c>
      <c r="C38" t="s">
        <v>102</v>
      </c>
      <c r="D38" t="s">
        <v>200</v>
      </c>
      <c r="E38" t="s">
        <v>82</v>
      </c>
      <c r="F38">
        <v>72</v>
      </c>
      <c r="G38">
        <v>7974.1750000000002</v>
      </c>
      <c r="H38" t="s">
        <v>202</v>
      </c>
      <c r="I38">
        <v>574140.6</v>
      </c>
      <c r="J38" t="s">
        <v>203</v>
      </c>
    </row>
    <row r="39" spans="1:11">
      <c r="D39" t="s">
        <v>201</v>
      </c>
    </row>
    <row r="40" spans="1:11">
      <c r="A40">
        <v>189</v>
      </c>
      <c r="B40" s="25" t="s">
        <v>204</v>
      </c>
      <c r="C40" t="s">
        <v>74</v>
      </c>
      <c r="D40" t="s">
        <v>205</v>
      </c>
      <c r="E40" t="s">
        <v>84</v>
      </c>
      <c r="F40">
        <v>2489.6019999999999</v>
      </c>
      <c r="G40">
        <v>187.791</v>
      </c>
      <c r="H40" t="s">
        <v>207</v>
      </c>
      <c r="I40">
        <v>467524.84899999999</v>
      </c>
      <c r="J40" t="s">
        <v>208</v>
      </c>
    </row>
    <row r="41" spans="1:11">
      <c r="D41" t="s">
        <v>206</v>
      </c>
    </row>
    <row r="42" spans="1:11">
      <c r="I42" s="26">
        <f>SUM(I1:I41)</f>
        <v>30115115.664999999</v>
      </c>
      <c r="K42" s="27">
        <v>28455928.140999999</v>
      </c>
    </row>
    <row r="43" spans="1:11">
      <c r="I43">
        <f>I42/36</f>
        <v>836530.99069444439</v>
      </c>
      <c r="K43">
        <f>K42/36</f>
        <v>790442.44836111111</v>
      </c>
    </row>
    <row r="44" spans="1:11">
      <c r="I44">
        <f>I43*28</f>
        <v>23422867.739444442</v>
      </c>
      <c r="K44">
        <f>K43*28</f>
        <v>22132388.554111112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Causeway</vt:lpstr>
      <vt:lpstr>Box</vt:lpstr>
      <vt:lpstr>Intet</vt:lpstr>
      <vt:lpstr>Sheet2</vt:lpstr>
      <vt:lpstr>Sheet3</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Miarul</dc:creator>
  <cp:lastModifiedBy>HFMLIP</cp:lastModifiedBy>
  <cp:lastPrinted>2020-02-27T11:54:34Z</cp:lastPrinted>
  <dcterms:created xsi:type="dcterms:W3CDTF">2020-02-25T12:24:58Z</dcterms:created>
  <dcterms:modified xsi:type="dcterms:W3CDTF">2020-09-12T14:04:15Z</dcterms:modified>
</cp:coreProperties>
</file>