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G:\Office Work\Progress Monitoring Kishoregonj\Kishoreganj\"/>
    </mc:Choice>
  </mc:AlternateContent>
  <xr:revisionPtr revIDLastSave="0" documentId="13_ncr:1_{F60B2686-BDD2-4CC1-8164-505219285C34}" xr6:coauthVersionLast="45" xr6:coauthVersionMax="45" xr10:uidLastSave="{00000000-0000-0000-0000-000000000000}"/>
  <bookViews>
    <workbookView xWindow="-110" yWindow="-110" windowWidth="19420" windowHeight="10420" activeTab="1" xr2:uid="{00000000-000D-0000-FFFF-FFFF00000000}"/>
  </bookViews>
  <sheets>
    <sheet name="Khal" sheetId="4" r:id="rId1"/>
    <sheet name="Sheet2" sheetId="2" r:id="rId2"/>
    <sheet name="Regulator " sheetId="5" r:id="rId3"/>
    <sheet name="Sheet1" sheetId="6" r:id="rId4"/>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2" i="2" l="1"/>
  <c r="I21" i="2"/>
  <c r="I19" i="2"/>
  <c r="I18" i="2"/>
  <c r="J14" i="4"/>
  <c r="G13" i="4"/>
  <c r="H13" i="4"/>
  <c r="I13" i="4"/>
  <c r="J13" i="4"/>
  <c r="F13" i="4"/>
  <c r="G12" i="4"/>
  <c r="H12" i="4"/>
  <c r="I12" i="4"/>
  <c r="J12" i="4"/>
  <c r="F12" i="4"/>
  <c r="G11" i="4"/>
  <c r="H11" i="4"/>
  <c r="I11" i="4"/>
  <c r="J11" i="4"/>
  <c r="F11" i="4"/>
</calcChain>
</file>

<file path=xl/sharedStrings.xml><?xml version="1.0" encoding="utf-8"?>
<sst xmlns="http://schemas.openxmlformats.org/spreadsheetml/2006/main" count="258" uniqueCount="158">
  <si>
    <t>Sl No</t>
  </si>
  <si>
    <t>Item Code</t>
  </si>
  <si>
    <t xml:space="preserve">Description </t>
  </si>
  <si>
    <t>Unit</t>
  </si>
  <si>
    <t>Rate</t>
  </si>
  <si>
    <t>16-100</t>
  </si>
  <si>
    <t>16-220</t>
  </si>
  <si>
    <t>12-310</t>
  </si>
  <si>
    <t>16-600</t>
  </si>
  <si>
    <t>16-240</t>
  </si>
  <si>
    <t>Quantity</t>
  </si>
  <si>
    <t>04-120</t>
  </si>
  <si>
    <t>BM pilar</t>
  </si>
  <si>
    <t>each</t>
  </si>
  <si>
    <t>04-180</t>
  </si>
  <si>
    <t>Site preparation</t>
  </si>
  <si>
    <t>Sqm</t>
  </si>
  <si>
    <t>16-310-10</t>
  </si>
  <si>
    <t>Foundation Excavation</t>
  </si>
  <si>
    <t>cum</t>
  </si>
  <si>
    <t>12-100</t>
  </si>
  <si>
    <t>12-310-20</t>
  </si>
  <si>
    <t xml:space="preserve">Bailing out </t>
  </si>
  <si>
    <t>44-240-30</t>
  </si>
  <si>
    <t>Sheet pile Supply</t>
  </si>
  <si>
    <t>M ton</t>
  </si>
  <si>
    <t>44-320-10</t>
  </si>
  <si>
    <t>p/m</t>
  </si>
  <si>
    <t>44-270-20</t>
  </si>
  <si>
    <t>Sheet pile Drive</t>
  </si>
  <si>
    <t>72-180</t>
  </si>
  <si>
    <t>Painting of steel sheet pile</t>
  </si>
  <si>
    <t>44-310</t>
  </si>
  <si>
    <t>44-220-10</t>
  </si>
  <si>
    <t>28-120-20</t>
  </si>
  <si>
    <t>CC 1:3:6</t>
  </si>
  <si>
    <t>36-150-60</t>
  </si>
  <si>
    <t>36-150-10</t>
  </si>
  <si>
    <t>Shuttering : Vertical and inclined walls</t>
  </si>
  <si>
    <t>36-150-20</t>
  </si>
  <si>
    <t>36-150-30</t>
  </si>
  <si>
    <t>16-520-20</t>
  </si>
  <si>
    <t>Back filling sand:FM&gt;1.50</t>
  </si>
  <si>
    <t>28-200-10</t>
  </si>
  <si>
    <t>RCC 1:1.5:3</t>
  </si>
  <si>
    <t>76-120-10</t>
  </si>
  <si>
    <t>kg</t>
  </si>
  <si>
    <t>76-630-10</t>
  </si>
  <si>
    <t>m</t>
  </si>
  <si>
    <t>40-610-20</t>
  </si>
  <si>
    <t>Khoa filter: 40mm to 20mm</t>
  </si>
  <si>
    <t>40-610-30</t>
  </si>
  <si>
    <t>Khoa filter: 20mm to 5mm</t>
  </si>
  <si>
    <t>40-650-20</t>
  </si>
  <si>
    <t>Sand filter: FM 1.50 to 2.00</t>
  </si>
  <si>
    <t>40-650-30</t>
  </si>
  <si>
    <t>Sand filter: FM 1.00 to 1.50</t>
  </si>
  <si>
    <t>16-540-20</t>
  </si>
  <si>
    <t>Back filling sand:FM&gt;.80</t>
  </si>
  <si>
    <t>40-140-40</t>
  </si>
  <si>
    <t>CC Block 40x40x20</t>
  </si>
  <si>
    <t>40-140-50</t>
  </si>
  <si>
    <t>CC Block 30x30x30</t>
  </si>
  <si>
    <t>40-220-10</t>
  </si>
  <si>
    <t>Labour charge  within-200m</t>
  </si>
  <si>
    <t>40-220-20</t>
  </si>
  <si>
    <t>Labour charge  Beyond-200m</t>
  </si>
  <si>
    <t>40-600-20</t>
  </si>
  <si>
    <t>Geotextile filter: 2.00mm</t>
  </si>
  <si>
    <t>76-100-10</t>
  </si>
  <si>
    <t>76-200</t>
  </si>
  <si>
    <t>16-140-10</t>
  </si>
  <si>
    <t>16-530</t>
  </si>
  <si>
    <t>Ring bundh remover</t>
  </si>
  <si>
    <t>76-170</t>
  </si>
  <si>
    <t>76-240-40</t>
  </si>
  <si>
    <t>76-260-20</t>
  </si>
  <si>
    <t>Labour charge for fitting lift gate</t>
  </si>
  <si>
    <t>68-130</t>
  </si>
  <si>
    <t>80-230-40</t>
  </si>
  <si>
    <t>M.R</t>
  </si>
  <si>
    <t>L.S</t>
  </si>
  <si>
    <t>16-270-50</t>
  </si>
  <si>
    <t>48-100</t>
  </si>
  <si>
    <t>Approved Rate</t>
  </si>
  <si>
    <t>04-150</t>
  </si>
  <si>
    <t>nos</t>
  </si>
  <si>
    <t>04-160</t>
  </si>
  <si>
    <t>16-450</t>
  </si>
  <si>
    <t>16-470</t>
  </si>
  <si>
    <t>16-410</t>
  </si>
  <si>
    <t>12-310-10</t>
  </si>
  <si>
    <t>40-560</t>
  </si>
  <si>
    <t>16-560-20</t>
  </si>
  <si>
    <t>40-550-30</t>
  </si>
  <si>
    <t>40-520-20</t>
  </si>
  <si>
    <t>40-520-30</t>
  </si>
  <si>
    <t>40-150-50</t>
  </si>
  <si>
    <t>40-270-10</t>
  </si>
  <si>
    <t>40-290-10</t>
  </si>
  <si>
    <t>Belal Doba</t>
  </si>
  <si>
    <t>Alali bahadia</t>
  </si>
  <si>
    <t>Katakhali</t>
  </si>
  <si>
    <t>Gankhali</t>
  </si>
  <si>
    <t>Kali River</t>
  </si>
  <si>
    <t>Re-Excavation of khal 11.546 KM. 1 Betal Doba from KM 1.315 to KM 3.4662.151 KM in Modkhola Bhairagirchar 2 Alalia-bahadia Khal from KM 1.325 to KM 2.5451.220 KM. in Alalia-Bahadia Sub-Project 3a katakhali khal from KM 0.000 to KM 1.5501.550 KM 3bGanakkhali Khal from KM 0.000 to KM 5.6255.625 KM. 3c kali Khal from KM 0.00 to KM 1.0001.000 KM.in Ganakkhali Sub-Project &amp; Repair &amp; Maintenense Alalia Bahadia Regulator 2 vent under Alalia Bahadia Sub-Project in c/w Haor Flood Management and Livelihood Improvement Project BWDB Part under Kishoreganj WD Division BWDB Kishoregonj during the FY2019-20.</t>
  </si>
  <si>
    <t>Preparation and mobilization of the Site for Construction of Submersible Embankment or other Structural Components in c/w "Haor Flood Management and Livelihood Improved Improvement Project(BWDB Part) as per Technical Specifications, including land lease, rental charges, obtaining permissions for work, developing work area, preparation of platform for temporary semi pucca site office(40sqm), CI Sheet labour sheds(200sqm), CI Sheet Stores(200sqm), supply of wooden &amp; cane seated furniture etc. as specified and as per Contractor's Method Statement and as per direction of Engineer in charge.</t>
  </si>
  <si>
    <t>LS</t>
  </si>
  <si>
    <t>Eight Lakh Seventy Thousand Three Hundred and Forty-Five point Seven Five Three</t>
  </si>
  <si>
    <t>"Manufacturing and supplying R.C.C. (1:2:4) B.M. Pillars of size 15cmx15cmx75cm, with 40cmx40cmx10cm base having 3 nos. 10mm dia M.S.bar each way at base, 4 nos. 10mm dia vertical bar and 8 nos. 6mm dia ring, excluding cost of M.S. works for reinforcement but</t>
  </si>
  <si>
    <t>Nos</t>
  </si>
  <si>
    <t>Seven Hundred and Sixty point Zero One Five</t>
  </si>
  <si>
    <t>Fixing in position B.M. pillars and kilometer posts of size 15cmx15cmx75cm with cmx40cmx10cm base, embedding 45cm below G.L. including carriage, earth cutting, backfilling, ramming,etc. complete as per direction of Engineer in charge.</t>
  </si>
  <si>
    <t>Sixty-Seven point Four One One</t>
  </si>
  <si>
    <t>Erection of bamboo profile with full bamboo posts and pegs not less than 60mm in diameter and coir strings etc. complete as per direction of Engineer in charge.</t>
  </si>
  <si>
    <t>Three Hundred and Sixty-Seven point Three Zero One</t>
  </si>
  <si>
    <t>Earth work by manual labour with clayey soil (minimum 30% clay, 0-40% silt and 0-30% sand) in construction of cross bundh/ 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</si>
  <si>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Cum</t>
  </si>
  <si>
    <t>One Hundred and Ninety-Eight point Seven Three One</t>
  </si>
  <si>
    <t>Earth work by manual labour, in all kinds of soil in removing the cross bundh/ ring bundh, including all leads and lifts complete and placing the spoils to a safe distance, (minimun 15m apart from the bank) as per direction of Engineer in charge.</t>
  </si>
  <si>
    <t>One Hundred and Ninety-Eight point Seven Eight One</t>
  </si>
  <si>
    <t>Earth work by Mechanical Excavator ( Long Boom ) in all kinds of soil in excavation / re-excavation of channel/canal/khal etc. Including disposal of spoil-soil upto 30m away from the point of excavation with rough dressing and levelling etc. complete as per direction ofEngineer-in-Charge.</t>
  </si>
  <si>
    <t>One Hundred and Twenty-Six point Four Three Two</t>
  </si>
  <si>
    <t>Bailing out of water with all leads and lifts by manual labour or pump, with all arrangements for protection of ring bund and side slopes of foundation pit against erosion or washout etc. complete actual volume of work will be measured by sounding method before starting the work) as per direction of Engineer in charge. by pump.</t>
  </si>
  <si>
    <t>Twenty-Five point Five Five Two</t>
  </si>
  <si>
    <t>16-110</t>
  </si>
  <si>
    <t>Earth work by manual labour in constructing/ resectioning of embankment/ canal bank/ road etc. with clayey soil(minimum 30% clay, 0-40% silt and 0-30% sand) within the initial lead of 30m, and all lifts including throwing the spoils to profiles in layers not exceeding 150mm in thickness, clod breaking upto a maximum size of 100mm, benching the side slopes, stripping/ ploughing the base of embankment and borrow pit area, dug bailing, cutting trees upto 200mm girth, with uprooting stumps, clearing jungles, bailing out water, rough dressing and 150mm cambering at the centre of the crestetc. complete as per specification and direction of Engineer in charge.</t>
  </si>
  <si>
    <t>Two Hundred and Fourteen point Three One Six</t>
  </si>
  <si>
    <t>Labour charge for salvaging of cement concrete/sand cement/brick blocks of different sizes including carriage within the site of any protective work with all leads and lifts and stacking in measurablestacks as per direction of Engineer in charge.</t>
  </si>
  <si>
    <t>Nine Hundred and Fifty-Eight point Zero Eight Two</t>
  </si>
  <si>
    <t>16-560</t>
  </si>
  <si>
    <t>Back filling in hydraulic structures including all leads and lifts in 150mm layer including watering, ramming, compacting to 30% relative density etc. complete by compactor or any other suitable method as per direction of Engineer in charge.Sand of FM&gt;=0.80</t>
  </si>
  <si>
    <t>Eight Hundred and Fifty-Nine point Eight Eight Two</t>
  </si>
  <si>
    <t>40-550</t>
  </si>
  <si>
    <t>Supplying and laying sand as filter layers as per specific size ranges and gradation including preparation of surface, compacting in layer etc. complete with supply of all materials and as per direction of Engineer in charge.FM : 1.0 to 1.5</t>
  </si>
  <si>
    <t>One Thousand Two Hundred and Sixty-Seven point Five Eight One</t>
  </si>
  <si>
    <t>13(a)</t>
  </si>
  <si>
    <t>40-520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</si>
  <si>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t>
  </si>
  <si>
    <t>Four Thousand Five Hundred and Sixty-Three point Two Two One</t>
  </si>
  <si>
    <t>13(b)</t>
  </si>
  <si>
    <t>Well graded between 20mm to 5mm size.</t>
  </si>
  <si>
    <t>Five Thousand AND Twenty-Six point Nine Eight One</t>
  </si>
  <si>
    <t>40-150</t>
  </si>
  <si>
    <t>Manufacturing and supplying C.C. blocks in leanest mix. 1:3:6, with cement, sand (FM&gt;=1.5) and Stone Chips (40mm down graded), to attain a minimum 28 days cylinder strength of 9.0 N/mm² including grading, washing stone chips, mixing, laying in forms, consolidation, curing for at least 21 days, including preparation of platform, shuttering and stacking in measurable stacks etc complete including supply of all materials (steel shutter to be used) as per direction of Engineer in charge.Block Size: 30cmx30cmx30cm.</t>
  </si>
  <si>
    <t>Three Hundred and Seventy-One point Seven Zero Eight</t>
  </si>
  <si>
    <t>40-270</t>
  </si>
  <si>
    <t>Labour charge for protective works in laying CC blocks of different sizes including preparation of base, watering and ramming of base etc.complete as per direction of Engineer in charge.Within 200 m.</t>
  </si>
  <si>
    <t>One Thousand Three Hundred and Ninety-Four point Six One One</t>
  </si>
  <si>
    <t>40-290</t>
  </si>
  <si>
    <t>Dumping work of Hard rock/ stone/ boulders/C.C blocks/brick blocks/sand cement blocks over a uniform area from properly positioned by engine boat upto an accuracy of 10cm monitoring withTotal Station. The dumping area to be determined by conducting bathymetric survey, furnishing topographic site plan, cross section, dumping alignment, providing location of benchmark and stake atbatches of dumping activity, doing by a river survey team ( including survey manager, hydrographic surveyor, Auto cad operator, etc.) with total station. Sequential stacking of Hard rock/ stone/ boulders/C.C blocks/brick blocks/sand cement blocks on the engine boat, carryingthe Hard rock/ stone/ boulders/C.C blocks/brick blocks/sand cement blocks to dumping area and dumping the block from the boat bymanual labour or any other means, all materials &amp; charges etc.complete as per direction of engineer in charge, specification anddesign. Within 200 m.</t>
  </si>
  <si>
    <t>One Thousand Nine Hundred and Four point Eight Five Eight</t>
  </si>
  <si>
    <t>Fixing BM Pillar</t>
  </si>
  <si>
    <t>Bamboo Profile</t>
  </si>
  <si>
    <t>Ringh Bundh</t>
  </si>
  <si>
    <t>Ringh Bundh  removal</t>
  </si>
  <si>
    <t>Excavation Mechanical Excavator</t>
  </si>
  <si>
    <t>Bailing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</si>
</sst>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s>
  <cellStyleXfs count="1">
    <xf numFmtId="0" fontId="0" fillId="0" borderId="0"/>
  </cellStyleXfs>
  <cellXfs count="23">
    <xf numFmtId="0" fontId="0" fillId="0" borderId="0" xfId="0"/>
    <xf numFmtId="0" fontId="0" fillId="0" borderId="1" xfId="0" applyBorder="1"/>
    <xf numFmtId="0" fontId="0" fillId="0" borderId="1" xfId="0"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2" fillId="0" borderId="2"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horizontal="center" wrapText="1"/>
    </xf>
    <xf numFmtId="0" fontId="1" fillId="0" borderId="2" xfId="0" applyFont="1" applyBorder="1" applyAlignment="1">
      <alignment horizontal="center" vertical="center"/>
    </xf>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1" fillId="0" borderId="1" xfId="0" applyFont="1" applyFill="1" applyBorder="1" applyAlignment="1">
      <alignment horizontal="center"/>
    </xf>
    <xf numFmtId="0" fontId="1" fillId="0" borderId="1" xfId="0" applyFont="1" applyBorder="1" applyAlignment="1">
      <alignment horizontal="center" vertical="center" wrapText="1"/>
    </xf>
    <xf numFmtId="0" fontId="0" fillId="0" borderId="1" xfId="0" applyFill="1" applyBorder="1" applyAlignment="1">
      <alignment horizontal="center"/>
    </xf>
    <xf numFmtId="0" fontId="0" fillId="0" borderId="1" xfId="0" applyFill="1" applyBorder="1"/>
    <xf numFmtId="0" fontId="0" fillId="0" borderId="3" xfId="0" applyBorder="1"/>
    <xf numFmtId="0" fontId="2" fillId="0" borderId="1" xfId="0" applyFont="1" applyFill="1" applyBorder="1" applyAlignment="1">
      <alignment horizontal="center" vertical="center"/>
    </xf>
    <xf numFmtId="0" fontId="0" fillId="2" borderId="4" xfId="0" applyFill="1" applyBorder="1"/>
    <xf numFmtId="0" fontId="0" fillId="0" borderId="0" xfId="0" applyAlignment="1">
      <alignment wrapText="1"/>
    </xf>
    <xf numFmtId="0" fontId="0" fillId="0" borderId="1" xfId="0" applyBorder="1" applyAlignment="1">
      <alignment horizontal="right"/>
    </xf>
    <xf numFmtId="0" fontId="0" fillId="0" borderId="0" xfId="0" applyAlignment="1">
      <alignment horizontal="right"/>
    </xf>
    <xf numFmtId="4" fontId="1" fillId="2" borderId="1" xfId="0" applyNumberFormat="1" applyFont="1" applyFill="1" applyBorder="1" applyAlignment="1">
      <alignment horizontal="center"/>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0"/>
  <sheetViews>
    <sheetView zoomScale="85" zoomScaleNormal="85" workbookViewId="0">
      <selection activeCell="J14" sqref="J14"/>
    </sheetView>
  </sheetViews>
  <sheetFormatPr defaultRowHeight="14.5" x14ac:dyDescent="0.35"/>
  <cols>
    <col min="2" max="2" width="12.7265625" customWidth="1"/>
    <col min="3" max="3" width="37.453125" bestFit="1" customWidth="1"/>
    <col min="5" max="5" width="10.54296875" customWidth="1"/>
    <col min="6" max="6" width="12.26953125" bestFit="1" customWidth="1"/>
    <col min="7" max="7" width="13" customWidth="1"/>
    <col min="8" max="8" width="12.26953125" bestFit="1" customWidth="1"/>
    <col min="9" max="9" width="14.54296875" customWidth="1"/>
    <col min="10" max="10" width="13.6328125" customWidth="1"/>
    <col min="13" max="13" width="15" customWidth="1"/>
  </cols>
  <sheetData>
    <row r="1" spans="1:13" ht="18.75" customHeight="1" x14ac:dyDescent="0.35">
      <c r="A1" s="6" t="s">
        <v>0</v>
      </c>
      <c r="B1" s="6" t="s">
        <v>1</v>
      </c>
      <c r="C1" s="6" t="s">
        <v>2</v>
      </c>
      <c r="D1" s="6" t="s">
        <v>3</v>
      </c>
      <c r="E1" s="6" t="s">
        <v>4</v>
      </c>
      <c r="F1" s="16" t="s">
        <v>10</v>
      </c>
      <c r="G1" s="16"/>
      <c r="H1" s="16"/>
      <c r="I1" s="16"/>
      <c r="J1" s="16"/>
    </row>
    <row r="2" spans="1:13" ht="18.5" x14ac:dyDescent="0.35">
      <c r="A2" s="6"/>
      <c r="B2" s="6"/>
      <c r="C2" s="6"/>
      <c r="D2" s="6"/>
      <c r="E2" s="6"/>
      <c r="F2" s="7" t="s">
        <v>100</v>
      </c>
      <c r="G2" s="7" t="s">
        <v>101</v>
      </c>
      <c r="H2" s="1" t="s">
        <v>102</v>
      </c>
      <c r="I2" s="1" t="s">
        <v>103</v>
      </c>
      <c r="J2" s="1" t="s">
        <v>104</v>
      </c>
    </row>
    <row r="3" spans="1:13" ht="18.5" x14ac:dyDescent="0.35">
      <c r="A3" s="3">
        <v>1</v>
      </c>
      <c r="B3" s="3" t="s">
        <v>84</v>
      </c>
      <c r="C3" s="6"/>
      <c r="D3" s="6" t="s">
        <v>81</v>
      </c>
      <c r="E3" s="19">
        <v>870345.75300000003</v>
      </c>
      <c r="F3" s="2">
        <v>0.2</v>
      </c>
      <c r="G3" s="2">
        <v>0.2</v>
      </c>
      <c r="H3" s="2">
        <v>0.2</v>
      </c>
      <c r="I3" s="2">
        <v>0.2</v>
      </c>
      <c r="J3" s="2">
        <v>0.2</v>
      </c>
      <c r="L3" t="s">
        <v>84</v>
      </c>
      <c r="M3">
        <v>870345.75300000003</v>
      </c>
    </row>
    <row r="4" spans="1:13" ht="15.5" x14ac:dyDescent="0.35">
      <c r="A4" s="3">
        <v>2</v>
      </c>
      <c r="B4" s="3" t="s">
        <v>85</v>
      </c>
      <c r="C4" s="9" t="s">
        <v>12</v>
      </c>
      <c r="D4" s="3" t="s">
        <v>86</v>
      </c>
      <c r="E4" s="20">
        <v>760.01499999999999</v>
      </c>
      <c r="F4" s="2">
        <v>1</v>
      </c>
      <c r="G4" s="2">
        <v>1</v>
      </c>
      <c r="H4" s="2">
        <v>2</v>
      </c>
      <c r="I4" s="2">
        <v>1</v>
      </c>
      <c r="J4" s="2">
        <v>2</v>
      </c>
      <c r="L4" t="s">
        <v>85</v>
      </c>
      <c r="M4">
        <v>760.01499999999999</v>
      </c>
    </row>
    <row r="5" spans="1:13" ht="15.5" x14ac:dyDescent="0.35">
      <c r="A5" s="3">
        <v>3</v>
      </c>
      <c r="B5" s="3" t="s">
        <v>87</v>
      </c>
      <c r="C5" s="9" t="s">
        <v>152</v>
      </c>
      <c r="D5" s="3" t="s">
        <v>86</v>
      </c>
      <c r="E5" s="20">
        <v>67.411000000000001</v>
      </c>
      <c r="F5" s="2">
        <v>1</v>
      </c>
      <c r="G5" s="2">
        <v>1</v>
      </c>
      <c r="H5" s="2">
        <v>2</v>
      </c>
      <c r="I5" s="2">
        <v>1</v>
      </c>
      <c r="J5" s="2">
        <v>2</v>
      </c>
      <c r="L5" t="s">
        <v>87</v>
      </c>
      <c r="M5">
        <v>67.411000000000001</v>
      </c>
    </row>
    <row r="6" spans="1:13" ht="25.5" customHeight="1" x14ac:dyDescent="0.35">
      <c r="A6" s="3">
        <v>4</v>
      </c>
      <c r="B6" s="3" t="s">
        <v>5</v>
      </c>
      <c r="C6" s="9" t="s">
        <v>153</v>
      </c>
      <c r="D6" s="3" t="s">
        <v>19</v>
      </c>
      <c r="E6" s="20">
        <v>367.30099999999999</v>
      </c>
      <c r="F6" s="3">
        <v>44</v>
      </c>
      <c r="G6" s="2">
        <v>25</v>
      </c>
      <c r="H6" s="2">
        <v>32</v>
      </c>
      <c r="I6" s="2">
        <v>114</v>
      </c>
      <c r="J6" s="2">
        <v>21</v>
      </c>
      <c r="L6" t="s">
        <v>5</v>
      </c>
      <c r="M6">
        <v>367.30099999999999</v>
      </c>
    </row>
    <row r="7" spans="1:13" ht="25.5" customHeight="1" x14ac:dyDescent="0.35">
      <c r="A7" s="3">
        <v>5</v>
      </c>
      <c r="B7" s="3" t="s">
        <v>88</v>
      </c>
      <c r="C7" s="9" t="s">
        <v>154</v>
      </c>
      <c r="D7" s="3" t="s">
        <v>19</v>
      </c>
      <c r="E7" s="20">
        <v>198.73099999999999</v>
      </c>
      <c r="F7" s="2">
        <v>393.12</v>
      </c>
      <c r="G7" s="2">
        <v>283.5</v>
      </c>
      <c r="H7" s="2">
        <v>210.6</v>
      </c>
      <c r="I7" s="2">
        <v>2876.99</v>
      </c>
      <c r="J7" s="2">
        <v>687.94399999999996</v>
      </c>
      <c r="L7" t="s">
        <v>88</v>
      </c>
      <c r="M7">
        <v>198.73099999999999</v>
      </c>
    </row>
    <row r="8" spans="1:13" ht="25.5" customHeight="1" x14ac:dyDescent="0.35">
      <c r="A8" s="3">
        <v>6</v>
      </c>
      <c r="B8" s="3" t="s">
        <v>89</v>
      </c>
      <c r="C8" s="9" t="s">
        <v>155</v>
      </c>
      <c r="D8" s="3" t="s">
        <v>19</v>
      </c>
      <c r="E8" s="20">
        <v>198.78100000000001</v>
      </c>
      <c r="F8" s="2">
        <v>393.12</v>
      </c>
      <c r="G8" s="2">
        <v>283.5</v>
      </c>
      <c r="H8" s="2">
        <v>210.6</v>
      </c>
      <c r="I8" s="2">
        <v>2876.99</v>
      </c>
      <c r="J8" s="2">
        <v>687.94399999999996</v>
      </c>
      <c r="L8" t="s">
        <v>89</v>
      </c>
      <c r="M8">
        <v>198.78100000000001</v>
      </c>
    </row>
    <row r="9" spans="1:13" ht="25.5" customHeight="1" x14ac:dyDescent="0.35">
      <c r="A9" s="3">
        <v>7</v>
      </c>
      <c r="B9" s="3" t="s">
        <v>90</v>
      </c>
      <c r="C9" s="9" t="s">
        <v>156</v>
      </c>
      <c r="D9" s="3" t="s">
        <v>19</v>
      </c>
      <c r="E9" s="20">
        <v>126.432</v>
      </c>
      <c r="F9" s="3">
        <v>21376.992999999999</v>
      </c>
      <c r="G9" s="2">
        <v>23688.050999999999</v>
      </c>
      <c r="H9" s="2">
        <v>10677.323</v>
      </c>
      <c r="I9" s="2">
        <v>221213.05600000001</v>
      </c>
      <c r="J9" s="2">
        <v>27272.06</v>
      </c>
      <c r="L9" t="s">
        <v>90</v>
      </c>
      <c r="M9">
        <v>126.432</v>
      </c>
    </row>
    <row r="10" spans="1:13" ht="25.5" customHeight="1" x14ac:dyDescent="0.35">
      <c r="A10" s="3">
        <v>8</v>
      </c>
      <c r="B10" s="3" t="s">
        <v>91</v>
      </c>
      <c r="C10" s="9" t="s">
        <v>157</v>
      </c>
      <c r="D10" s="3" t="s">
        <v>19</v>
      </c>
      <c r="E10" s="20">
        <v>25.552</v>
      </c>
      <c r="F10" s="3">
        <v>40850</v>
      </c>
      <c r="G10" s="2">
        <v>11590</v>
      </c>
      <c r="H10" s="2">
        <v>11625</v>
      </c>
      <c r="I10" s="2">
        <v>64630</v>
      </c>
      <c r="J10" s="2">
        <v>27000</v>
      </c>
      <c r="L10" t="s">
        <v>91</v>
      </c>
      <c r="M10">
        <v>25.552</v>
      </c>
    </row>
    <row r="11" spans="1:13" ht="25.5" customHeight="1" x14ac:dyDescent="0.35">
      <c r="A11" s="3"/>
      <c r="B11" s="3"/>
      <c r="C11" s="9"/>
      <c r="D11" s="3"/>
      <c r="E11" s="1"/>
      <c r="F11" s="21">
        <f>SUMPRODUCT($E$3:$E$10,F3:F10)</f>
        <v>4093862.9170159996</v>
      </c>
      <c r="G11" s="21">
        <f t="shared" ref="G11:J11" si="0">SUMPRODUCT($E$3:$E$10,G3:G10)</f>
        <v>3587849.0976320002</v>
      </c>
      <c r="H11" s="21">
        <f t="shared" si="0"/>
        <v>1918190.9633360002</v>
      </c>
      <c r="I11" s="21">
        <f t="shared" si="0"/>
        <v>30980241.795672003</v>
      </c>
      <c r="J11" s="21">
        <f t="shared" si="0"/>
        <v>4594868.4088480007</v>
      </c>
      <c r="K11" s="17"/>
      <c r="L11" t="s">
        <v>125</v>
      </c>
      <c r="M11">
        <v>214.316</v>
      </c>
    </row>
    <row r="12" spans="1:13" ht="25.5" customHeight="1" x14ac:dyDescent="0.35">
      <c r="A12" s="3"/>
      <c r="B12" s="3"/>
      <c r="C12" s="10"/>
      <c r="D12" s="3"/>
      <c r="E12" s="3"/>
      <c r="F12" s="2">
        <f>F11/100000</f>
        <v>40.938629170159999</v>
      </c>
      <c r="G12" s="2">
        <f t="shared" ref="G12:J12" si="1">G11/100000</f>
        <v>35.878490976320002</v>
      </c>
      <c r="H12" s="2">
        <f t="shared" si="1"/>
        <v>19.181909633360004</v>
      </c>
      <c r="I12" s="2">
        <f t="shared" si="1"/>
        <v>309.80241795672003</v>
      </c>
      <c r="J12" s="2">
        <f t="shared" si="1"/>
        <v>45.948684088480007</v>
      </c>
      <c r="L12" t="s">
        <v>92</v>
      </c>
      <c r="M12">
        <v>958.08199999999999</v>
      </c>
    </row>
    <row r="13" spans="1:13" ht="25.5" customHeight="1" x14ac:dyDescent="0.35">
      <c r="A13" s="3"/>
      <c r="B13" s="3"/>
      <c r="C13" s="9"/>
      <c r="D13" s="3"/>
      <c r="E13" s="2"/>
      <c r="F13" s="2">
        <f>ROUND(F12,2)</f>
        <v>40.94</v>
      </c>
      <c r="G13" s="2">
        <f t="shared" ref="G13:J13" si="2">ROUND(G12,2)</f>
        <v>35.880000000000003</v>
      </c>
      <c r="H13" s="2">
        <f t="shared" si="2"/>
        <v>19.18</v>
      </c>
      <c r="I13" s="2">
        <f t="shared" si="2"/>
        <v>309.8</v>
      </c>
      <c r="J13" s="2">
        <f t="shared" si="2"/>
        <v>45.95</v>
      </c>
      <c r="L13" t="s">
        <v>93</v>
      </c>
      <c r="M13">
        <v>859.88199999999995</v>
      </c>
    </row>
    <row r="14" spans="1:13" ht="25.5" customHeight="1" x14ac:dyDescent="0.35">
      <c r="A14" s="3"/>
      <c r="B14" s="3"/>
      <c r="C14" s="10"/>
      <c r="D14" s="3"/>
      <c r="E14" s="3"/>
      <c r="F14" s="2"/>
      <c r="G14" s="2"/>
      <c r="H14" s="2"/>
      <c r="I14" s="2"/>
      <c r="J14" s="2">
        <f>SUM(F13:J13)</f>
        <v>451.75</v>
      </c>
      <c r="L14" t="s">
        <v>94</v>
      </c>
      <c r="M14">
        <v>1267.5809999999999</v>
      </c>
    </row>
    <row r="15" spans="1:13" ht="25.5" customHeight="1" x14ac:dyDescent="0.35">
      <c r="A15" s="3"/>
      <c r="B15" s="11"/>
      <c r="C15" s="9"/>
      <c r="D15" s="2"/>
      <c r="E15" s="3"/>
      <c r="F15" s="2"/>
      <c r="G15" s="2"/>
      <c r="H15" s="2"/>
      <c r="I15" s="2"/>
      <c r="J15" s="2"/>
      <c r="L15" t="s">
        <v>95</v>
      </c>
      <c r="M15">
        <v>4563.2209999999995</v>
      </c>
    </row>
    <row r="16" spans="1:13" ht="25.5" customHeight="1" x14ac:dyDescent="0.35">
      <c r="A16" s="3"/>
      <c r="B16" s="3"/>
      <c r="C16" s="9"/>
      <c r="D16" s="3"/>
      <c r="E16" s="3"/>
      <c r="F16" s="2"/>
      <c r="G16" s="2"/>
      <c r="H16" s="2"/>
      <c r="I16" s="2"/>
      <c r="J16" s="2"/>
      <c r="L16" t="s">
        <v>96</v>
      </c>
      <c r="M16">
        <v>5026.9809999999998</v>
      </c>
    </row>
    <row r="17" spans="1:13" ht="25.5" customHeight="1" x14ac:dyDescent="0.35">
      <c r="A17" s="3"/>
      <c r="B17" s="3"/>
      <c r="C17" s="12"/>
      <c r="D17" s="3"/>
      <c r="E17" s="3"/>
      <c r="F17" s="2"/>
      <c r="G17" s="2"/>
      <c r="H17" s="2"/>
      <c r="I17" s="2"/>
      <c r="J17" s="2"/>
      <c r="L17" t="s">
        <v>97</v>
      </c>
      <c r="M17">
        <v>371.70800000000003</v>
      </c>
    </row>
    <row r="18" spans="1:13" ht="25.5" customHeight="1" x14ac:dyDescent="0.35">
      <c r="A18" s="3"/>
      <c r="B18" s="3"/>
      <c r="C18" s="12"/>
      <c r="D18" s="3"/>
      <c r="E18" s="3"/>
      <c r="F18" s="2"/>
      <c r="G18" s="2"/>
      <c r="H18" s="2"/>
      <c r="I18" s="2"/>
      <c r="J18" s="2"/>
      <c r="L18" t="s">
        <v>98</v>
      </c>
      <c r="M18">
        <v>1394.6110000000001</v>
      </c>
    </row>
    <row r="19" spans="1:13" ht="25.5" customHeight="1" x14ac:dyDescent="0.35">
      <c r="A19" s="3"/>
      <c r="B19" s="3"/>
      <c r="C19" s="12"/>
      <c r="D19" s="3"/>
      <c r="E19" s="3"/>
      <c r="F19" s="2"/>
      <c r="G19" s="2"/>
      <c r="H19" s="2"/>
      <c r="I19" s="2"/>
      <c r="J19" s="2"/>
      <c r="L19" t="s">
        <v>99</v>
      </c>
      <c r="M19">
        <v>1904.8579999999999</v>
      </c>
    </row>
    <row r="20" spans="1:13" x14ac:dyDescent="0.35">
      <c r="A20" s="15"/>
      <c r="B20" s="15"/>
      <c r="C20" s="15"/>
      <c r="D20" s="15"/>
      <c r="E20" s="15"/>
      <c r="F20" s="15"/>
      <c r="G20" s="15"/>
    </row>
  </sheetData>
  <mergeCells count="1">
    <mergeCell ref="F1:J1"/>
  </mergeCells>
  <pageMargins left="0.25" right="0.25" top="0.75" bottom="0.75" header="0.3" footer="0.3"/>
  <pageSetup scale="8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tabSelected="1" topLeftCell="A3" workbookViewId="0">
      <selection activeCell="I22" sqref="I22"/>
    </sheetView>
  </sheetViews>
  <sheetFormatPr defaultRowHeight="14.5" x14ac:dyDescent="0.35"/>
  <cols>
    <col min="9" max="9" width="10.81640625" bestFit="1" customWidth="1"/>
  </cols>
  <sheetData>
    <row r="1" spans="1:9" x14ac:dyDescent="0.35">
      <c r="A1">
        <v>1</v>
      </c>
      <c r="B1" t="s">
        <v>84</v>
      </c>
      <c r="C1" t="s">
        <v>84</v>
      </c>
      <c r="D1" t="s">
        <v>106</v>
      </c>
      <c r="E1" t="s">
        <v>107</v>
      </c>
      <c r="F1">
        <v>1</v>
      </c>
      <c r="G1">
        <v>870345.75300000003</v>
      </c>
      <c r="H1" t="s">
        <v>108</v>
      </c>
      <c r="I1">
        <v>870345.75300000003</v>
      </c>
    </row>
    <row r="2" spans="1:9" x14ac:dyDescent="0.35">
      <c r="A2">
        <v>2</v>
      </c>
      <c r="B2" t="s">
        <v>85</v>
      </c>
      <c r="C2" t="s">
        <v>85</v>
      </c>
      <c r="D2" t="s">
        <v>109</v>
      </c>
      <c r="E2" t="s">
        <v>110</v>
      </c>
      <c r="F2">
        <v>7</v>
      </c>
      <c r="G2">
        <v>760.01499999999999</v>
      </c>
      <c r="H2" t="s">
        <v>111</v>
      </c>
      <c r="I2">
        <v>5320.1049999999996</v>
      </c>
    </row>
    <row r="3" spans="1:9" x14ac:dyDescent="0.35">
      <c r="A3">
        <v>3</v>
      </c>
      <c r="B3" t="s">
        <v>87</v>
      </c>
      <c r="C3" t="s">
        <v>87</v>
      </c>
      <c r="D3" t="s">
        <v>112</v>
      </c>
      <c r="E3" t="s">
        <v>110</v>
      </c>
      <c r="F3">
        <v>7</v>
      </c>
      <c r="G3">
        <v>67.411000000000001</v>
      </c>
      <c r="H3" t="s">
        <v>113</v>
      </c>
      <c r="I3">
        <v>471.87700000000001</v>
      </c>
    </row>
    <row r="4" spans="1:9" x14ac:dyDescent="0.35">
      <c r="A4">
        <v>4</v>
      </c>
      <c r="B4" t="s">
        <v>5</v>
      </c>
      <c r="C4" t="s">
        <v>5</v>
      </c>
      <c r="D4" t="s">
        <v>114</v>
      </c>
      <c r="E4" t="s">
        <v>110</v>
      </c>
      <c r="F4">
        <v>236</v>
      </c>
      <c r="G4">
        <v>367.30099999999999</v>
      </c>
      <c r="H4" t="s">
        <v>115</v>
      </c>
      <c r="I4">
        <v>86683.035999999993</v>
      </c>
    </row>
    <row r="5" spans="1:9" x14ac:dyDescent="0.35">
      <c r="A5">
        <v>5</v>
      </c>
      <c r="B5" t="s">
        <v>88</v>
      </c>
      <c r="C5" t="s">
        <v>88</v>
      </c>
      <c r="D5" t="s">
        <v>116</v>
      </c>
      <c r="E5" t="s">
        <v>117</v>
      </c>
      <c r="F5">
        <v>4452.1499999999996</v>
      </c>
      <c r="G5">
        <v>198.73099999999999</v>
      </c>
      <c r="H5" t="s">
        <v>118</v>
      </c>
      <c r="I5">
        <v>884780.22199999995</v>
      </c>
    </row>
    <row r="6" spans="1:9" x14ac:dyDescent="0.35">
      <c r="A6">
        <v>6</v>
      </c>
      <c r="B6" t="s">
        <v>89</v>
      </c>
      <c r="C6" t="s">
        <v>89</v>
      </c>
      <c r="D6" t="s">
        <v>119</v>
      </c>
      <c r="E6" t="s">
        <v>117</v>
      </c>
      <c r="F6">
        <v>4452.1499999999996</v>
      </c>
      <c r="G6">
        <v>198.78100000000001</v>
      </c>
      <c r="H6" t="s">
        <v>120</v>
      </c>
      <c r="I6">
        <v>885002.82900000003</v>
      </c>
    </row>
    <row r="7" spans="1:9" x14ac:dyDescent="0.35">
      <c r="A7">
        <v>7</v>
      </c>
      <c r="B7" t="s">
        <v>90</v>
      </c>
      <c r="C7" t="s">
        <v>90</v>
      </c>
      <c r="D7" t="s">
        <v>121</v>
      </c>
      <c r="E7" t="s">
        <v>117</v>
      </c>
      <c r="F7">
        <v>304227.48</v>
      </c>
      <c r="G7">
        <v>126.432</v>
      </c>
      <c r="H7" t="s">
        <v>122</v>
      </c>
      <c r="I7">
        <v>38464088.751000002</v>
      </c>
    </row>
    <row r="8" spans="1:9" x14ac:dyDescent="0.35">
      <c r="A8">
        <v>8</v>
      </c>
      <c r="B8" t="s">
        <v>7</v>
      </c>
      <c r="C8" t="s">
        <v>91</v>
      </c>
      <c r="D8" t="s">
        <v>123</v>
      </c>
      <c r="E8" t="s">
        <v>117</v>
      </c>
      <c r="F8">
        <v>155695</v>
      </c>
      <c r="G8">
        <v>25.552</v>
      </c>
      <c r="H8" t="s">
        <v>124</v>
      </c>
      <c r="I8">
        <v>3978318.64</v>
      </c>
    </row>
    <row r="9" spans="1:9" x14ac:dyDescent="0.35">
      <c r="A9">
        <v>9</v>
      </c>
      <c r="B9" t="s">
        <v>125</v>
      </c>
      <c r="C9" t="s">
        <v>125</v>
      </c>
      <c r="D9" t="s">
        <v>126</v>
      </c>
      <c r="E9" t="s">
        <v>117</v>
      </c>
      <c r="F9">
        <v>4840.8</v>
      </c>
      <c r="G9">
        <v>214.316</v>
      </c>
      <c r="H9" t="s">
        <v>127</v>
      </c>
      <c r="I9">
        <v>1037460.893</v>
      </c>
    </row>
    <row r="10" spans="1:9" x14ac:dyDescent="0.35">
      <c r="A10">
        <v>10</v>
      </c>
      <c r="B10" t="s">
        <v>92</v>
      </c>
      <c r="C10" t="s">
        <v>92</v>
      </c>
      <c r="D10" t="s">
        <v>128</v>
      </c>
      <c r="E10" t="s">
        <v>117</v>
      </c>
      <c r="F10">
        <v>234.38</v>
      </c>
      <c r="G10">
        <v>958.08199999999999</v>
      </c>
      <c r="H10" t="s">
        <v>129</v>
      </c>
      <c r="I10">
        <v>224555.25899999999</v>
      </c>
    </row>
    <row r="11" spans="1:9" x14ac:dyDescent="0.35">
      <c r="A11">
        <v>11</v>
      </c>
      <c r="B11" t="s">
        <v>130</v>
      </c>
      <c r="C11" t="s">
        <v>93</v>
      </c>
      <c r="D11" t="s">
        <v>131</v>
      </c>
      <c r="E11" t="s">
        <v>117</v>
      </c>
      <c r="F11">
        <v>78.13</v>
      </c>
      <c r="G11">
        <v>859.88199999999995</v>
      </c>
      <c r="H11" t="s">
        <v>132</v>
      </c>
      <c r="I11">
        <v>67182.581000000006</v>
      </c>
    </row>
    <row r="12" spans="1:9" x14ac:dyDescent="0.35">
      <c r="A12">
        <v>12</v>
      </c>
      <c r="B12" t="s">
        <v>133</v>
      </c>
      <c r="C12" t="s">
        <v>94</v>
      </c>
      <c r="D12" t="s">
        <v>134</v>
      </c>
      <c r="E12" t="s">
        <v>117</v>
      </c>
      <c r="F12">
        <v>55.77</v>
      </c>
      <c r="G12">
        <v>1267.5809999999999</v>
      </c>
      <c r="H12" t="s">
        <v>135</v>
      </c>
      <c r="I12">
        <v>70692.991999999998</v>
      </c>
    </row>
    <row r="13" spans="1:9" x14ac:dyDescent="0.35">
      <c r="A13" t="s">
        <v>136</v>
      </c>
      <c r="B13" t="s">
        <v>137</v>
      </c>
      <c r="C13" t="s">
        <v>95</v>
      </c>
      <c r="D13" t="s">
        <v>138</v>
      </c>
      <c r="E13" t="s">
        <v>117</v>
      </c>
      <c r="F13">
        <v>27.885000000000002</v>
      </c>
      <c r="G13">
        <v>4563.2209999999995</v>
      </c>
      <c r="H13" t="s">
        <v>139</v>
      </c>
      <c r="I13">
        <v>127245.41800000001</v>
      </c>
    </row>
    <row r="14" spans="1:9" x14ac:dyDescent="0.35">
      <c r="A14" t="s">
        <v>140</v>
      </c>
      <c r="B14" t="s">
        <v>137</v>
      </c>
      <c r="C14" t="s">
        <v>96</v>
      </c>
      <c r="D14" t="s">
        <v>141</v>
      </c>
      <c r="E14" t="s">
        <v>117</v>
      </c>
      <c r="F14">
        <v>27.885000000000002</v>
      </c>
      <c r="G14">
        <v>5026.9809999999998</v>
      </c>
      <c r="H14" t="s">
        <v>142</v>
      </c>
      <c r="I14">
        <v>140177.36499999999</v>
      </c>
    </row>
    <row r="15" spans="1:9" x14ac:dyDescent="0.35">
      <c r="A15">
        <v>14</v>
      </c>
      <c r="B15" t="s">
        <v>143</v>
      </c>
      <c r="C15" t="s">
        <v>97</v>
      </c>
      <c r="D15" t="s">
        <v>144</v>
      </c>
      <c r="E15" t="s">
        <v>110</v>
      </c>
      <c r="F15">
        <v>5888</v>
      </c>
      <c r="G15">
        <v>371.70800000000003</v>
      </c>
      <c r="H15" t="s">
        <v>145</v>
      </c>
      <c r="I15">
        <v>2188616.7039999999</v>
      </c>
    </row>
    <row r="16" spans="1:9" x14ac:dyDescent="0.35">
      <c r="A16">
        <v>15</v>
      </c>
      <c r="B16" t="s">
        <v>146</v>
      </c>
      <c r="C16" t="s">
        <v>98</v>
      </c>
      <c r="D16" t="s">
        <v>147</v>
      </c>
      <c r="E16" t="s">
        <v>117</v>
      </c>
      <c r="F16">
        <v>158.97999999999999</v>
      </c>
      <c r="G16">
        <v>1394.6110000000001</v>
      </c>
      <c r="H16" t="s">
        <v>148</v>
      </c>
      <c r="I16">
        <v>221715.25700000001</v>
      </c>
    </row>
    <row r="17" spans="1:9" x14ac:dyDescent="0.35">
      <c r="A17">
        <v>16</v>
      </c>
      <c r="B17" t="s">
        <v>149</v>
      </c>
      <c r="C17" t="s">
        <v>99</v>
      </c>
      <c r="D17" t="s">
        <v>150</v>
      </c>
      <c r="E17" t="s">
        <v>117</v>
      </c>
      <c r="F17">
        <v>210.95</v>
      </c>
      <c r="G17">
        <v>1904.8579999999999</v>
      </c>
      <c r="H17" t="s">
        <v>151</v>
      </c>
      <c r="I17">
        <v>401829.79499999998</v>
      </c>
    </row>
    <row r="18" spans="1:9" x14ac:dyDescent="0.35">
      <c r="I18">
        <f>SUM(I1:I17)</f>
        <v>49654487.476999998</v>
      </c>
    </row>
    <row r="19" spans="1:9" x14ac:dyDescent="0.35">
      <c r="I19">
        <f>I18/100000</f>
        <v>496.54487476999998</v>
      </c>
    </row>
    <row r="20" spans="1:9" x14ac:dyDescent="0.35">
      <c r="I20" s="2">
        <v>451.75</v>
      </c>
    </row>
    <row r="21" spans="1:9" x14ac:dyDescent="0.35">
      <c r="I21">
        <f>I19-I20</f>
        <v>44.794874769999979</v>
      </c>
    </row>
    <row r="22" spans="1:9" x14ac:dyDescent="0.35">
      <c r="I22" s="22">
        <f>ROUND(I21,2)</f>
        <v>44.79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8"/>
  <sheetViews>
    <sheetView zoomScaleNormal="100" workbookViewId="0">
      <selection activeCell="J4" sqref="J4"/>
    </sheetView>
  </sheetViews>
  <sheetFormatPr defaultRowHeight="14.5" x14ac:dyDescent="0.35"/>
  <cols>
    <col min="2" max="2" width="12.7265625" customWidth="1"/>
    <col min="3" max="3" width="37.453125" bestFit="1" customWidth="1"/>
    <col min="6" max="6" width="11.81640625" bestFit="1" customWidth="1"/>
    <col min="7" max="7" width="13" customWidth="1"/>
  </cols>
  <sheetData>
    <row r="1" spans="1:7" ht="18.75" customHeight="1" x14ac:dyDescent="0.35">
      <c r="A1" s="5" t="s">
        <v>0</v>
      </c>
      <c r="B1" s="5" t="s">
        <v>1</v>
      </c>
      <c r="C1" s="5" t="s">
        <v>2</v>
      </c>
      <c r="D1" s="5" t="s">
        <v>3</v>
      </c>
      <c r="E1" s="6" t="s">
        <v>4</v>
      </c>
      <c r="F1" s="16" t="s">
        <v>10</v>
      </c>
      <c r="G1" s="16"/>
    </row>
    <row r="2" spans="1:7" ht="18.5" x14ac:dyDescent="0.35">
      <c r="A2" s="5"/>
      <c r="B2" s="5"/>
      <c r="C2" s="5"/>
      <c r="D2" s="5"/>
      <c r="E2" s="6"/>
      <c r="F2" s="7"/>
      <c r="G2" s="7"/>
    </row>
    <row r="3" spans="1:7" ht="15.5" x14ac:dyDescent="0.35">
      <c r="A3" s="4">
        <v>1</v>
      </c>
      <c r="B3" s="4" t="s">
        <v>11</v>
      </c>
      <c r="C3" s="8" t="s">
        <v>12</v>
      </c>
      <c r="D3" s="4" t="s">
        <v>13</v>
      </c>
      <c r="E3" s="1"/>
      <c r="F3" s="1"/>
      <c r="G3" s="1"/>
    </row>
    <row r="4" spans="1:7" ht="25.5" customHeight="1" x14ac:dyDescent="0.35">
      <c r="A4" s="3">
        <v>2</v>
      </c>
      <c r="B4" s="3" t="s">
        <v>14</v>
      </c>
      <c r="C4" s="9" t="s">
        <v>15</v>
      </c>
      <c r="D4" s="3" t="s">
        <v>16</v>
      </c>
      <c r="E4" s="1"/>
      <c r="F4" s="3"/>
      <c r="G4" s="1"/>
    </row>
    <row r="5" spans="1:7" ht="25.5" customHeight="1" x14ac:dyDescent="0.35">
      <c r="A5" s="3">
        <v>3</v>
      </c>
      <c r="B5" s="3" t="s">
        <v>17</v>
      </c>
      <c r="C5" s="9" t="s">
        <v>18</v>
      </c>
      <c r="D5" s="3" t="s">
        <v>19</v>
      </c>
      <c r="E5" s="1"/>
      <c r="F5" s="2"/>
      <c r="G5" s="1"/>
    </row>
    <row r="6" spans="1:7" ht="25.5" customHeight="1" x14ac:dyDescent="0.35">
      <c r="A6" s="4">
        <v>4</v>
      </c>
      <c r="B6" s="3" t="s">
        <v>20</v>
      </c>
      <c r="C6" s="9"/>
      <c r="D6" s="3" t="s">
        <v>13</v>
      </c>
      <c r="E6" s="1"/>
      <c r="F6" s="3"/>
      <c r="G6" s="1"/>
    </row>
    <row r="7" spans="1:7" ht="25.5" customHeight="1" x14ac:dyDescent="0.35">
      <c r="A7" s="3">
        <v>5</v>
      </c>
      <c r="B7" s="3" t="s">
        <v>21</v>
      </c>
      <c r="C7" s="9" t="s">
        <v>22</v>
      </c>
      <c r="D7" s="3" t="s">
        <v>19</v>
      </c>
      <c r="E7" s="1"/>
      <c r="F7" s="3"/>
      <c r="G7" s="1"/>
    </row>
    <row r="8" spans="1:7" ht="25.5" customHeight="1" x14ac:dyDescent="0.35">
      <c r="A8" s="3">
        <v>6</v>
      </c>
      <c r="B8" s="3" t="s">
        <v>23</v>
      </c>
      <c r="C8" s="9" t="s">
        <v>24</v>
      </c>
      <c r="D8" s="3" t="s">
        <v>25</v>
      </c>
      <c r="E8" s="1"/>
      <c r="F8" s="3"/>
      <c r="G8" s="1"/>
    </row>
    <row r="9" spans="1:7" ht="25.5" customHeight="1" x14ac:dyDescent="0.35">
      <c r="A9" s="4">
        <v>7</v>
      </c>
      <c r="B9" s="3" t="s">
        <v>26</v>
      </c>
      <c r="C9" s="9"/>
      <c r="D9" s="3" t="s">
        <v>27</v>
      </c>
      <c r="E9" s="1"/>
      <c r="F9" s="3"/>
      <c r="G9" s="1"/>
    </row>
    <row r="10" spans="1:7" ht="25.5" customHeight="1" x14ac:dyDescent="0.35">
      <c r="A10" s="3">
        <v>8</v>
      </c>
      <c r="B10" s="3" t="s">
        <v>28</v>
      </c>
      <c r="C10" s="10" t="s">
        <v>29</v>
      </c>
      <c r="D10" s="3" t="s">
        <v>16</v>
      </c>
      <c r="E10" s="3"/>
      <c r="F10" s="1"/>
      <c r="G10" s="1"/>
    </row>
    <row r="11" spans="1:7" ht="25.5" customHeight="1" x14ac:dyDescent="0.35">
      <c r="A11" s="3">
        <v>9</v>
      </c>
      <c r="B11" s="3" t="s">
        <v>30</v>
      </c>
      <c r="C11" s="9" t="s">
        <v>31</v>
      </c>
      <c r="D11" s="3" t="s">
        <v>16</v>
      </c>
      <c r="E11" s="2"/>
      <c r="F11" s="1"/>
      <c r="G11" s="1"/>
    </row>
    <row r="12" spans="1:7" ht="25.5" customHeight="1" x14ac:dyDescent="0.35">
      <c r="A12" s="4">
        <v>10</v>
      </c>
      <c r="B12" s="3" t="s">
        <v>32</v>
      </c>
      <c r="C12" s="10"/>
      <c r="D12" s="3" t="s">
        <v>16</v>
      </c>
      <c r="E12" s="3"/>
      <c r="F12" s="1"/>
      <c r="G12" s="1"/>
    </row>
    <row r="13" spans="1:7" ht="25.5" customHeight="1" x14ac:dyDescent="0.35">
      <c r="A13" s="3">
        <v>11</v>
      </c>
      <c r="B13" s="11" t="s">
        <v>33</v>
      </c>
      <c r="C13" s="9"/>
      <c r="D13" s="2" t="s">
        <v>16</v>
      </c>
      <c r="E13" s="3"/>
      <c r="F13" s="1"/>
      <c r="G13" s="1"/>
    </row>
    <row r="14" spans="1:7" ht="25.5" customHeight="1" x14ac:dyDescent="0.35">
      <c r="A14" s="3">
        <v>12</v>
      </c>
      <c r="B14" s="3" t="s">
        <v>34</v>
      </c>
      <c r="C14" s="9" t="s">
        <v>35</v>
      </c>
      <c r="D14" s="3" t="s">
        <v>19</v>
      </c>
      <c r="E14" s="3"/>
      <c r="F14" s="1"/>
      <c r="G14" s="1"/>
    </row>
    <row r="15" spans="1:7" ht="25.5" customHeight="1" x14ac:dyDescent="0.35">
      <c r="A15" s="4">
        <v>13</v>
      </c>
      <c r="B15" s="3" t="s">
        <v>36</v>
      </c>
      <c r="C15" s="12"/>
      <c r="D15" s="3" t="s">
        <v>16</v>
      </c>
      <c r="E15" s="3"/>
      <c r="F15" s="1"/>
      <c r="G15" s="1"/>
    </row>
    <row r="16" spans="1:7" ht="25.5" customHeight="1" x14ac:dyDescent="0.35">
      <c r="A16" s="3">
        <v>14</v>
      </c>
      <c r="B16" s="3" t="s">
        <v>37</v>
      </c>
      <c r="C16" s="12" t="s">
        <v>38</v>
      </c>
      <c r="D16" s="3" t="s">
        <v>16</v>
      </c>
      <c r="E16" s="3"/>
      <c r="F16" s="1"/>
      <c r="G16" s="1"/>
    </row>
    <row r="17" spans="1:7" ht="25.5" customHeight="1" x14ac:dyDescent="0.35">
      <c r="A17" s="3">
        <v>15</v>
      </c>
      <c r="B17" s="3" t="s">
        <v>39</v>
      </c>
      <c r="C17" s="12"/>
      <c r="D17" s="3" t="s">
        <v>16</v>
      </c>
      <c r="E17" s="3"/>
      <c r="F17" s="1"/>
      <c r="G17" s="1"/>
    </row>
    <row r="18" spans="1:7" ht="25.5" customHeight="1" x14ac:dyDescent="0.35">
      <c r="A18" s="4">
        <v>16</v>
      </c>
      <c r="B18" s="3" t="s">
        <v>40</v>
      </c>
      <c r="C18" s="12"/>
      <c r="D18" s="3" t="s">
        <v>16</v>
      </c>
      <c r="E18" s="3"/>
      <c r="F18" s="1"/>
      <c r="G18" s="1"/>
    </row>
    <row r="19" spans="1:7" ht="25.5" customHeight="1" x14ac:dyDescent="0.35">
      <c r="A19" s="3">
        <v>17</v>
      </c>
      <c r="B19" s="3" t="s">
        <v>41</v>
      </c>
      <c r="C19" s="9" t="s">
        <v>42</v>
      </c>
      <c r="D19" s="3" t="s">
        <v>19</v>
      </c>
      <c r="E19" s="3"/>
      <c r="F19" s="1"/>
      <c r="G19" s="1"/>
    </row>
    <row r="20" spans="1:7" ht="15.5" x14ac:dyDescent="0.35">
      <c r="A20" s="3">
        <v>18</v>
      </c>
      <c r="B20" s="3" t="s">
        <v>43</v>
      </c>
      <c r="C20" s="9" t="s">
        <v>44</v>
      </c>
      <c r="D20" s="3" t="s">
        <v>19</v>
      </c>
      <c r="E20" s="2"/>
      <c r="F20" s="1"/>
      <c r="G20" s="1"/>
    </row>
    <row r="21" spans="1:7" ht="25.5" customHeight="1" x14ac:dyDescent="0.35">
      <c r="A21" s="4">
        <v>19</v>
      </c>
      <c r="B21" s="3" t="s">
        <v>45</v>
      </c>
      <c r="C21" s="9"/>
      <c r="D21" s="3" t="s">
        <v>46</v>
      </c>
      <c r="E21" s="3"/>
      <c r="F21" s="1"/>
      <c r="G21" s="1"/>
    </row>
    <row r="22" spans="1:7" ht="25.5" customHeight="1" x14ac:dyDescent="0.35">
      <c r="A22" s="3">
        <v>20</v>
      </c>
      <c r="B22" s="11" t="s">
        <v>47</v>
      </c>
      <c r="C22" s="9"/>
      <c r="D22" s="2" t="s">
        <v>48</v>
      </c>
      <c r="E22" s="1"/>
      <c r="F22" s="1"/>
      <c r="G22" s="1"/>
    </row>
    <row r="23" spans="1:7" ht="25.5" customHeight="1" x14ac:dyDescent="0.35">
      <c r="A23" s="3">
        <v>21</v>
      </c>
      <c r="B23" s="2" t="s">
        <v>49</v>
      </c>
      <c r="C23" s="9" t="s">
        <v>50</v>
      </c>
      <c r="D23" s="2" t="s">
        <v>19</v>
      </c>
      <c r="E23" s="3"/>
      <c r="F23" s="1"/>
      <c r="G23" s="1"/>
    </row>
    <row r="24" spans="1:7" ht="25.5" customHeight="1" x14ac:dyDescent="0.35">
      <c r="A24" s="4">
        <v>22</v>
      </c>
      <c r="B24" s="2" t="s">
        <v>51</v>
      </c>
      <c r="C24" s="9" t="s">
        <v>52</v>
      </c>
      <c r="D24" s="2" t="s">
        <v>19</v>
      </c>
      <c r="E24" s="3"/>
      <c r="F24" s="1"/>
      <c r="G24" s="1"/>
    </row>
    <row r="25" spans="1:7" ht="25.5" customHeight="1" x14ac:dyDescent="0.35">
      <c r="A25" s="3">
        <v>23</v>
      </c>
      <c r="B25" s="11" t="s">
        <v>53</v>
      </c>
      <c r="C25" s="9" t="s">
        <v>54</v>
      </c>
      <c r="D25" s="2" t="s">
        <v>19</v>
      </c>
      <c r="E25" s="2"/>
      <c r="F25" s="1"/>
      <c r="G25" s="1"/>
    </row>
    <row r="26" spans="1:7" ht="25.5" customHeight="1" x14ac:dyDescent="0.35">
      <c r="A26" s="3">
        <v>24</v>
      </c>
      <c r="B26" s="11" t="s">
        <v>55</v>
      </c>
      <c r="C26" s="9" t="s">
        <v>56</v>
      </c>
      <c r="D26" s="2" t="s">
        <v>19</v>
      </c>
      <c r="E26" s="2"/>
      <c r="F26" s="1"/>
      <c r="G26" s="1"/>
    </row>
    <row r="27" spans="1:7" ht="25.5" customHeight="1" x14ac:dyDescent="0.35">
      <c r="A27" s="4">
        <v>25</v>
      </c>
      <c r="B27" s="11" t="s">
        <v>57</v>
      </c>
      <c r="C27" s="3" t="s">
        <v>58</v>
      </c>
      <c r="D27" s="2" t="s">
        <v>19</v>
      </c>
      <c r="E27" s="2"/>
      <c r="F27" s="1"/>
      <c r="G27" s="1"/>
    </row>
    <row r="28" spans="1:7" ht="25.5" customHeight="1" x14ac:dyDescent="0.35">
      <c r="A28" s="3">
        <v>26</v>
      </c>
      <c r="B28" s="11" t="s">
        <v>59</v>
      </c>
      <c r="C28" s="9" t="s">
        <v>60</v>
      </c>
      <c r="D28" s="2" t="s">
        <v>13</v>
      </c>
      <c r="E28" s="2"/>
      <c r="F28" s="1"/>
      <c r="G28" s="1"/>
    </row>
    <row r="29" spans="1:7" ht="25.5" customHeight="1" x14ac:dyDescent="0.35">
      <c r="A29" s="3">
        <v>27</v>
      </c>
      <c r="B29" s="11" t="s">
        <v>61</v>
      </c>
      <c r="C29" s="9" t="s">
        <v>62</v>
      </c>
      <c r="D29" s="2" t="s">
        <v>13</v>
      </c>
      <c r="E29" s="2"/>
      <c r="F29" s="1"/>
      <c r="G29" s="1"/>
    </row>
    <row r="30" spans="1:7" ht="25.5" customHeight="1" x14ac:dyDescent="0.35">
      <c r="A30" s="4">
        <v>28</v>
      </c>
      <c r="B30" s="11" t="s">
        <v>63</v>
      </c>
      <c r="C30" s="9" t="s">
        <v>64</v>
      </c>
      <c r="D30" s="2" t="s">
        <v>19</v>
      </c>
      <c r="E30" s="3"/>
      <c r="F30" s="1"/>
      <c r="G30" s="1"/>
    </row>
    <row r="31" spans="1:7" ht="25.5" customHeight="1" x14ac:dyDescent="0.35">
      <c r="A31" s="3">
        <v>29</v>
      </c>
      <c r="B31" s="11" t="s">
        <v>65</v>
      </c>
      <c r="C31" s="9" t="s">
        <v>66</v>
      </c>
      <c r="D31" s="2" t="s">
        <v>19</v>
      </c>
      <c r="E31" s="3"/>
      <c r="F31" s="1"/>
      <c r="G31" s="1"/>
    </row>
    <row r="32" spans="1:7" ht="25.5" customHeight="1" x14ac:dyDescent="0.35">
      <c r="A32" s="3">
        <v>30</v>
      </c>
      <c r="B32" s="2" t="s">
        <v>67</v>
      </c>
      <c r="C32" s="9" t="s">
        <v>68</v>
      </c>
      <c r="D32" s="2" t="s">
        <v>16</v>
      </c>
      <c r="E32" s="2"/>
      <c r="F32" s="1"/>
      <c r="G32" s="1"/>
    </row>
    <row r="33" spans="1:7" ht="25.5" customHeight="1" x14ac:dyDescent="0.35">
      <c r="A33" s="4">
        <v>31</v>
      </c>
      <c r="B33" s="11" t="s">
        <v>69</v>
      </c>
      <c r="C33" s="9"/>
      <c r="D33" s="2" t="s">
        <v>46</v>
      </c>
      <c r="E33" s="3"/>
      <c r="F33" s="1"/>
      <c r="G33" s="1"/>
    </row>
    <row r="34" spans="1:7" ht="25.5" customHeight="1" x14ac:dyDescent="0.35">
      <c r="A34" s="3">
        <v>32</v>
      </c>
      <c r="B34" s="11" t="s">
        <v>70</v>
      </c>
      <c r="C34" s="9"/>
      <c r="D34" s="2" t="s">
        <v>13</v>
      </c>
      <c r="E34" s="3"/>
      <c r="F34" s="1"/>
      <c r="G34" s="1"/>
    </row>
    <row r="35" spans="1:7" ht="25.5" customHeight="1" x14ac:dyDescent="0.35">
      <c r="A35" s="3">
        <v>33</v>
      </c>
      <c r="B35" s="3" t="s">
        <v>71</v>
      </c>
      <c r="C35" s="10"/>
      <c r="D35" s="3" t="s">
        <v>19</v>
      </c>
      <c r="E35" s="3"/>
      <c r="F35" s="1"/>
      <c r="G35" s="1"/>
    </row>
    <row r="36" spans="1:7" ht="25.5" customHeight="1" x14ac:dyDescent="0.35">
      <c r="A36" s="4">
        <v>34</v>
      </c>
      <c r="B36" s="3" t="s">
        <v>8</v>
      </c>
      <c r="C36" s="10"/>
      <c r="D36" s="3" t="s">
        <v>19</v>
      </c>
      <c r="E36" s="3"/>
      <c r="F36" s="1"/>
      <c r="G36" s="1"/>
    </row>
    <row r="37" spans="1:7" ht="25.5" customHeight="1" x14ac:dyDescent="0.35">
      <c r="A37" s="3">
        <v>35</v>
      </c>
      <c r="B37" s="3" t="s">
        <v>6</v>
      </c>
      <c r="C37" s="10"/>
      <c r="D37" s="3" t="s">
        <v>19</v>
      </c>
      <c r="E37" s="3"/>
      <c r="F37" s="1"/>
      <c r="G37" s="1"/>
    </row>
    <row r="38" spans="1:7" ht="25.5" customHeight="1" x14ac:dyDescent="0.35">
      <c r="A38" s="3">
        <v>36</v>
      </c>
      <c r="B38" s="3" t="s">
        <v>72</v>
      </c>
      <c r="C38" s="9"/>
      <c r="D38" s="3" t="s">
        <v>19</v>
      </c>
      <c r="E38" s="2"/>
      <c r="F38" s="1"/>
      <c r="G38" s="1"/>
    </row>
    <row r="39" spans="1:7" ht="25.5" customHeight="1" x14ac:dyDescent="0.35">
      <c r="A39" s="4">
        <v>37</v>
      </c>
      <c r="B39" s="11" t="s">
        <v>9</v>
      </c>
      <c r="C39" s="3" t="s">
        <v>73</v>
      </c>
      <c r="D39" s="2" t="s">
        <v>19</v>
      </c>
      <c r="E39" s="2"/>
      <c r="F39" s="1"/>
      <c r="G39" s="1"/>
    </row>
    <row r="40" spans="1:7" ht="25.5" customHeight="1" x14ac:dyDescent="0.35">
      <c r="A40" s="3">
        <v>38</v>
      </c>
      <c r="B40" s="11" t="s">
        <v>74</v>
      </c>
      <c r="C40" s="7"/>
      <c r="D40" s="2" t="s">
        <v>46</v>
      </c>
      <c r="E40" s="3"/>
      <c r="F40" s="1"/>
      <c r="G40" s="1"/>
    </row>
    <row r="41" spans="1:7" ht="25.5" customHeight="1" x14ac:dyDescent="0.35">
      <c r="A41" s="3">
        <v>39</v>
      </c>
      <c r="B41" s="11" t="s">
        <v>75</v>
      </c>
      <c r="C41" s="7"/>
      <c r="D41" s="2" t="s">
        <v>13</v>
      </c>
      <c r="E41" s="3"/>
      <c r="F41" s="1"/>
      <c r="G41" s="1"/>
    </row>
    <row r="42" spans="1:7" ht="25.5" customHeight="1" x14ac:dyDescent="0.35">
      <c r="A42" s="4">
        <v>40</v>
      </c>
      <c r="B42" s="11" t="s">
        <v>76</v>
      </c>
      <c r="C42" s="9" t="s">
        <v>77</v>
      </c>
      <c r="D42" s="2" t="s">
        <v>13</v>
      </c>
      <c r="E42" s="3"/>
      <c r="F42" s="1"/>
      <c r="G42" s="1"/>
    </row>
    <row r="43" spans="1:7" ht="25.5" customHeight="1" x14ac:dyDescent="0.35">
      <c r="A43" s="3">
        <v>41</v>
      </c>
      <c r="B43" s="3" t="s">
        <v>78</v>
      </c>
      <c r="C43" s="9"/>
      <c r="D43" s="3" t="s">
        <v>19</v>
      </c>
      <c r="E43" s="3"/>
      <c r="F43" s="1"/>
      <c r="G43" s="1"/>
    </row>
    <row r="44" spans="1:7" ht="25.5" customHeight="1" x14ac:dyDescent="0.35">
      <c r="A44" s="3">
        <v>42</v>
      </c>
      <c r="B44" s="11" t="s">
        <v>79</v>
      </c>
      <c r="C44" s="9"/>
      <c r="D44" s="2" t="s">
        <v>48</v>
      </c>
      <c r="E44" s="2"/>
      <c r="F44" s="1"/>
      <c r="G44" s="1"/>
    </row>
    <row r="45" spans="1:7" ht="25.5" customHeight="1" x14ac:dyDescent="0.35">
      <c r="A45" s="3">
        <v>43</v>
      </c>
      <c r="B45" s="11" t="s">
        <v>80</v>
      </c>
      <c r="C45" s="9"/>
      <c r="D45" s="2" t="s">
        <v>81</v>
      </c>
      <c r="E45" s="2"/>
      <c r="F45" s="1"/>
      <c r="G45" s="1"/>
    </row>
    <row r="46" spans="1:7" ht="15.5" x14ac:dyDescent="0.35">
      <c r="A46" s="3">
        <v>44</v>
      </c>
      <c r="B46" s="11" t="s">
        <v>82</v>
      </c>
      <c r="C46" s="1"/>
      <c r="D46" s="13" t="s">
        <v>19</v>
      </c>
      <c r="E46" s="1"/>
      <c r="F46" s="1"/>
      <c r="G46" s="14"/>
    </row>
    <row r="47" spans="1:7" ht="15.5" x14ac:dyDescent="0.35">
      <c r="A47" s="3">
        <v>45</v>
      </c>
      <c r="B47" s="11" t="s">
        <v>83</v>
      </c>
      <c r="C47" s="1"/>
      <c r="D47" s="13" t="s">
        <v>16</v>
      </c>
      <c r="E47" s="1"/>
      <c r="F47" s="1"/>
      <c r="G47" s="14"/>
    </row>
    <row r="48" spans="1:7" x14ac:dyDescent="0.35">
      <c r="A48" s="1"/>
      <c r="B48" s="1"/>
      <c r="C48" s="1"/>
      <c r="D48" s="1"/>
      <c r="E48" s="1"/>
      <c r="F48" s="1"/>
      <c r="G48" s="1"/>
    </row>
  </sheetData>
  <mergeCells count="1">
    <mergeCell ref="F1:G1"/>
  </mergeCells>
  <pageMargins left="0.25" right="0.25" top="0.75" bottom="0.75" header="0.3" footer="0.3"/>
  <pageSetup scale="8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DCABD-EA8A-425F-8D3C-72A9ED2471C1}">
  <dimension ref="A1"/>
  <sheetViews>
    <sheetView zoomScale="130" zoomScaleNormal="130" workbookViewId="0"/>
  </sheetViews>
  <sheetFormatPr defaultRowHeight="14.5" x14ac:dyDescent="0.35"/>
  <cols>
    <col min="1" max="1" width="115.26953125" customWidth="1"/>
  </cols>
  <sheetData>
    <row r="1" spans="1:1" ht="71.5" customHeight="1" x14ac:dyDescent="0.35">
      <c r="A1" s="18" t="s">
        <v>105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Khal</vt:lpstr>
      <vt:lpstr>Sheet2</vt:lpstr>
      <vt:lpstr>Regulator </vt:lpstr>
      <vt:lpstr>Sheet1</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Miarul</dc:creator>
  <cp:lastModifiedBy>user</cp:lastModifiedBy>
  <cp:lastPrinted>2020-02-25T12:47:57Z</cp:lastPrinted>
  <dcterms:created xsi:type="dcterms:W3CDTF">2020-02-25T12:24:58Z</dcterms:created>
  <dcterms:modified xsi:type="dcterms:W3CDTF">2020-03-14T20:49:20Z</dcterms:modified>
</cp:coreProperties>
</file>