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G:\Office Work\Progress Monitoring Kishoregonj\Kishoreganj\"/>
    </mc:Choice>
  </mc:AlternateContent>
  <xr:revisionPtr revIDLastSave="0" documentId="13_ncr:1_{0FC8AB9A-041F-48B8-BA30-AE3D56138169}" xr6:coauthVersionLast="45" xr6:coauthVersionMax="45" xr10:uidLastSave="{00000000-0000-0000-0000-000000000000}"/>
  <bookViews>
    <workbookView xWindow="-110" yWindow="-110" windowWidth="19420" windowHeight="10420" activeTab="1" xr2:uid="{00000000-000D-0000-FFFF-FFFF00000000}"/>
  </bookViews>
  <sheets>
    <sheet name="Embankment" sheetId="1" r:id="rId1"/>
    <sheet name="Block Road" sheetId="6" r:id="rId2"/>
    <sheet name="Regulator" sheetId="4" r:id="rId3"/>
    <sheet name="Rate_Emb" sheetId="5" r:id="rId4"/>
    <sheet name="Rate EMB2" sheetId="2" r:id="rId5"/>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1" i="2" l="1"/>
  <c r="H32" i="2"/>
  <c r="H30" i="2"/>
  <c r="G32" i="2"/>
  <c r="G31" i="2"/>
  <c r="G30" i="2"/>
  <c r="I22" i="5"/>
  <c r="F19" i="1"/>
  <c r="F17" i="1"/>
  <c r="F12" i="6"/>
  <c r="F14" i="6"/>
  <c r="F13" i="6"/>
  <c r="G4" i="6"/>
  <c r="G5" i="6"/>
  <c r="G6" i="6"/>
  <c r="G7" i="6"/>
  <c r="G8" i="6"/>
  <c r="G9" i="6"/>
  <c r="G10" i="6"/>
  <c r="G3" i="6"/>
  <c r="F11" i="6"/>
  <c r="F16" i="1"/>
</calcChain>
</file>

<file path=xl/sharedStrings.xml><?xml version="1.0" encoding="utf-8"?>
<sst xmlns="http://schemas.openxmlformats.org/spreadsheetml/2006/main" count="487" uniqueCount="190">
  <si>
    <t>Sl No</t>
  </si>
  <si>
    <t>Item Code</t>
  </si>
  <si>
    <t xml:space="preserve">Description </t>
  </si>
  <si>
    <t>Unit</t>
  </si>
  <si>
    <t>Rate</t>
  </si>
  <si>
    <t>16-100</t>
  </si>
  <si>
    <t>16-220</t>
  </si>
  <si>
    <t>16-240</t>
  </si>
  <si>
    <t>16-190</t>
  </si>
  <si>
    <t>each</t>
  </si>
  <si>
    <t>cum</t>
  </si>
  <si>
    <t>04-180</t>
  </si>
  <si>
    <t>Site preparation</t>
  </si>
  <si>
    <t>Sqm</t>
  </si>
  <si>
    <t>m</t>
  </si>
  <si>
    <t>Foundation Excavation</t>
  </si>
  <si>
    <t>Shoring for slope protection</t>
  </si>
  <si>
    <t xml:space="preserve">Bailing out </t>
  </si>
  <si>
    <t>Cutting of sheet Pile</t>
  </si>
  <si>
    <t>Sheet pile Drive</t>
  </si>
  <si>
    <t>72-540</t>
  </si>
  <si>
    <t>44-310</t>
  </si>
  <si>
    <t>Supplying and placing of hesian cloth</t>
  </si>
  <si>
    <t>Supplying and laying of polythene</t>
  </si>
  <si>
    <t>CC 1:3:6</t>
  </si>
  <si>
    <t>CC 1:4:8</t>
  </si>
  <si>
    <t>RCC 1:1.5:3</t>
  </si>
  <si>
    <t>Reinforcement: 8 mm to 22mm</t>
  </si>
  <si>
    <t>kg</t>
  </si>
  <si>
    <t xml:space="preserve">Reinforcement: 6 mm </t>
  </si>
  <si>
    <t>36-150-60</t>
  </si>
  <si>
    <t>Shuttering : Footing beams,beams, 
grade beams</t>
  </si>
  <si>
    <t>36-150-10</t>
  </si>
  <si>
    <t>Shuttering : Vertical and inclined walls</t>
  </si>
  <si>
    <t>36-150-20</t>
  </si>
  <si>
    <t>Shuttering : Deck slab operating deck slab</t>
  </si>
  <si>
    <t>P.V.C water stops</t>
  </si>
  <si>
    <t>Back filling sand:FM&gt;1.50</t>
  </si>
  <si>
    <t>40-610-20</t>
  </si>
  <si>
    <t>Khoa filter: 40mm to 20mm</t>
  </si>
  <si>
    <t>40-610-30</t>
  </si>
  <si>
    <t>Khoa filter: 20mm to 5mm</t>
  </si>
  <si>
    <t>40-650-20</t>
  </si>
  <si>
    <t>Sand filter: FM 1.50 to 2.0</t>
  </si>
  <si>
    <t>40-140-50</t>
  </si>
  <si>
    <t>CC Block 30x30x30</t>
  </si>
  <si>
    <t>40-220-10</t>
  </si>
  <si>
    <t xml:space="preserve">Labour charge </t>
  </si>
  <si>
    <t>76-170</t>
  </si>
  <si>
    <t>M.S Work in plats, angles, channels</t>
  </si>
  <si>
    <t>Sulpply of lift gate: 1.95mx1.65m</t>
  </si>
  <si>
    <t>Labour charge for fitting lift gate</t>
  </si>
  <si>
    <t>76-190</t>
  </si>
  <si>
    <t>Supply and instalation of padestal
 type lifting device</t>
  </si>
  <si>
    <t>Ring bundh Constructiuon</t>
  </si>
  <si>
    <t>Cement mortar gauge</t>
  </si>
  <si>
    <t>Ring bundh remover</t>
  </si>
  <si>
    <t>Back filling sand:FM&gt;.80</t>
  </si>
  <si>
    <t>48-100</t>
  </si>
  <si>
    <t>80-230-20</t>
  </si>
  <si>
    <t>G.I water distribution pipe:
20mm dia G.I pipe line</t>
  </si>
  <si>
    <t>12-310-20</t>
  </si>
  <si>
    <t>44-320-10</t>
  </si>
  <si>
    <t>44-270-20</t>
  </si>
  <si>
    <t>28-200-10</t>
  </si>
  <si>
    <t>76-115-10</t>
  </si>
  <si>
    <t>76-630-10</t>
  </si>
  <si>
    <t>76-240-40</t>
  </si>
  <si>
    <t>76-260-20</t>
  </si>
  <si>
    <t>16-540-20</t>
  </si>
  <si>
    <t>44-220-10</t>
  </si>
  <si>
    <t>16-520-20</t>
  </si>
  <si>
    <t>16-650-10</t>
  </si>
  <si>
    <t>16-410-10</t>
  </si>
  <si>
    <t>16-120-10</t>
  </si>
  <si>
    <t>48-130</t>
  </si>
  <si>
    <t>sqm</t>
  </si>
  <si>
    <t>16-300</t>
  </si>
  <si>
    <t>76-120-10</t>
  </si>
  <si>
    <t>2 Lead Cum</t>
  </si>
  <si>
    <t>56-100</t>
  </si>
  <si>
    <t>56-110</t>
  </si>
  <si>
    <t>24-310-10</t>
  </si>
  <si>
    <t>04-110</t>
  </si>
  <si>
    <t>40-580</t>
  </si>
  <si>
    <t>40-140-40</t>
  </si>
  <si>
    <t>04-150</t>
  </si>
  <si>
    <t>nos</t>
  </si>
  <si>
    <t>04-160</t>
  </si>
  <si>
    <t>40-540-10</t>
  </si>
  <si>
    <t>40-550-20</t>
  </si>
  <si>
    <t>40-220-20</t>
  </si>
  <si>
    <t>04-100</t>
  </si>
  <si>
    <t>04-320</t>
  </si>
  <si>
    <t>04-330</t>
  </si>
  <si>
    <t>16-310-10</t>
  </si>
  <si>
    <t>40-440-20</t>
  </si>
  <si>
    <t>44-220-30</t>
  </si>
  <si>
    <t>28-120-20</t>
  </si>
  <si>
    <t>28-100-30</t>
  </si>
  <si>
    <t>04-600-10</t>
  </si>
  <si>
    <t>04-280-10</t>
  </si>
  <si>
    <t>56-430</t>
  </si>
  <si>
    <t>16-600-10</t>
  </si>
  <si>
    <t>16-560-30</t>
  </si>
  <si>
    <t>Quantity</t>
  </si>
  <si>
    <t>40-650-30</t>
  </si>
  <si>
    <t>khayar Khal</t>
  </si>
  <si>
    <t>Approved Rate</t>
  </si>
  <si>
    <t>Preparation and mobilization of the Site for Construction of Submersible Embankment or other Structural Components in c/w "Haor Flood Management and Livelihood Improved Improvement Project(BWDB Part) as per Technical Specifications, including land lease, rental charges, obtaining permissions for work, developing work area, preparation of platform for temporary semi pucca site office(40sqm), CI Sheet labour sheds(200sqm), CI Sheet Stores(200sqm), supply of wooden &amp; cane seated furniture etc. as specified and as per Contractor's Method Statement and as per direction of Engineer in charge.</t>
  </si>
  <si>
    <t>LS</t>
  </si>
  <si>
    <t>Ten Lakh Ninety-Nine Thousand Two Hundred and Forty-Eight point Four Six Three</t>
  </si>
  <si>
    <t>Provide and maintain 1 (one) no. Engine boat with boatmen having sun and rainproof cover to facilitate supervision by the Engineer/Engineer's Representative during whole construction period of the work as per Technical Specification, Contractor's Method Statement and as per direction of Engineer in charge.</t>
  </si>
  <si>
    <t>Days</t>
  </si>
  <si>
    <t>One Lakh Thirteen Thousand Nine Hundred and Ten point Zero Five Seven</t>
  </si>
  <si>
    <t>Demobilization and clean-up of the site upon completion of the works, as per Specifications and Contractor's Method Statement and as per direction of Engineer in Charge</t>
  </si>
  <si>
    <t>Sixty Thousand Nine Hundred and Fifty-Two point Eight One Six</t>
  </si>
  <si>
    <t>Providing and maintaining adequate portable water supply by installing 6 Nos. of tube well and sanitation facilities by installing 6 Nos. of sanitary latrines for usage of labours,officials and others for prevailing the hygenic and healthy environment at allover the working site As per direction of the Engineer in charge.</t>
  </si>
  <si>
    <t>Ninety-Eight Thousand AND Two point Five Six Seven</t>
  </si>
  <si>
    <t>Mobilize, strengthen required land based construction equipment such as excavator, dump truck, chain dozer, vibro-compactor, and plants such as generator for site electrification, digital camera for taking photographs and digital video camera for recording/Taking photograph all sequences of works etc for keeping records of the Works by providing following information including transfer to site, complete for the purposes stated in the Technical Specification and Contractor's Method Statement and as per direction of Engineer in charge.</t>
  </si>
  <si>
    <t>Ninety-Two Thousand Six Hundred and Eighty-Four point One Three Five</t>
  </si>
  <si>
    <t>Operate , maintain of plant and equipment such as generator for site electrification, for the purpose stated in the Technical Specification and in the Contractor's Method Statement and as per direction of Engineer in charge.</t>
  </si>
  <si>
    <t>Eighty-Five Thousand Three Hundred and Eighty-Seven point Seven Two Five</t>
  </si>
  <si>
    <t>Manufacturing and supplying R.C.C. (1:2:4) BM Pillars of size 15cmx 15cmx75cm, with 40cmx40cmx10cm base having 3 nos.10mm dia MS.bar each way at base,4nos.10mm dia vertical bar and 8nos 6mm dia ring,excluding cost of M.S.works for reinforcement but including cost of form works, concreting, plastering at top, finishing surface, curing etc. complete, with inscription of "BWDB", on exposed surface etc. complete as per direction of Engineer in charge.</t>
  </si>
  <si>
    <t>Four Hundred and Twenty point Five Three Three</t>
  </si>
  <si>
    <t>Fixing in position B.M. pillars and kilometer posts of size 15cmx15cmx75cm with 40cmx40cmx10cm base, embedding 45cm below G.L. including carriage, earth cutting, backfilling, ramming, etc. complete as per direction of Engineer in charge.</t>
  </si>
  <si>
    <t>Thirty-Four point Five Three Seven</t>
  </si>
  <si>
    <t>Biological protection of bare earth surface by Dholkalmi with minimum 50cm long sapling, planting @ not more than 30 cm apart including supplying, sizing, taping and nursing etc. complete as per direction of the Engineer in charge.</t>
  </si>
  <si>
    <t>Three point One Eight Four</t>
  </si>
  <si>
    <t>Erection of bamboo profile with full bamboo posts and pegs not less than 60mm in diameter and coir strings etc. complete as per direction of Engineer in charge.</t>
  </si>
  <si>
    <t>Two Hundred and Five point Seven Six Two</t>
  </si>
  <si>
    <t>40-540</t>
  </si>
  <si>
    <t>Supplying, sizing and placing of barrack bamboo pins and stays of diameter &gt;=8.0 cm in position etc. complete as per direction of Engineer in charge. Length : &gt;=4.5 m to &lt;=6.0m</t>
  </si>
  <si>
    <t>One Hundred and Eighty-Six point Three Four One</t>
  </si>
  <si>
    <t>40-550</t>
  </si>
  <si>
    <t>Labour charge for driving barrack bamboo pins of diameter &gt;=8.0 cm, by hammer or monkey hammer, as per direction of Engineer in charge.&gt;=1.50 m to &lt;=2.0 m drive, in water including necessary staging etc. as required</t>
  </si>
  <si>
    <t>Forty-Nine point Five Eight Two</t>
  </si>
  <si>
    <t>Supplying and placing in position and fitting, fixing single layer tarjah double woven matting with necessary ties including the cost of all materials etc. complete as per direction of Engineer in charge.</t>
  </si>
  <si>
    <t>One Hundred and Fifteen point Zero Seven Two</t>
  </si>
  <si>
    <t>16-410</t>
  </si>
  <si>
    <t>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charge.300m to 1.00 km.(85% compaction)</t>
  </si>
  <si>
    <t>Cum</t>
  </si>
  <si>
    <t>Two Hundred and Fifty-One point Zero Zero Nine</t>
  </si>
  <si>
    <t>16-120</t>
  </si>
  <si>
    <t>Earth work by manual labour in constructing/ resectioning of embankment/ canalbank/road etccompacted to 85%/90% maximum drydensity at optimum moisture content,with referenceto laboratory density test AAHSTO modified hammer, with clayey soil(minm 30% clay,0-40% silt, 0-30% sand) within the initial lead of 30m &amp; all lifts including throwing the spoils to profiles in layers not exceeding 230mm in thickness with clod breaking to a maximum size of 100mm, benching the side slopes, removing roots &amp; stumps of trees of girth upto 200mm from the ground, stripping/ ploughing the base of embankment and borrow pit area, dug bailing, bail out of water, rough dressing including 150mm cambering at the centre of crest etc.complete, including maintenance of the same for 6 months after completion, (compaction will be done by the contractor with approved equipment, including all ancillary charges for compaction and testing) as per direction of Engineer in charge. 0 m to 3 m height with 85% compaction.</t>
  </si>
  <si>
    <t>One Hundred and Thirty-Four point One Five One</t>
  </si>
  <si>
    <t>Extra rate for every additional lead of 15 m or part thereof beyond the initial lead of 30m up to a maximum of 19 leads (3m neglected) for all kinds of earth work. 3 nos Lead (Quoted rate will be applicable for 3 nos lead)</t>
  </si>
  <si>
    <t>Thirty point Nine Six Five</t>
  </si>
  <si>
    <t>16-650</t>
  </si>
  <si>
    <t>"Earth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0 to 4 m height with 85% compaction.</t>
  </si>
  <si>
    <t>Ninety-Five point Four Eight Two</t>
  </si>
  <si>
    <t>Royalty of specified earth taken from private land (with prior permission of the Executive Engineer on production of royalty deeds with the land owner) from the area to be selected by the contractor with mutual agreement.</t>
  </si>
  <si>
    <t>Ten point One One One</t>
  </si>
  <si>
    <t>Fine dressing and close turfing of the slopes and the crest of embankment with 75 mm thick good quality durba or charkanta sods of size 200 mm x 200 mm with all leads and lifts including ramming watering until the turf grows properly, maintaining etc. complete (measurement will be given on well grown grass only) as per direction of Engineer in charge.</t>
  </si>
  <si>
    <t>Eighteen point Five Three Seven</t>
  </si>
  <si>
    <t>Earth work in box cutting up to 1.00 m depth, in all kinds of soil with all leads, removing the spoils to a safe distance, including levelling and dressing, maintaining required cambering etc. complete, as per direction of Engineer in charge.</t>
  </si>
  <si>
    <t>Ninety-Five point Six Six Five</t>
  </si>
  <si>
    <t>Approved Rate/LGED</t>
  </si>
  <si>
    <t>BP: Preperation of bed by cutting and filling including watering to bring moisture content ±2% of OMC &amp; compacting by appropiate mechanical means etc to attain minimum compaction 98% of MDD (standard) to obtain a minimum soaked CBR 4% etc all complete as per direction of the E-I-C.</t>
  </si>
  <si>
    <t>Nine point Four Four Nine</t>
  </si>
  <si>
    <t>Construction of improved road sub-grade of sand (FM&gt;=0.8) in maximum 150mm thick layer including dressing, levelling, ramming, watering, cambering and compacting to attain minimum CBR-8% by manual labour using mallet/ vibro compactor including cost of all materials etc. complete as per design, drawing and direction of Engineer in charge (payment shall be made on compacted volume).</t>
  </si>
  <si>
    <t>Five Hundred and Nineteen point Two Nine Six</t>
  </si>
  <si>
    <t>23(a)</t>
  </si>
  <si>
    <t>Manufacturing and supplying of CC blocks in leanest mix (1:2:4) in volume, with cement, sand (FM&gt;=1.5) and stone chips (40mmdown graded), to attain a minimum 28 days cylinder strength of 15.0 N/mm2 including grading, washing shingles, mixing, laying in forms, consolidation, curing for at least 21 days, including preparation of platform, shuttering in measureable stacks etc. complete including supply of all materials ( steel shutter to be used) as per direction of Enginnner in charge.</t>
  </si>
  <si>
    <t>Two Hundred and Sixty point Four Zero Three</t>
  </si>
  <si>
    <t>23(b)</t>
  </si>
  <si>
    <t>Block size: 100cm x 65cm x (10-15)cm</t>
  </si>
  <si>
    <t>Seven Hundred and Seventy-Four point One One Five</t>
  </si>
  <si>
    <t>24-310</t>
  </si>
  <si>
    <t>Flush pointing to brick works, in sand cement mortar (sand of FM&gt;=1.3), including scaffolding, curing, raking out joints, clearing the surface etc. complete in all floors including the cost of all materials and as per direction of Engineer in charge.</t>
  </si>
  <si>
    <t>One Hundred and Twenty-One point Eight Five Six</t>
  </si>
  <si>
    <t>25(a)</t>
  </si>
  <si>
    <t>40-220</t>
  </si>
  <si>
    <t>Labour charge for protective works in laying CC blocks of different sizes including preparation of base, watering and ramming of base etc. complete as per direction of Engineer in charge.Within 200m</t>
  </si>
  <si>
    <t>Eight Hundred and Eleven point Six Seven One</t>
  </si>
  <si>
    <t>25(b)</t>
  </si>
  <si>
    <t>Beyond 200m</t>
  </si>
  <si>
    <t>One Thousand Four Hundred and Thirty-Five point Eight Three Three</t>
  </si>
  <si>
    <t>CC Block</t>
  </si>
  <si>
    <t>Box cut</t>
  </si>
  <si>
    <t>Bed Preparation</t>
  </si>
  <si>
    <t>subgrade</t>
  </si>
  <si>
    <t xml:space="preserve">Blcock 30X30X30 </t>
  </si>
  <si>
    <t>Block  100cm x 65cm x (10-15)cm</t>
  </si>
  <si>
    <t>Flush Pointing</t>
  </si>
  <si>
    <t>Laying CC Block</t>
  </si>
  <si>
    <t>1(Submersible Embankment )</t>
  </si>
  <si>
    <t>M</t>
  </si>
  <si>
    <t>E</t>
  </si>
  <si>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</sst>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s>
  <cellStyleXfs count="1">
    <xf numFmtId="0" fontId="0" fillId="0" borderId="0"/>
  </cellStyleXfs>
  <cellXfs count="31">
    <xf numFmtId="0" fontId="0" fillId="0" borderId="0" xfId="0"/>
    <xf numFmtId="0" fontId="0" fillId="0" borderId="1" xfId="0" applyBorder="1"/>
    <xf numFmtId="0" fontId="0" fillId="0" borderId="1" xfId="0" applyBorder="1" applyAlignment="1">
      <alignment horizontal="center"/>
    </xf>
    <xf numFmtId="0" fontId="1" fillId="0" borderId="1" xfId="0" applyFont="1" applyBorder="1" applyAlignment="1">
      <alignment horizontal="center"/>
    </xf>
    <xf numFmtId="0" fontId="2" fillId="0" borderId="1" xfId="0" applyFont="1" applyBorder="1" applyAlignment="1">
      <alignment horizontal="center"/>
    </xf>
    <xf numFmtId="0" fontId="2" fillId="0" borderId="5" xfId="0" applyFont="1" applyFill="1" applyBorder="1" applyAlignment="1">
      <alignment horizontal="center"/>
    </xf>
    <xf numFmtId="0" fontId="2" fillId="0" borderId="0" xfId="0" applyFont="1" applyFill="1" applyBorder="1" applyAlignment="1">
      <alignment horizont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 xfId="0" applyFont="1" applyFill="1" applyBorder="1" applyAlignment="1">
      <alignment horizontal="center"/>
    </xf>
    <xf numFmtId="0" fontId="2" fillId="0" borderId="1" xfId="0" applyFont="1" applyBorder="1" applyAlignment="1">
      <alignment horizontal="center" wrapText="1"/>
    </xf>
    <xf numFmtId="0" fontId="2" fillId="0" borderId="1" xfId="0" applyFont="1" applyFill="1" applyBorder="1" applyAlignment="1">
      <alignment horizontal="center" vertical="center" wrapText="1"/>
    </xf>
    <xf numFmtId="0" fontId="2" fillId="0" borderId="4" xfId="0" applyFont="1" applyBorder="1" applyAlignment="1">
      <alignment horizontal="center" vertical="center"/>
    </xf>
    <xf numFmtId="0" fontId="0" fillId="0" borderId="1" xfId="0" applyFill="1" applyBorder="1" applyAlignment="1">
      <alignment horizontal="center"/>
    </xf>
    <xf numFmtId="0" fontId="0" fillId="0" borderId="4" xfId="0" applyFill="1" applyBorder="1" applyAlignment="1">
      <alignment horizontal="center"/>
    </xf>
    <xf numFmtId="0" fontId="3" fillId="0" borderId="1" xfId="0" applyFont="1" applyBorder="1" applyAlignment="1">
      <alignment horizontal="center" vertical="center"/>
    </xf>
    <xf numFmtId="0" fontId="2" fillId="0" borderId="4" xfId="0" applyFont="1" applyBorder="1" applyAlignment="1">
      <alignment horizontal="center"/>
    </xf>
    <xf numFmtId="0" fontId="0" fillId="0" borderId="4" xfId="0" applyBorder="1" applyAlignment="1">
      <alignment horizontal="center"/>
    </xf>
    <xf numFmtId="0" fontId="2" fillId="0" borderId="4" xfId="0" applyFont="1" applyFill="1" applyBorder="1" applyAlignment="1">
      <alignment horizontal="center"/>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 xfId="0" applyFont="1" applyBorder="1" applyAlignment="1">
      <alignment horizontal="center" vertical="center"/>
    </xf>
    <xf numFmtId="0" fontId="0" fillId="0" borderId="0" xfId="0" applyAlignment="1">
      <alignment horizontal="center"/>
    </xf>
    <xf numFmtId="4" fontId="0" fillId="0" borderId="1" xfId="0" applyNumberFormat="1" applyBorder="1" applyAlignment="1">
      <alignment horizontal="center"/>
    </xf>
    <xf numFmtId="0" fontId="3" fillId="0" borderId="1" xfId="0" applyFont="1" applyBorder="1" applyAlignment="1">
      <alignment horizontal="center" vertical="center" wrapText="1"/>
    </xf>
    <xf numFmtId="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9"/>
  <sheetViews>
    <sheetView topLeftCell="C12" zoomScale="145" zoomScaleNormal="145" workbookViewId="0">
      <selection activeCell="F18" sqref="F18"/>
    </sheetView>
  </sheetViews>
  <sheetFormatPr defaultRowHeight="14.5" x14ac:dyDescent="0.35"/>
  <cols>
    <col min="2" max="2" width="12.7265625" customWidth="1"/>
    <col min="3" max="3" width="23.26953125" customWidth="1"/>
    <col min="4" max="4" width="11.81640625" bestFit="1" customWidth="1"/>
    <col min="6" max="6" width="22.7265625" customWidth="1"/>
    <col min="8" max="8" width="12" bestFit="1" customWidth="1"/>
  </cols>
  <sheetData>
    <row r="1" spans="1:10" ht="18.75" customHeight="1" x14ac:dyDescent="0.35">
      <c r="A1" s="22" t="s">
        <v>0</v>
      </c>
      <c r="B1" s="22" t="s">
        <v>1</v>
      </c>
      <c r="C1" s="22" t="s">
        <v>2</v>
      </c>
      <c r="D1" s="22" t="s">
        <v>3</v>
      </c>
      <c r="E1" s="22" t="s">
        <v>4</v>
      </c>
      <c r="F1" s="20" t="s">
        <v>105</v>
      </c>
    </row>
    <row r="2" spans="1:10" x14ac:dyDescent="0.35">
      <c r="A2" s="23"/>
      <c r="B2" s="23"/>
      <c r="C2" s="23"/>
      <c r="D2" s="23"/>
      <c r="E2" s="23"/>
      <c r="F2" s="21"/>
    </row>
    <row r="3" spans="1:10" ht="33.75" customHeight="1" x14ac:dyDescent="0.35">
      <c r="A3" s="4">
        <v>7</v>
      </c>
      <c r="B3" s="4" t="s">
        <v>86</v>
      </c>
      <c r="C3" s="4"/>
      <c r="D3" s="4" t="s">
        <v>87</v>
      </c>
      <c r="E3" s="16">
        <v>420.53300000000002</v>
      </c>
      <c r="F3" s="3">
        <v>10</v>
      </c>
    </row>
    <row r="4" spans="1:10" ht="33.75" customHeight="1" x14ac:dyDescent="0.35">
      <c r="A4" s="4">
        <v>8</v>
      </c>
      <c r="B4" s="4" t="s">
        <v>88</v>
      </c>
      <c r="C4" s="4"/>
      <c r="D4" s="4" t="s">
        <v>87</v>
      </c>
      <c r="E4" s="16">
        <v>34.536999999999999</v>
      </c>
      <c r="F4" s="3">
        <v>10</v>
      </c>
      <c r="H4" s="5"/>
      <c r="J4" s="6"/>
    </row>
    <row r="5" spans="1:10" ht="33.75" customHeight="1" x14ac:dyDescent="0.35">
      <c r="A5" s="4">
        <v>9</v>
      </c>
      <c r="B5" s="4" t="s">
        <v>75</v>
      </c>
      <c r="C5" s="4"/>
      <c r="D5" s="4" t="s">
        <v>14</v>
      </c>
      <c r="E5" s="16">
        <v>3.1840000000000002</v>
      </c>
      <c r="F5" s="3">
        <v>10800</v>
      </c>
      <c r="J5" s="6"/>
    </row>
    <row r="6" spans="1:10" ht="33.75" customHeight="1" x14ac:dyDescent="0.35">
      <c r="A6" s="4">
        <v>10</v>
      </c>
      <c r="B6" s="4" t="s">
        <v>5</v>
      </c>
      <c r="C6" s="4"/>
      <c r="D6" s="4" t="s">
        <v>9</v>
      </c>
      <c r="E6" s="4">
        <v>205.762</v>
      </c>
      <c r="F6" s="4">
        <v>181</v>
      </c>
      <c r="J6" s="6"/>
    </row>
    <row r="7" spans="1:10" ht="33.75" customHeight="1" x14ac:dyDescent="0.35">
      <c r="A7" s="4">
        <v>11</v>
      </c>
      <c r="B7" s="4" t="s">
        <v>89</v>
      </c>
      <c r="C7" s="4"/>
      <c r="D7" s="4" t="s">
        <v>87</v>
      </c>
      <c r="E7" s="4">
        <v>186.34100000000001</v>
      </c>
      <c r="F7" s="4">
        <v>1501</v>
      </c>
      <c r="J7" s="6"/>
    </row>
    <row r="8" spans="1:10" ht="33.75" customHeight="1" x14ac:dyDescent="0.35">
      <c r="A8" s="4">
        <v>12</v>
      </c>
      <c r="B8" s="4" t="s">
        <v>90</v>
      </c>
      <c r="C8" s="4"/>
      <c r="D8" s="4" t="s">
        <v>14</v>
      </c>
      <c r="E8" s="1">
        <v>49.582000000000001</v>
      </c>
      <c r="F8" s="4">
        <v>2251.5</v>
      </c>
      <c r="J8" s="6"/>
    </row>
    <row r="9" spans="1:10" ht="33.75" customHeight="1" x14ac:dyDescent="0.35">
      <c r="A9" s="4">
        <v>13</v>
      </c>
      <c r="B9" s="4" t="s">
        <v>84</v>
      </c>
      <c r="C9" s="4"/>
      <c r="D9" s="4" t="s">
        <v>76</v>
      </c>
      <c r="E9" s="4">
        <v>115.072</v>
      </c>
      <c r="F9" s="4">
        <v>1200</v>
      </c>
      <c r="J9" s="6"/>
    </row>
    <row r="10" spans="1:10" ht="33.75" customHeight="1" x14ac:dyDescent="0.35">
      <c r="A10" s="4">
        <v>14</v>
      </c>
      <c r="B10" s="4" t="s">
        <v>73</v>
      </c>
      <c r="C10" s="4"/>
      <c r="D10" s="4" t="s">
        <v>10</v>
      </c>
      <c r="E10" s="4">
        <v>251.00899999999999</v>
      </c>
      <c r="F10" s="2">
        <v>88874.61</v>
      </c>
      <c r="J10" s="6"/>
    </row>
    <row r="11" spans="1:10" ht="33.75" customHeight="1" x14ac:dyDescent="0.35">
      <c r="A11" s="4">
        <v>15</v>
      </c>
      <c r="B11" s="4" t="s">
        <v>74</v>
      </c>
      <c r="C11" s="4"/>
      <c r="D11" s="4" t="s">
        <v>10</v>
      </c>
      <c r="E11" s="4">
        <v>134.15100000000001</v>
      </c>
      <c r="F11" s="2">
        <v>66655.960000000006</v>
      </c>
    </row>
    <row r="12" spans="1:10" ht="15.5" x14ac:dyDescent="0.35">
      <c r="A12" s="4">
        <v>16</v>
      </c>
      <c r="B12" s="4" t="s">
        <v>8</v>
      </c>
      <c r="C12" s="4"/>
      <c r="D12" s="4" t="s">
        <v>79</v>
      </c>
      <c r="E12" s="4">
        <v>30.965</v>
      </c>
      <c r="F12" s="4">
        <v>26662.38</v>
      </c>
    </row>
    <row r="13" spans="1:10" ht="15.5" x14ac:dyDescent="0.35">
      <c r="A13" s="4">
        <v>17</v>
      </c>
      <c r="B13" s="4" t="s">
        <v>72</v>
      </c>
      <c r="C13" s="4"/>
      <c r="D13" s="4" t="s">
        <v>10</v>
      </c>
      <c r="E13" s="4">
        <v>95.481999999999999</v>
      </c>
      <c r="F13" s="4">
        <v>66655.960000000006</v>
      </c>
    </row>
    <row r="14" spans="1:10" ht="15.5" x14ac:dyDescent="0.35">
      <c r="A14" s="4">
        <v>18</v>
      </c>
      <c r="B14" s="4" t="s">
        <v>77</v>
      </c>
      <c r="C14" s="4"/>
      <c r="D14" s="4" t="s">
        <v>10</v>
      </c>
      <c r="E14" s="4">
        <v>10.111000000000001</v>
      </c>
      <c r="F14" s="4">
        <v>133311.91</v>
      </c>
    </row>
    <row r="15" spans="1:10" ht="15.5" x14ac:dyDescent="0.35">
      <c r="A15" s="4">
        <v>19</v>
      </c>
      <c r="B15" s="4" t="s">
        <v>58</v>
      </c>
      <c r="C15" s="4"/>
      <c r="D15" s="4" t="s">
        <v>76</v>
      </c>
      <c r="E15" s="4">
        <v>18.536999999999999</v>
      </c>
      <c r="F15" s="4">
        <v>158645</v>
      </c>
    </row>
    <row r="16" spans="1:10" x14ac:dyDescent="0.35">
      <c r="F16" s="28">
        <f>SUMPRODUCT(E3:E15,F3:F15)</f>
        <v>43334653.663880005</v>
      </c>
    </row>
    <row r="17" spans="6:6" x14ac:dyDescent="0.35">
      <c r="F17" s="2">
        <f>ROUND(F16/100000,2)</f>
        <v>433.35</v>
      </c>
    </row>
    <row r="18" spans="6:6" x14ac:dyDescent="0.35">
      <c r="F18" s="27">
        <v>97.77</v>
      </c>
    </row>
    <row r="19" spans="6:6" x14ac:dyDescent="0.35">
      <c r="F19" s="27">
        <f>SUM(F17:F18)</f>
        <v>531.12</v>
      </c>
    </row>
  </sheetData>
  <sortState xmlns:xlrd2="http://schemas.microsoft.com/office/spreadsheetml/2017/richdata2" ref="A3:F25">
    <sortCondition ref="A3:A25"/>
  </sortState>
  <mergeCells count="6">
    <mergeCell ref="F1:F2"/>
    <mergeCell ref="A1:A2"/>
    <mergeCell ref="B1:B2"/>
    <mergeCell ref="C1:C2"/>
    <mergeCell ref="D1:D2"/>
    <mergeCell ref="E1:E2"/>
  </mergeCells>
  <pageMargins left="0.25" right="0.25" top="0.75" bottom="0.75" header="0.3" footer="0.3"/>
  <pageSetup scale="9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68F2F-B6FF-45F4-9128-FB471DFB5001}">
  <dimension ref="A1:G26"/>
  <sheetViews>
    <sheetView tabSelected="1" topLeftCell="A4" zoomScale="115" zoomScaleNormal="115" workbookViewId="0">
      <selection activeCell="F14" sqref="F14"/>
    </sheetView>
  </sheetViews>
  <sheetFormatPr defaultRowHeight="14.5" x14ac:dyDescent="0.35"/>
  <cols>
    <col min="2" max="2" width="33.6328125" customWidth="1"/>
    <col min="3" max="3" width="33.453125" customWidth="1"/>
    <col min="4" max="4" width="11.81640625" bestFit="1" customWidth="1"/>
    <col min="5" max="5" width="13.26953125" customWidth="1"/>
    <col min="6" max="6" width="22.7265625" customWidth="1"/>
    <col min="7" max="7" width="14" customWidth="1"/>
    <col min="8" max="8" width="12" bestFit="1" customWidth="1"/>
  </cols>
  <sheetData>
    <row r="1" spans="1:7" ht="18.75" customHeight="1" x14ac:dyDescent="0.35">
      <c r="A1" s="22" t="s">
        <v>0</v>
      </c>
      <c r="B1" s="22" t="s">
        <v>1</v>
      </c>
      <c r="C1" s="22" t="s">
        <v>2</v>
      </c>
      <c r="D1" s="22" t="s">
        <v>3</v>
      </c>
      <c r="E1" s="22" t="s">
        <v>4</v>
      </c>
      <c r="F1" s="29" t="s">
        <v>105</v>
      </c>
    </row>
    <row r="2" spans="1:7" x14ac:dyDescent="0.35">
      <c r="A2" s="23"/>
      <c r="B2" s="23"/>
      <c r="C2" s="23"/>
      <c r="D2" s="23"/>
      <c r="E2" s="23"/>
      <c r="F2" s="29"/>
    </row>
    <row r="3" spans="1:7" ht="19" customHeight="1" x14ac:dyDescent="0.35">
      <c r="A3" s="4">
        <v>21</v>
      </c>
      <c r="B3" s="1" t="s">
        <v>80</v>
      </c>
      <c r="C3" s="4" t="s">
        <v>179</v>
      </c>
      <c r="D3" s="4" t="s">
        <v>141</v>
      </c>
      <c r="E3" s="2">
        <v>95.665000000000006</v>
      </c>
      <c r="F3" s="4">
        <v>1249.5</v>
      </c>
      <c r="G3" s="30">
        <f>E3*F3</f>
        <v>119533.41750000001</v>
      </c>
    </row>
    <row r="4" spans="1:7" ht="23.5" customHeight="1" x14ac:dyDescent="0.35">
      <c r="A4" s="4">
        <v>22</v>
      </c>
      <c r="B4" s="1" t="s">
        <v>157</v>
      </c>
      <c r="C4" s="4" t="s">
        <v>180</v>
      </c>
      <c r="D4" s="4" t="s">
        <v>13</v>
      </c>
      <c r="E4" s="2">
        <v>9.4489999999999998</v>
      </c>
      <c r="F4" s="4">
        <v>2380</v>
      </c>
      <c r="G4" s="30">
        <f t="shared" ref="G4:G10" si="0">E4*F4</f>
        <v>22488.62</v>
      </c>
    </row>
    <row r="5" spans="1:7" ht="19" customHeight="1" x14ac:dyDescent="0.35">
      <c r="A5" s="4">
        <v>23</v>
      </c>
      <c r="B5" s="1" t="s">
        <v>81</v>
      </c>
      <c r="C5" s="4" t="s">
        <v>181</v>
      </c>
      <c r="D5" s="4" t="s">
        <v>141</v>
      </c>
      <c r="E5" s="2">
        <v>519.29600000000005</v>
      </c>
      <c r="F5" s="4">
        <v>357</v>
      </c>
      <c r="G5" s="30">
        <f t="shared" si="0"/>
        <v>185388.67200000002</v>
      </c>
    </row>
    <row r="6" spans="1:7" ht="23.5" customHeight="1" x14ac:dyDescent="0.35">
      <c r="A6" s="4">
        <v>24</v>
      </c>
      <c r="B6" s="1" t="s">
        <v>108</v>
      </c>
      <c r="C6" s="4" t="s">
        <v>182</v>
      </c>
      <c r="D6" s="4" t="s">
        <v>87</v>
      </c>
      <c r="E6" s="2">
        <v>260.40300000000002</v>
      </c>
      <c r="F6" s="4">
        <v>26444</v>
      </c>
      <c r="G6" s="30">
        <f t="shared" si="0"/>
        <v>6886096.932000001</v>
      </c>
    </row>
    <row r="7" spans="1:7" ht="23.5" customHeight="1" x14ac:dyDescent="0.35">
      <c r="A7" s="4">
        <v>25</v>
      </c>
      <c r="B7" s="1" t="s">
        <v>108</v>
      </c>
      <c r="C7" s="4" t="s">
        <v>183</v>
      </c>
      <c r="D7" s="4" t="s">
        <v>87</v>
      </c>
      <c r="E7" s="2">
        <v>774.11500000000001</v>
      </c>
      <c r="F7" s="4">
        <v>1700</v>
      </c>
      <c r="G7" s="30">
        <f t="shared" si="0"/>
        <v>1315995.5</v>
      </c>
    </row>
    <row r="8" spans="1:7" ht="23.5" customHeight="1" x14ac:dyDescent="0.35">
      <c r="A8" s="4">
        <v>26</v>
      </c>
      <c r="B8" s="1" t="s">
        <v>82</v>
      </c>
      <c r="C8" s="4" t="s">
        <v>184</v>
      </c>
      <c r="D8" s="4" t="s">
        <v>13</v>
      </c>
      <c r="E8" s="2">
        <v>121.85599999999999</v>
      </c>
      <c r="F8" s="4">
        <v>2380</v>
      </c>
      <c r="G8" s="30">
        <f t="shared" si="0"/>
        <v>290017.27999999997</v>
      </c>
    </row>
    <row r="9" spans="1:7" ht="19" customHeight="1" x14ac:dyDescent="0.35">
      <c r="A9" s="4">
        <v>27</v>
      </c>
      <c r="B9" s="1" t="s">
        <v>46</v>
      </c>
      <c r="C9" s="4" t="s">
        <v>185</v>
      </c>
      <c r="D9" s="4" t="s">
        <v>141</v>
      </c>
      <c r="E9" s="2">
        <v>811.67100000000005</v>
      </c>
      <c r="F9" s="4">
        <v>426.06</v>
      </c>
      <c r="G9" s="30">
        <f t="shared" si="0"/>
        <v>345820.54626000003</v>
      </c>
    </row>
    <row r="10" spans="1:7" ht="20" customHeight="1" x14ac:dyDescent="0.35">
      <c r="A10" s="2">
        <v>28</v>
      </c>
      <c r="B10" s="1" t="s">
        <v>91</v>
      </c>
      <c r="C10" s="4" t="s">
        <v>185</v>
      </c>
      <c r="D10" s="2" t="s">
        <v>141</v>
      </c>
      <c r="E10" s="2">
        <v>1435.8330000000001</v>
      </c>
      <c r="F10" s="2">
        <v>426.06</v>
      </c>
      <c r="G10" s="30">
        <f t="shared" si="0"/>
        <v>611751.00797999999</v>
      </c>
    </row>
    <row r="11" spans="1:7" x14ac:dyDescent="0.35">
      <c r="A11" s="1"/>
      <c r="B11" s="1"/>
      <c r="C11" s="1"/>
      <c r="D11" s="1"/>
      <c r="E11" s="1"/>
      <c r="F11" s="28">
        <f>SUMPRODUCT(E3:E10,F3:F10)</f>
        <v>9777091.9757399987</v>
      </c>
    </row>
    <row r="12" spans="1:7" x14ac:dyDescent="0.35">
      <c r="A12" s="1"/>
      <c r="B12" s="1"/>
      <c r="C12" s="1"/>
      <c r="D12" s="1"/>
      <c r="E12" s="1"/>
      <c r="F12" s="2">
        <f>ROUND(F11/100000,2)</f>
        <v>97.77</v>
      </c>
    </row>
    <row r="13" spans="1:7" x14ac:dyDescent="0.35">
      <c r="E13" t="s">
        <v>178</v>
      </c>
      <c r="F13" s="27">
        <f>SUMPRODUCT(E6:E7,F6:F7)</f>
        <v>8202092.432000001</v>
      </c>
    </row>
    <row r="14" spans="1:7" x14ac:dyDescent="0.35">
      <c r="F14" s="27">
        <f>ROUND(F13/100000,2)</f>
        <v>82.02</v>
      </c>
    </row>
    <row r="19" spans="3:6" x14ac:dyDescent="0.35">
      <c r="C19" t="s">
        <v>155</v>
      </c>
      <c r="D19" t="s">
        <v>141</v>
      </c>
      <c r="E19">
        <v>1249.5</v>
      </c>
      <c r="F19">
        <v>95.665000000000006</v>
      </c>
    </row>
    <row r="20" spans="3:6" x14ac:dyDescent="0.35">
      <c r="C20" t="s">
        <v>158</v>
      </c>
      <c r="D20" t="s">
        <v>13</v>
      </c>
      <c r="E20">
        <v>2380</v>
      </c>
      <c r="F20">
        <v>9.4489999999999998</v>
      </c>
    </row>
    <row r="21" spans="3:6" x14ac:dyDescent="0.35">
      <c r="C21" t="s">
        <v>160</v>
      </c>
      <c r="D21" t="s">
        <v>141</v>
      </c>
      <c r="E21">
        <v>357</v>
      </c>
      <c r="F21">
        <v>519.29600000000005</v>
      </c>
    </row>
    <row r="22" spans="3:6" x14ac:dyDescent="0.35">
      <c r="C22" t="s">
        <v>163</v>
      </c>
      <c r="D22" t="s">
        <v>87</v>
      </c>
      <c r="E22">
        <v>26444</v>
      </c>
      <c r="F22">
        <v>260.40300000000002</v>
      </c>
    </row>
    <row r="23" spans="3:6" x14ac:dyDescent="0.35">
      <c r="C23" t="s">
        <v>166</v>
      </c>
      <c r="D23" t="s">
        <v>87</v>
      </c>
      <c r="E23">
        <v>1700</v>
      </c>
      <c r="F23">
        <v>774.11500000000001</v>
      </c>
    </row>
    <row r="24" spans="3:6" x14ac:dyDescent="0.35">
      <c r="C24" t="s">
        <v>169</v>
      </c>
      <c r="D24" t="s">
        <v>13</v>
      </c>
      <c r="E24">
        <v>2380</v>
      </c>
      <c r="F24">
        <v>121.85599999999999</v>
      </c>
    </row>
    <row r="25" spans="3:6" x14ac:dyDescent="0.35">
      <c r="C25" t="s">
        <v>173</v>
      </c>
      <c r="D25" t="s">
        <v>141</v>
      </c>
      <c r="E25">
        <v>426.06</v>
      </c>
      <c r="F25">
        <v>811.67100000000005</v>
      </c>
    </row>
    <row r="26" spans="3:6" x14ac:dyDescent="0.35">
      <c r="C26" t="s">
        <v>176</v>
      </c>
      <c r="D26" t="s">
        <v>141</v>
      </c>
      <c r="E26">
        <v>426.06</v>
      </c>
      <c r="F26">
        <v>1435.8330000000001</v>
      </c>
    </row>
  </sheetData>
  <mergeCells count="6">
    <mergeCell ref="A1:A2"/>
    <mergeCell ref="B1:B2"/>
    <mergeCell ref="C1:C2"/>
    <mergeCell ref="D1:D2"/>
    <mergeCell ref="E1:E2"/>
    <mergeCell ref="F1:F2"/>
  </mergeCells>
  <pageMargins left="0.25" right="0.25" top="0.75" bottom="0.75" header="0.3" footer="0.3"/>
  <pageSetup scale="9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7"/>
  <sheetViews>
    <sheetView zoomScaleNormal="100" workbookViewId="0">
      <selection activeCell="G57" sqref="G57"/>
    </sheetView>
  </sheetViews>
  <sheetFormatPr defaultRowHeight="14.5" x14ac:dyDescent="0.35"/>
  <cols>
    <col min="2" max="2" width="12.7265625" customWidth="1"/>
    <col min="3" max="3" width="39.1796875" bestFit="1" customWidth="1"/>
    <col min="6" max="6" width="14.54296875" bestFit="1" customWidth="1"/>
  </cols>
  <sheetData>
    <row r="1" spans="1:6" ht="18.75" customHeight="1" x14ac:dyDescent="0.35">
      <c r="A1" s="26" t="s">
        <v>0</v>
      </c>
      <c r="B1" s="26" t="s">
        <v>1</v>
      </c>
      <c r="C1" s="26" t="s">
        <v>2</v>
      </c>
      <c r="D1" s="26" t="s">
        <v>3</v>
      </c>
      <c r="E1" s="26" t="s">
        <v>4</v>
      </c>
      <c r="F1" s="24" t="s">
        <v>107</v>
      </c>
    </row>
    <row r="2" spans="1:6" x14ac:dyDescent="0.35">
      <c r="A2" s="26"/>
      <c r="B2" s="26"/>
      <c r="C2" s="26"/>
      <c r="D2" s="26"/>
      <c r="E2" s="26"/>
      <c r="F2" s="25"/>
    </row>
    <row r="3" spans="1:6" ht="25.5" customHeight="1" x14ac:dyDescent="0.35">
      <c r="A3" s="4">
        <v>1</v>
      </c>
      <c r="B3" s="4" t="s">
        <v>11</v>
      </c>
      <c r="C3" s="7" t="s">
        <v>12</v>
      </c>
      <c r="D3" s="4" t="s">
        <v>13</v>
      </c>
      <c r="E3" s="4"/>
      <c r="F3" s="4">
        <v>2758</v>
      </c>
    </row>
    <row r="4" spans="1:6" ht="25.5" customHeight="1" x14ac:dyDescent="0.35">
      <c r="A4" s="4">
        <v>2</v>
      </c>
      <c r="B4" s="4" t="s">
        <v>92</v>
      </c>
      <c r="C4" s="7"/>
      <c r="D4" s="4" t="s">
        <v>87</v>
      </c>
      <c r="E4" s="4"/>
      <c r="F4" s="4">
        <v>4</v>
      </c>
    </row>
    <row r="5" spans="1:6" ht="25.5" customHeight="1" x14ac:dyDescent="0.35">
      <c r="A5" s="4">
        <v>3</v>
      </c>
      <c r="B5" s="4" t="s">
        <v>83</v>
      </c>
      <c r="C5" s="7"/>
      <c r="D5" s="4" t="s">
        <v>87</v>
      </c>
      <c r="E5" s="4"/>
      <c r="F5" s="4">
        <v>4</v>
      </c>
    </row>
    <row r="6" spans="1:6" ht="25.5" customHeight="1" x14ac:dyDescent="0.35">
      <c r="A6" s="4">
        <v>4</v>
      </c>
      <c r="B6" s="4" t="s">
        <v>93</v>
      </c>
      <c r="C6" s="7"/>
      <c r="D6" s="4" t="s">
        <v>87</v>
      </c>
      <c r="E6" s="4"/>
      <c r="F6" s="4">
        <v>160</v>
      </c>
    </row>
    <row r="7" spans="1:6" ht="25.5" customHeight="1" x14ac:dyDescent="0.35">
      <c r="A7" s="4">
        <v>5</v>
      </c>
      <c r="B7" s="4" t="s">
        <v>94</v>
      </c>
      <c r="C7" s="7"/>
      <c r="D7" s="4" t="s">
        <v>87</v>
      </c>
      <c r="E7" s="4"/>
      <c r="F7" s="4">
        <v>160</v>
      </c>
    </row>
    <row r="8" spans="1:6" ht="25.5" customHeight="1" x14ac:dyDescent="0.35">
      <c r="A8" s="4">
        <v>6</v>
      </c>
      <c r="B8" s="10" t="s">
        <v>6</v>
      </c>
      <c r="C8" s="4" t="s">
        <v>54</v>
      </c>
      <c r="D8" s="2" t="s">
        <v>10</v>
      </c>
      <c r="E8" s="2"/>
      <c r="F8" s="2">
        <v>1717</v>
      </c>
    </row>
    <row r="9" spans="1:6" ht="25.5" customHeight="1" x14ac:dyDescent="0.35">
      <c r="A9" s="4">
        <v>7</v>
      </c>
      <c r="B9" s="4" t="s">
        <v>104</v>
      </c>
      <c r="C9" s="7" t="s">
        <v>16</v>
      </c>
      <c r="D9" s="4" t="s">
        <v>13</v>
      </c>
      <c r="E9" s="4"/>
      <c r="F9" s="4">
        <v>262.5</v>
      </c>
    </row>
    <row r="10" spans="1:6" ht="25.5" customHeight="1" x14ac:dyDescent="0.35">
      <c r="A10" s="4">
        <v>8</v>
      </c>
      <c r="B10" s="4" t="s">
        <v>95</v>
      </c>
      <c r="C10" s="7" t="s">
        <v>15</v>
      </c>
      <c r="D10" s="4" t="s">
        <v>10</v>
      </c>
      <c r="E10" s="4"/>
      <c r="F10" s="4">
        <v>3980.42</v>
      </c>
    </row>
    <row r="11" spans="1:6" ht="25.5" customHeight="1" x14ac:dyDescent="0.35">
      <c r="A11" s="4">
        <v>9</v>
      </c>
      <c r="B11" s="4" t="s">
        <v>96</v>
      </c>
      <c r="C11" s="7"/>
      <c r="D11" s="4" t="s">
        <v>10</v>
      </c>
      <c r="E11" s="4"/>
      <c r="F11" s="4">
        <v>12100</v>
      </c>
    </row>
    <row r="12" spans="1:6" ht="25.5" customHeight="1" x14ac:dyDescent="0.35">
      <c r="A12" s="4">
        <v>10</v>
      </c>
      <c r="B12" s="4" t="s">
        <v>71</v>
      </c>
      <c r="C12" s="7" t="s">
        <v>37</v>
      </c>
      <c r="D12" s="4" t="s">
        <v>10</v>
      </c>
      <c r="E12" s="4"/>
      <c r="F12" s="4">
        <v>353.09</v>
      </c>
    </row>
    <row r="13" spans="1:6" ht="25.5" customHeight="1" x14ac:dyDescent="0.35">
      <c r="A13" s="4">
        <v>11</v>
      </c>
      <c r="B13" s="10" t="s">
        <v>69</v>
      </c>
      <c r="C13" s="4" t="s">
        <v>57</v>
      </c>
      <c r="D13" s="2" t="s">
        <v>10</v>
      </c>
      <c r="E13" s="4"/>
      <c r="F13" s="4">
        <v>944.63</v>
      </c>
    </row>
    <row r="14" spans="1:6" ht="25.5" customHeight="1" x14ac:dyDescent="0.35">
      <c r="A14" s="4">
        <v>12</v>
      </c>
      <c r="B14" s="4" t="s">
        <v>97</v>
      </c>
      <c r="C14" s="7" t="s">
        <v>23</v>
      </c>
      <c r="D14" s="4" t="s">
        <v>13</v>
      </c>
      <c r="E14" s="4"/>
      <c r="F14" s="4">
        <v>20.3</v>
      </c>
    </row>
    <row r="15" spans="1:6" ht="25.5" customHeight="1" x14ac:dyDescent="0.35">
      <c r="A15" s="4">
        <v>13</v>
      </c>
      <c r="B15" s="4" t="s">
        <v>62</v>
      </c>
      <c r="C15" s="7" t="s">
        <v>18</v>
      </c>
      <c r="D15" s="4" t="s">
        <v>14</v>
      </c>
      <c r="E15" s="4"/>
      <c r="F15" s="4">
        <v>72.08</v>
      </c>
    </row>
    <row r="16" spans="1:6" ht="25.5" customHeight="1" x14ac:dyDescent="0.35">
      <c r="A16" s="4">
        <v>14</v>
      </c>
      <c r="B16" s="4" t="s">
        <v>20</v>
      </c>
      <c r="C16" s="12"/>
      <c r="D16" s="4" t="s">
        <v>13</v>
      </c>
      <c r="E16" s="4"/>
      <c r="F16" s="19">
        <v>576.64</v>
      </c>
    </row>
    <row r="17" spans="1:6" ht="25.5" customHeight="1" x14ac:dyDescent="0.35">
      <c r="A17" s="4">
        <v>15</v>
      </c>
      <c r="B17" s="4" t="s">
        <v>63</v>
      </c>
      <c r="C17" s="8" t="s">
        <v>19</v>
      </c>
      <c r="D17" s="4" t="s">
        <v>13</v>
      </c>
      <c r="E17" s="4"/>
      <c r="F17" s="4">
        <v>156.88</v>
      </c>
    </row>
    <row r="18" spans="1:6" ht="25.5" customHeight="1" x14ac:dyDescent="0.35">
      <c r="A18" s="4">
        <v>16</v>
      </c>
      <c r="B18" s="4" t="s">
        <v>21</v>
      </c>
      <c r="C18" s="7" t="s">
        <v>22</v>
      </c>
      <c r="D18" s="4" t="s">
        <v>13</v>
      </c>
      <c r="E18" s="4"/>
      <c r="F18" s="4">
        <v>25.44</v>
      </c>
    </row>
    <row r="19" spans="1:6" ht="25.5" customHeight="1" x14ac:dyDescent="0.35">
      <c r="A19" s="4">
        <v>17</v>
      </c>
      <c r="B19" s="4" t="s">
        <v>70</v>
      </c>
      <c r="C19" s="7" t="s">
        <v>23</v>
      </c>
      <c r="D19" s="4" t="s">
        <v>13</v>
      </c>
      <c r="E19" s="4"/>
      <c r="F19" s="4">
        <v>351.41</v>
      </c>
    </row>
    <row r="20" spans="1:6" ht="25.5" customHeight="1" x14ac:dyDescent="0.35">
      <c r="A20" s="4">
        <v>18</v>
      </c>
      <c r="B20" s="2" t="s">
        <v>38</v>
      </c>
      <c r="C20" s="7" t="s">
        <v>39</v>
      </c>
      <c r="D20" s="2" t="s">
        <v>10</v>
      </c>
      <c r="E20" s="2"/>
      <c r="F20" s="2">
        <v>61.06</v>
      </c>
    </row>
    <row r="21" spans="1:6" ht="25.5" customHeight="1" x14ac:dyDescent="0.35">
      <c r="A21" s="4">
        <v>19</v>
      </c>
      <c r="B21" s="2" t="s">
        <v>40</v>
      </c>
      <c r="C21" s="7" t="s">
        <v>41</v>
      </c>
      <c r="D21" s="2" t="s">
        <v>10</v>
      </c>
      <c r="E21" s="2"/>
      <c r="F21" s="2">
        <v>61.06</v>
      </c>
    </row>
    <row r="22" spans="1:6" ht="25.5" customHeight="1" x14ac:dyDescent="0.35">
      <c r="A22" s="4">
        <v>20</v>
      </c>
      <c r="B22" s="2" t="s">
        <v>106</v>
      </c>
      <c r="C22" s="7"/>
      <c r="D22" s="2" t="s">
        <v>10</v>
      </c>
      <c r="E22" s="2"/>
      <c r="F22" s="2">
        <v>240.52</v>
      </c>
    </row>
    <row r="23" spans="1:6" ht="25.5" customHeight="1" x14ac:dyDescent="0.35">
      <c r="A23" s="4">
        <v>21</v>
      </c>
      <c r="B23" s="10" t="s">
        <v>42</v>
      </c>
      <c r="C23" s="7" t="s">
        <v>43</v>
      </c>
      <c r="D23" s="2" t="s">
        <v>10</v>
      </c>
      <c r="E23" s="2"/>
      <c r="F23" s="4">
        <v>9.0500000000000007</v>
      </c>
    </row>
    <row r="24" spans="1:6" ht="25.5" customHeight="1" x14ac:dyDescent="0.35">
      <c r="A24" s="4">
        <v>22</v>
      </c>
      <c r="B24" s="4" t="s">
        <v>61</v>
      </c>
      <c r="C24" s="7" t="s">
        <v>17</v>
      </c>
      <c r="D24" s="4" t="s">
        <v>10</v>
      </c>
      <c r="E24" s="4"/>
      <c r="F24" s="15">
        <v>28547.15</v>
      </c>
    </row>
    <row r="25" spans="1:6" ht="25.5" customHeight="1" x14ac:dyDescent="0.35">
      <c r="A25" s="4">
        <v>23</v>
      </c>
      <c r="B25" s="4" t="s">
        <v>98</v>
      </c>
      <c r="C25" s="7" t="s">
        <v>24</v>
      </c>
      <c r="D25" s="4" t="s">
        <v>10</v>
      </c>
      <c r="E25" s="4"/>
      <c r="F25" s="4">
        <v>45.12</v>
      </c>
    </row>
    <row r="26" spans="1:6" ht="25.5" customHeight="1" x14ac:dyDescent="0.35">
      <c r="A26" s="4">
        <v>24</v>
      </c>
      <c r="B26" s="4" t="s">
        <v>99</v>
      </c>
      <c r="C26" s="7" t="s">
        <v>25</v>
      </c>
      <c r="D26" s="4" t="s">
        <v>10</v>
      </c>
      <c r="E26" s="4"/>
      <c r="F26" s="4">
        <v>1.33</v>
      </c>
    </row>
    <row r="27" spans="1:6" ht="25.5" customHeight="1" x14ac:dyDescent="0.35">
      <c r="A27" s="4">
        <v>25</v>
      </c>
      <c r="B27" s="4" t="s">
        <v>32</v>
      </c>
      <c r="C27" s="9" t="s">
        <v>33</v>
      </c>
      <c r="D27" s="4" t="s">
        <v>13</v>
      </c>
      <c r="E27" s="4"/>
      <c r="F27" s="4">
        <v>689.13</v>
      </c>
    </row>
    <row r="28" spans="1:6" ht="25.5" customHeight="1" x14ac:dyDescent="0.35">
      <c r="A28" s="4">
        <v>26</v>
      </c>
      <c r="B28" s="4" t="s">
        <v>34</v>
      </c>
      <c r="C28" s="9" t="s">
        <v>35</v>
      </c>
      <c r="D28" s="4" t="s">
        <v>13</v>
      </c>
      <c r="E28" s="4"/>
      <c r="F28" s="4">
        <v>88.04</v>
      </c>
    </row>
    <row r="29" spans="1:6" ht="25.5" customHeight="1" x14ac:dyDescent="0.35">
      <c r="A29" s="4">
        <v>27</v>
      </c>
      <c r="B29" s="4" t="s">
        <v>30</v>
      </c>
      <c r="C29" s="9" t="s">
        <v>31</v>
      </c>
      <c r="D29" s="4" t="s">
        <v>13</v>
      </c>
      <c r="E29" s="4"/>
      <c r="F29" s="4">
        <v>306.7</v>
      </c>
    </row>
    <row r="30" spans="1:6" ht="25.5" customHeight="1" x14ac:dyDescent="0.35">
      <c r="A30" s="4">
        <v>28</v>
      </c>
      <c r="B30" s="4" t="s">
        <v>78</v>
      </c>
      <c r="C30" s="7" t="s">
        <v>27</v>
      </c>
      <c r="D30" s="4" t="s">
        <v>28</v>
      </c>
      <c r="E30" s="4"/>
      <c r="F30" s="4">
        <v>27384.16</v>
      </c>
    </row>
    <row r="31" spans="1:6" ht="25.5" customHeight="1" x14ac:dyDescent="0.35">
      <c r="A31" s="4">
        <v>29</v>
      </c>
      <c r="B31" s="4" t="s">
        <v>65</v>
      </c>
      <c r="C31" s="7" t="s">
        <v>29</v>
      </c>
      <c r="D31" s="4" t="s">
        <v>28</v>
      </c>
      <c r="E31" s="4"/>
      <c r="F31" s="4">
        <v>34.78</v>
      </c>
    </row>
    <row r="32" spans="1:6" ht="25.5" customHeight="1" x14ac:dyDescent="0.35">
      <c r="A32" s="4">
        <v>30</v>
      </c>
      <c r="B32" s="10" t="s">
        <v>59</v>
      </c>
      <c r="C32" s="11" t="s">
        <v>60</v>
      </c>
      <c r="D32" s="2" t="s">
        <v>14</v>
      </c>
      <c r="E32" s="2"/>
      <c r="F32" s="2">
        <v>14.29</v>
      </c>
    </row>
    <row r="33" spans="1:6" ht="25.5" customHeight="1" x14ac:dyDescent="0.35">
      <c r="A33" s="4">
        <v>31</v>
      </c>
      <c r="B33" s="10" t="s">
        <v>48</v>
      </c>
      <c r="C33" s="7" t="s">
        <v>49</v>
      </c>
      <c r="D33" s="2" t="s">
        <v>28</v>
      </c>
      <c r="E33" s="2"/>
      <c r="F33" s="2">
        <v>2512</v>
      </c>
    </row>
    <row r="34" spans="1:6" ht="25.5" customHeight="1" x14ac:dyDescent="0.35">
      <c r="A34" s="4">
        <v>32</v>
      </c>
      <c r="B34" s="4" t="s">
        <v>64</v>
      </c>
      <c r="C34" s="7" t="s">
        <v>26</v>
      </c>
      <c r="D34" s="4" t="s">
        <v>10</v>
      </c>
      <c r="E34" s="4"/>
      <c r="F34" s="4">
        <v>283.01</v>
      </c>
    </row>
    <row r="35" spans="1:6" ht="25.5" customHeight="1" x14ac:dyDescent="0.35">
      <c r="A35" s="4">
        <v>33</v>
      </c>
      <c r="B35" s="4" t="s">
        <v>100</v>
      </c>
      <c r="C35" s="7"/>
      <c r="D35" s="4" t="s">
        <v>13</v>
      </c>
      <c r="E35" s="4"/>
      <c r="F35" s="4">
        <v>11.66</v>
      </c>
    </row>
    <row r="36" spans="1:6" ht="25.5" customHeight="1" x14ac:dyDescent="0.35">
      <c r="A36" s="4">
        <v>34</v>
      </c>
      <c r="B36" s="10" t="s">
        <v>101</v>
      </c>
      <c r="C36" s="4" t="s">
        <v>55</v>
      </c>
      <c r="D36" s="2" t="s">
        <v>14</v>
      </c>
      <c r="E36" s="2"/>
      <c r="F36" s="2">
        <v>9.1</v>
      </c>
    </row>
    <row r="37" spans="1:6" ht="25.5" customHeight="1" x14ac:dyDescent="0.35">
      <c r="A37" s="4">
        <v>35</v>
      </c>
      <c r="B37" s="10" t="s">
        <v>102</v>
      </c>
      <c r="C37" s="17"/>
      <c r="D37" s="2" t="s">
        <v>14</v>
      </c>
      <c r="E37" s="2"/>
      <c r="F37" s="2">
        <v>28.2</v>
      </c>
    </row>
    <row r="38" spans="1:6" ht="25.5" customHeight="1" x14ac:dyDescent="0.35">
      <c r="A38" s="4">
        <v>36</v>
      </c>
      <c r="B38" s="10" t="s">
        <v>44</v>
      </c>
      <c r="C38" s="13" t="s">
        <v>45</v>
      </c>
      <c r="D38" s="2" t="s">
        <v>9</v>
      </c>
      <c r="E38" s="2"/>
      <c r="F38" s="2">
        <v>7849.6</v>
      </c>
    </row>
    <row r="39" spans="1:6" ht="25.5" customHeight="1" x14ac:dyDescent="0.35">
      <c r="A39" s="4">
        <v>37</v>
      </c>
      <c r="B39" s="10" t="s">
        <v>85</v>
      </c>
      <c r="C39" s="7"/>
      <c r="D39" s="2" t="s">
        <v>9</v>
      </c>
      <c r="E39" s="2"/>
      <c r="F39" s="2">
        <v>7205</v>
      </c>
    </row>
    <row r="40" spans="1:6" ht="25.5" customHeight="1" x14ac:dyDescent="0.35">
      <c r="A40" s="4">
        <v>38</v>
      </c>
      <c r="B40" s="10" t="s">
        <v>46</v>
      </c>
      <c r="C40" s="7" t="s">
        <v>47</v>
      </c>
      <c r="D40" s="2" t="s">
        <v>9</v>
      </c>
      <c r="E40" s="2"/>
      <c r="F40" s="14">
        <v>221.25</v>
      </c>
    </row>
    <row r="41" spans="1:6" ht="25.5" customHeight="1" x14ac:dyDescent="0.35">
      <c r="A41" s="4">
        <v>39</v>
      </c>
      <c r="B41" s="10" t="s">
        <v>91</v>
      </c>
      <c r="C41" s="7"/>
      <c r="D41" s="2" t="s">
        <v>9</v>
      </c>
      <c r="E41" s="2"/>
      <c r="F41" s="14">
        <v>221.25</v>
      </c>
    </row>
    <row r="42" spans="1:6" ht="25.5" customHeight="1" x14ac:dyDescent="0.35">
      <c r="A42" s="4">
        <v>40</v>
      </c>
      <c r="B42" s="4" t="s">
        <v>66</v>
      </c>
      <c r="C42" s="12" t="s">
        <v>36</v>
      </c>
      <c r="D42" s="4" t="s">
        <v>14</v>
      </c>
      <c r="E42" s="4"/>
      <c r="F42" s="4">
        <v>28.2</v>
      </c>
    </row>
    <row r="43" spans="1:6" ht="25.5" customHeight="1" x14ac:dyDescent="0.35">
      <c r="A43" s="4">
        <v>41</v>
      </c>
      <c r="B43" s="10" t="s">
        <v>7</v>
      </c>
      <c r="C43" s="4" t="s">
        <v>56</v>
      </c>
      <c r="D43" s="2" t="s">
        <v>10</v>
      </c>
      <c r="E43" s="2"/>
      <c r="F43" s="2">
        <v>3526.88</v>
      </c>
    </row>
    <row r="44" spans="1:6" ht="25.5" customHeight="1" x14ac:dyDescent="0.35">
      <c r="A44" s="4">
        <v>42</v>
      </c>
      <c r="B44" s="10" t="s">
        <v>67</v>
      </c>
      <c r="C44" s="7" t="s">
        <v>50</v>
      </c>
      <c r="D44" s="2" t="s">
        <v>9</v>
      </c>
      <c r="E44" s="2"/>
      <c r="F44" s="14">
        <v>2</v>
      </c>
    </row>
    <row r="45" spans="1:6" ht="25.5" customHeight="1" x14ac:dyDescent="0.35">
      <c r="A45" s="4">
        <v>43</v>
      </c>
      <c r="B45" s="10" t="s">
        <v>68</v>
      </c>
      <c r="C45" s="7" t="s">
        <v>51</v>
      </c>
      <c r="D45" s="2" t="s">
        <v>9</v>
      </c>
      <c r="E45" s="2"/>
      <c r="F45" s="2">
        <v>2</v>
      </c>
    </row>
    <row r="46" spans="1:6" ht="25.5" customHeight="1" x14ac:dyDescent="0.35">
      <c r="A46" s="4">
        <v>44</v>
      </c>
      <c r="B46" s="10" t="s">
        <v>52</v>
      </c>
      <c r="C46" s="9" t="s">
        <v>53</v>
      </c>
      <c r="D46" s="2" t="s">
        <v>9</v>
      </c>
      <c r="E46" s="2"/>
      <c r="F46" s="18">
        <v>2</v>
      </c>
    </row>
    <row r="47" spans="1:6" ht="25.5" customHeight="1" x14ac:dyDescent="0.35">
      <c r="A47" s="4">
        <v>45</v>
      </c>
      <c r="B47" s="10" t="s">
        <v>103</v>
      </c>
      <c r="C47" s="9"/>
      <c r="D47" s="2" t="s">
        <v>10</v>
      </c>
      <c r="E47" s="2"/>
      <c r="F47" s="2">
        <v>6854.13</v>
      </c>
    </row>
  </sheetData>
  <sortState xmlns:xlrd2="http://schemas.microsoft.com/office/spreadsheetml/2017/richdata2" ref="A3:G61">
    <sortCondition ref="A3:A61"/>
  </sortState>
  <mergeCells count="6">
    <mergeCell ref="F1:F2"/>
    <mergeCell ref="A1:A2"/>
    <mergeCell ref="B1:B2"/>
    <mergeCell ref="C1:C2"/>
    <mergeCell ref="D1:D2"/>
    <mergeCell ref="E1:E2"/>
  </mergeCells>
  <pageMargins left="0.25" right="0.25" top="0.75" bottom="0.75" header="0.3" footer="0.3"/>
  <pageSetup scale="8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8FA4D-A7AB-4FD7-BAC2-3F50528A0083}">
  <dimension ref="A1:I22"/>
  <sheetViews>
    <sheetView topLeftCell="A13" zoomScale="115" zoomScaleNormal="115" workbookViewId="0">
      <selection activeCell="I25" sqref="I25"/>
    </sheetView>
  </sheetViews>
  <sheetFormatPr defaultRowHeight="14.5" x14ac:dyDescent="0.35"/>
  <cols>
    <col min="9" max="9" width="14.54296875" customWidth="1"/>
  </cols>
  <sheetData>
    <row r="1" spans="1:9" x14ac:dyDescent="0.35">
      <c r="A1">
        <v>7</v>
      </c>
      <c r="B1" t="s">
        <v>86</v>
      </c>
      <c r="C1" t="s">
        <v>86</v>
      </c>
      <c r="D1" t="s">
        <v>123</v>
      </c>
      <c r="E1" t="s">
        <v>87</v>
      </c>
      <c r="F1">
        <v>10</v>
      </c>
      <c r="G1">
        <v>420.53300000000002</v>
      </c>
      <c r="H1" t="s">
        <v>124</v>
      </c>
      <c r="I1">
        <v>4205.33</v>
      </c>
    </row>
    <row r="2" spans="1:9" x14ac:dyDescent="0.35">
      <c r="A2">
        <v>8</v>
      </c>
      <c r="B2" t="s">
        <v>88</v>
      </c>
      <c r="C2" t="s">
        <v>88</v>
      </c>
      <c r="D2" t="s">
        <v>125</v>
      </c>
      <c r="E2" t="s">
        <v>87</v>
      </c>
      <c r="F2">
        <v>10</v>
      </c>
      <c r="G2">
        <v>34.536999999999999</v>
      </c>
      <c r="H2" t="s">
        <v>126</v>
      </c>
      <c r="I2">
        <v>345.37</v>
      </c>
    </row>
    <row r="3" spans="1:9" x14ac:dyDescent="0.35">
      <c r="A3">
        <v>9</v>
      </c>
      <c r="B3" t="s">
        <v>75</v>
      </c>
      <c r="C3" t="s">
        <v>75</v>
      </c>
      <c r="D3" t="s">
        <v>127</v>
      </c>
      <c r="E3" t="s">
        <v>14</v>
      </c>
      <c r="F3">
        <v>108000</v>
      </c>
      <c r="G3">
        <v>3.1840000000000002</v>
      </c>
      <c r="H3" t="s">
        <v>128</v>
      </c>
      <c r="I3">
        <v>343872</v>
      </c>
    </row>
    <row r="4" spans="1:9" x14ac:dyDescent="0.35">
      <c r="A4">
        <v>10</v>
      </c>
      <c r="B4" t="s">
        <v>5</v>
      </c>
      <c r="C4" t="s">
        <v>5</v>
      </c>
      <c r="D4" t="s">
        <v>129</v>
      </c>
      <c r="E4" t="s">
        <v>87</v>
      </c>
      <c r="F4">
        <v>181</v>
      </c>
      <c r="G4">
        <v>205.762</v>
      </c>
      <c r="H4" t="s">
        <v>130</v>
      </c>
      <c r="I4">
        <v>37242.921999999999</v>
      </c>
    </row>
    <row r="5" spans="1:9" x14ac:dyDescent="0.35">
      <c r="A5">
        <v>11</v>
      </c>
      <c r="B5" t="s">
        <v>131</v>
      </c>
      <c r="C5" t="s">
        <v>89</v>
      </c>
      <c r="D5" t="s">
        <v>132</v>
      </c>
      <c r="E5" t="s">
        <v>87</v>
      </c>
      <c r="F5">
        <v>1501</v>
      </c>
      <c r="G5">
        <v>186.34100000000001</v>
      </c>
      <c r="H5" t="s">
        <v>133</v>
      </c>
      <c r="I5">
        <v>279697.84100000001</v>
      </c>
    </row>
    <row r="6" spans="1:9" x14ac:dyDescent="0.35">
      <c r="A6">
        <v>12</v>
      </c>
      <c r="B6" t="s">
        <v>134</v>
      </c>
      <c r="C6" t="s">
        <v>90</v>
      </c>
      <c r="D6" t="s">
        <v>135</v>
      </c>
      <c r="E6" t="s">
        <v>14</v>
      </c>
      <c r="F6">
        <v>2251.5</v>
      </c>
      <c r="G6">
        <v>49.582000000000001</v>
      </c>
      <c r="H6" t="s">
        <v>136</v>
      </c>
      <c r="I6">
        <v>111633.87300000001</v>
      </c>
    </row>
    <row r="7" spans="1:9" x14ac:dyDescent="0.35">
      <c r="A7">
        <v>13</v>
      </c>
      <c r="B7" t="s">
        <v>84</v>
      </c>
      <c r="C7" t="s">
        <v>84</v>
      </c>
      <c r="D7" t="s">
        <v>137</v>
      </c>
      <c r="E7" t="s">
        <v>13</v>
      </c>
      <c r="F7">
        <v>1200</v>
      </c>
      <c r="G7">
        <v>115.072</v>
      </c>
      <c r="H7" t="s">
        <v>138</v>
      </c>
      <c r="I7">
        <v>138086.39999999999</v>
      </c>
    </row>
    <row r="8" spans="1:9" x14ac:dyDescent="0.35">
      <c r="A8">
        <v>14</v>
      </c>
      <c r="B8" t="s">
        <v>139</v>
      </c>
      <c r="C8" t="s">
        <v>73</v>
      </c>
      <c r="D8" t="s">
        <v>140</v>
      </c>
      <c r="E8" t="s">
        <v>141</v>
      </c>
      <c r="F8">
        <v>88874.61</v>
      </c>
      <c r="G8">
        <v>251.00899999999999</v>
      </c>
      <c r="H8" t="s">
        <v>142</v>
      </c>
      <c r="I8">
        <v>22308326.980999999</v>
      </c>
    </row>
    <row r="9" spans="1:9" x14ac:dyDescent="0.35">
      <c r="A9">
        <v>15</v>
      </c>
      <c r="B9" t="s">
        <v>143</v>
      </c>
      <c r="C9" t="s">
        <v>74</v>
      </c>
      <c r="D9" t="s">
        <v>144</v>
      </c>
      <c r="E9" t="s">
        <v>141</v>
      </c>
      <c r="F9">
        <v>66655.960000000006</v>
      </c>
      <c r="G9">
        <v>134.15100000000001</v>
      </c>
      <c r="H9" t="s">
        <v>145</v>
      </c>
      <c r="I9">
        <v>8941963.6899999995</v>
      </c>
    </row>
    <row r="10" spans="1:9" x14ac:dyDescent="0.35">
      <c r="A10">
        <v>16</v>
      </c>
      <c r="B10" t="s">
        <v>8</v>
      </c>
      <c r="C10" t="s">
        <v>8</v>
      </c>
      <c r="D10" t="s">
        <v>146</v>
      </c>
      <c r="E10" t="s">
        <v>10</v>
      </c>
      <c r="F10">
        <v>26662.38</v>
      </c>
      <c r="G10">
        <v>30.965</v>
      </c>
      <c r="H10" t="s">
        <v>147</v>
      </c>
      <c r="I10">
        <v>825600.59699999995</v>
      </c>
    </row>
    <row r="11" spans="1:9" x14ac:dyDescent="0.35">
      <c r="A11">
        <v>17</v>
      </c>
      <c r="B11" t="s">
        <v>148</v>
      </c>
      <c r="C11" t="s">
        <v>72</v>
      </c>
      <c r="D11" t="s">
        <v>149</v>
      </c>
      <c r="E11" t="s">
        <v>10</v>
      </c>
      <c r="F11">
        <v>66655.960000000006</v>
      </c>
      <c r="G11">
        <v>95.481999999999999</v>
      </c>
      <c r="H11" t="s">
        <v>150</v>
      </c>
      <c r="I11">
        <v>6364444.3729999997</v>
      </c>
    </row>
    <row r="12" spans="1:9" x14ac:dyDescent="0.35">
      <c r="A12">
        <v>18</v>
      </c>
      <c r="B12" t="s">
        <v>77</v>
      </c>
      <c r="C12" t="s">
        <v>77</v>
      </c>
      <c r="D12" t="s">
        <v>151</v>
      </c>
      <c r="E12" t="s">
        <v>10</v>
      </c>
      <c r="F12">
        <v>133311.91</v>
      </c>
      <c r="G12">
        <v>10.111000000000001</v>
      </c>
      <c r="H12" t="s">
        <v>152</v>
      </c>
      <c r="I12">
        <v>1347916.7220000001</v>
      </c>
    </row>
    <row r="13" spans="1:9" x14ac:dyDescent="0.35">
      <c r="A13">
        <v>19</v>
      </c>
      <c r="B13" t="s">
        <v>58</v>
      </c>
      <c r="C13" t="s">
        <v>58</v>
      </c>
      <c r="D13" t="s">
        <v>153</v>
      </c>
      <c r="E13" t="s">
        <v>13</v>
      </c>
      <c r="F13">
        <v>158645</v>
      </c>
      <c r="G13">
        <v>18.536999999999999</v>
      </c>
      <c r="H13" t="s">
        <v>154</v>
      </c>
      <c r="I13">
        <v>2940802.3650000002</v>
      </c>
    </row>
    <row r="14" spans="1:9" x14ac:dyDescent="0.35">
      <c r="A14">
        <v>20</v>
      </c>
      <c r="B14" t="s">
        <v>80</v>
      </c>
      <c r="C14" t="s">
        <v>80</v>
      </c>
      <c r="D14" t="s">
        <v>155</v>
      </c>
      <c r="E14" t="s">
        <v>141</v>
      </c>
      <c r="F14">
        <v>1249.5</v>
      </c>
      <c r="G14">
        <v>95.665000000000006</v>
      </c>
      <c r="H14" t="s">
        <v>156</v>
      </c>
      <c r="I14">
        <v>119533.41800000001</v>
      </c>
    </row>
    <row r="15" spans="1:9" x14ac:dyDescent="0.35">
      <c r="A15">
        <v>21</v>
      </c>
      <c r="B15" t="s">
        <v>157</v>
      </c>
      <c r="C15" t="s">
        <v>157</v>
      </c>
      <c r="D15" t="s">
        <v>158</v>
      </c>
      <c r="E15" t="s">
        <v>13</v>
      </c>
      <c r="F15">
        <v>2380</v>
      </c>
      <c r="G15">
        <v>9.4489999999999998</v>
      </c>
      <c r="H15" t="s">
        <v>159</v>
      </c>
      <c r="I15">
        <v>22488.62</v>
      </c>
    </row>
    <row r="16" spans="1:9" x14ac:dyDescent="0.35">
      <c r="A16">
        <v>22</v>
      </c>
      <c r="B16" t="s">
        <v>81</v>
      </c>
      <c r="C16" t="s">
        <v>81</v>
      </c>
      <c r="D16" t="s">
        <v>160</v>
      </c>
      <c r="E16" t="s">
        <v>141</v>
      </c>
      <c r="F16">
        <v>357</v>
      </c>
      <c r="G16">
        <v>519.29600000000005</v>
      </c>
      <c r="H16" t="s">
        <v>161</v>
      </c>
      <c r="I16">
        <v>185388.67199999999</v>
      </c>
    </row>
    <row r="17" spans="1:9" x14ac:dyDescent="0.35">
      <c r="A17" t="s">
        <v>162</v>
      </c>
      <c r="B17" t="s">
        <v>108</v>
      </c>
      <c r="C17" t="s">
        <v>108</v>
      </c>
      <c r="D17" t="s">
        <v>163</v>
      </c>
      <c r="E17" t="s">
        <v>87</v>
      </c>
      <c r="F17">
        <v>26444</v>
      </c>
      <c r="G17">
        <v>260.40300000000002</v>
      </c>
      <c r="H17" t="s">
        <v>164</v>
      </c>
      <c r="I17">
        <v>6886096.932</v>
      </c>
    </row>
    <row r="18" spans="1:9" x14ac:dyDescent="0.35">
      <c r="A18" t="s">
        <v>165</v>
      </c>
      <c r="B18" t="s">
        <v>108</v>
      </c>
      <c r="C18" t="s">
        <v>108</v>
      </c>
      <c r="D18" t="s">
        <v>166</v>
      </c>
      <c r="E18" t="s">
        <v>87</v>
      </c>
      <c r="F18">
        <v>1700</v>
      </c>
      <c r="G18">
        <v>774.11500000000001</v>
      </c>
      <c r="H18" t="s">
        <v>167</v>
      </c>
      <c r="I18">
        <v>1315995.5</v>
      </c>
    </row>
    <row r="19" spans="1:9" x14ac:dyDescent="0.35">
      <c r="A19">
        <v>24</v>
      </c>
      <c r="B19" t="s">
        <v>168</v>
      </c>
      <c r="C19" t="s">
        <v>82</v>
      </c>
      <c r="D19" t="s">
        <v>169</v>
      </c>
      <c r="E19" t="s">
        <v>13</v>
      </c>
      <c r="F19">
        <v>2380</v>
      </c>
      <c r="G19">
        <v>121.85599999999999</v>
      </c>
      <c r="H19" t="s">
        <v>170</v>
      </c>
      <c r="I19">
        <v>290017.28000000003</v>
      </c>
    </row>
    <row r="20" spans="1:9" x14ac:dyDescent="0.35">
      <c r="A20" t="s">
        <v>171</v>
      </c>
      <c r="B20" t="s">
        <v>172</v>
      </c>
      <c r="C20" t="s">
        <v>46</v>
      </c>
      <c r="D20" t="s">
        <v>173</v>
      </c>
      <c r="E20" t="s">
        <v>141</v>
      </c>
      <c r="F20">
        <v>426.06</v>
      </c>
      <c r="G20">
        <v>811.67100000000005</v>
      </c>
      <c r="H20" t="s">
        <v>174</v>
      </c>
      <c r="I20">
        <v>345820.54599999997</v>
      </c>
    </row>
    <row r="21" spans="1:9" x14ac:dyDescent="0.35">
      <c r="A21" t="s">
        <v>175</v>
      </c>
      <c r="B21" t="s">
        <v>172</v>
      </c>
      <c r="C21" t="s">
        <v>91</v>
      </c>
      <c r="D21" t="s">
        <v>176</v>
      </c>
      <c r="E21" t="s">
        <v>141</v>
      </c>
      <c r="F21">
        <v>426.06</v>
      </c>
      <c r="G21">
        <v>1435.8330000000001</v>
      </c>
      <c r="H21" t="s">
        <v>177</v>
      </c>
      <c r="I21">
        <v>611751.00800000003</v>
      </c>
    </row>
    <row r="22" spans="1:9" x14ac:dyDescent="0.35">
      <c r="I22">
        <f>SUM(I1:I21)</f>
        <v>53421230.43999999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2"/>
  <sheetViews>
    <sheetView topLeftCell="A15" zoomScaleNormal="100" workbookViewId="0">
      <selection activeCell="H32" sqref="H32"/>
    </sheetView>
  </sheetViews>
  <sheetFormatPr defaultRowHeight="14.5" x14ac:dyDescent="0.35"/>
  <sheetData>
    <row r="1" spans="1:10" x14ac:dyDescent="0.35">
      <c r="A1" t="s">
        <v>186</v>
      </c>
      <c r="B1" t="s">
        <v>108</v>
      </c>
      <c r="C1" t="s">
        <v>108</v>
      </c>
      <c r="D1" t="s">
        <v>109</v>
      </c>
      <c r="E1" t="s">
        <v>110</v>
      </c>
      <c r="F1">
        <v>1</v>
      </c>
      <c r="G1">
        <v>1099248.463</v>
      </c>
      <c r="H1" t="s">
        <v>111</v>
      </c>
      <c r="I1">
        <v>1099248.463</v>
      </c>
      <c r="J1" t="s">
        <v>187</v>
      </c>
    </row>
    <row r="2" spans="1:10" x14ac:dyDescent="0.35">
      <c r="A2">
        <v>2</v>
      </c>
      <c r="B2" t="s">
        <v>108</v>
      </c>
      <c r="C2" t="s">
        <v>108</v>
      </c>
      <c r="D2" t="s">
        <v>112</v>
      </c>
      <c r="E2" t="s">
        <v>113</v>
      </c>
      <c r="F2">
        <v>60</v>
      </c>
      <c r="G2">
        <v>113910.057</v>
      </c>
      <c r="H2" t="s">
        <v>114</v>
      </c>
      <c r="I2">
        <v>6834603.4199999999</v>
      </c>
      <c r="J2" t="s">
        <v>187</v>
      </c>
    </row>
    <row r="3" spans="1:10" x14ac:dyDescent="0.35">
      <c r="A3">
        <v>3</v>
      </c>
      <c r="B3" t="s">
        <v>108</v>
      </c>
      <c r="C3" t="s">
        <v>108</v>
      </c>
      <c r="D3" t="s">
        <v>115</v>
      </c>
      <c r="E3" t="s">
        <v>110</v>
      </c>
      <c r="F3">
        <v>1</v>
      </c>
      <c r="G3">
        <v>60952.815999999999</v>
      </c>
      <c r="H3" t="s">
        <v>116</v>
      </c>
      <c r="I3">
        <v>60952.815999999999</v>
      </c>
      <c r="J3" t="s">
        <v>187</v>
      </c>
    </row>
    <row r="4" spans="1:10" x14ac:dyDescent="0.35">
      <c r="A4">
        <v>4</v>
      </c>
      <c r="B4" t="s">
        <v>108</v>
      </c>
      <c r="C4" t="s">
        <v>108</v>
      </c>
      <c r="D4" t="s">
        <v>117</v>
      </c>
      <c r="E4" t="s">
        <v>110</v>
      </c>
      <c r="F4">
        <v>1</v>
      </c>
      <c r="G4">
        <v>98002.566999999995</v>
      </c>
      <c r="H4" t="s">
        <v>118</v>
      </c>
      <c r="I4">
        <v>98002.566999999995</v>
      </c>
      <c r="J4" t="s">
        <v>187</v>
      </c>
    </row>
    <row r="5" spans="1:10" x14ac:dyDescent="0.35">
      <c r="A5">
        <v>5</v>
      </c>
      <c r="B5" t="s">
        <v>108</v>
      </c>
      <c r="C5" t="s">
        <v>108</v>
      </c>
      <c r="D5" t="s">
        <v>119</v>
      </c>
      <c r="E5" t="s">
        <v>110</v>
      </c>
      <c r="F5">
        <v>1</v>
      </c>
      <c r="G5">
        <v>92684.134999999995</v>
      </c>
      <c r="H5" t="s">
        <v>120</v>
      </c>
      <c r="I5">
        <v>92684.134999999995</v>
      </c>
      <c r="J5" t="s">
        <v>187</v>
      </c>
    </row>
    <row r="6" spans="1:10" x14ac:dyDescent="0.35">
      <c r="A6">
        <v>6</v>
      </c>
      <c r="B6" t="s">
        <v>108</v>
      </c>
      <c r="C6" t="s">
        <v>108</v>
      </c>
      <c r="D6" t="s">
        <v>121</v>
      </c>
      <c r="E6" t="s">
        <v>110</v>
      </c>
      <c r="F6">
        <v>1</v>
      </c>
      <c r="G6">
        <v>85387.725000000006</v>
      </c>
      <c r="H6" t="s">
        <v>122</v>
      </c>
      <c r="I6">
        <v>85387.725000000006</v>
      </c>
      <c r="J6" t="s">
        <v>187</v>
      </c>
    </row>
    <row r="7" spans="1:10" x14ac:dyDescent="0.35">
      <c r="A7">
        <v>7</v>
      </c>
      <c r="B7" t="s">
        <v>86</v>
      </c>
      <c r="C7" t="s">
        <v>86</v>
      </c>
      <c r="D7" t="s">
        <v>123</v>
      </c>
      <c r="E7" t="s">
        <v>87</v>
      </c>
      <c r="F7">
        <v>10</v>
      </c>
      <c r="G7">
        <v>420.53300000000002</v>
      </c>
      <c r="H7" t="s">
        <v>124</v>
      </c>
      <c r="I7">
        <v>4205.33</v>
      </c>
      <c r="J7" t="s">
        <v>188</v>
      </c>
    </row>
    <row r="8" spans="1:10" x14ac:dyDescent="0.35">
      <c r="A8">
        <v>8</v>
      </c>
      <c r="B8" t="s">
        <v>88</v>
      </c>
      <c r="C8" t="s">
        <v>88</v>
      </c>
      <c r="D8" t="s">
        <v>125</v>
      </c>
      <c r="E8" t="s">
        <v>87</v>
      </c>
      <c r="F8">
        <v>10</v>
      </c>
      <c r="G8">
        <v>34.536999999999999</v>
      </c>
      <c r="H8" t="s">
        <v>126</v>
      </c>
      <c r="I8">
        <v>345.37</v>
      </c>
      <c r="J8" t="s">
        <v>188</v>
      </c>
    </row>
    <row r="9" spans="1:10" x14ac:dyDescent="0.35">
      <c r="A9">
        <v>9</v>
      </c>
      <c r="B9" t="s">
        <v>75</v>
      </c>
      <c r="C9" t="s">
        <v>75</v>
      </c>
      <c r="D9" t="s">
        <v>127</v>
      </c>
      <c r="E9" t="s">
        <v>14</v>
      </c>
      <c r="F9">
        <v>108000</v>
      </c>
      <c r="G9">
        <v>3.1840000000000002</v>
      </c>
      <c r="H9" t="s">
        <v>128</v>
      </c>
      <c r="I9">
        <v>343872</v>
      </c>
      <c r="J9" t="s">
        <v>188</v>
      </c>
    </row>
    <row r="10" spans="1:10" x14ac:dyDescent="0.35">
      <c r="A10">
        <v>10</v>
      </c>
      <c r="B10" t="s">
        <v>5</v>
      </c>
      <c r="C10" t="s">
        <v>5</v>
      </c>
      <c r="D10" t="s">
        <v>129</v>
      </c>
      <c r="E10" t="s">
        <v>87</v>
      </c>
      <c r="F10">
        <v>181</v>
      </c>
      <c r="G10">
        <v>205.762</v>
      </c>
      <c r="H10" t="s">
        <v>130</v>
      </c>
      <c r="I10">
        <v>37242.921999999999</v>
      </c>
      <c r="J10" t="s">
        <v>188</v>
      </c>
    </row>
    <row r="11" spans="1:10" x14ac:dyDescent="0.35">
      <c r="A11">
        <v>11</v>
      </c>
      <c r="B11" t="s">
        <v>131</v>
      </c>
      <c r="C11" t="s">
        <v>89</v>
      </c>
      <c r="D11" t="s">
        <v>132</v>
      </c>
      <c r="E11" t="s">
        <v>87</v>
      </c>
      <c r="F11">
        <v>1501</v>
      </c>
      <c r="G11">
        <v>186.34100000000001</v>
      </c>
      <c r="H11" t="s">
        <v>133</v>
      </c>
      <c r="I11">
        <v>279697.84100000001</v>
      </c>
      <c r="J11" t="s">
        <v>188</v>
      </c>
    </row>
    <row r="12" spans="1:10" x14ac:dyDescent="0.35">
      <c r="A12">
        <v>12</v>
      </c>
      <c r="B12" t="s">
        <v>134</v>
      </c>
      <c r="C12" t="s">
        <v>90</v>
      </c>
      <c r="D12" t="s">
        <v>135</v>
      </c>
      <c r="E12" t="s">
        <v>14</v>
      </c>
      <c r="F12">
        <v>2251.5</v>
      </c>
      <c r="G12">
        <v>49.582000000000001</v>
      </c>
      <c r="H12" t="s">
        <v>136</v>
      </c>
      <c r="I12">
        <v>111633.87300000001</v>
      </c>
      <c r="J12" t="s">
        <v>188</v>
      </c>
    </row>
    <row r="13" spans="1:10" x14ac:dyDescent="0.35">
      <c r="A13">
        <v>13</v>
      </c>
      <c r="B13" t="s">
        <v>84</v>
      </c>
      <c r="C13" t="s">
        <v>84</v>
      </c>
      <c r="D13" t="s">
        <v>137</v>
      </c>
      <c r="E13" t="s">
        <v>13</v>
      </c>
      <c r="F13">
        <v>1200</v>
      </c>
      <c r="G13">
        <v>115.072</v>
      </c>
      <c r="H13" t="s">
        <v>138</v>
      </c>
      <c r="I13">
        <v>138086.39999999999</v>
      </c>
      <c r="J13" t="s">
        <v>188</v>
      </c>
    </row>
    <row r="14" spans="1:10" x14ac:dyDescent="0.35">
      <c r="A14">
        <v>14</v>
      </c>
      <c r="B14" t="s">
        <v>139</v>
      </c>
      <c r="C14" t="s">
        <v>73</v>
      </c>
      <c r="D14" t="s">
        <v>140</v>
      </c>
      <c r="E14" t="s">
        <v>141</v>
      </c>
      <c r="F14">
        <v>88874.61</v>
      </c>
      <c r="G14">
        <v>251.00899999999999</v>
      </c>
      <c r="H14" t="s">
        <v>142</v>
      </c>
      <c r="I14">
        <v>22308326.980999999</v>
      </c>
      <c r="J14" t="s">
        <v>188</v>
      </c>
    </row>
    <row r="15" spans="1:10" x14ac:dyDescent="0.35">
      <c r="A15">
        <v>15</v>
      </c>
      <c r="B15" t="s">
        <v>143</v>
      </c>
      <c r="C15" t="s">
        <v>74</v>
      </c>
      <c r="D15" t="s">
        <v>144</v>
      </c>
      <c r="E15" t="s">
        <v>141</v>
      </c>
      <c r="F15">
        <v>66655.960000000006</v>
      </c>
      <c r="G15">
        <v>134.15100000000001</v>
      </c>
      <c r="H15" t="s">
        <v>145</v>
      </c>
      <c r="I15">
        <v>8941963.6899999995</v>
      </c>
      <c r="J15" t="s">
        <v>188</v>
      </c>
    </row>
    <row r="16" spans="1:10" x14ac:dyDescent="0.35">
      <c r="A16">
        <v>16</v>
      </c>
      <c r="B16" t="s">
        <v>8</v>
      </c>
      <c r="C16" t="s">
        <v>8</v>
      </c>
      <c r="D16" t="s">
        <v>146</v>
      </c>
      <c r="E16" t="s">
        <v>10</v>
      </c>
      <c r="F16">
        <v>26662.38</v>
      </c>
      <c r="G16">
        <v>30.965</v>
      </c>
      <c r="H16" t="s">
        <v>147</v>
      </c>
      <c r="I16">
        <v>825600.59699999995</v>
      </c>
      <c r="J16" t="s">
        <v>188</v>
      </c>
    </row>
    <row r="17" spans="1:10" x14ac:dyDescent="0.35">
      <c r="A17">
        <v>17</v>
      </c>
      <c r="B17" t="s">
        <v>148</v>
      </c>
      <c r="C17" t="s">
        <v>72</v>
      </c>
      <c r="D17" t="s">
        <v>149</v>
      </c>
      <c r="E17" t="s">
        <v>10</v>
      </c>
      <c r="F17">
        <v>66655.960000000006</v>
      </c>
      <c r="G17">
        <v>95.481999999999999</v>
      </c>
      <c r="H17" t="s">
        <v>150</v>
      </c>
      <c r="I17">
        <v>6364444.3729999997</v>
      </c>
      <c r="J17" t="s">
        <v>188</v>
      </c>
    </row>
    <row r="18" spans="1:10" x14ac:dyDescent="0.35">
      <c r="A18">
        <v>18</v>
      </c>
      <c r="B18" t="s">
        <v>77</v>
      </c>
      <c r="C18" t="s">
        <v>77</v>
      </c>
      <c r="D18" t="s">
        <v>151</v>
      </c>
      <c r="E18" t="s">
        <v>10</v>
      </c>
      <c r="F18">
        <v>133311.91</v>
      </c>
      <c r="G18">
        <v>10.111000000000001</v>
      </c>
      <c r="H18" t="s">
        <v>152</v>
      </c>
      <c r="I18">
        <v>1347916.7220000001</v>
      </c>
      <c r="J18" t="s">
        <v>188</v>
      </c>
    </row>
    <row r="19" spans="1:10" x14ac:dyDescent="0.35">
      <c r="A19">
        <v>19</v>
      </c>
      <c r="B19" t="s">
        <v>58</v>
      </c>
      <c r="C19" t="s">
        <v>58</v>
      </c>
      <c r="D19" t="s">
        <v>153</v>
      </c>
      <c r="E19" t="s">
        <v>13</v>
      </c>
      <c r="F19">
        <v>158645</v>
      </c>
      <c r="G19">
        <v>18.536999999999999</v>
      </c>
      <c r="H19" t="s">
        <v>154</v>
      </c>
      <c r="I19">
        <v>2940802.3650000002</v>
      </c>
      <c r="J19" t="s">
        <v>188</v>
      </c>
    </row>
    <row r="20" spans="1:10" x14ac:dyDescent="0.35">
      <c r="A20">
        <v>20</v>
      </c>
      <c r="B20" t="s">
        <v>80</v>
      </c>
      <c r="C20" t="s">
        <v>80</v>
      </c>
      <c r="D20" t="s">
        <v>155</v>
      </c>
      <c r="E20" t="s">
        <v>141</v>
      </c>
      <c r="F20">
        <v>1249.5</v>
      </c>
      <c r="G20">
        <v>95.665000000000006</v>
      </c>
      <c r="H20" t="s">
        <v>156</v>
      </c>
      <c r="I20">
        <v>119533.41800000001</v>
      </c>
      <c r="J20" t="s">
        <v>189</v>
      </c>
    </row>
    <row r="21" spans="1:10" x14ac:dyDescent="0.35">
      <c r="A21">
        <v>21</v>
      </c>
      <c r="B21" t="s">
        <v>157</v>
      </c>
      <c r="C21" t="s">
        <v>157</v>
      </c>
      <c r="D21" t="s">
        <v>158</v>
      </c>
      <c r="E21" t="s">
        <v>13</v>
      </c>
      <c r="F21">
        <v>2380</v>
      </c>
      <c r="G21">
        <v>9.4489999999999998</v>
      </c>
      <c r="H21" t="s">
        <v>159</v>
      </c>
      <c r="I21">
        <v>22488.62</v>
      </c>
      <c r="J21" t="s">
        <v>189</v>
      </c>
    </row>
    <row r="22" spans="1:10" x14ac:dyDescent="0.35">
      <c r="A22">
        <v>22</v>
      </c>
      <c r="B22" t="s">
        <v>81</v>
      </c>
      <c r="C22" t="s">
        <v>81</v>
      </c>
      <c r="D22" t="s">
        <v>160</v>
      </c>
      <c r="E22" t="s">
        <v>141</v>
      </c>
      <c r="F22">
        <v>357</v>
      </c>
      <c r="G22">
        <v>519.29600000000005</v>
      </c>
      <c r="H22" t="s">
        <v>161</v>
      </c>
      <c r="I22">
        <v>185388.67199999999</v>
      </c>
      <c r="J22" t="s">
        <v>189</v>
      </c>
    </row>
    <row r="23" spans="1:10" x14ac:dyDescent="0.35">
      <c r="A23" t="s">
        <v>162</v>
      </c>
      <c r="B23" t="s">
        <v>108</v>
      </c>
      <c r="C23" t="s">
        <v>108</v>
      </c>
      <c r="D23" t="s">
        <v>163</v>
      </c>
      <c r="E23" t="s">
        <v>87</v>
      </c>
      <c r="F23">
        <v>26444</v>
      </c>
      <c r="G23">
        <v>260.40300000000002</v>
      </c>
      <c r="H23" t="s">
        <v>164</v>
      </c>
      <c r="I23">
        <v>6886096.932</v>
      </c>
      <c r="J23" t="s">
        <v>189</v>
      </c>
    </row>
    <row r="24" spans="1:10" x14ac:dyDescent="0.35">
      <c r="A24" t="s">
        <v>165</v>
      </c>
      <c r="B24" t="s">
        <v>108</v>
      </c>
      <c r="C24" t="s">
        <v>108</v>
      </c>
      <c r="D24" t="s">
        <v>166</v>
      </c>
      <c r="E24" t="s">
        <v>87</v>
      </c>
      <c r="F24">
        <v>1700</v>
      </c>
      <c r="G24">
        <v>774.11500000000001</v>
      </c>
      <c r="H24" t="s">
        <v>167</v>
      </c>
      <c r="I24">
        <v>1315995.5</v>
      </c>
      <c r="J24" t="s">
        <v>189</v>
      </c>
    </row>
    <row r="25" spans="1:10" x14ac:dyDescent="0.35">
      <c r="A25">
        <v>24</v>
      </c>
      <c r="B25" t="s">
        <v>168</v>
      </c>
      <c r="C25" t="s">
        <v>82</v>
      </c>
      <c r="D25" t="s">
        <v>169</v>
      </c>
      <c r="E25" t="s">
        <v>13</v>
      </c>
      <c r="F25">
        <v>2380</v>
      </c>
      <c r="G25">
        <v>121.85599999999999</v>
      </c>
      <c r="H25" t="s">
        <v>170</v>
      </c>
      <c r="I25">
        <v>290017.28000000003</v>
      </c>
      <c r="J25" t="s">
        <v>189</v>
      </c>
    </row>
    <row r="26" spans="1:10" x14ac:dyDescent="0.35">
      <c r="A26" t="s">
        <v>171</v>
      </c>
      <c r="B26" t="s">
        <v>172</v>
      </c>
      <c r="C26" t="s">
        <v>46</v>
      </c>
      <c r="D26" t="s">
        <v>173</v>
      </c>
      <c r="E26" t="s">
        <v>141</v>
      </c>
      <c r="F26">
        <v>426.06</v>
      </c>
      <c r="G26">
        <v>811.67100000000005</v>
      </c>
      <c r="H26" t="s">
        <v>174</v>
      </c>
      <c r="I26">
        <v>345820.54599999997</v>
      </c>
      <c r="J26" t="s">
        <v>189</v>
      </c>
    </row>
    <row r="27" spans="1:10" x14ac:dyDescent="0.35">
      <c r="A27" t="s">
        <v>175</v>
      </c>
      <c r="B27" t="s">
        <v>172</v>
      </c>
      <c r="C27" t="s">
        <v>91</v>
      </c>
      <c r="D27" t="s">
        <v>176</v>
      </c>
      <c r="E27" t="s">
        <v>141</v>
      </c>
      <c r="F27">
        <v>426.06</v>
      </c>
      <c r="G27">
        <v>1435.8330000000001</v>
      </c>
      <c r="H27" t="s">
        <v>177</v>
      </c>
      <c r="I27">
        <v>611751.00800000003</v>
      </c>
      <c r="J27" t="s">
        <v>189</v>
      </c>
    </row>
    <row r="30" spans="1:10" x14ac:dyDescent="0.35">
      <c r="F30" t="s">
        <v>187</v>
      </c>
      <c r="G30">
        <f>SUMIF($J$1:$J$27,F30,I1:I27)</f>
        <v>8270879.1259999983</v>
      </c>
      <c r="H30">
        <f>ROUND(G30/100000,2)</f>
        <v>82.71</v>
      </c>
    </row>
    <row r="31" spans="1:10" x14ac:dyDescent="0.35">
      <c r="F31" t="s">
        <v>188</v>
      </c>
      <c r="G31">
        <f>SUMIF($J$1:$J$27,F31,I2:I28)</f>
        <v>43759466.552000001</v>
      </c>
      <c r="H31">
        <f t="shared" ref="H31:H32" si="0">ROUND(G31/100000,2)</f>
        <v>437.59</v>
      </c>
    </row>
    <row r="32" spans="1:10" x14ac:dyDescent="0.35">
      <c r="F32" t="s">
        <v>189</v>
      </c>
      <c r="G32">
        <f>SUMIF($J$1:$J$27,F32,I3:I29)</f>
        <v>9635069.9379999992</v>
      </c>
      <c r="H32">
        <f t="shared" si="0"/>
        <v>96.35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Embankment</vt:lpstr>
      <vt:lpstr>Block Road</vt:lpstr>
      <vt:lpstr>Regulator</vt:lpstr>
      <vt:lpstr>Rate_Emb</vt:lpstr>
      <vt:lpstr>Rate EMB2</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Miarul</dc:creator>
  <cp:lastModifiedBy>user</cp:lastModifiedBy>
  <cp:lastPrinted>2020-02-25T12:47:57Z</cp:lastPrinted>
  <dcterms:created xsi:type="dcterms:W3CDTF">2020-02-25T12:24:58Z</dcterms:created>
  <dcterms:modified xsi:type="dcterms:W3CDTF">2020-03-15T20:53:18Z</dcterms:modified>
</cp:coreProperties>
</file>