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ffice Work\Progress Monitoring Kishoregonj\Netrokona_Breakup\"/>
    </mc:Choice>
  </mc:AlternateContent>
  <xr:revisionPtr revIDLastSave="0" documentId="13_ncr:1_{273D4D2A-AAFB-4B7F-B394-DA252078BCF3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Regulator" sheetId="4" r:id="rId1"/>
    <sheet name="Embankment" sheetId="1" r:id="rId2"/>
    <sheet name="Sheet2" sheetId="2" r:id="rId3"/>
    <sheet name="Sheet3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" i="1" l="1"/>
  <c r="I13" i="1" s="1"/>
  <c r="G13" i="1"/>
  <c r="G12" i="1"/>
  <c r="I10" i="1"/>
  <c r="I4" i="1"/>
  <c r="I5" i="1"/>
  <c r="I6" i="1"/>
  <c r="I7" i="1"/>
  <c r="I8" i="1"/>
  <c r="I9" i="1"/>
  <c r="I3" i="1"/>
  <c r="G4" i="1"/>
  <c r="G5" i="1"/>
  <c r="G6" i="1"/>
  <c r="G7" i="1"/>
  <c r="G8" i="1"/>
  <c r="G9" i="1"/>
  <c r="G10" i="1"/>
  <c r="G3" i="1"/>
  <c r="G4" i="3" l="1"/>
  <c r="A4" i="3"/>
  <c r="B3" i="3"/>
  <c r="B4" i="3" s="1"/>
  <c r="C3" i="3"/>
  <c r="C4" i="3" s="1"/>
  <c r="D3" i="3"/>
  <c r="D4" i="3" s="1"/>
  <c r="E3" i="3"/>
  <c r="E4" i="3" s="1"/>
  <c r="F3" i="3"/>
  <c r="F4" i="3" s="1"/>
  <c r="G3" i="3"/>
  <c r="A3" i="3"/>
  <c r="H3" i="3" s="1"/>
</calcChain>
</file>

<file path=xl/sharedStrings.xml><?xml version="1.0" encoding="utf-8"?>
<sst xmlns="http://schemas.openxmlformats.org/spreadsheetml/2006/main" count="154" uniqueCount="96">
  <si>
    <t>Sl No</t>
  </si>
  <si>
    <t>Item Code</t>
  </si>
  <si>
    <t xml:space="preserve">Description </t>
  </si>
  <si>
    <t>Unit</t>
  </si>
  <si>
    <t>Rate</t>
  </si>
  <si>
    <t>cum</t>
  </si>
  <si>
    <t>Sqm</t>
  </si>
  <si>
    <t>m</t>
  </si>
  <si>
    <t>Quantity</t>
  </si>
  <si>
    <t>16-650-10</t>
  </si>
  <si>
    <t>16-410-10</t>
  </si>
  <si>
    <t>16-120-10</t>
  </si>
  <si>
    <t>48-100</t>
  </si>
  <si>
    <t>48-130</t>
  </si>
  <si>
    <t>each</t>
  </si>
  <si>
    <t>4-120</t>
  </si>
  <si>
    <t>Analysis</t>
  </si>
  <si>
    <t>Day</t>
  </si>
  <si>
    <t>Kangsha River</t>
  </si>
  <si>
    <t>Singer Bill</t>
  </si>
  <si>
    <t>16-190-10</t>
  </si>
  <si>
    <t>16-190-20</t>
  </si>
  <si>
    <t>04-180</t>
  </si>
  <si>
    <t>Site preparation</t>
  </si>
  <si>
    <t>04-620-20</t>
  </si>
  <si>
    <t>12-100</t>
  </si>
  <si>
    <t>16-310-10</t>
  </si>
  <si>
    <t>Foundation Excavation</t>
  </si>
  <si>
    <t>16-560</t>
  </si>
  <si>
    <t>Shoring for slope protection</t>
  </si>
  <si>
    <t>12-310-20</t>
  </si>
  <si>
    <t xml:space="preserve">Bailing out </t>
  </si>
  <si>
    <t>44-240-30</t>
  </si>
  <si>
    <t>Sheet pile Supply</t>
  </si>
  <si>
    <t>M ton</t>
  </si>
  <si>
    <t>44-320-10</t>
  </si>
  <si>
    <t>12-300</t>
  </si>
  <si>
    <t>44-270-20</t>
  </si>
  <si>
    <t>Sheet pile Drive</t>
  </si>
  <si>
    <t>72-180</t>
  </si>
  <si>
    <t>Painting of steel sheet pile</t>
  </si>
  <si>
    <t>72-540</t>
  </si>
  <si>
    <t>Expoxy paint 2 coats of gate</t>
  </si>
  <si>
    <t>44-310</t>
  </si>
  <si>
    <t>44-220-10</t>
  </si>
  <si>
    <t>28-120-20</t>
  </si>
  <si>
    <t>CC 1:3:6</t>
  </si>
  <si>
    <t>28-100-20</t>
  </si>
  <si>
    <t>CC 1:4:8</t>
  </si>
  <si>
    <t>28-200-10</t>
  </si>
  <si>
    <t>RCC 1:1.5:3</t>
  </si>
  <si>
    <t>76-120-10</t>
  </si>
  <si>
    <t>kg</t>
  </si>
  <si>
    <t>36-150-60</t>
  </si>
  <si>
    <t>36-150-10</t>
  </si>
  <si>
    <t>Shuttering : Vertical and inclined walls</t>
  </si>
  <si>
    <t>36-150-20</t>
  </si>
  <si>
    <t>76-630-10</t>
  </si>
  <si>
    <t>16-520</t>
  </si>
  <si>
    <t>Back filling sand:FM&gt;1.50</t>
  </si>
  <si>
    <t>40-610-20</t>
  </si>
  <si>
    <t>Khoa filter: 40mm to 20mm</t>
  </si>
  <si>
    <t>40-610-30</t>
  </si>
  <si>
    <t>Khoa filter: 20mm to 5mm</t>
  </si>
  <si>
    <t>40-600-20</t>
  </si>
  <si>
    <t>Geotextile filter: 2.00mm</t>
  </si>
  <si>
    <t>40-650-20</t>
  </si>
  <si>
    <t>Sand filter: FM 2.00 to 2.50</t>
  </si>
  <si>
    <t>40-140-50</t>
  </si>
  <si>
    <t>CC Block 30x30x30</t>
  </si>
  <si>
    <t>40-140-40</t>
  </si>
  <si>
    <t>CC Block 40x40x20</t>
  </si>
  <si>
    <t>40-220-10</t>
  </si>
  <si>
    <t>Labour charge  within-200m</t>
  </si>
  <si>
    <t>76-170</t>
  </si>
  <si>
    <t>80-230-40</t>
  </si>
  <si>
    <t>76-240-40</t>
  </si>
  <si>
    <t>76-260-20</t>
  </si>
  <si>
    <t>Labour charge for fitting lift gate</t>
  </si>
  <si>
    <t>76-190</t>
  </si>
  <si>
    <t>16-140-10</t>
  </si>
  <si>
    <t>16-130</t>
  </si>
  <si>
    <t>Earth Work in Channel excavation</t>
  </si>
  <si>
    <t>16-200</t>
  </si>
  <si>
    <t>pltcum</t>
  </si>
  <si>
    <t>04-280-10</t>
  </si>
  <si>
    <t>16-240</t>
  </si>
  <si>
    <t>Ring bundh remover</t>
  </si>
  <si>
    <t>16-540-10</t>
  </si>
  <si>
    <t>Back filling sand:FM&gt;.50</t>
  </si>
  <si>
    <t>16-530</t>
  </si>
  <si>
    <t>68-130</t>
  </si>
  <si>
    <t>80-260-20</t>
  </si>
  <si>
    <t>item</t>
  </si>
  <si>
    <t>LS</t>
  </si>
  <si>
    <t>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</si>
</sst>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Regula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zoomScaleNormal="100" workbookViewId="0">
      <selection activeCell="M10" sqref="M10"/>
    </sheetView>
  </sheetViews>
  <sheetFormatPr defaultRowHeight="14.5"/>
  <cols>
    <col min="2" max="2" width="12.7265625" customWidth="1"/>
    <col min="3" max="3" width="37.453125" bestFit="1" customWidth="1"/>
    <col min="6" max="6" width="11.81640625" bestFit="1" customWidth="1"/>
  </cols>
  <sheetData>
    <row r="1" spans="1:6" ht="18.7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0" t="s">
        <v>8</v>
      </c>
    </row>
    <row r="2" spans="1:6" ht="25.5" customHeight="1">
      <c r="A2" s="1">
        <v>1</v>
      </c>
      <c r="B2" s="1" t="s">
        <v>22</v>
      </c>
      <c r="C2" s="2" t="s">
        <v>23</v>
      </c>
      <c r="D2" s="1" t="s">
        <v>6</v>
      </c>
      <c r="E2" s="9"/>
      <c r="F2" s="1">
        <v>16250</v>
      </c>
    </row>
    <row r="3" spans="1:6" ht="25.5" customHeight="1">
      <c r="A3" s="1">
        <v>2</v>
      </c>
      <c r="B3" s="1" t="s">
        <v>24</v>
      </c>
      <c r="C3" s="2"/>
      <c r="D3" s="1" t="s">
        <v>7</v>
      </c>
      <c r="E3" s="9"/>
      <c r="F3" s="1">
        <v>48.2</v>
      </c>
    </row>
    <row r="4" spans="1:6" ht="25.5" customHeight="1">
      <c r="A4" s="1">
        <v>3</v>
      </c>
      <c r="B4" s="1" t="s">
        <v>25</v>
      </c>
      <c r="C4" s="2"/>
      <c r="D4" s="1" t="s">
        <v>14</v>
      </c>
      <c r="E4" s="9"/>
      <c r="F4" s="1">
        <v>6</v>
      </c>
    </row>
    <row r="5" spans="1:6" ht="25.5" customHeight="1">
      <c r="A5" s="1">
        <v>4</v>
      </c>
      <c r="B5" s="1" t="s">
        <v>26</v>
      </c>
      <c r="C5" s="2" t="s">
        <v>27</v>
      </c>
      <c r="D5" s="1" t="s">
        <v>5</v>
      </c>
      <c r="E5" s="9"/>
      <c r="F5" s="9">
        <v>14653.16</v>
      </c>
    </row>
    <row r="6" spans="1:6" ht="25.5" customHeight="1">
      <c r="A6" s="1">
        <v>5</v>
      </c>
      <c r="B6" s="1" t="s">
        <v>28</v>
      </c>
      <c r="C6" s="2" t="s">
        <v>29</v>
      </c>
      <c r="D6" s="1" t="s">
        <v>6</v>
      </c>
      <c r="E6" s="9"/>
      <c r="F6" s="1">
        <v>422.4</v>
      </c>
    </row>
    <row r="7" spans="1:6" ht="25.5" customHeight="1">
      <c r="A7" s="1">
        <v>6</v>
      </c>
      <c r="B7" s="1" t="s">
        <v>30</v>
      </c>
      <c r="C7" s="2" t="s">
        <v>31</v>
      </c>
      <c r="D7" s="1" t="s">
        <v>5</v>
      </c>
      <c r="E7" s="9"/>
      <c r="F7" s="1">
        <v>137622.47</v>
      </c>
    </row>
    <row r="8" spans="1:6" ht="25.5" customHeight="1">
      <c r="A8" s="1">
        <v>7</v>
      </c>
      <c r="B8" s="1" t="s">
        <v>32</v>
      </c>
      <c r="C8" s="2" t="s">
        <v>33</v>
      </c>
      <c r="D8" s="1" t="s">
        <v>34</v>
      </c>
      <c r="E8" s="9"/>
      <c r="F8" s="1">
        <v>24.19</v>
      </c>
    </row>
    <row r="9" spans="1:6" ht="25.5" customHeight="1">
      <c r="A9" s="1">
        <v>8</v>
      </c>
      <c r="B9" s="1" t="s">
        <v>35</v>
      </c>
      <c r="C9" s="2"/>
      <c r="D9" s="1" t="s">
        <v>7</v>
      </c>
      <c r="E9" s="9"/>
      <c r="F9" s="1">
        <v>114.24</v>
      </c>
    </row>
    <row r="10" spans="1:6" ht="25.5" customHeight="1">
      <c r="A10" s="1">
        <v>9</v>
      </c>
      <c r="B10" s="1" t="s">
        <v>36</v>
      </c>
      <c r="C10" s="2"/>
      <c r="D10" s="1" t="s">
        <v>14</v>
      </c>
      <c r="E10" s="1"/>
      <c r="F10" s="9">
        <v>12</v>
      </c>
    </row>
    <row r="11" spans="1:6" ht="25.5" customHeight="1">
      <c r="A11" s="1">
        <v>10</v>
      </c>
      <c r="B11" s="1" t="s">
        <v>37</v>
      </c>
      <c r="C11" s="11" t="s">
        <v>38</v>
      </c>
      <c r="D11" s="1" t="s">
        <v>6</v>
      </c>
      <c r="E11" s="1"/>
      <c r="F11" s="9">
        <v>176.4</v>
      </c>
    </row>
    <row r="12" spans="1:6" ht="25.5" customHeight="1">
      <c r="A12" s="1">
        <v>11</v>
      </c>
      <c r="B12" s="1" t="s">
        <v>39</v>
      </c>
      <c r="C12" s="2" t="s">
        <v>40</v>
      </c>
      <c r="D12" s="1" t="s">
        <v>6</v>
      </c>
      <c r="E12" s="9"/>
      <c r="F12" s="9">
        <v>685.44</v>
      </c>
    </row>
    <row r="13" spans="1:6" ht="25.5" customHeight="1">
      <c r="A13" s="1">
        <v>12</v>
      </c>
      <c r="B13" s="1" t="s">
        <v>41</v>
      </c>
      <c r="C13" s="2" t="s">
        <v>42</v>
      </c>
      <c r="D13" s="1" t="s">
        <v>6</v>
      </c>
      <c r="E13" s="1"/>
      <c r="F13" s="9">
        <v>205.48</v>
      </c>
    </row>
    <row r="14" spans="1:6" ht="25.5" customHeight="1">
      <c r="A14" s="1">
        <v>13</v>
      </c>
      <c r="B14" s="1" t="s">
        <v>43</v>
      </c>
      <c r="C14" s="11"/>
      <c r="D14" s="1" t="s">
        <v>6</v>
      </c>
      <c r="E14" s="1"/>
      <c r="F14" s="9">
        <v>171.36</v>
      </c>
    </row>
    <row r="15" spans="1:6" ht="25.5" customHeight="1">
      <c r="A15" s="1">
        <v>14</v>
      </c>
      <c r="B15" s="6" t="s">
        <v>44</v>
      </c>
      <c r="C15" s="2"/>
      <c r="D15" s="9" t="s">
        <v>6</v>
      </c>
      <c r="E15" s="1"/>
      <c r="F15" s="9">
        <v>522.45000000000005</v>
      </c>
    </row>
    <row r="16" spans="1:6" ht="25.5" customHeight="1">
      <c r="A16" s="1">
        <v>15</v>
      </c>
      <c r="B16" s="1" t="s">
        <v>45</v>
      </c>
      <c r="C16" s="2" t="s">
        <v>46</v>
      </c>
      <c r="D16" s="1" t="s">
        <v>5</v>
      </c>
      <c r="E16" s="1"/>
      <c r="F16" s="9">
        <v>53.63</v>
      </c>
    </row>
    <row r="17" spans="1:6" ht="25.5" customHeight="1">
      <c r="A17" s="1">
        <v>16</v>
      </c>
      <c r="B17" s="1" t="s">
        <v>47</v>
      </c>
      <c r="C17" s="2" t="s">
        <v>48</v>
      </c>
      <c r="D17" s="1" t="s">
        <v>5</v>
      </c>
      <c r="E17" s="1"/>
      <c r="F17" s="9">
        <v>1.7847999999999999</v>
      </c>
    </row>
    <row r="18" spans="1:6" ht="25.5" customHeight="1">
      <c r="A18" s="1">
        <v>17</v>
      </c>
      <c r="B18" s="1" t="s">
        <v>49</v>
      </c>
      <c r="C18" s="2" t="s">
        <v>50</v>
      </c>
      <c r="D18" s="1" t="s">
        <v>5</v>
      </c>
      <c r="E18" s="9"/>
      <c r="F18" s="9">
        <v>612.41</v>
      </c>
    </row>
    <row r="19" spans="1:6" ht="25.5" customHeight="1">
      <c r="A19" s="1">
        <v>18</v>
      </c>
      <c r="B19" s="1" t="s">
        <v>51</v>
      </c>
      <c r="C19" s="2"/>
      <c r="D19" s="1" t="s">
        <v>52</v>
      </c>
      <c r="E19" s="1"/>
      <c r="F19" s="9">
        <v>67238.64</v>
      </c>
    </row>
    <row r="20" spans="1:6" ht="25.5" customHeight="1">
      <c r="A20" s="1">
        <v>19</v>
      </c>
      <c r="B20" s="1" t="s">
        <v>53</v>
      </c>
      <c r="C20" s="12"/>
      <c r="D20" s="1" t="s">
        <v>6</v>
      </c>
      <c r="E20" s="1"/>
      <c r="F20" s="9">
        <v>282.36099999999999</v>
      </c>
    </row>
    <row r="21" spans="1:6" ht="25.5" customHeight="1">
      <c r="A21" s="1">
        <v>20</v>
      </c>
      <c r="B21" s="1" t="s">
        <v>54</v>
      </c>
      <c r="C21" s="12" t="s">
        <v>55</v>
      </c>
      <c r="D21" s="1" t="s">
        <v>6</v>
      </c>
      <c r="E21" s="1"/>
      <c r="F21" s="9">
        <v>1477.1</v>
      </c>
    </row>
    <row r="22" spans="1:6" ht="15.5">
      <c r="A22" s="1">
        <v>21</v>
      </c>
      <c r="B22" s="1" t="s">
        <v>56</v>
      </c>
      <c r="C22" s="12"/>
      <c r="D22" s="1" t="s">
        <v>6</v>
      </c>
      <c r="E22" s="1"/>
      <c r="F22" s="9">
        <v>68.650000000000006</v>
      </c>
    </row>
    <row r="23" spans="1:6" ht="25.5" customHeight="1">
      <c r="A23" s="1">
        <v>22</v>
      </c>
      <c r="B23" s="6" t="s">
        <v>57</v>
      </c>
      <c r="C23" s="2"/>
      <c r="D23" s="9" t="s">
        <v>7</v>
      </c>
      <c r="E23" s="9"/>
      <c r="F23" s="9">
        <v>45.9</v>
      </c>
    </row>
    <row r="24" spans="1:6" ht="25.5" customHeight="1">
      <c r="A24" s="1">
        <v>23</v>
      </c>
      <c r="B24" s="1" t="s">
        <v>58</v>
      </c>
      <c r="C24" s="2" t="s">
        <v>59</v>
      </c>
      <c r="D24" s="1" t="s">
        <v>5</v>
      </c>
      <c r="E24" s="1"/>
      <c r="F24" s="9">
        <v>169.04</v>
      </c>
    </row>
    <row r="25" spans="1:6" ht="25.5" customHeight="1">
      <c r="A25" s="1">
        <v>24</v>
      </c>
      <c r="B25" s="9" t="s">
        <v>60</v>
      </c>
      <c r="C25" s="2" t="s">
        <v>61</v>
      </c>
      <c r="D25" s="9" t="s">
        <v>5</v>
      </c>
      <c r="E25" s="1"/>
      <c r="F25" s="9">
        <v>49.688000000000002</v>
      </c>
    </row>
    <row r="26" spans="1:6" ht="25.5" customHeight="1">
      <c r="A26" s="1">
        <v>25</v>
      </c>
      <c r="B26" s="9" t="s">
        <v>62</v>
      </c>
      <c r="C26" s="2" t="s">
        <v>63</v>
      </c>
      <c r="D26" s="9" t="s">
        <v>5</v>
      </c>
      <c r="E26" s="1"/>
      <c r="F26" s="9">
        <v>56.438000000000002</v>
      </c>
    </row>
    <row r="27" spans="1:6" ht="25.5" customHeight="1">
      <c r="A27" s="1">
        <v>26</v>
      </c>
      <c r="B27" s="9" t="s">
        <v>64</v>
      </c>
      <c r="C27" s="2" t="s">
        <v>65</v>
      </c>
      <c r="D27" s="9" t="s">
        <v>6</v>
      </c>
      <c r="E27" s="9"/>
      <c r="F27" s="9">
        <v>386.1</v>
      </c>
    </row>
    <row r="28" spans="1:6" ht="25.5" customHeight="1">
      <c r="A28" s="1">
        <v>27</v>
      </c>
      <c r="B28" s="6" t="s">
        <v>66</v>
      </c>
      <c r="C28" s="2" t="s">
        <v>67</v>
      </c>
      <c r="D28" s="9" t="s">
        <v>5</v>
      </c>
      <c r="E28" s="9"/>
      <c r="F28" s="9">
        <v>17.036999999999999</v>
      </c>
    </row>
    <row r="29" spans="1:6" ht="25.5" customHeight="1">
      <c r="A29" s="1">
        <v>28</v>
      </c>
      <c r="B29" s="6" t="s">
        <v>68</v>
      </c>
      <c r="C29" s="2" t="s">
        <v>69</v>
      </c>
      <c r="D29" s="9" t="s">
        <v>14</v>
      </c>
      <c r="E29" s="9"/>
      <c r="F29" s="9">
        <v>5493</v>
      </c>
    </row>
    <row r="30" spans="1:6" ht="25.5" customHeight="1">
      <c r="A30" s="1">
        <v>29</v>
      </c>
      <c r="B30" s="6" t="s">
        <v>70</v>
      </c>
      <c r="C30" s="2" t="s">
        <v>71</v>
      </c>
      <c r="D30" s="9" t="s">
        <v>14</v>
      </c>
      <c r="E30" s="9"/>
      <c r="F30" s="9">
        <v>2483</v>
      </c>
    </row>
    <row r="31" spans="1:6" ht="25.5" customHeight="1">
      <c r="A31" s="1">
        <v>30</v>
      </c>
      <c r="B31" s="6" t="s">
        <v>72</v>
      </c>
      <c r="C31" s="2" t="s">
        <v>73</v>
      </c>
      <c r="D31" s="9" t="s">
        <v>5</v>
      </c>
      <c r="E31" s="1"/>
      <c r="F31" s="9">
        <v>227.77</v>
      </c>
    </row>
    <row r="32" spans="1:6" ht="25.5" customHeight="1">
      <c r="A32" s="1">
        <v>31</v>
      </c>
      <c r="B32" s="6" t="s">
        <v>74</v>
      </c>
      <c r="C32" s="13"/>
      <c r="D32" s="9" t="s">
        <v>52</v>
      </c>
      <c r="E32" s="1"/>
      <c r="F32" s="9">
        <v>13868.87</v>
      </c>
    </row>
    <row r="33" spans="1:6" ht="25.5" customHeight="1">
      <c r="A33" s="1">
        <v>32</v>
      </c>
      <c r="B33" s="6" t="s">
        <v>75</v>
      </c>
      <c r="C33" s="2"/>
      <c r="D33" s="9" t="s">
        <v>7</v>
      </c>
      <c r="E33" s="9"/>
      <c r="F33" s="9">
        <v>18</v>
      </c>
    </row>
    <row r="34" spans="1:6" ht="25.5" customHeight="1">
      <c r="A34" s="1">
        <v>33</v>
      </c>
      <c r="B34" s="6" t="s">
        <v>76</v>
      </c>
      <c r="C34" s="13"/>
      <c r="D34" s="9" t="s">
        <v>14</v>
      </c>
      <c r="E34" s="1"/>
      <c r="F34" s="9">
        <v>10</v>
      </c>
    </row>
    <row r="35" spans="1:6" ht="25.5" customHeight="1">
      <c r="A35" s="1">
        <v>34</v>
      </c>
      <c r="B35" s="6" t="s">
        <v>77</v>
      </c>
      <c r="C35" s="2" t="s">
        <v>78</v>
      </c>
      <c r="D35" s="9" t="s">
        <v>14</v>
      </c>
      <c r="E35" s="1"/>
      <c r="F35" s="9">
        <v>10</v>
      </c>
    </row>
    <row r="36" spans="1:6" ht="25.5" customHeight="1">
      <c r="A36" s="1">
        <v>35</v>
      </c>
      <c r="B36" s="6" t="s">
        <v>79</v>
      </c>
      <c r="C36" s="13"/>
      <c r="D36" s="9" t="s">
        <v>14</v>
      </c>
      <c r="E36" s="1"/>
      <c r="F36" s="9">
        <v>10</v>
      </c>
    </row>
    <row r="37" spans="1:6" ht="25.5" customHeight="1">
      <c r="A37" s="1">
        <v>36</v>
      </c>
      <c r="B37" s="1" t="s">
        <v>80</v>
      </c>
      <c r="C37" s="11"/>
      <c r="D37" s="1" t="s">
        <v>5</v>
      </c>
      <c r="E37" s="1"/>
      <c r="F37" s="9">
        <v>8432</v>
      </c>
    </row>
    <row r="38" spans="1:6" ht="25.5" customHeight="1">
      <c r="A38" s="1">
        <v>37</v>
      </c>
      <c r="B38" s="6" t="s">
        <v>81</v>
      </c>
      <c r="C38" s="2" t="s">
        <v>82</v>
      </c>
      <c r="D38" s="9" t="s">
        <v>5</v>
      </c>
      <c r="E38" s="9"/>
      <c r="F38" s="9">
        <v>19247.400000000001</v>
      </c>
    </row>
    <row r="39" spans="1:6" ht="25.5" customHeight="1">
      <c r="A39" s="1">
        <v>38</v>
      </c>
      <c r="B39" s="1" t="s">
        <v>83</v>
      </c>
      <c r="C39" s="2"/>
      <c r="D39" s="1" t="s">
        <v>84</v>
      </c>
      <c r="E39" s="1"/>
      <c r="F39" s="9">
        <v>9623.7000000000007</v>
      </c>
    </row>
    <row r="40" spans="1:6" ht="25.5" customHeight="1">
      <c r="A40" s="1">
        <v>39</v>
      </c>
      <c r="B40" s="1" t="s">
        <v>85</v>
      </c>
      <c r="C40" s="2"/>
      <c r="D40" s="1" t="s">
        <v>7</v>
      </c>
      <c r="E40" s="1"/>
      <c r="F40" s="9">
        <v>24.6</v>
      </c>
    </row>
    <row r="41" spans="1:6" ht="25.5" customHeight="1">
      <c r="A41" s="1">
        <v>40</v>
      </c>
      <c r="B41" s="6" t="s">
        <v>86</v>
      </c>
      <c r="C41" s="1" t="s">
        <v>87</v>
      </c>
      <c r="D41" s="9" t="s">
        <v>5</v>
      </c>
      <c r="E41" s="9"/>
      <c r="F41" s="9">
        <v>1019.91</v>
      </c>
    </row>
    <row r="42" spans="1:6" ht="25.5" customHeight="1">
      <c r="A42" s="1">
        <v>41</v>
      </c>
      <c r="B42" s="6" t="s">
        <v>88</v>
      </c>
      <c r="C42" s="1" t="s">
        <v>89</v>
      </c>
      <c r="D42" s="9" t="s">
        <v>5</v>
      </c>
      <c r="E42" s="14"/>
      <c r="F42" s="14">
        <v>2680.81</v>
      </c>
    </row>
    <row r="43" spans="1:6" ht="25.5" customHeight="1">
      <c r="A43" s="1">
        <v>42</v>
      </c>
      <c r="B43" s="1" t="s">
        <v>90</v>
      </c>
      <c r="C43" s="2"/>
      <c r="D43" s="1" t="s">
        <v>5</v>
      </c>
      <c r="E43" s="9"/>
      <c r="F43" s="9">
        <v>4764.1499999999996</v>
      </c>
    </row>
    <row r="44" spans="1:6" ht="25.5" customHeight="1">
      <c r="A44" s="1">
        <v>43</v>
      </c>
      <c r="B44" s="1" t="s">
        <v>91</v>
      </c>
      <c r="C44" s="2"/>
      <c r="D44" s="1" t="s">
        <v>5</v>
      </c>
      <c r="E44" s="1"/>
      <c r="F44" s="9">
        <v>14.6625</v>
      </c>
    </row>
    <row r="45" spans="1:6" ht="25.5" customHeight="1">
      <c r="A45" s="1">
        <v>44</v>
      </c>
      <c r="B45" s="6" t="s">
        <v>92</v>
      </c>
      <c r="C45" s="2"/>
      <c r="D45" s="9" t="s">
        <v>7</v>
      </c>
      <c r="E45" s="1"/>
      <c r="F45" s="9">
        <v>54</v>
      </c>
    </row>
    <row r="46" spans="1:6" ht="25.5" customHeight="1">
      <c r="A46" s="1">
        <v>45</v>
      </c>
      <c r="B46" s="6" t="s">
        <v>16</v>
      </c>
      <c r="C46" s="9"/>
      <c r="D46" s="6" t="s">
        <v>93</v>
      </c>
      <c r="E46" s="9"/>
      <c r="F46" s="9">
        <v>1</v>
      </c>
    </row>
    <row r="47" spans="1:6" ht="15.5">
      <c r="A47" s="1">
        <v>46</v>
      </c>
      <c r="B47" s="6" t="s">
        <v>16</v>
      </c>
      <c r="C47" s="9"/>
      <c r="D47" s="6" t="s">
        <v>93</v>
      </c>
      <c r="E47" s="9"/>
      <c r="F47" s="9">
        <v>1</v>
      </c>
    </row>
    <row r="48" spans="1:6" ht="15.5">
      <c r="A48" s="1">
        <v>47</v>
      </c>
      <c r="B48" s="6" t="s">
        <v>16</v>
      </c>
      <c r="C48" s="9"/>
      <c r="D48" s="9" t="s">
        <v>93</v>
      </c>
      <c r="E48" s="9"/>
      <c r="F48" s="9">
        <v>1</v>
      </c>
    </row>
    <row r="49" spans="1:6" ht="15.5">
      <c r="A49" s="1">
        <v>48</v>
      </c>
      <c r="B49" s="6" t="s">
        <v>16</v>
      </c>
      <c r="C49" s="9"/>
      <c r="D49" s="9" t="s">
        <v>94</v>
      </c>
      <c r="E49" s="9"/>
      <c r="F49" s="9">
        <v>1</v>
      </c>
    </row>
    <row r="50" spans="1:6" ht="15.5">
      <c r="A50" s="1">
        <v>49</v>
      </c>
      <c r="B50" s="6" t="s">
        <v>95</v>
      </c>
      <c r="C50" s="9"/>
      <c r="D50" s="9" t="s">
        <v>93</v>
      </c>
      <c r="E50" s="9"/>
      <c r="F50" s="9">
        <v>1</v>
      </c>
    </row>
  </sheetData>
  <pageMargins left="0.25" right="0.25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zoomScaleNormal="100" workbookViewId="0">
      <selection activeCell="J13" sqref="J13"/>
    </sheetView>
  </sheetViews>
  <sheetFormatPr defaultRowHeight="14.5"/>
  <cols>
    <col min="2" max="2" width="12.7265625" customWidth="1"/>
    <col min="3" max="3" width="40.81640625" bestFit="1" customWidth="1"/>
    <col min="6" max="6" width="13.453125" bestFit="1" customWidth="1"/>
    <col min="7" max="7" width="13.453125" customWidth="1"/>
    <col min="8" max="8" width="10.26953125" bestFit="1" customWidth="1"/>
    <col min="9" max="9" width="11.36328125" customWidth="1"/>
  </cols>
  <sheetData>
    <row r="1" spans="1:9" ht="18.7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5" t="s">
        <v>8</v>
      </c>
      <c r="G1" s="16"/>
      <c r="H1" s="16"/>
    </row>
    <row r="2" spans="1:9" ht="18.75" customHeight="1">
      <c r="A2" s="4"/>
      <c r="B2" s="4"/>
      <c r="C2" s="4"/>
      <c r="D2" s="4"/>
      <c r="E2" s="5"/>
      <c r="F2" s="3" t="s">
        <v>18</v>
      </c>
      <c r="G2" s="3"/>
      <c r="H2" s="8" t="s">
        <v>19</v>
      </c>
    </row>
    <row r="3" spans="1:9" ht="25.5" customHeight="1">
      <c r="A3" s="1">
        <v>1</v>
      </c>
      <c r="B3" s="1" t="s">
        <v>9</v>
      </c>
      <c r="C3" s="2"/>
      <c r="D3" s="2" t="s">
        <v>5</v>
      </c>
      <c r="E3" s="17">
        <v>134.285</v>
      </c>
      <c r="F3" s="9">
        <v>208195.85920000001</v>
      </c>
      <c r="G3" s="9">
        <f>E3*F3</f>
        <v>27957580.952672001</v>
      </c>
      <c r="H3" s="9">
        <v>10397.09</v>
      </c>
      <c r="I3">
        <f>H3*E3</f>
        <v>1396173.23065</v>
      </c>
    </row>
    <row r="4" spans="1:9" ht="25.5" customHeight="1">
      <c r="A4" s="1">
        <v>2</v>
      </c>
      <c r="B4" s="1" t="s">
        <v>10</v>
      </c>
      <c r="C4" s="2"/>
      <c r="D4" s="2" t="s">
        <v>5</v>
      </c>
      <c r="E4" s="18">
        <v>180.001</v>
      </c>
      <c r="F4" s="3">
        <v>59484.531199999998</v>
      </c>
      <c r="G4" s="9">
        <f t="shared" ref="G4:G10" si="0">E4*F4</f>
        <v>10707275.1005312</v>
      </c>
      <c r="H4" s="9">
        <v>2970.5974000000001</v>
      </c>
      <c r="I4">
        <f t="shared" ref="I4:I10" si="1">H4*E4</f>
        <v>534710.50259739999</v>
      </c>
    </row>
    <row r="5" spans="1:9" ht="25.5" customHeight="1">
      <c r="A5" s="1">
        <v>3</v>
      </c>
      <c r="B5" s="1" t="s">
        <v>11</v>
      </c>
      <c r="C5" s="2"/>
      <c r="D5" s="2" t="s">
        <v>5</v>
      </c>
      <c r="E5" s="18">
        <v>150.001</v>
      </c>
      <c r="F5" s="3">
        <v>29742.265599999999</v>
      </c>
      <c r="G5" s="9">
        <f t="shared" si="0"/>
        <v>4461369.5822655996</v>
      </c>
      <c r="H5" s="9">
        <v>1485.2987000000001</v>
      </c>
      <c r="I5">
        <f t="shared" si="1"/>
        <v>222796.29029870001</v>
      </c>
    </row>
    <row r="6" spans="1:9" ht="25.5" customHeight="1">
      <c r="A6" s="1">
        <v>4</v>
      </c>
      <c r="B6" s="1" t="s">
        <v>20</v>
      </c>
      <c r="C6" s="2"/>
      <c r="D6" s="2" t="s">
        <v>5</v>
      </c>
      <c r="E6" s="18">
        <v>21.010999999999999</v>
      </c>
      <c r="F6" s="3">
        <v>7806</v>
      </c>
      <c r="G6" s="9">
        <f t="shared" si="0"/>
        <v>164011.86599999998</v>
      </c>
      <c r="H6" s="9">
        <v>7807</v>
      </c>
      <c r="I6">
        <f t="shared" si="1"/>
        <v>164032.87700000001</v>
      </c>
    </row>
    <row r="7" spans="1:9" ht="25.5" customHeight="1">
      <c r="A7" s="1">
        <v>5</v>
      </c>
      <c r="B7" s="1" t="s">
        <v>21</v>
      </c>
      <c r="C7" s="2"/>
      <c r="D7" s="2" t="s">
        <v>5</v>
      </c>
      <c r="E7" s="18">
        <v>31.515000000000001</v>
      </c>
      <c r="F7" s="3">
        <v>7806</v>
      </c>
      <c r="G7" s="9">
        <f t="shared" si="0"/>
        <v>246006.09</v>
      </c>
      <c r="H7" s="9">
        <v>7807</v>
      </c>
      <c r="I7">
        <f t="shared" si="1"/>
        <v>246037.60500000001</v>
      </c>
    </row>
    <row r="8" spans="1:9" ht="25.5" customHeight="1">
      <c r="A8" s="1">
        <v>6</v>
      </c>
      <c r="B8" s="1" t="s">
        <v>12</v>
      </c>
      <c r="C8" s="2"/>
      <c r="D8" s="2" t="s">
        <v>6</v>
      </c>
      <c r="E8" s="18">
        <v>10.000999999999999</v>
      </c>
      <c r="F8" s="3">
        <v>135513</v>
      </c>
      <c r="G8" s="9">
        <f t="shared" si="0"/>
        <v>1355265.513</v>
      </c>
      <c r="H8" s="9">
        <v>32523</v>
      </c>
      <c r="I8">
        <f t="shared" si="1"/>
        <v>325262.52299999999</v>
      </c>
    </row>
    <row r="9" spans="1:9" ht="25.5" customHeight="1">
      <c r="A9" s="1">
        <v>7</v>
      </c>
      <c r="B9" s="1" t="s">
        <v>15</v>
      </c>
      <c r="C9" s="2"/>
      <c r="D9" s="2" t="s">
        <v>14</v>
      </c>
      <c r="E9" s="18">
        <v>2500.0010000000002</v>
      </c>
      <c r="F9" s="3">
        <v>28</v>
      </c>
      <c r="G9" s="9">
        <f t="shared" si="0"/>
        <v>70000.028000000006</v>
      </c>
      <c r="H9" s="9">
        <v>7</v>
      </c>
      <c r="I9">
        <f t="shared" si="1"/>
        <v>17500.007000000001</v>
      </c>
    </row>
    <row r="10" spans="1:9" ht="25.5" customHeight="1">
      <c r="A10" s="1">
        <v>8</v>
      </c>
      <c r="B10" s="1" t="s">
        <v>13</v>
      </c>
      <c r="C10" s="2"/>
      <c r="D10" s="2" t="s">
        <v>7</v>
      </c>
      <c r="E10" s="18">
        <v>2.0009999999999999</v>
      </c>
      <c r="F10" s="3">
        <v>30000</v>
      </c>
      <c r="G10" s="9">
        <f t="shared" si="0"/>
        <v>60030</v>
      </c>
      <c r="H10" s="9">
        <v>7200</v>
      </c>
      <c r="I10">
        <f>H10*E10</f>
        <v>14407.199999999999</v>
      </c>
    </row>
    <row r="11" spans="1:9" ht="15.5">
      <c r="A11" s="1">
        <v>9</v>
      </c>
      <c r="B11" s="6" t="s">
        <v>16</v>
      </c>
      <c r="C11" s="7"/>
      <c r="D11" s="8" t="s">
        <v>17</v>
      </c>
      <c r="E11" s="7"/>
      <c r="F11" s="9"/>
      <c r="G11" s="9"/>
      <c r="H11" s="9"/>
    </row>
    <row r="12" spans="1:9">
      <c r="G12" s="19">
        <f>SUM(G3:G10)</f>
        <v>45021539.132468797</v>
      </c>
      <c r="I12" s="19">
        <f>SUM(I3:I10)</f>
        <v>2920920.2355461004</v>
      </c>
    </row>
    <row r="13" spans="1:9">
      <c r="G13">
        <f>G12/100000</f>
        <v>450.21539132468797</v>
      </c>
      <c r="I13">
        <f>I12/100000</f>
        <v>29.209202355461006</v>
      </c>
    </row>
  </sheetData>
  <sortState xmlns:xlrd2="http://schemas.microsoft.com/office/spreadsheetml/2017/richdata2" ref="A2:F9">
    <sortCondition ref="A2:A9"/>
  </sortState>
  <mergeCells count="1">
    <mergeCell ref="F1:H1"/>
  </mergeCells>
  <pageMargins left="0.25" right="0.25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H5" sqref="H5"/>
    </sheetView>
  </sheetViews>
  <sheetFormatPr defaultRowHeight="14.5"/>
  <sheetData>
    <row r="1" spans="1:8">
      <c r="A1">
        <v>4038</v>
      </c>
      <c r="B1">
        <v>4712</v>
      </c>
      <c r="C1">
        <v>5560</v>
      </c>
      <c r="D1">
        <v>4064</v>
      </c>
      <c r="E1">
        <v>5001</v>
      </c>
      <c r="F1">
        <v>8648</v>
      </c>
      <c r="G1">
        <v>11712</v>
      </c>
    </row>
    <row r="2" spans="1:8">
      <c r="A2">
        <v>9052</v>
      </c>
      <c r="B2">
        <v>9052</v>
      </c>
      <c r="C2">
        <v>9052</v>
      </c>
      <c r="D2">
        <v>9052</v>
      </c>
      <c r="E2">
        <v>9052</v>
      </c>
      <c r="F2">
        <v>9099</v>
      </c>
      <c r="G2">
        <v>9307</v>
      </c>
    </row>
    <row r="3" spans="1:8">
      <c r="A3">
        <f>A1*0.027+A2*0.0135</f>
        <v>231.22800000000001</v>
      </c>
      <c r="B3">
        <f t="shared" ref="B3:G3" si="0">B1*0.027+B2*0.0135</f>
        <v>249.42599999999999</v>
      </c>
      <c r="C3">
        <f t="shared" si="0"/>
        <v>272.322</v>
      </c>
      <c r="D3">
        <f t="shared" si="0"/>
        <v>231.93</v>
      </c>
      <c r="E3">
        <f t="shared" si="0"/>
        <v>257.22899999999998</v>
      </c>
      <c r="F3">
        <f t="shared" si="0"/>
        <v>356.33249999999998</v>
      </c>
      <c r="G3">
        <f t="shared" si="0"/>
        <v>441.86849999999998</v>
      </c>
      <c r="H3">
        <f>SUM(A3:G3)</f>
        <v>2040.336</v>
      </c>
    </row>
    <row r="4" spans="1:8">
      <c r="A4">
        <f>A3*0.5</f>
        <v>115.614</v>
      </c>
      <c r="B4">
        <f t="shared" ref="B4:G4" si="1">B3*0.5</f>
        <v>124.71299999999999</v>
      </c>
      <c r="C4">
        <f t="shared" si="1"/>
        <v>136.161</v>
      </c>
      <c r="D4">
        <f t="shared" si="1"/>
        <v>115.965</v>
      </c>
      <c r="E4">
        <f t="shared" si="1"/>
        <v>128.61449999999999</v>
      </c>
      <c r="F4">
        <f t="shared" si="1"/>
        <v>178.16624999999999</v>
      </c>
      <c r="G4">
        <f t="shared" si="1"/>
        <v>220.93424999999999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Regulator</vt:lpstr>
      <vt:lpstr>Embankment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user</cp:lastModifiedBy>
  <cp:lastPrinted>2020-02-27T10:49:09Z</cp:lastPrinted>
  <dcterms:created xsi:type="dcterms:W3CDTF">2020-02-25T12:24:58Z</dcterms:created>
  <dcterms:modified xsi:type="dcterms:W3CDTF">2020-03-03T17:33:26Z</dcterms:modified>
</cp:coreProperties>
</file>