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Office Work\Progress Monitoring Kishoregonj\"/>
    </mc:Choice>
  </mc:AlternateContent>
  <xr:revisionPtr revIDLastSave="0" documentId="13_ncr:1_{5E4E6B6E-D117-44E0-8B01-A2A63E53B74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ox_Drainage_Outlet" sheetId="4" r:id="rId1"/>
    <sheet name="Irrigation_inlet" sheetId="1" r:id="rId2"/>
    <sheet name="Sheet2" sheetId="2" r:id="rId3"/>
    <sheet name="Sheet3" sheetId="3" r:id="rId4"/>
    <sheet name="Causeway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6" l="1"/>
  <c r="G39" i="6"/>
  <c r="J38" i="6"/>
  <c r="G38" i="6"/>
  <c r="J37" i="6"/>
  <c r="G37" i="6"/>
  <c r="J36" i="6"/>
  <c r="G36" i="6"/>
  <c r="J35" i="6"/>
  <c r="G35" i="6"/>
  <c r="J34" i="6"/>
  <c r="G34" i="6"/>
  <c r="J33" i="6"/>
  <c r="G33" i="6"/>
  <c r="J32" i="6"/>
  <c r="G32" i="6"/>
  <c r="J31" i="6"/>
  <c r="G31" i="6"/>
  <c r="J30" i="6"/>
  <c r="G30" i="6"/>
  <c r="J29" i="6"/>
  <c r="G29" i="6"/>
  <c r="J28" i="6"/>
  <c r="G28" i="6"/>
  <c r="J27" i="6"/>
  <c r="G27" i="6"/>
  <c r="J26" i="6"/>
  <c r="G26" i="6"/>
  <c r="J25" i="6"/>
  <c r="G25" i="6"/>
  <c r="J24" i="6"/>
  <c r="G24" i="6"/>
  <c r="J23" i="6"/>
  <c r="G23" i="6"/>
  <c r="J22" i="6"/>
  <c r="G22" i="6"/>
  <c r="J21" i="6"/>
  <c r="G21" i="6"/>
  <c r="J20" i="6"/>
  <c r="G20" i="6"/>
  <c r="J19" i="6"/>
  <c r="G19" i="6"/>
  <c r="J18" i="6"/>
  <c r="G18" i="6"/>
  <c r="J17" i="6"/>
  <c r="G17" i="6"/>
  <c r="J16" i="6"/>
  <c r="G16" i="6"/>
  <c r="J15" i="6"/>
  <c r="G15" i="6"/>
  <c r="J14" i="6"/>
  <c r="G14" i="6"/>
  <c r="J13" i="6"/>
  <c r="G13" i="6"/>
  <c r="J12" i="6"/>
  <c r="G12" i="6"/>
  <c r="J11" i="6"/>
  <c r="G11" i="6"/>
  <c r="J10" i="6"/>
  <c r="G10" i="6"/>
  <c r="J9" i="6"/>
  <c r="G9" i="6"/>
  <c r="J8" i="6"/>
  <c r="G8" i="6"/>
  <c r="J7" i="6"/>
  <c r="G7" i="6"/>
  <c r="J6" i="6"/>
  <c r="G6" i="6"/>
  <c r="J5" i="6"/>
  <c r="G5" i="6"/>
  <c r="J4" i="6"/>
  <c r="G4" i="6"/>
  <c r="J3" i="6"/>
  <c r="G3" i="6"/>
  <c r="G40" i="6" s="1"/>
  <c r="N32" i="4"/>
  <c r="M32" i="4"/>
  <c r="K32" i="4"/>
  <c r="I32" i="4"/>
  <c r="G3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H27" i="1"/>
  <c r="K31" i="1"/>
  <c r="L31" i="1"/>
  <c r="J31" i="1"/>
  <c r="K30" i="1"/>
  <c r="L30" i="1"/>
  <c r="J30" i="1"/>
  <c r="H30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H28" i="1" l="1"/>
</calcChain>
</file>

<file path=xl/sharedStrings.xml><?xml version="1.0" encoding="utf-8"?>
<sst xmlns="http://schemas.openxmlformats.org/spreadsheetml/2006/main" count="310" uniqueCount="140">
  <si>
    <t>Sl No</t>
  </si>
  <si>
    <t>Item Code</t>
  </si>
  <si>
    <t xml:space="preserve">Description </t>
  </si>
  <si>
    <t>Unit</t>
  </si>
  <si>
    <t>Rate</t>
  </si>
  <si>
    <t>16-220</t>
  </si>
  <si>
    <t>16-130</t>
  </si>
  <si>
    <t>04-120</t>
  </si>
  <si>
    <t>04-180</t>
  </si>
  <si>
    <t>16-310</t>
  </si>
  <si>
    <t>16-560</t>
  </si>
  <si>
    <t>12-300</t>
  </si>
  <si>
    <t>28-120</t>
  </si>
  <si>
    <t>28-100</t>
  </si>
  <si>
    <t>28-200</t>
  </si>
  <si>
    <t>76-120</t>
  </si>
  <si>
    <t>16-520</t>
  </si>
  <si>
    <t>16-530</t>
  </si>
  <si>
    <t>48-100</t>
  </si>
  <si>
    <t>BM pilar</t>
  </si>
  <si>
    <t>Site preparation</t>
  </si>
  <si>
    <t>Foundation Excavation</t>
  </si>
  <si>
    <t>Shoring for slope protection</t>
  </si>
  <si>
    <t xml:space="preserve">Bailing out </t>
  </si>
  <si>
    <t>CC 1:3:6</t>
  </si>
  <si>
    <t>CC 1:4:8</t>
  </si>
  <si>
    <t>RCC 1:1.5:3</t>
  </si>
  <si>
    <t>Shuttering : Footing beams,beams, 
grade beams</t>
  </si>
  <si>
    <t>36-150-60</t>
  </si>
  <si>
    <t>36-150-10</t>
  </si>
  <si>
    <t>Shuttering : Vertical and inclined walls</t>
  </si>
  <si>
    <t>Back filling sand:FM&gt;1.50</t>
  </si>
  <si>
    <t>40-610-20</t>
  </si>
  <si>
    <t>40-610-30</t>
  </si>
  <si>
    <t>Khoa filter: 40mm to 20mm</t>
  </si>
  <si>
    <t>Khoa filter: 20mm to 5mm</t>
  </si>
  <si>
    <t>40-140-50</t>
  </si>
  <si>
    <t>CC Block 30x30x30</t>
  </si>
  <si>
    <t>40-220-10</t>
  </si>
  <si>
    <t xml:space="preserve">Labour charge </t>
  </si>
  <si>
    <t>Earth Work in embankment construction</t>
  </si>
  <si>
    <t>Earth Work in Channel excavation</t>
  </si>
  <si>
    <t>Extra rate for additoinal lift</t>
  </si>
  <si>
    <t>Back filling sand:FM&gt;.80</t>
  </si>
  <si>
    <t>Back file by earth</t>
  </si>
  <si>
    <t>Fine dreasing and close turfing</t>
  </si>
  <si>
    <t>16-140-10</t>
  </si>
  <si>
    <t>16-540-20</t>
  </si>
  <si>
    <t>44-220-10</t>
  </si>
  <si>
    <t>each</t>
  </si>
  <si>
    <t>sqm</t>
  </si>
  <si>
    <t>cum</t>
  </si>
  <si>
    <t>kg</t>
  </si>
  <si>
    <t>36-150-20</t>
  </si>
  <si>
    <t>Shuttering : Deck slab operating deck slab</t>
  </si>
  <si>
    <t>Sqm</t>
  </si>
  <si>
    <t>76-170</t>
  </si>
  <si>
    <t>72-540</t>
  </si>
  <si>
    <t>76-250</t>
  </si>
  <si>
    <t>76-260</t>
  </si>
  <si>
    <t>68-130</t>
  </si>
  <si>
    <t>Chagalia Khal 
sluice</t>
  </si>
  <si>
    <t>Near Nasir
 Sluice</t>
  </si>
  <si>
    <t>Shingpur Khal 
sluice</t>
  </si>
  <si>
    <t>Gharu chara
 Sluice</t>
  </si>
  <si>
    <t>Supply ing and laying of polythene</t>
  </si>
  <si>
    <t>Expoxy paint 2 coast of gate</t>
  </si>
  <si>
    <t>12-310-20</t>
  </si>
  <si>
    <t>Reinforcement 8mm to 30mm</t>
  </si>
  <si>
    <t>M.S Work in plats, angles, channels</t>
  </si>
  <si>
    <t>Supplying Flap gate</t>
  </si>
  <si>
    <t>Labour charge for fitting Flap gate</t>
  </si>
  <si>
    <t>Supplying Fall boards</t>
  </si>
  <si>
    <t>Each</t>
  </si>
  <si>
    <t>16-520-20</t>
  </si>
  <si>
    <t>Back filling Sand FM&gt;=1.50</t>
  </si>
  <si>
    <t>28-120-20</t>
  </si>
  <si>
    <t>28-100-20</t>
  </si>
  <si>
    <t>76-120-10</t>
  </si>
  <si>
    <t>28-200-10</t>
  </si>
  <si>
    <t>RCC 1:1.5:3 stone chips</t>
  </si>
  <si>
    <t>Shuttering : Footing beams,beams,grade beams</t>
  </si>
  <si>
    <t>12-310-30</t>
  </si>
  <si>
    <t>Bailing out by pump</t>
  </si>
  <si>
    <t>60-260-35</t>
  </si>
  <si>
    <t xml:space="preserve">RCC Pipe 600mm dia </t>
  </si>
  <si>
    <t>m</t>
  </si>
  <si>
    <t>Back filling of hydraulic structure FM:&gt;0.80</t>
  </si>
  <si>
    <t>16-240</t>
  </si>
  <si>
    <t>Cross Bundh Removal</t>
  </si>
  <si>
    <t>76-230</t>
  </si>
  <si>
    <t>Lift Gate</t>
  </si>
  <si>
    <t>76-200</t>
  </si>
  <si>
    <t>Hand Wheel Lifting Device</t>
  </si>
  <si>
    <t>Labour Charge for fitting  Gate</t>
  </si>
  <si>
    <t>Site Preparation</t>
  </si>
  <si>
    <t>36 Inlet</t>
  </si>
  <si>
    <t>1 Inlet</t>
  </si>
  <si>
    <t>60-300-35</t>
  </si>
  <si>
    <t>Pipe Placing</t>
  </si>
  <si>
    <t>Sumpm Well</t>
  </si>
  <si>
    <t>Nos</t>
  </si>
  <si>
    <t>Sub-Total</t>
  </si>
  <si>
    <t xml:space="preserve">Chitra Khal </t>
  </si>
  <si>
    <t xml:space="preserve">Nabinpur Khal </t>
  </si>
  <si>
    <t xml:space="preserve">Dipjuri Khal </t>
  </si>
  <si>
    <t xml:space="preserve">Sudhi Khal </t>
  </si>
  <si>
    <t>Quantity</t>
  </si>
  <si>
    <t>Amount</t>
  </si>
  <si>
    <t>12-100</t>
  </si>
  <si>
    <t>Pizeometer</t>
  </si>
  <si>
    <t>12-310</t>
  </si>
  <si>
    <t>44-240</t>
  </si>
  <si>
    <t>Sheet pile Supply</t>
  </si>
  <si>
    <t>M ton</t>
  </si>
  <si>
    <t>44-320</t>
  </si>
  <si>
    <t>Cutting of sheet Pile</t>
  </si>
  <si>
    <t xml:space="preserve">m  </t>
  </si>
  <si>
    <t>Construction of sump well</t>
  </si>
  <si>
    <t>44-270</t>
  </si>
  <si>
    <t>Sheet pile Drive</t>
  </si>
  <si>
    <t>72-180</t>
  </si>
  <si>
    <t>Painting of steel sheet pile</t>
  </si>
  <si>
    <t>44-310</t>
  </si>
  <si>
    <t>Supplying and placing of hesian cloth</t>
  </si>
  <si>
    <t>Supplying and laying of polythene</t>
  </si>
  <si>
    <t>Reinforcement: 8 mm to 22mm</t>
  </si>
  <si>
    <t>40-140-40</t>
  </si>
  <si>
    <t>CC Block 40x40x20</t>
  </si>
  <si>
    <t>40-600-20</t>
  </si>
  <si>
    <t>Geotextile filter: 2.00mm</t>
  </si>
  <si>
    <t>40-600-40</t>
  </si>
  <si>
    <t>Geotextile filter: 3.00mm</t>
  </si>
  <si>
    <t>16-200</t>
  </si>
  <si>
    <t>16-190</t>
  </si>
  <si>
    <t>Extra rate for additoinal lead</t>
  </si>
  <si>
    <t>Ring bundh Constructiuon</t>
  </si>
  <si>
    <t>04-280</t>
  </si>
  <si>
    <t>Cement mortar gauge</t>
  </si>
  <si>
    <t>Ring bundh remover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</si>
</sst>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43" fontId="1" fillId="2" borderId="1" xfId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43" fontId="1" fillId="0" borderId="1" xfId="1" applyFont="1" applyBorder="1" applyAlignment="1">
      <alignment horizontal="center" vertical="center"/>
    </xf>
    <xf numFmtId="43" fontId="1" fillId="0" borderId="2" xfId="1" applyFont="1" applyFill="1" applyBorder="1" applyAlignment="1">
      <alignment horizontal="center" vertical="center"/>
    </xf>
    <xf numFmtId="43" fontId="1" fillId="0" borderId="1" xfId="1" applyFont="1" applyBorder="1" applyAlignment="1">
      <alignment horizontal="center" vertical="center" wrapText="1"/>
    </xf>
    <xf numFmtId="43" fontId="0" fillId="0" borderId="0" xfId="1" applyFont="1"/>
    <xf numFmtId="43" fontId="0" fillId="0" borderId="0" xfId="0" applyNumberFormat="1"/>
    <xf numFmtId="164" fontId="2" fillId="0" borderId="1" xfId="0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4" fontId="1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Border="1"/>
    <xf numFmtId="4" fontId="0" fillId="0" borderId="0" xfId="0" applyNumberFormat="1"/>
    <xf numFmtId="0" fontId="1" fillId="0" borderId="2" xfId="0" applyFont="1" applyBorder="1" applyAlignment="1">
      <alignment vertical="center"/>
    </xf>
    <xf numFmtId="43" fontId="1" fillId="0" borderId="1" xfId="1" applyFont="1" applyBorder="1" applyAlignment="1">
      <alignment horizontal="left" vertical="top"/>
    </xf>
    <xf numFmtId="0" fontId="2" fillId="0" borderId="3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F3C8-11C9-4146-948E-3BA32C1F0A7C}">
  <dimension ref="A1:N152"/>
  <sheetViews>
    <sheetView tabSelected="1" zoomScale="70" zoomScaleNormal="70" workbookViewId="0">
      <selection activeCell="P11" sqref="P11"/>
    </sheetView>
  </sheetViews>
  <sheetFormatPr defaultRowHeight="14.5" x14ac:dyDescent="0.35"/>
  <cols>
    <col min="2" max="2" width="12.7265625" customWidth="1"/>
    <col min="3" max="3" width="32.90625" customWidth="1"/>
    <col min="4" max="4" width="6.1796875" bestFit="1" customWidth="1"/>
    <col min="5" max="5" width="14.81640625" style="31" customWidth="1"/>
    <col min="6" max="6" width="16.26953125" bestFit="1" customWidth="1"/>
    <col min="7" max="7" width="16.26953125" customWidth="1"/>
    <col min="8" max="8" width="13.54296875" bestFit="1" customWidth="1"/>
    <col min="9" max="9" width="13.54296875" customWidth="1"/>
    <col min="10" max="10" width="16.81640625" bestFit="1" customWidth="1"/>
    <col min="11" max="11" width="16.81640625" customWidth="1"/>
    <col min="12" max="12" width="15" bestFit="1" customWidth="1"/>
    <col min="13" max="13" width="14" customWidth="1"/>
    <col min="14" max="14" width="12.54296875" bestFit="1" customWidth="1"/>
  </cols>
  <sheetData>
    <row r="1" spans="1:13" ht="18.75" customHeight="1" x14ac:dyDescent="0.35">
      <c r="A1" s="28" t="s">
        <v>0</v>
      </c>
      <c r="B1" s="28" t="s">
        <v>1</v>
      </c>
      <c r="C1" s="5" t="s">
        <v>2</v>
      </c>
      <c r="D1" s="28" t="s">
        <v>3</v>
      </c>
      <c r="E1" s="5" t="s">
        <v>4</v>
      </c>
      <c r="F1" s="32" t="s">
        <v>61</v>
      </c>
      <c r="G1" s="32"/>
      <c r="H1" s="32" t="s">
        <v>62</v>
      </c>
      <c r="I1" s="32"/>
      <c r="J1" s="32" t="s">
        <v>63</v>
      </c>
      <c r="K1" s="32"/>
      <c r="L1" s="32" t="s">
        <v>64</v>
      </c>
      <c r="M1" s="32"/>
    </row>
    <row r="2" spans="1:13" ht="25.5" customHeight="1" x14ac:dyDescent="0.35">
      <c r="A2" s="2">
        <v>1</v>
      </c>
      <c r="B2" s="3" t="s">
        <v>7</v>
      </c>
      <c r="C2" s="3" t="s">
        <v>19</v>
      </c>
      <c r="D2" s="3" t="s">
        <v>49</v>
      </c>
      <c r="E2" s="3">
        <v>1203.771</v>
      </c>
      <c r="F2" s="3">
        <v>3</v>
      </c>
      <c r="G2" s="3">
        <f>E2*F2</f>
        <v>3611.3130000000001</v>
      </c>
      <c r="H2" s="27">
        <v>3</v>
      </c>
      <c r="I2" s="27">
        <f>E2*H2</f>
        <v>3611.3130000000001</v>
      </c>
      <c r="J2" s="27">
        <v>3</v>
      </c>
      <c r="K2" s="27">
        <f>E2*J2</f>
        <v>3611.3130000000001</v>
      </c>
      <c r="L2" s="27">
        <v>3</v>
      </c>
      <c r="M2" s="33">
        <f>L2*E2</f>
        <v>3611.3130000000001</v>
      </c>
    </row>
    <row r="3" spans="1:13" ht="25.5" customHeight="1" x14ac:dyDescent="0.35">
      <c r="A3" s="2">
        <v>2</v>
      </c>
      <c r="B3" s="3" t="s">
        <v>8</v>
      </c>
      <c r="C3" s="3" t="s">
        <v>20</v>
      </c>
      <c r="D3" s="3" t="s">
        <v>50</v>
      </c>
      <c r="E3" s="3">
        <v>27.721</v>
      </c>
      <c r="F3" s="3">
        <v>2750</v>
      </c>
      <c r="G3" s="3">
        <f t="shared" ref="G3:G31" si="0">E3*F3</f>
        <v>76232.75</v>
      </c>
      <c r="H3" s="3">
        <v>4900</v>
      </c>
      <c r="I3" s="27">
        <f t="shared" ref="I3:I31" si="1">E3*H3</f>
        <v>135832.9</v>
      </c>
      <c r="J3" s="27">
        <v>2750</v>
      </c>
      <c r="K3" s="27">
        <f t="shared" ref="K3:K31" si="2">E3*J3</f>
        <v>76232.75</v>
      </c>
      <c r="L3" s="3">
        <v>4900</v>
      </c>
      <c r="M3" s="33">
        <f t="shared" ref="M3:M66" si="3">L3*E3</f>
        <v>135832.9</v>
      </c>
    </row>
    <row r="4" spans="1:13" ht="25.5" customHeight="1" x14ac:dyDescent="0.35">
      <c r="A4" s="2">
        <v>3</v>
      </c>
      <c r="B4" s="3" t="s">
        <v>9</v>
      </c>
      <c r="C4" s="3" t="s">
        <v>21</v>
      </c>
      <c r="D4" s="3" t="s">
        <v>51</v>
      </c>
      <c r="E4" s="3">
        <v>246.71100000000001</v>
      </c>
      <c r="F4" s="3">
        <v>1699.71</v>
      </c>
      <c r="G4" s="3">
        <f t="shared" si="0"/>
        <v>419337.15381000005</v>
      </c>
      <c r="H4" s="3">
        <v>984.17</v>
      </c>
      <c r="I4" s="27">
        <f t="shared" si="1"/>
        <v>242805.56487</v>
      </c>
      <c r="J4" s="27">
        <v>1690.7</v>
      </c>
      <c r="K4" s="27">
        <f t="shared" si="2"/>
        <v>417114.28770000004</v>
      </c>
      <c r="L4" s="3">
        <v>984.17</v>
      </c>
      <c r="M4" s="33">
        <f t="shared" si="3"/>
        <v>242805.56487</v>
      </c>
    </row>
    <row r="5" spans="1:13" ht="25.5" customHeight="1" x14ac:dyDescent="0.35">
      <c r="A5" s="2">
        <v>4</v>
      </c>
      <c r="B5" s="3" t="s">
        <v>10</v>
      </c>
      <c r="C5" s="3" t="s">
        <v>22</v>
      </c>
      <c r="D5" s="3" t="s">
        <v>50</v>
      </c>
      <c r="E5" s="3">
        <v>837.15099999999995</v>
      </c>
      <c r="F5" s="3">
        <v>61.5</v>
      </c>
      <c r="G5" s="3">
        <f t="shared" si="0"/>
        <v>51484.786499999995</v>
      </c>
      <c r="H5" s="3">
        <v>61.5</v>
      </c>
      <c r="I5" s="27">
        <f t="shared" si="1"/>
        <v>51484.786499999995</v>
      </c>
      <c r="J5" s="27">
        <v>61.5</v>
      </c>
      <c r="K5" s="27">
        <f t="shared" si="2"/>
        <v>51484.786499999995</v>
      </c>
      <c r="L5" s="3">
        <v>61.5</v>
      </c>
      <c r="M5" s="33">
        <f t="shared" si="3"/>
        <v>51484.786499999995</v>
      </c>
    </row>
    <row r="6" spans="1:13" ht="25.5" customHeight="1" x14ac:dyDescent="0.35">
      <c r="A6" s="2">
        <v>5</v>
      </c>
      <c r="B6" s="3" t="s">
        <v>67</v>
      </c>
      <c r="C6" s="3" t="s">
        <v>23</v>
      </c>
      <c r="D6" s="3" t="s">
        <v>51</v>
      </c>
      <c r="E6" s="3">
        <v>6.1310000000000002</v>
      </c>
      <c r="F6" s="3">
        <v>40777.03</v>
      </c>
      <c r="G6" s="3">
        <f t="shared" si="0"/>
        <v>250003.97093000001</v>
      </c>
      <c r="H6" s="3">
        <v>40777.03</v>
      </c>
      <c r="I6" s="27">
        <f t="shared" si="1"/>
        <v>250003.97093000001</v>
      </c>
      <c r="J6" s="3">
        <v>40777.03</v>
      </c>
      <c r="K6" s="27">
        <f t="shared" si="2"/>
        <v>250003.97093000001</v>
      </c>
      <c r="L6" s="3">
        <v>40777.03</v>
      </c>
      <c r="M6" s="33">
        <f t="shared" si="3"/>
        <v>250003.97093000001</v>
      </c>
    </row>
    <row r="7" spans="1:13" ht="25.5" customHeight="1" x14ac:dyDescent="0.35">
      <c r="A7" s="2">
        <v>6</v>
      </c>
      <c r="B7" s="3" t="s">
        <v>11</v>
      </c>
      <c r="C7" s="3" t="s">
        <v>100</v>
      </c>
      <c r="D7" s="3" t="s">
        <v>101</v>
      </c>
      <c r="E7" s="3">
        <v>11211.171</v>
      </c>
      <c r="F7" s="3">
        <v>6</v>
      </c>
      <c r="G7" s="3">
        <f t="shared" si="0"/>
        <v>67267.025999999998</v>
      </c>
      <c r="H7" s="3">
        <v>6</v>
      </c>
      <c r="I7" s="27">
        <f t="shared" si="1"/>
        <v>67267.025999999998</v>
      </c>
      <c r="J7" s="27">
        <v>6</v>
      </c>
      <c r="K7" s="27">
        <f t="shared" si="2"/>
        <v>67267.025999999998</v>
      </c>
      <c r="L7" s="3">
        <v>6</v>
      </c>
      <c r="M7" s="33">
        <f t="shared" si="3"/>
        <v>67267.025999999998</v>
      </c>
    </row>
    <row r="8" spans="1:13" ht="25.5" customHeight="1" x14ac:dyDescent="0.35">
      <c r="A8" s="2">
        <v>7</v>
      </c>
      <c r="B8" s="3" t="s">
        <v>48</v>
      </c>
      <c r="C8" s="3" t="s">
        <v>65</v>
      </c>
      <c r="D8" s="3" t="s">
        <v>52</v>
      </c>
      <c r="E8" s="3">
        <v>31.221</v>
      </c>
      <c r="F8" s="3">
        <v>83.58</v>
      </c>
      <c r="G8" s="3">
        <f t="shared" si="0"/>
        <v>2609.45118</v>
      </c>
      <c r="H8" s="3">
        <v>84.763999999999996</v>
      </c>
      <c r="I8" s="27">
        <f t="shared" si="1"/>
        <v>2646.4168439999999</v>
      </c>
      <c r="J8" s="27">
        <v>83.69</v>
      </c>
      <c r="K8" s="27">
        <f t="shared" si="2"/>
        <v>2612.8854900000001</v>
      </c>
      <c r="L8" s="3">
        <v>84.76</v>
      </c>
      <c r="M8" s="33">
        <f t="shared" si="3"/>
        <v>2646.29196</v>
      </c>
    </row>
    <row r="9" spans="1:13" ht="25.5" customHeight="1" x14ac:dyDescent="0.35">
      <c r="A9" s="2">
        <v>8</v>
      </c>
      <c r="B9" s="3" t="s">
        <v>76</v>
      </c>
      <c r="C9" s="3" t="s">
        <v>24</v>
      </c>
      <c r="D9" s="3" t="s">
        <v>51</v>
      </c>
      <c r="E9" s="3">
        <v>10954.481</v>
      </c>
      <c r="F9" s="3">
        <v>11.91</v>
      </c>
      <c r="G9" s="3">
        <f t="shared" si="0"/>
        <v>130467.86871</v>
      </c>
      <c r="H9" s="3">
        <v>12.122999999999999</v>
      </c>
      <c r="I9" s="27">
        <f t="shared" si="1"/>
        <v>132801.173163</v>
      </c>
      <c r="J9" s="27">
        <v>11.95</v>
      </c>
      <c r="K9" s="27">
        <f t="shared" si="2"/>
        <v>130906.04794999999</v>
      </c>
      <c r="L9" s="3">
        <v>12.12</v>
      </c>
      <c r="M9" s="33">
        <f t="shared" si="3"/>
        <v>132768.30971999999</v>
      </c>
    </row>
    <row r="10" spans="1:13" ht="25.5" customHeight="1" x14ac:dyDescent="0.35">
      <c r="A10" s="2">
        <v>9</v>
      </c>
      <c r="B10" s="3" t="s">
        <v>77</v>
      </c>
      <c r="C10" s="3" t="s">
        <v>25</v>
      </c>
      <c r="D10" s="3" t="s">
        <v>51</v>
      </c>
      <c r="E10" s="3">
        <v>10601.191000000001</v>
      </c>
      <c r="F10" s="3">
        <v>0.86499999999999999</v>
      </c>
      <c r="G10" s="3">
        <f t="shared" si="0"/>
        <v>9170.0302150000007</v>
      </c>
      <c r="H10" s="3">
        <v>0.85699999999999998</v>
      </c>
      <c r="I10" s="27">
        <f t="shared" si="1"/>
        <v>9085.2206870000009</v>
      </c>
      <c r="J10" s="27">
        <v>0.872</v>
      </c>
      <c r="K10" s="27">
        <f t="shared" si="2"/>
        <v>9244.2385520000007</v>
      </c>
      <c r="L10" s="3">
        <v>0.85699999999999998</v>
      </c>
      <c r="M10" s="33">
        <f t="shared" si="3"/>
        <v>9085.2206870000009</v>
      </c>
    </row>
    <row r="11" spans="1:13" ht="25.5" customHeight="1" x14ac:dyDescent="0.35">
      <c r="A11" s="2">
        <v>10</v>
      </c>
      <c r="B11" s="3" t="s">
        <v>79</v>
      </c>
      <c r="C11" s="3" t="s">
        <v>26</v>
      </c>
      <c r="D11" s="3" t="s">
        <v>51</v>
      </c>
      <c r="E11" s="3">
        <v>11674.491</v>
      </c>
      <c r="F11" s="3">
        <v>58.820999999999998</v>
      </c>
      <c r="G11" s="3">
        <f t="shared" si="0"/>
        <v>686705.23511100002</v>
      </c>
      <c r="H11" s="3">
        <v>60.624000000000002</v>
      </c>
      <c r="I11" s="27">
        <f t="shared" si="1"/>
        <v>707754.34238400008</v>
      </c>
      <c r="J11" s="27">
        <v>59.774999999999999</v>
      </c>
      <c r="K11" s="27">
        <f t="shared" si="2"/>
        <v>697842.69952499995</v>
      </c>
      <c r="L11" s="3">
        <v>60.642000000000003</v>
      </c>
      <c r="M11" s="33">
        <f t="shared" si="3"/>
        <v>707964.48322200007</v>
      </c>
    </row>
    <row r="12" spans="1:13" ht="25.5" customHeight="1" x14ac:dyDescent="0.35">
      <c r="A12" s="2">
        <v>11</v>
      </c>
      <c r="B12" s="3" t="s">
        <v>78</v>
      </c>
      <c r="C12" s="3" t="s">
        <v>68</v>
      </c>
      <c r="D12" s="3" t="s">
        <v>52</v>
      </c>
      <c r="E12" s="3">
        <v>77.340999999999994</v>
      </c>
      <c r="F12" s="3">
        <v>6233.18</v>
      </c>
      <c r="G12" s="3">
        <f t="shared" si="0"/>
        <v>482080.37437999999</v>
      </c>
      <c r="H12" s="3">
        <v>6387.99</v>
      </c>
      <c r="I12" s="27">
        <f t="shared" si="1"/>
        <v>494053.53458999994</v>
      </c>
      <c r="J12" s="27">
        <v>6266.99</v>
      </c>
      <c r="K12" s="27">
        <f t="shared" si="2"/>
        <v>484695.27358999994</v>
      </c>
      <c r="L12" s="3">
        <v>6387.99</v>
      </c>
      <c r="M12" s="33">
        <f t="shared" si="3"/>
        <v>494053.53458999994</v>
      </c>
    </row>
    <row r="13" spans="1:13" ht="31" x14ac:dyDescent="0.35">
      <c r="A13" s="8">
        <v>12</v>
      </c>
      <c r="B13" s="3" t="s">
        <v>28</v>
      </c>
      <c r="C13" s="4" t="s">
        <v>27</v>
      </c>
      <c r="D13" s="3" t="s">
        <v>50</v>
      </c>
      <c r="E13" s="3">
        <v>735.351</v>
      </c>
      <c r="F13" s="4">
        <v>159.16999999999999</v>
      </c>
      <c r="G13" s="3">
        <f t="shared" si="0"/>
        <v>117045.81866999999</v>
      </c>
      <c r="H13" s="3">
        <v>158.33600000000001</v>
      </c>
      <c r="I13" s="27">
        <f t="shared" si="1"/>
        <v>116432.53593600001</v>
      </c>
      <c r="J13" s="27">
        <v>160.21</v>
      </c>
      <c r="K13" s="27">
        <f t="shared" si="2"/>
        <v>117810.58371000001</v>
      </c>
      <c r="L13" s="3">
        <v>158.34</v>
      </c>
      <c r="M13" s="33">
        <f t="shared" si="3"/>
        <v>116435.47734</v>
      </c>
    </row>
    <row r="14" spans="1:13" ht="25.5" customHeight="1" x14ac:dyDescent="0.35">
      <c r="A14" s="9"/>
      <c r="B14" s="3" t="s">
        <v>29</v>
      </c>
      <c r="C14" s="4" t="s">
        <v>30</v>
      </c>
      <c r="D14" s="3" t="s">
        <v>50</v>
      </c>
      <c r="E14" s="3">
        <v>909.69100000000003</v>
      </c>
      <c r="F14" s="4">
        <v>171.2</v>
      </c>
      <c r="G14" s="3">
        <f t="shared" si="0"/>
        <v>155739.0992</v>
      </c>
      <c r="H14" s="3">
        <v>172.39</v>
      </c>
      <c r="I14" s="27">
        <f t="shared" si="1"/>
        <v>156821.63149</v>
      </c>
      <c r="J14" s="27">
        <v>175.22</v>
      </c>
      <c r="K14" s="27">
        <f t="shared" si="2"/>
        <v>159396.05702000001</v>
      </c>
      <c r="L14" s="3">
        <v>172.39</v>
      </c>
      <c r="M14" s="33">
        <f t="shared" si="3"/>
        <v>156821.63149</v>
      </c>
    </row>
    <row r="15" spans="1:13" ht="31" x14ac:dyDescent="0.35">
      <c r="A15" s="10"/>
      <c r="B15" s="3" t="s">
        <v>53</v>
      </c>
      <c r="C15" s="4" t="s">
        <v>54</v>
      </c>
      <c r="D15" s="3" t="s">
        <v>55</v>
      </c>
      <c r="E15" s="3">
        <v>921.99099999999999</v>
      </c>
      <c r="F15" s="4">
        <v>11.09</v>
      </c>
      <c r="G15" s="3">
        <f t="shared" si="0"/>
        <v>10224.88019</v>
      </c>
      <c r="H15" s="3">
        <v>13.19</v>
      </c>
      <c r="I15" s="27">
        <f t="shared" si="1"/>
        <v>12161.06129</v>
      </c>
      <c r="J15" s="27">
        <v>10.67</v>
      </c>
      <c r="K15" s="27">
        <f t="shared" si="2"/>
        <v>9837.6439699999992</v>
      </c>
      <c r="L15" s="3">
        <v>13.19</v>
      </c>
      <c r="M15" s="33">
        <f t="shared" si="3"/>
        <v>12161.06129</v>
      </c>
    </row>
    <row r="16" spans="1:13" ht="25.5" customHeight="1" x14ac:dyDescent="0.35">
      <c r="A16" s="2">
        <v>13</v>
      </c>
      <c r="B16" s="3" t="s">
        <v>16</v>
      </c>
      <c r="C16" s="3" t="s">
        <v>31</v>
      </c>
      <c r="D16" s="3" t="s">
        <v>51</v>
      </c>
      <c r="E16" s="3">
        <v>1420.0609999999999</v>
      </c>
      <c r="F16" s="3">
        <v>258.51</v>
      </c>
      <c r="G16" s="3">
        <f t="shared" si="0"/>
        <v>367099.96910999995</v>
      </c>
      <c r="H16" s="3">
        <v>261.72500000000002</v>
      </c>
      <c r="I16" s="27">
        <f t="shared" si="1"/>
        <v>371665.46522499999</v>
      </c>
      <c r="J16" s="27">
        <v>262.8</v>
      </c>
      <c r="K16" s="27">
        <f t="shared" si="2"/>
        <v>373192.03080000001</v>
      </c>
      <c r="L16" s="3">
        <v>261.73</v>
      </c>
      <c r="M16" s="33">
        <f t="shared" si="3"/>
        <v>371672.56553000002</v>
      </c>
    </row>
    <row r="17" spans="1:14" ht="25.5" customHeight="1" x14ac:dyDescent="0.35">
      <c r="A17" s="2">
        <v>14</v>
      </c>
      <c r="B17" s="27" t="s">
        <v>32</v>
      </c>
      <c r="C17" s="3" t="s">
        <v>34</v>
      </c>
      <c r="D17" s="27" t="s">
        <v>51</v>
      </c>
      <c r="E17" s="27">
        <v>3730.471</v>
      </c>
      <c r="F17" s="3">
        <v>5.51</v>
      </c>
      <c r="G17" s="3">
        <f t="shared" si="0"/>
        <v>20554.895209999999</v>
      </c>
      <c r="H17" s="27">
        <v>5.41</v>
      </c>
      <c r="I17" s="27">
        <f t="shared" si="1"/>
        <v>20181.848109999999</v>
      </c>
      <c r="J17" s="27">
        <v>7.92</v>
      </c>
      <c r="K17" s="27">
        <f t="shared" si="2"/>
        <v>29545.330320000001</v>
      </c>
      <c r="L17" s="3">
        <v>5.4009999999999998</v>
      </c>
      <c r="M17" s="33">
        <f t="shared" si="3"/>
        <v>20148.273870999998</v>
      </c>
    </row>
    <row r="18" spans="1:14" ht="25.5" customHeight="1" x14ac:dyDescent="0.35">
      <c r="A18" s="2">
        <v>15</v>
      </c>
      <c r="B18" s="27" t="s">
        <v>33</v>
      </c>
      <c r="C18" s="3" t="s">
        <v>35</v>
      </c>
      <c r="D18" s="27" t="s">
        <v>51</v>
      </c>
      <c r="E18" s="27">
        <v>4076.0909999999999</v>
      </c>
      <c r="F18" s="3">
        <v>5.51</v>
      </c>
      <c r="G18" s="3">
        <f t="shared" si="0"/>
        <v>22459.261409999999</v>
      </c>
      <c r="H18" s="27">
        <v>5.41</v>
      </c>
      <c r="I18" s="27">
        <f t="shared" si="1"/>
        <v>22051.652310000001</v>
      </c>
      <c r="J18" s="27">
        <v>7.92</v>
      </c>
      <c r="K18" s="27">
        <f t="shared" si="2"/>
        <v>32282.640719999999</v>
      </c>
      <c r="L18" s="3">
        <v>5.4009999999999998</v>
      </c>
      <c r="M18" s="33">
        <f t="shared" si="3"/>
        <v>22014.967490999999</v>
      </c>
    </row>
    <row r="19" spans="1:14" ht="25.5" customHeight="1" x14ac:dyDescent="0.35">
      <c r="A19" s="6">
        <v>16</v>
      </c>
      <c r="B19" s="3" t="s">
        <v>36</v>
      </c>
      <c r="C19" s="3" t="s">
        <v>37</v>
      </c>
      <c r="D19" s="27" t="s">
        <v>49</v>
      </c>
      <c r="E19" s="27">
        <v>317.01100000000002</v>
      </c>
      <c r="F19" s="3">
        <v>1163</v>
      </c>
      <c r="G19" s="3">
        <f t="shared" si="0"/>
        <v>368683.79300000001</v>
      </c>
      <c r="H19" s="27">
        <v>1140</v>
      </c>
      <c r="I19" s="27">
        <f t="shared" si="1"/>
        <v>361392.54000000004</v>
      </c>
      <c r="J19" s="27">
        <v>1184</v>
      </c>
      <c r="K19" s="27">
        <f t="shared" si="2"/>
        <v>375341.02400000003</v>
      </c>
      <c r="L19" s="3">
        <v>1140</v>
      </c>
      <c r="M19" s="33">
        <f t="shared" si="3"/>
        <v>361392.54000000004</v>
      </c>
    </row>
    <row r="20" spans="1:14" ht="25.5" customHeight="1" x14ac:dyDescent="0.35">
      <c r="A20" s="6">
        <v>17</v>
      </c>
      <c r="B20" s="3" t="s">
        <v>56</v>
      </c>
      <c r="C20" s="3" t="s">
        <v>69</v>
      </c>
      <c r="D20" s="27" t="s">
        <v>49</v>
      </c>
      <c r="E20" s="27">
        <v>144.42099999999999</v>
      </c>
      <c r="F20" s="3">
        <v>520.38</v>
      </c>
      <c r="G20" s="3">
        <f t="shared" si="0"/>
        <v>75153.799979999996</v>
      </c>
      <c r="H20" s="27">
        <v>510.32299999999998</v>
      </c>
      <c r="I20" s="27">
        <f t="shared" si="1"/>
        <v>73701.357982999994</v>
      </c>
      <c r="J20" s="27">
        <v>530.45000000000005</v>
      </c>
      <c r="K20" s="27">
        <f t="shared" si="2"/>
        <v>76608.119449999998</v>
      </c>
      <c r="L20" s="3">
        <v>510.32</v>
      </c>
      <c r="M20" s="33">
        <f t="shared" si="3"/>
        <v>73700.924719999995</v>
      </c>
    </row>
    <row r="21" spans="1:14" ht="25.5" customHeight="1" x14ac:dyDescent="0.35">
      <c r="A21" s="6">
        <v>18</v>
      </c>
      <c r="B21" s="3" t="s">
        <v>57</v>
      </c>
      <c r="C21" s="3" t="s">
        <v>66</v>
      </c>
      <c r="D21" s="27" t="s">
        <v>50</v>
      </c>
      <c r="E21" s="27">
        <v>362.71100000000001</v>
      </c>
      <c r="F21" s="3">
        <v>6.6</v>
      </c>
      <c r="G21" s="3">
        <f t="shared" si="0"/>
        <v>2393.8926000000001</v>
      </c>
      <c r="H21" s="27">
        <v>6.5540000000000003</v>
      </c>
      <c r="I21" s="27">
        <f t="shared" si="1"/>
        <v>2377.2078940000001</v>
      </c>
      <c r="J21" s="27">
        <v>6.63</v>
      </c>
      <c r="K21" s="27">
        <f t="shared" si="2"/>
        <v>2404.7739299999998</v>
      </c>
      <c r="L21" s="3">
        <v>6.55</v>
      </c>
      <c r="M21" s="33">
        <f t="shared" si="3"/>
        <v>2375.7570500000002</v>
      </c>
    </row>
    <row r="22" spans="1:14" ht="25.5" customHeight="1" x14ac:dyDescent="0.35">
      <c r="A22" s="2">
        <v>19</v>
      </c>
      <c r="B22" s="3" t="s">
        <v>38</v>
      </c>
      <c r="C22" s="3" t="s">
        <v>39</v>
      </c>
      <c r="D22" s="27" t="s">
        <v>49</v>
      </c>
      <c r="E22" s="27">
        <v>1145.8810000000001</v>
      </c>
      <c r="F22" s="3">
        <v>31.41</v>
      </c>
      <c r="G22" s="3">
        <f t="shared" si="0"/>
        <v>35992.122210000001</v>
      </c>
      <c r="H22" s="27">
        <v>30.786000000000001</v>
      </c>
      <c r="I22" s="27">
        <f t="shared" si="1"/>
        <v>35277.092466000002</v>
      </c>
      <c r="J22" s="27">
        <v>31.98</v>
      </c>
      <c r="K22" s="27">
        <f t="shared" si="2"/>
        <v>36645.274380000003</v>
      </c>
      <c r="L22" s="3">
        <v>30.79</v>
      </c>
      <c r="M22" s="33">
        <f t="shared" si="3"/>
        <v>35281.675990000003</v>
      </c>
    </row>
    <row r="23" spans="1:14" ht="25.5" customHeight="1" x14ac:dyDescent="0.35">
      <c r="A23" s="2">
        <v>20</v>
      </c>
      <c r="B23" s="3" t="s">
        <v>46</v>
      </c>
      <c r="C23" s="4" t="s">
        <v>40</v>
      </c>
      <c r="D23" s="27" t="s">
        <v>51</v>
      </c>
      <c r="E23" s="27">
        <v>187.791</v>
      </c>
      <c r="F23" s="3">
        <v>730</v>
      </c>
      <c r="G23" s="3">
        <f t="shared" si="0"/>
        <v>137087.43</v>
      </c>
      <c r="H23" s="27">
        <v>1190</v>
      </c>
      <c r="I23" s="27">
        <f t="shared" si="1"/>
        <v>223471.29</v>
      </c>
      <c r="J23" s="27">
        <v>1442</v>
      </c>
      <c r="K23" s="27">
        <f t="shared" si="2"/>
        <v>270794.62199999997</v>
      </c>
      <c r="L23" s="3">
        <v>1190</v>
      </c>
      <c r="M23" s="33">
        <f t="shared" si="3"/>
        <v>223471.29</v>
      </c>
    </row>
    <row r="24" spans="1:14" ht="25.5" customHeight="1" x14ac:dyDescent="0.35">
      <c r="A24" s="2">
        <v>21</v>
      </c>
      <c r="B24" s="3" t="s">
        <v>6</v>
      </c>
      <c r="C24" s="3" t="s">
        <v>41</v>
      </c>
      <c r="D24" s="27" t="s">
        <v>51</v>
      </c>
      <c r="E24" s="27">
        <v>142.471</v>
      </c>
      <c r="F24" s="3">
        <v>644</v>
      </c>
      <c r="G24" s="3">
        <f t="shared" si="0"/>
        <v>91751.324000000008</v>
      </c>
      <c r="H24" s="27">
        <v>867.35</v>
      </c>
      <c r="I24" s="27">
        <f t="shared" si="1"/>
        <v>123572.22185</v>
      </c>
      <c r="J24" s="27">
        <v>436.5</v>
      </c>
      <c r="K24" s="27">
        <f t="shared" si="2"/>
        <v>62188.591500000002</v>
      </c>
      <c r="L24" s="3">
        <v>867.35</v>
      </c>
      <c r="M24" s="33">
        <f t="shared" si="3"/>
        <v>123572.22185</v>
      </c>
    </row>
    <row r="25" spans="1:14" ht="25.5" customHeight="1" x14ac:dyDescent="0.35">
      <c r="A25" s="2">
        <v>22</v>
      </c>
      <c r="B25" s="3" t="s">
        <v>5</v>
      </c>
      <c r="C25" s="3" t="s">
        <v>42</v>
      </c>
      <c r="D25" s="27" t="s">
        <v>51</v>
      </c>
      <c r="E25" s="27">
        <v>142.42099999999999</v>
      </c>
      <c r="F25" s="3">
        <v>688.77</v>
      </c>
      <c r="G25" s="3">
        <f t="shared" si="0"/>
        <v>98095.31216999999</v>
      </c>
      <c r="H25" s="27">
        <v>1802.39</v>
      </c>
      <c r="I25" s="27">
        <f t="shared" si="1"/>
        <v>256698.18619000001</v>
      </c>
      <c r="J25" s="27">
        <v>299.7</v>
      </c>
      <c r="K25" s="27">
        <f t="shared" si="2"/>
        <v>42683.573699999994</v>
      </c>
      <c r="L25" s="3">
        <v>1802.39</v>
      </c>
      <c r="M25" s="33">
        <f t="shared" si="3"/>
        <v>256698.18619000001</v>
      </c>
    </row>
    <row r="26" spans="1:14" ht="25.5" customHeight="1" x14ac:dyDescent="0.35">
      <c r="A26" s="2">
        <v>23</v>
      </c>
      <c r="B26" s="3" t="s">
        <v>58</v>
      </c>
      <c r="C26" s="3" t="s">
        <v>70</v>
      </c>
      <c r="D26" s="27" t="s">
        <v>49</v>
      </c>
      <c r="E26" s="27">
        <v>59678.510999999999</v>
      </c>
      <c r="F26" s="3">
        <v>1</v>
      </c>
      <c r="G26" s="3">
        <f t="shared" si="0"/>
        <v>59678.510999999999</v>
      </c>
      <c r="H26" s="27">
        <v>1</v>
      </c>
      <c r="I26" s="27">
        <f t="shared" si="1"/>
        <v>59678.510999999999</v>
      </c>
      <c r="J26" s="27">
        <v>1</v>
      </c>
      <c r="K26" s="27">
        <f t="shared" si="2"/>
        <v>59678.510999999999</v>
      </c>
      <c r="L26" s="3">
        <v>1</v>
      </c>
      <c r="M26" s="33">
        <f t="shared" si="3"/>
        <v>59678.510999999999</v>
      </c>
    </row>
    <row r="27" spans="1:14" ht="25.5" customHeight="1" x14ac:dyDescent="0.35">
      <c r="A27" s="2">
        <v>24</v>
      </c>
      <c r="B27" s="3" t="s">
        <v>59</v>
      </c>
      <c r="C27" s="3" t="s">
        <v>71</v>
      </c>
      <c r="D27" s="27" t="s">
        <v>49</v>
      </c>
      <c r="E27" s="27">
        <v>8463.3809999999994</v>
      </c>
      <c r="F27" s="3">
        <v>1</v>
      </c>
      <c r="G27" s="3">
        <f t="shared" si="0"/>
        <v>8463.3809999999994</v>
      </c>
      <c r="H27" s="27">
        <v>1</v>
      </c>
      <c r="I27" s="27">
        <f t="shared" si="1"/>
        <v>8463.3809999999994</v>
      </c>
      <c r="J27" s="27">
        <v>1</v>
      </c>
      <c r="K27" s="27">
        <f t="shared" si="2"/>
        <v>8463.3809999999994</v>
      </c>
      <c r="L27" s="3">
        <v>1</v>
      </c>
      <c r="M27" s="33">
        <f t="shared" si="3"/>
        <v>8463.3809999999994</v>
      </c>
    </row>
    <row r="28" spans="1:14" ht="25.5" customHeight="1" x14ac:dyDescent="0.35">
      <c r="A28" s="2">
        <v>25</v>
      </c>
      <c r="B28" s="3" t="s">
        <v>47</v>
      </c>
      <c r="C28" s="3" t="s">
        <v>43</v>
      </c>
      <c r="D28" s="27" t="s">
        <v>51</v>
      </c>
      <c r="E28" s="27">
        <v>757.75099999999998</v>
      </c>
      <c r="F28" s="3">
        <v>322.56</v>
      </c>
      <c r="G28" s="3">
        <f t="shared" si="0"/>
        <v>244420.16256</v>
      </c>
      <c r="H28" s="27">
        <v>307.8</v>
      </c>
      <c r="I28" s="27">
        <f t="shared" si="1"/>
        <v>233235.75779999999</v>
      </c>
      <c r="J28" s="27">
        <v>319.2</v>
      </c>
      <c r="K28" s="27">
        <f t="shared" si="2"/>
        <v>241874.11919999999</v>
      </c>
      <c r="L28" s="3">
        <v>307.8</v>
      </c>
      <c r="M28" s="33">
        <f t="shared" si="3"/>
        <v>233235.75779999999</v>
      </c>
    </row>
    <row r="29" spans="1:14" ht="25.5" customHeight="1" x14ac:dyDescent="0.35">
      <c r="A29" s="2">
        <v>26</v>
      </c>
      <c r="B29" s="3" t="s">
        <v>17</v>
      </c>
      <c r="C29" s="3" t="s">
        <v>44</v>
      </c>
      <c r="D29" s="27" t="s">
        <v>51</v>
      </c>
      <c r="E29" s="27">
        <v>159.49100000000001</v>
      </c>
      <c r="F29" s="3">
        <v>451.58</v>
      </c>
      <c r="G29" s="3">
        <f t="shared" si="0"/>
        <v>72022.945780000009</v>
      </c>
      <c r="H29" s="27">
        <v>435.45600000000002</v>
      </c>
      <c r="I29" s="27">
        <f t="shared" si="1"/>
        <v>69451.312896000003</v>
      </c>
      <c r="J29" s="27">
        <v>446.88</v>
      </c>
      <c r="K29" s="27">
        <f t="shared" si="2"/>
        <v>71273.338080000001</v>
      </c>
      <c r="L29" s="3">
        <v>435.46</v>
      </c>
      <c r="M29" s="33">
        <f t="shared" si="3"/>
        <v>69451.950859999997</v>
      </c>
    </row>
    <row r="30" spans="1:14" ht="25.5" customHeight="1" x14ac:dyDescent="0.35">
      <c r="A30" s="2">
        <v>27</v>
      </c>
      <c r="B30" s="3" t="s">
        <v>60</v>
      </c>
      <c r="C30" s="3" t="s">
        <v>72</v>
      </c>
      <c r="D30" s="27" t="s">
        <v>51</v>
      </c>
      <c r="E30" s="27">
        <v>60966.411</v>
      </c>
      <c r="F30" s="3">
        <v>1.9800000000000002E-2</v>
      </c>
      <c r="G30" s="3">
        <f t="shared" si="0"/>
        <v>1207.1349378</v>
      </c>
      <c r="H30" s="27">
        <v>0.09</v>
      </c>
      <c r="I30" s="27">
        <f t="shared" si="1"/>
        <v>5486.9769900000001</v>
      </c>
      <c r="J30" s="27">
        <v>1.9800000000000002E-2</v>
      </c>
      <c r="K30" s="27">
        <f t="shared" si="2"/>
        <v>1207.1349378</v>
      </c>
      <c r="L30" s="3">
        <v>1.8700000000000001E-2</v>
      </c>
      <c r="M30" s="33">
        <f t="shared" si="3"/>
        <v>1140.0718857000002</v>
      </c>
    </row>
    <row r="31" spans="1:14" ht="25.5" customHeight="1" x14ac:dyDescent="0.35">
      <c r="A31" s="2">
        <v>28</v>
      </c>
      <c r="B31" s="3" t="s">
        <v>18</v>
      </c>
      <c r="C31" s="3" t="s">
        <v>45</v>
      </c>
      <c r="D31" s="27" t="s">
        <v>50</v>
      </c>
      <c r="E31" s="27">
        <v>26.170999999999999</v>
      </c>
      <c r="F31" s="3">
        <v>1696</v>
      </c>
      <c r="G31" s="3">
        <f t="shared" si="0"/>
        <v>44386.015999999996</v>
      </c>
      <c r="H31" s="27">
        <v>1696</v>
      </c>
      <c r="I31" s="27">
        <f t="shared" si="1"/>
        <v>44386.015999999996</v>
      </c>
      <c r="J31" s="27">
        <v>1696</v>
      </c>
      <c r="K31" s="27">
        <f t="shared" si="2"/>
        <v>44386.015999999996</v>
      </c>
      <c r="L31" s="3">
        <v>1696</v>
      </c>
      <c r="M31" s="33">
        <f t="shared" si="3"/>
        <v>44386.015999999996</v>
      </c>
    </row>
    <row r="32" spans="1:14" ht="21.5" customHeight="1" x14ac:dyDescent="0.35">
      <c r="A32" s="35" t="s">
        <v>102</v>
      </c>
      <c r="B32" s="35"/>
      <c r="C32" s="35"/>
      <c r="D32" s="33"/>
      <c r="E32" s="1"/>
      <c r="F32" s="33"/>
      <c r="G32" s="36">
        <f>SUM(G2:G31)</f>
        <v>4111429.7088638004</v>
      </c>
      <c r="H32" s="37"/>
      <c r="I32" s="36">
        <f>SUM(I2:I31)</f>
        <v>4293852.2953979997</v>
      </c>
      <c r="J32" s="37"/>
      <c r="K32" s="36">
        <f>SUM(K2:K31)</f>
        <v>4206628.044954801</v>
      </c>
      <c r="L32" s="37"/>
      <c r="M32" s="36">
        <f>SUM(M2:M31)</f>
        <v>4289625.6628366997</v>
      </c>
      <c r="N32" s="38">
        <f>SUM(G32:M32)</f>
        <v>16901535.712053299</v>
      </c>
    </row>
    <row r="33" spans="13:13" x14ac:dyDescent="0.35">
      <c r="M33" s="34"/>
    </row>
    <row r="34" spans="13:13" x14ac:dyDescent="0.35">
      <c r="M34" s="34"/>
    </row>
    <row r="35" spans="13:13" x14ac:dyDescent="0.35">
      <c r="M35" s="34"/>
    </row>
    <row r="36" spans="13:13" x14ac:dyDescent="0.35">
      <c r="M36" s="34"/>
    </row>
    <row r="37" spans="13:13" x14ac:dyDescent="0.35">
      <c r="M37" s="34"/>
    </row>
    <row r="38" spans="13:13" x14ac:dyDescent="0.35">
      <c r="M38" s="34"/>
    </row>
    <row r="39" spans="13:13" x14ac:dyDescent="0.35">
      <c r="M39" s="34"/>
    </row>
    <row r="40" spans="13:13" x14ac:dyDescent="0.35">
      <c r="M40" s="34"/>
    </row>
    <row r="41" spans="13:13" x14ac:dyDescent="0.35">
      <c r="M41" s="34"/>
    </row>
    <row r="42" spans="13:13" x14ac:dyDescent="0.35">
      <c r="M42" s="34"/>
    </row>
    <row r="43" spans="13:13" x14ac:dyDescent="0.35">
      <c r="M43" s="34"/>
    </row>
    <row r="44" spans="13:13" x14ac:dyDescent="0.35">
      <c r="M44" s="34"/>
    </row>
    <row r="45" spans="13:13" x14ac:dyDescent="0.35">
      <c r="M45" s="34"/>
    </row>
    <row r="46" spans="13:13" x14ac:dyDescent="0.35">
      <c r="M46" s="34"/>
    </row>
    <row r="47" spans="13:13" x14ac:dyDescent="0.35">
      <c r="M47" s="34"/>
    </row>
    <row r="48" spans="13:13" x14ac:dyDescent="0.35">
      <c r="M48" s="34"/>
    </row>
    <row r="49" spans="13:13" x14ac:dyDescent="0.35">
      <c r="M49" s="34"/>
    </row>
    <row r="50" spans="13:13" x14ac:dyDescent="0.35">
      <c r="M50" s="34"/>
    </row>
    <row r="51" spans="13:13" x14ac:dyDescent="0.35">
      <c r="M51" s="34"/>
    </row>
    <row r="52" spans="13:13" x14ac:dyDescent="0.35">
      <c r="M52" s="34"/>
    </row>
    <row r="53" spans="13:13" x14ac:dyDescent="0.35">
      <c r="M53" s="34"/>
    </row>
    <row r="54" spans="13:13" x14ac:dyDescent="0.35">
      <c r="M54" s="34"/>
    </row>
    <row r="55" spans="13:13" x14ac:dyDescent="0.35">
      <c r="M55" s="34"/>
    </row>
    <row r="56" spans="13:13" x14ac:dyDescent="0.35">
      <c r="M56" s="34"/>
    </row>
    <row r="57" spans="13:13" x14ac:dyDescent="0.35">
      <c r="M57" s="34"/>
    </row>
    <row r="58" spans="13:13" x14ac:dyDescent="0.35">
      <c r="M58" s="34"/>
    </row>
    <row r="59" spans="13:13" x14ac:dyDescent="0.35">
      <c r="M59" s="34"/>
    </row>
    <row r="60" spans="13:13" x14ac:dyDescent="0.35">
      <c r="M60" s="34"/>
    </row>
    <row r="61" spans="13:13" x14ac:dyDescent="0.35">
      <c r="M61" s="34"/>
    </row>
    <row r="62" spans="13:13" x14ac:dyDescent="0.35">
      <c r="M62" s="34"/>
    </row>
    <row r="63" spans="13:13" x14ac:dyDescent="0.35">
      <c r="M63" s="34"/>
    </row>
    <row r="64" spans="13:13" x14ac:dyDescent="0.35">
      <c r="M64" s="34"/>
    </row>
    <row r="65" spans="13:13" x14ac:dyDescent="0.35">
      <c r="M65" s="34"/>
    </row>
    <row r="66" spans="13:13" x14ac:dyDescent="0.35">
      <c r="M66" s="34"/>
    </row>
    <row r="67" spans="13:13" x14ac:dyDescent="0.35">
      <c r="M67" s="34"/>
    </row>
    <row r="68" spans="13:13" x14ac:dyDescent="0.35">
      <c r="M68" s="34"/>
    </row>
    <row r="69" spans="13:13" x14ac:dyDescent="0.35">
      <c r="M69" s="34"/>
    </row>
    <row r="70" spans="13:13" x14ac:dyDescent="0.35">
      <c r="M70" s="34"/>
    </row>
    <row r="71" spans="13:13" x14ac:dyDescent="0.35">
      <c r="M71" s="34"/>
    </row>
    <row r="72" spans="13:13" x14ac:dyDescent="0.35">
      <c r="M72" s="34"/>
    </row>
    <row r="73" spans="13:13" x14ac:dyDescent="0.35">
      <c r="M73" s="34"/>
    </row>
    <row r="74" spans="13:13" x14ac:dyDescent="0.35">
      <c r="M74" s="34"/>
    </row>
    <row r="75" spans="13:13" x14ac:dyDescent="0.35">
      <c r="M75" s="34"/>
    </row>
    <row r="76" spans="13:13" x14ac:dyDescent="0.35">
      <c r="M76" s="34"/>
    </row>
    <row r="77" spans="13:13" x14ac:dyDescent="0.35">
      <c r="M77" s="34"/>
    </row>
    <row r="78" spans="13:13" x14ac:dyDescent="0.35">
      <c r="M78" s="34"/>
    </row>
    <row r="79" spans="13:13" x14ac:dyDescent="0.35">
      <c r="M79" s="34"/>
    </row>
    <row r="80" spans="13:13" x14ac:dyDescent="0.35">
      <c r="M80" s="34"/>
    </row>
    <row r="81" spans="13:13" x14ac:dyDescent="0.35">
      <c r="M81" s="34"/>
    </row>
    <row r="82" spans="13:13" x14ac:dyDescent="0.35">
      <c r="M82" s="34"/>
    </row>
    <row r="83" spans="13:13" x14ac:dyDescent="0.35">
      <c r="M83" s="34"/>
    </row>
    <row r="84" spans="13:13" x14ac:dyDescent="0.35">
      <c r="M84" s="34"/>
    </row>
    <row r="85" spans="13:13" x14ac:dyDescent="0.35">
      <c r="M85" s="34"/>
    </row>
    <row r="86" spans="13:13" x14ac:dyDescent="0.35">
      <c r="M86" s="34"/>
    </row>
    <row r="87" spans="13:13" x14ac:dyDescent="0.35">
      <c r="M87" s="34"/>
    </row>
    <row r="88" spans="13:13" x14ac:dyDescent="0.35">
      <c r="M88" s="34"/>
    </row>
    <row r="89" spans="13:13" x14ac:dyDescent="0.35">
      <c r="M89" s="34"/>
    </row>
    <row r="90" spans="13:13" x14ac:dyDescent="0.35">
      <c r="M90" s="34"/>
    </row>
    <row r="91" spans="13:13" x14ac:dyDescent="0.35">
      <c r="M91" s="34"/>
    </row>
    <row r="92" spans="13:13" x14ac:dyDescent="0.35">
      <c r="M92" s="34"/>
    </row>
    <row r="93" spans="13:13" x14ac:dyDescent="0.35">
      <c r="M93" s="34"/>
    </row>
    <row r="94" spans="13:13" x14ac:dyDescent="0.35">
      <c r="M94" s="34"/>
    </row>
    <row r="95" spans="13:13" x14ac:dyDescent="0.35">
      <c r="M95" s="34"/>
    </row>
    <row r="96" spans="13:13" x14ac:dyDescent="0.35">
      <c r="M96" s="34"/>
    </row>
    <row r="97" spans="13:13" x14ac:dyDescent="0.35">
      <c r="M97" s="34"/>
    </row>
    <row r="98" spans="13:13" x14ac:dyDescent="0.35">
      <c r="M98" s="34"/>
    </row>
    <row r="99" spans="13:13" x14ac:dyDescent="0.35">
      <c r="M99" s="34"/>
    </row>
    <row r="100" spans="13:13" x14ac:dyDescent="0.35">
      <c r="M100" s="34"/>
    </row>
    <row r="101" spans="13:13" x14ac:dyDescent="0.35">
      <c r="M101" s="34"/>
    </row>
    <row r="102" spans="13:13" x14ac:dyDescent="0.35">
      <c r="M102" s="34"/>
    </row>
    <row r="103" spans="13:13" x14ac:dyDescent="0.35">
      <c r="M103" s="34"/>
    </row>
    <row r="104" spans="13:13" x14ac:dyDescent="0.35">
      <c r="M104" s="34"/>
    </row>
    <row r="105" spans="13:13" x14ac:dyDescent="0.35">
      <c r="M105" s="34"/>
    </row>
    <row r="106" spans="13:13" x14ac:dyDescent="0.35">
      <c r="M106" s="34"/>
    </row>
    <row r="107" spans="13:13" x14ac:dyDescent="0.35">
      <c r="M107" s="34"/>
    </row>
    <row r="108" spans="13:13" x14ac:dyDescent="0.35">
      <c r="M108" s="34"/>
    </row>
    <row r="109" spans="13:13" x14ac:dyDescent="0.35">
      <c r="M109" s="34"/>
    </row>
    <row r="110" spans="13:13" x14ac:dyDescent="0.35">
      <c r="M110" s="34"/>
    </row>
    <row r="111" spans="13:13" x14ac:dyDescent="0.35">
      <c r="M111" s="34"/>
    </row>
    <row r="112" spans="13:13" x14ac:dyDescent="0.35">
      <c r="M112" s="34"/>
    </row>
    <row r="113" spans="13:13" x14ac:dyDescent="0.35">
      <c r="M113" s="34"/>
    </row>
    <row r="114" spans="13:13" x14ac:dyDescent="0.35">
      <c r="M114" s="34"/>
    </row>
    <row r="115" spans="13:13" x14ac:dyDescent="0.35">
      <c r="M115" s="34"/>
    </row>
    <row r="116" spans="13:13" x14ac:dyDescent="0.35">
      <c r="M116" s="34"/>
    </row>
    <row r="117" spans="13:13" x14ac:dyDescent="0.35">
      <c r="M117" s="34"/>
    </row>
    <row r="118" spans="13:13" x14ac:dyDescent="0.35">
      <c r="M118" s="34"/>
    </row>
    <row r="119" spans="13:13" x14ac:dyDescent="0.35">
      <c r="M119" s="34"/>
    </row>
    <row r="120" spans="13:13" x14ac:dyDescent="0.35">
      <c r="M120" s="34"/>
    </row>
    <row r="121" spans="13:13" x14ac:dyDescent="0.35">
      <c r="M121" s="34"/>
    </row>
    <row r="122" spans="13:13" x14ac:dyDescent="0.35">
      <c r="M122" s="34"/>
    </row>
    <row r="123" spans="13:13" x14ac:dyDescent="0.35">
      <c r="M123" s="34"/>
    </row>
    <row r="124" spans="13:13" x14ac:dyDescent="0.35">
      <c r="M124" s="34"/>
    </row>
    <row r="125" spans="13:13" x14ac:dyDescent="0.35">
      <c r="M125" s="34"/>
    </row>
    <row r="126" spans="13:13" x14ac:dyDescent="0.35">
      <c r="M126" s="34"/>
    </row>
    <row r="127" spans="13:13" x14ac:dyDescent="0.35">
      <c r="M127" s="34"/>
    </row>
    <row r="128" spans="13:13" x14ac:dyDescent="0.35">
      <c r="M128" s="34"/>
    </row>
    <row r="129" spans="13:13" x14ac:dyDescent="0.35">
      <c r="M129" s="34"/>
    </row>
    <row r="130" spans="13:13" x14ac:dyDescent="0.35">
      <c r="M130" s="34"/>
    </row>
    <row r="131" spans="13:13" x14ac:dyDescent="0.35">
      <c r="M131" s="34"/>
    </row>
    <row r="132" spans="13:13" x14ac:dyDescent="0.35">
      <c r="M132" s="34"/>
    </row>
    <row r="133" spans="13:13" x14ac:dyDescent="0.35">
      <c r="M133" s="34"/>
    </row>
    <row r="134" spans="13:13" x14ac:dyDescent="0.35">
      <c r="M134" s="34"/>
    </row>
    <row r="135" spans="13:13" x14ac:dyDescent="0.35">
      <c r="M135" s="34"/>
    </row>
    <row r="136" spans="13:13" x14ac:dyDescent="0.35">
      <c r="M136" s="34"/>
    </row>
    <row r="137" spans="13:13" x14ac:dyDescent="0.35">
      <c r="M137" s="34"/>
    </row>
    <row r="138" spans="13:13" x14ac:dyDescent="0.35">
      <c r="M138" s="34"/>
    </row>
    <row r="139" spans="13:13" x14ac:dyDescent="0.35">
      <c r="M139" s="34"/>
    </row>
    <row r="140" spans="13:13" x14ac:dyDescent="0.35">
      <c r="M140" s="34"/>
    </row>
    <row r="141" spans="13:13" x14ac:dyDescent="0.35">
      <c r="M141" s="34"/>
    </row>
    <row r="142" spans="13:13" x14ac:dyDescent="0.35">
      <c r="M142" s="34"/>
    </row>
    <row r="143" spans="13:13" x14ac:dyDescent="0.35">
      <c r="M143" s="34"/>
    </row>
    <row r="144" spans="13:13" x14ac:dyDescent="0.35">
      <c r="M144" s="34"/>
    </row>
    <row r="145" spans="13:13" x14ac:dyDescent="0.35">
      <c r="M145" s="34"/>
    </row>
    <row r="146" spans="13:13" x14ac:dyDescent="0.35">
      <c r="M146" s="34"/>
    </row>
    <row r="147" spans="13:13" x14ac:dyDescent="0.35">
      <c r="M147" s="34"/>
    </row>
    <row r="148" spans="13:13" x14ac:dyDescent="0.35">
      <c r="M148" s="34"/>
    </row>
    <row r="149" spans="13:13" x14ac:dyDescent="0.35">
      <c r="M149" s="34"/>
    </row>
    <row r="150" spans="13:13" x14ac:dyDescent="0.35">
      <c r="M150" s="34"/>
    </row>
    <row r="151" spans="13:13" x14ac:dyDescent="0.35">
      <c r="M151" s="34"/>
    </row>
    <row r="152" spans="13:13" x14ac:dyDescent="0.35">
      <c r="M152" s="34"/>
    </row>
  </sheetData>
  <mergeCells count="6">
    <mergeCell ref="L1:M1"/>
    <mergeCell ref="A32:C32"/>
    <mergeCell ref="A13:A15"/>
    <mergeCell ref="F1:G1"/>
    <mergeCell ref="H1:I1"/>
    <mergeCell ref="J1:K1"/>
  </mergeCells>
  <pageMargins left="0.25" right="0.25" top="0.75" bottom="0.75" header="0.3" footer="0.3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zoomScale="115" zoomScaleNormal="115" workbookViewId="0">
      <selection activeCell="E8" sqref="E8"/>
    </sheetView>
  </sheetViews>
  <sheetFormatPr defaultRowHeight="14.5" x14ac:dyDescent="0.35"/>
  <cols>
    <col min="2" max="2" width="12.7265625" customWidth="1"/>
    <col min="3" max="3" width="40.26953125" customWidth="1"/>
    <col min="4" max="4" width="6.1796875" bestFit="1" customWidth="1"/>
    <col min="5" max="5" width="13.26953125" style="24" customWidth="1"/>
    <col min="6" max="6" width="16.26953125" bestFit="1" customWidth="1"/>
    <col min="7" max="7" width="13.54296875" bestFit="1" customWidth="1"/>
    <col min="8" max="8" width="16.90625" customWidth="1"/>
    <col min="10" max="10" width="11.1796875" bestFit="1" customWidth="1"/>
    <col min="11" max="11" width="12.26953125" customWidth="1"/>
    <col min="12" max="12" width="8.81640625" customWidth="1"/>
  </cols>
  <sheetData>
    <row r="1" spans="1:8" ht="18.7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21" t="s">
        <v>4</v>
      </c>
      <c r="F1" s="11" t="s">
        <v>96</v>
      </c>
      <c r="G1" s="11" t="s">
        <v>97</v>
      </c>
    </row>
    <row r="2" spans="1:8" ht="18.75" customHeight="1" x14ac:dyDescent="0.35">
      <c r="A2" s="7"/>
      <c r="B2" s="7"/>
      <c r="C2" s="7"/>
      <c r="D2" s="7"/>
      <c r="E2" s="21"/>
      <c r="F2" s="12"/>
      <c r="G2" s="12"/>
    </row>
    <row r="3" spans="1:8" ht="17.5" customHeight="1" x14ac:dyDescent="0.35">
      <c r="A3" s="3">
        <v>1</v>
      </c>
      <c r="B3" s="25" t="s">
        <v>8</v>
      </c>
      <c r="C3" s="3" t="s">
        <v>95</v>
      </c>
      <c r="D3" s="2" t="s">
        <v>50</v>
      </c>
      <c r="E3" s="40">
        <v>25.721</v>
      </c>
      <c r="F3" s="14">
        <v>7200</v>
      </c>
      <c r="G3" s="15">
        <f>F3/36</f>
        <v>200</v>
      </c>
      <c r="H3">
        <f>E3*F3</f>
        <v>185191.2</v>
      </c>
    </row>
    <row r="4" spans="1:8" ht="17.5" customHeight="1" x14ac:dyDescent="0.35">
      <c r="A4" s="2">
        <v>2</v>
      </c>
      <c r="B4" s="13" t="s">
        <v>7</v>
      </c>
      <c r="C4" s="3" t="s">
        <v>19</v>
      </c>
      <c r="D4" s="2" t="s">
        <v>49</v>
      </c>
      <c r="E4" s="22">
        <v>1203.771</v>
      </c>
      <c r="F4" s="16">
        <v>108</v>
      </c>
      <c r="G4" s="15">
        <f t="shared" ref="G4:G26" si="0">F4/36</f>
        <v>3</v>
      </c>
      <c r="H4">
        <f t="shared" ref="H4:H26" si="1">E4*F4</f>
        <v>130007.268</v>
      </c>
    </row>
    <row r="5" spans="1:8" ht="17.5" customHeight="1" x14ac:dyDescent="0.35">
      <c r="A5" s="3">
        <v>3</v>
      </c>
      <c r="B5" s="13" t="s">
        <v>9</v>
      </c>
      <c r="C5" s="3" t="s">
        <v>21</v>
      </c>
      <c r="D5" s="2" t="s">
        <v>51</v>
      </c>
      <c r="E5" s="22">
        <v>246.71100000000001</v>
      </c>
      <c r="F5" s="16">
        <v>9225.402</v>
      </c>
      <c r="G5" s="15">
        <f t="shared" si="0"/>
        <v>256.26116666666667</v>
      </c>
      <c r="H5">
        <f t="shared" si="1"/>
        <v>2276008.152822</v>
      </c>
    </row>
    <row r="6" spans="1:8" ht="17.5" customHeight="1" x14ac:dyDescent="0.35">
      <c r="A6" s="2">
        <v>4</v>
      </c>
      <c r="B6" s="13" t="s">
        <v>74</v>
      </c>
      <c r="C6" s="3" t="s">
        <v>75</v>
      </c>
      <c r="D6" s="2" t="s">
        <v>51</v>
      </c>
      <c r="E6" s="22">
        <v>1420.0609999999999</v>
      </c>
      <c r="F6" s="16">
        <v>256.16800000000001</v>
      </c>
      <c r="G6" s="15">
        <f t="shared" si="0"/>
        <v>7.1157777777777778</v>
      </c>
      <c r="H6">
        <f t="shared" si="1"/>
        <v>363774.18624800001</v>
      </c>
    </row>
    <row r="7" spans="1:8" ht="17.5" customHeight="1" x14ac:dyDescent="0.35">
      <c r="A7" s="3">
        <v>5</v>
      </c>
      <c r="B7" s="13" t="s">
        <v>48</v>
      </c>
      <c r="C7" s="3" t="s">
        <v>65</v>
      </c>
      <c r="D7" s="2" t="s">
        <v>52</v>
      </c>
      <c r="E7" s="22">
        <v>31.221</v>
      </c>
      <c r="F7" s="16">
        <v>453.34800000000001</v>
      </c>
      <c r="G7" s="15">
        <f t="shared" si="0"/>
        <v>12.593</v>
      </c>
      <c r="H7">
        <f t="shared" si="1"/>
        <v>14153.977908000001</v>
      </c>
    </row>
    <row r="8" spans="1:8" ht="17.5" customHeight="1" x14ac:dyDescent="0.35">
      <c r="A8" s="2">
        <v>6</v>
      </c>
      <c r="B8" s="13" t="s">
        <v>76</v>
      </c>
      <c r="C8" s="3" t="s">
        <v>24</v>
      </c>
      <c r="D8" s="2" t="s">
        <v>51</v>
      </c>
      <c r="E8" s="22">
        <v>10954.481</v>
      </c>
      <c r="F8" s="17">
        <v>121.81100000000001</v>
      </c>
      <c r="G8" s="15">
        <f t="shared" si="0"/>
        <v>3.3836388888888891</v>
      </c>
      <c r="H8">
        <f t="shared" si="1"/>
        <v>1334376.2850910001</v>
      </c>
    </row>
    <row r="9" spans="1:8" ht="17.5" customHeight="1" x14ac:dyDescent="0.35">
      <c r="A9" s="3">
        <v>7</v>
      </c>
      <c r="B9" s="13" t="s">
        <v>77</v>
      </c>
      <c r="C9" s="3" t="s">
        <v>25</v>
      </c>
      <c r="D9" s="2" t="s">
        <v>51</v>
      </c>
      <c r="E9" s="22">
        <v>10601.191000000001</v>
      </c>
      <c r="F9" s="16">
        <v>10.08</v>
      </c>
      <c r="G9" s="15">
        <f t="shared" si="0"/>
        <v>0.28000000000000003</v>
      </c>
      <c r="H9">
        <f t="shared" si="1"/>
        <v>106860.00528000001</v>
      </c>
    </row>
    <row r="10" spans="1:8" ht="17.5" customHeight="1" x14ac:dyDescent="0.35">
      <c r="A10" s="2">
        <v>8</v>
      </c>
      <c r="B10" s="13" t="s">
        <v>78</v>
      </c>
      <c r="C10" s="3" t="s">
        <v>68</v>
      </c>
      <c r="D10" s="2" t="s">
        <v>52</v>
      </c>
      <c r="E10" s="22">
        <v>77.340999999999994</v>
      </c>
      <c r="F10" s="16">
        <v>41797.811000000002</v>
      </c>
      <c r="G10" s="15">
        <f t="shared" si="0"/>
        <v>1161.0503055555555</v>
      </c>
      <c r="H10">
        <f t="shared" si="1"/>
        <v>3232684.5005509998</v>
      </c>
    </row>
    <row r="11" spans="1:8" ht="17.5" customHeight="1" x14ac:dyDescent="0.35">
      <c r="A11" s="3">
        <v>9</v>
      </c>
      <c r="B11" s="13" t="s">
        <v>79</v>
      </c>
      <c r="C11" s="3" t="s">
        <v>80</v>
      </c>
      <c r="D11" s="2" t="s">
        <v>51</v>
      </c>
      <c r="E11" s="22">
        <v>11674.491</v>
      </c>
      <c r="F11" s="16">
        <v>550.64400000000001</v>
      </c>
      <c r="G11" s="15">
        <f t="shared" si="0"/>
        <v>15.295666666666667</v>
      </c>
      <c r="H11">
        <f t="shared" si="1"/>
        <v>6428488.4222039999</v>
      </c>
    </row>
    <row r="12" spans="1:8" ht="17.5" customHeight="1" x14ac:dyDescent="0.35">
      <c r="A12" s="2">
        <v>10</v>
      </c>
      <c r="B12" s="13" t="s">
        <v>28</v>
      </c>
      <c r="C12" s="4" t="s">
        <v>81</v>
      </c>
      <c r="D12" s="2" t="s">
        <v>50</v>
      </c>
      <c r="E12" s="22">
        <v>735.351</v>
      </c>
      <c r="F12" s="18">
        <v>1175.0540000000001</v>
      </c>
      <c r="G12" s="15">
        <f t="shared" si="0"/>
        <v>32.640388888888893</v>
      </c>
      <c r="H12">
        <f t="shared" si="1"/>
        <v>864077.13395400008</v>
      </c>
    </row>
    <row r="13" spans="1:8" ht="17.5" customHeight="1" x14ac:dyDescent="0.35">
      <c r="A13" s="3">
        <v>11</v>
      </c>
      <c r="B13" s="13" t="s">
        <v>29</v>
      </c>
      <c r="C13" s="4" t="s">
        <v>30</v>
      </c>
      <c r="D13" s="2" t="s">
        <v>50</v>
      </c>
      <c r="E13" s="22">
        <v>800.69100000000003</v>
      </c>
      <c r="F13" s="18">
        <v>1359.6479999999999</v>
      </c>
      <c r="G13" s="15">
        <f t="shared" si="0"/>
        <v>37.768000000000001</v>
      </c>
      <c r="H13">
        <f t="shared" si="1"/>
        <v>1088657.916768</v>
      </c>
    </row>
    <row r="14" spans="1:8" ht="17.5" customHeight="1" x14ac:dyDescent="0.35">
      <c r="A14" s="2">
        <v>12</v>
      </c>
      <c r="B14" s="26" t="s">
        <v>33</v>
      </c>
      <c r="C14" s="3" t="s">
        <v>35</v>
      </c>
      <c r="D14" s="1" t="s">
        <v>51</v>
      </c>
      <c r="E14" s="23">
        <v>4076.0909999999999</v>
      </c>
      <c r="F14" s="16">
        <v>34.56</v>
      </c>
      <c r="G14" s="15">
        <f t="shared" si="0"/>
        <v>0.96000000000000008</v>
      </c>
      <c r="H14">
        <f t="shared" si="1"/>
        <v>140869.70496</v>
      </c>
    </row>
    <row r="15" spans="1:8" ht="17.5" customHeight="1" x14ac:dyDescent="0.35">
      <c r="A15" s="3">
        <v>13</v>
      </c>
      <c r="B15" s="26" t="s">
        <v>82</v>
      </c>
      <c r="C15" s="3" t="s">
        <v>83</v>
      </c>
      <c r="D15" s="1" t="s">
        <v>51</v>
      </c>
      <c r="E15" s="23">
        <v>4.9509999999999996</v>
      </c>
      <c r="F15" s="16">
        <v>587189.21699999995</v>
      </c>
      <c r="G15" s="15">
        <f t="shared" si="0"/>
        <v>16310.811583333332</v>
      </c>
      <c r="H15">
        <f t="shared" si="1"/>
        <v>2907173.8133669994</v>
      </c>
    </row>
    <row r="16" spans="1:8" ht="17.5" customHeight="1" x14ac:dyDescent="0.35">
      <c r="A16" s="2">
        <v>14</v>
      </c>
      <c r="B16" s="26" t="s">
        <v>56</v>
      </c>
      <c r="C16" s="3" t="s">
        <v>69</v>
      </c>
      <c r="D16" s="1" t="s">
        <v>49</v>
      </c>
      <c r="E16" s="23">
        <v>144.42099999999999</v>
      </c>
      <c r="F16" s="16">
        <v>1878.768</v>
      </c>
      <c r="G16" s="15">
        <f t="shared" si="0"/>
        <v>52.188000000000002</v>
      </c>
      <c r="H16">
        <f t="shared" si="1"/>
        <v>271333.55332800001</v>
      </c>
    </row>
    <row r="17" spans="1:12" ht="17.5" customHeight="1" x14ac:dyDescent="0.35">
      <c r="A17" s="3">
        <v>15</v>
      </c>
      <c r="B17" s="13" t="s">
        <v>36</v>
      </c>
      <c r="C17" s="3" t="s">
        <v>37</v>
      </c>
      <c r="D17" s="1" t="s">
        <v>49</v>
      </c>
      <c r="E17" s="23">
        <v>287.01100000000002</v>
      </c>
      <c r="F17" s="16">
        <v>3636</v>
      </c>
      <c r="G17" s="15">
        <f t="shared" si="0"/>
        <v>101</v>
      </c>
      <c r="H17">
        <f t="shared" si="1"/>
        <v>1043571.996</v>
      </c>
    </row>
    <row r="18" spans="1:12" ht="17.5" customHeight="1" x14ac:dyDescent="0.35">
      <c r="A18" s="2">
        <v>16</v>
      </c>
      <c r="B18" s="13" t="s">
        <v>38</v>
      </c>
      <c r="C18" s="3" t="s">
        <v>39</v>
      </c>
      <c r="D18" s="1" t="s">
        <v>49</v>
      </c>
      <c r="E18" s="23">
        <v>1145.8810000000001</v>
      </c>
      <c r="F18" s="16">
        <v>98.171999999999997</v>
      </c>
      <c r="G18" s="15">
        <f t="shared" si="0"/>
        <v>2.7269999999999999</v>
      </c>
      <c r="H18">
        <f t="shared" si="1"/>
        <v>112493.42953200001</v>
      </c>
    </row>
    <row r="19" spans="1:12" ht="17.5" customHeight="1" x14ac:dyDescent="0.35">
      <c r="A19" s="3">
        <v>17</v>
      </c>
      <c r="B19" s="13" t="s">
        <v>84</v>
      </c>
      <c r="C19" s="3" t="s">
        <v>85</v>
      </c>
      <c r="D19" s="1" t="s">
        <v>86</v>
      </c>
      <c r="E19" s="23">
        <v>2036.6510000000001</v>
      </c>
      <c r="F19" s="16">
        <v>259.2</v>
      </c>
      <c r="G19" s="15">
        <f t="shared" si="0"/>
        <v>7.1999999999999993</v>
      </c>
      <c r="H19">
        <f t="shared" si="1"/>
        <v>527899.93920000002</v>
      </c>
    </row>
    <row r="20" spans="1:12" ht="17.5" customHeight="1" x14ac:dyDescent="0.35">
      <c r="A20" s="2">
        <v>18</v>
      </c>
      <c r="B20" s="13" t="s">
        <v>98</v>
      </c>
      <c r="C20" s="3" t="s">
        <v>99</v>
      </c>
      <c r="D20" s="1" t="s">
        <v>86</v>
      </c>
      <c r="E20" s="23">
        <v>66.311000000000007</v>
      </c>
      <c r="F20" s="16">
        <v>259.2</v>
      </c>
      <c r="G20" s="15">
        <f t="shared" si="0"/>
        <v>7.1999999999999993</v>
      </c>
      <c r="H20">
        <f t="shared" si="1"/>
        <v>17187.8112</v>
      </c>
    </row>
    <row r="21" spans="1:12" ht="17.5" customHeight="1" x14ac:dyDescent="0.35">
      <c r="A21" s="3">
        <v>19</v>
      </c>
      <c r="B21" s="13" t="s">
        <v>47</v>
      </c>
      <c r="C21" s="3" t="s">
        <v>87</v>
      </c>
      <c r="D21" s="1" t="s">
        <v>51</v>
      </c>
      <c r="E21" s="23">
        <v>707.75099999999998</v>
      </c>
      <c r="F21" s="16">
        <v>2625.7730000000001</v>
      </c>
      <c r="G21" s="15">
        <f t="shared" si="0"/>
        <v>72.938138888888886</v>
      </c>
      <c r="H21">
        <f t="shared" si="1"/>
        <v>1858393.466523</v>
      </c>
    </row>
    <row r="22" spans="1:12" ht="17.5" customHeight="1" x14ac:dyDescent="0.35">
      <c r="A22" s="2">
        <v>20</v>
      </c>
      <c r="B22" s="13" t="s">
        <v>88</v>
      </c>
      <c r="C22" s="3" t="s">
        <v>89</v>
      </c>
      <c r="D22" s="1" t="s">
        <v>51</v>
      </c>
      <c r="E22" s="23">
        <v>142.471</v>
      </c>
      <c r="F22" s="16">
        <v>4715.0600000000004</v>
      </c>
      <c r="G22" s="15">
        <f t="shared" si="0"/>
        <v>130.97388888888889</v>
      </c>
      <c r="H22">
        <f t="shared" si="1"/>
        <v>671759.31326000008</v>
      </c>
    </row>
    <row r="23" spans="1:12" ht="17.5" customHeight="1" x14ac:dyDescent="0.35">
      <c r="A23" s="3">
        <v>21</v>
      </c>
      <c r="B23" s="13" t="s">
        <v>90</v>
      </c>
      <c r="C23" s="3" t="s">
        <v>91</v>
      </c>
      <c r="D23" s="1" t="s">
        <v>52</v>
      </c>
      <c r="E23" s="23">
        <v>292.74099999999999</v>
      </c>
      <c r="F23" s="16">
        <v>7974.72</v>
      </c>
      <c r="G23" s="15">
        <f t="shared" si="0"/>
        <v>221.52</v>
      </c>
      <c r="H23">
        <f t="shared" si="1"/>
        <v>2334527.50752</v>
      </c>
    </row>
    <row r="24" spans="1:12" ht="17.5" customHeight="1" x14ac:dyDescent="0.35">
      <c r="A24" s="2">
        <v>22</v>
      </c>
      <c r="B24" s="13" t="s">
        <v>92</v>
      </c>
      <c r="C24" s="3" t="s">
        <v>93</v>
      </c>
      <c r="D24" s="1" t="s">
        <v>73</v>
      </c>
      <c r="E24" s="23">
        <v>46820.841</v>
      </c>
      <c r="F24" s="16">
        <v>36</v>
      </c>
      <c r="G24" s="15">
        <f t="shared" si="0"/>
        <v>1</v>
      </c>
      <c r="H24">
        <f t="shared" si="1"/>
        <v>1685550.2760000001</v>
      </c>
    </row>
    <row r="25" spans="1:12" ht="17.5" customHeight="1" x14ac:dyDescent="0.35">
      <c r="A25" s="3">
        <v>23</v>
      </c>
      <c r="B25" s="13" t="s">
        <v>59</v>
      </c>
      <c r="C25" s="3" t="s">
        <v>94</v>
      </c>
      <c r="D25" s="1" t="s">
        <v>49</v>
      </c>
      <c r="E25" s="23">
        <v>8463.3809999999994</v>
      </c>
      <c r="F25" s="16">
        <v>72</v>
      </c>
      <c r="G25" s="15">
        <f t="shared" si="0"/>
        <v>2</v>
      </c>
      <c r="H25">
        <f t="shared" si="1"/>
        <v>609363.43199999991</v>
      </c>
    </row>
    <row r="26" spans="1:12" ht="16" customHeight="1" x14ac:dyDescent="0.35">
      <c r="A26" s="2">
        <v>24</v>
      </c>
      <c r="B26" s="13" t="s">
        <v>46</v>
      </c>
      <c r="C26" s="3" t="s">
        <v>40</v>
      </c>
      <c r="D26" s="1" t="s">
        <v>51</v>
      </c>
      <c r="E26" s="23">
        <v>187.791</v>
      </c>
      <c r="F26" s="16">
        <v>2489.6019999999999</v>
      </c>
      <c r="G26" s="15">
        <f t="shared" si="0"/>
        <v>69.155611111111114</v>
      </c>
      <c r="H26">
        <f t="shared" si="1"/>
        <v>467524.84918199998</v>
      </c>
    </row>
    <row r="27" spans="1:12" x14ac:dyDescent="0.35">
      <c r="H27" s="19">
        <f>SUM(H3:H26)</f>
        <v>28671928.140897993</v>
      </c>
    </row>
    <row r="28" spans="1:12" x14ac:dyDescent="0.35">
      <c r="H28" s="20">
        <f>H27/36</f>
        <v>796442.44835827756</v>
      </c>
    </row>
    <row r="29" spans="1:12" x14ac:dyDescent="0.35">
      <c r="H29">
        <v>28455928.140999999</v>
      </c>
      <c r="J29">
        <v>15</v>
      </c>
      <c r="K29">
        <v>7</v>
      </c>
      <c r="L29">
        <v>14</v>
      </c>
    </row>
    <row r="30" spans="1:12" x14ac:dyDescent="0.35">
      <c r="H30">
        <f>H29/36</f>
        <v>790442.44836111111</v>
      </c>
      <c r="J30">
        <f>$H$30*J29</f>
        <v>11856636.725416666</v>
      </c>
      <c r="K30">
        <f t="shared" ref="K30:L30" si="2">$H$30*K29</f>
        <v>5533097.138527778</v>
      </c>
      <c r="L30">
        <f t="shared" si="2"/>
        <v>11066194.277055556</v>
      </c>
    </row>
    <row r="31" spans="1:12" x14ac:dyDescent="0.35">
      <c r="J31">
        <f>J30/100000</f>
        <v>118.56636725416666</v>
      </c>
      <c r="K31">
        <f t="shared" ref="K31:L31" si="3">K30/100000</f>
        <v>55.330971385277778</v>
      </c>
      <c r="L31">
        <f t="shared" si="3"/>
        <v>110.66194277055556</v>
      </c>
    </row>
  </sheetData>
  <mergeCells count="7">
    <mergeCell ref="F1:F2"/>
    <mergeCell ref="G1:G2"/>
    <mergeCell ref="E1:E2"/>
    <mergeCell ref="A1:A2"/>
    <mergeCell ref="B1:B2"/>
    <mergeCell ref="C1:C2"/>
    <mergeCell ref="D1:D2"/>
  </mergeCells>
  <pageMargins left="0.25" right="0.25" top="0.75" bottom="0.75" header="0.3" footer="0.3"/>
  <pageSetup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4C74-60CE-4B25-BA48-2E9920C98CFC}">
  <dimension ref="A1:P40"/>
  <sheetViews>
    <sheetView topLeftCell="E1" zoomScale="115" zoomScaleNormal="115" workbookViewId="0">
      <selection activeCell="J40" sqref="J40"/>
    </sheetView>
  </sheetViews>
  <sheetFormatPr defaultRowHeight="14.5" x14ac:dyDescent="0.35"/>
  <cols>
    <col min="2" max="2" width="12.7265625" customWidth="1"/>
    <col min="3" max="3" width="39.1796875" bestFit="1" customWidth="1"/>
    <col min="4" max="4" width="6.1796875" bestFit="1" customWidth="1"/>
    <col min="5" max="5" width="12.6328125" customWidth="1"/>
    <col min="6" max="6" width="13.7265625" bestFit="1" customWidth="1"/>
    <col min="7" max="7" width="16.08984375" customWidth="1"/>
    <col min="8" max="9" width="13.7265625" customWidth="1"/>
    <col min="10" max="10" width="17.54296875" bestFit="1" customWidth="1"/>
    <col min="11" max="11" width="17.54296875" customWidth="1"/>
    <col min="12" max="12" width="14.54296875" bestFit="1" customWidth="1"/>
    <col min="13" max="14" width="14.54296875" customWidth="1"/>
    <col min="15" max="15" width="14.54296875" bestFit="1" customWidth="1"/>
    <col min="16" max="16" width="15.90625" customWidth="1"/>
  </cols>
  <sheetData>
    <row r="1" spans="1:16" ht="18.75" customHeight="1" x14ac:dyDescent="0.35">
      <c r="A1" s="41" t="s">
        <v>0</v>
      </c>
      <c r="B1" s="41" t="s">
        <v>1</v>
      </c>
      <c r="C1" s="41" t="s">
        <v>2</v>
      </c>
      <c r="D1" s="41" t="s">
        <v>3</v>
      </c>
      <c r="E1" s="29" t="s">
        <v>103</v>
      </c>
      <c r="F1" s="42"/>
      <c r="G1" s="30"/>
      <c r="H1" s="29" t="s">
        <v>104</v>
      </c>
      <c r="I1" s="42"/>
      <c r="J1" s="30"/>
      <c r="K1" s="29" t="s">
        <v>105</v>
      </c>
      <c r="L1" s="42"/>
      <c r="M1" s="30"/>
      <c r="N1" s="32" t="s">
        <v>106</v>
      </c>
      <c r="O1" s="32"/>
      <c r="P1" s="32"/>
    </row>
    <row r="2" spans="1:16" ht="18.75" customHeight="1" x14ac:dyDescent="0.35">
      <c r="A2" s="28"/>
      <c r="B2" s="28"/>
      <c r="C2" s="28"/>
      <c r="D2" s="28"/>
      <c r="E2" s="28" t="s">
        <v>4</v>
      </c>
      <c r="F2" s="43" t="s">
        <v>107</v>
      </c>
      <c r="G2" s="44" t="s">
        <v>108</v>
      </c>
      <c r="H2" s="44" t="s">
        <v>4</v>
      </c>
      <c r="I2" s="44" t="s">
        <v>107</v>
      </c>
      <c r="J2" s="43" t="s">
        <v>108</v>
      </c>
      <c r="K2" s="44" t="s">
        <v>4</v>
      </c>
      <c r="L2" s="44" t="s">
        <v>107</v>
      </c>
      <c r="M2" s="44" t="s">
        <v>108</v>
      </c>
      <c r="N2" s="44" t="s">
        <v>4</v>
      </c>
      <c r="O2" s="44" t="s">
        <v>107</v>
      </c>
      <c r="P2" s="44" t="s">
        <v>108</v>
      </c>
    </row>
    <row r="3" spans="1:16" ht="25.5" customHeight="1" x14ac:dyDescent="0.35">
      <c r="A3" s="2">
        <v>1</v>
      </c>
      <c r="B3" s="2" t="s">
        <v>7</v>
      </c>
      <c r="C3" s="3" t="s">
        <v>19</v>
      </c>
      <c r="D3" s="2" t="s">
        <v>49</v>
      </c>
      <c r="E3" s="2">
        <v>1203.771</v>
      </c>
      <c r="F3" s="3">
        <v>5</v>
      </c>
      <c r="G3" s="45">
        <f>E3*F3</f>
        <v>6018.8549999999996</v>
      </c>
      <c r="H3" s="3">
        <v>1203.771</v>
      </c>
      <c r="I3" s="1">
        <v>5</v>
      </c>
      <c r="J3" s="1">
        <f>H3*I3</f>
        <v>6018.8549999999996</v>
      </c>
      <c r="K3" s="33"/>
      <c r="L3" s="1">
        <v>5</v>
      </c>
      <c r="M3" s="1"/>
      <c r="N3" s="1"/>
      <c r="O3" s="1">
        <v>5</v>
      </c>
      <c r="P3" s="33"/>
    </row>
    <row r="4" spans="1:16" ht="25.5" customHeight="1" x14ac:dyDescent="0.35">
      <c r="A4" s="2">
        <v>2</v>
      </c>
      <c r="B4" s="2" t="s">
        <v>8</v>
      </c>
      <c r="C4" s="3" t="s">
        <v>20</v>
      </c>
      <c r="D4" s="2" t="s">
        <v>50</v>
      </c>
      <c r="E4" s="2">
        <v>27.721</v>
      </c>
      <c r="F4" s="3">
        <v>9000</v>
      </c>
      <c r="G4" s="45">
        <f t="shared" ref="G4:G39" si="0">E4*F4</f>
        <v>249489</v>
      </c>
      <c r="H4" s="3">
        <v>27.721</v>
      </c>
      <c r="I4" s="2">
        <v>9000</v>
      </c>
      <c r="J4" s="1">
        <f t="shared" ref="J4:J39" si="1">H4*I4</f>
        <v>249489</v>
      </c>
      <c r="K4" s="33"/>
      <c r="L4" s="1">
        <v>9000</v>
      </c>
      <c r="M4" s="1"/>
      <c r="N4" s="1"/>
      <c r="O4" s="2">
        <v>9000</v>
      </c>
      <c r="P4" s="33"/>
    </row>
    <row r="5" spans="1:16" ht="25.5" customHeight="1" x14ac:dyDescent="0.35">
      <c r="A5" s="2">
        <v>3</v>
      </c>
      <c r="B5" s="2" t="s">
        <v>109</v>
      </c>
      <c r="C5" s="3" t="s">
        <v>110</v>
      </c>
      <c r="D5" s="2" t="s">
        <v>49</v>
      </c>
      <c r="E5" s="2">
        <v>2584.221</v>
      </c>
      <c r="F5" s="3">
        <v>6</v>
      </c>
      <c r="G5" s="45">
        <f t="shared" si="0"/>
        <v>15505.326000000001</v>
      </c>
      <c r="H5" s="3">
        <v>2584.221</v>
      </c>
      <c r="I5" s="2">
        <v>6</v>
      </c>
      <c r="J5" s="1">
        <f t="shared" si="1"/>
        <v>15505.326000000001</v>
      </c>
      <c r="K5" s="33"/>
      <c r="L5" s="1">
        <v>6</v>
      </c>
      <c r="M5" s="1"/>
      <c r="N5" s="1"/>
      <c r="O5" s="2">
        <v>6</v>
      </c>
      <c r="P5" s="33"/>
    </row>
    <row r="6" spans="1:16" ht="25.5" customHeight="1" x14ac:dyDescent="0.35">
      <c r="A6" s="2">
        <v>4</v>
      </c>
      <c r="B6" s="2" t="s">
        <v>9</v>
      </c>
      <c r="C6" s="3" t="s">
        <v>21</v>
      </c>
      <c r="D6" s="2" t="s">
        <v>51</v>
      </c>
      <c r="E6" s="2">
        <v>246.71100000000001</v>
      </c>
      <c r="F6" s="3">
        <v>3029.3989999999999</v>
      </c>
      <c r="G6" s="45">
        <f t="shared" si="0"/>
        <v>747386.05668899999</v>
      </c>
      <c r="H6" s="3">
        <v>246.71100000000001</v>
      </c>
      <c r="I6" s="2">
        <v>3225.6019999999999</v>
      </c>
      <c r="J6" s="1">
        <f t="shared" si="1"/>
        <v>795791.49502200005</v>
      </c>
      <c r="K6" s="33"/>
      <c r="L6" s="1">
        <v>1963.933</v>
      </c>
      <c r="M6" s="1"/>
      <c r="N6" s="1"/>
      <c r="O6" s="2">
        <v>2476.9760000000001</v>
      </c>
      <c r="P6" s="33"/>
    </row>
    <row r="7" spans="1:16" ht="25.5" customHeight="1" x14ac:dyDescent="0.35">
      <c r="A7" s="2">
        <v>5</v>
      </c>
      <c r="B7" s="2" t="s">
        <v>10</v>
      </c>
      <c r="C7" s="3" t="s">
        <v>22</v>
      </c>
      <c r="D7" s="2" t="s">
        <v>50</v>
      </c>
      <c r="E7" s="2">
        <v>837.15099999999995</v>
      </c>
      <c r="F7" s="3">
        <v>289.2</v>
      </c>
      <c r="G7" s="45">
        <f t="shared" si="0"/>
        <v>242104.06919999997</v>
      </c>
      <c r="H7" s="3">
        <v>837.15099999999995</v>
      </c>
      <c r="I7" s="2">
        <v>341.6</v>
      </c>
      <c r="J7" s="1">
        <f t="shared" si="1"/>
        <v>285970.78159999999</v>
      </c>
      <c r="K7" s="33"/>
      <c r="L7" s="1">
        <v>345.6</v>
      </c>
      <c r="M7" s="1"/>
      <c r="N7" s="1"/>
      <c r="O7" s="2">
        <v>290.8</v>
      </c>
      <c r="P7" s="33"/>
    </row>
    <row r="8" spans="1:16" ht="25.5" customHeight="1" x14ac:dyDescent="0.35">
      <c r="A8" s="2">
        <v>6</v>
      </c>
      <c r="B8" s="2" t="s">
        <v>111</v>
      </c>
      <c r="C8" s="3" t="s">
        <v>23</v>
      </c>
      <c r="D8" s="2" t="s">
        <v>51</v>
      </c>
      <c r="E8" s="2">
        <v>6.1310000000000002</v>
      </c>
      <c r="F8" s="3">
        <v>50971.286</v>
      </c>
      <c r="G8" s="45">
        <f t="shared" si="0"/>
        <v>312504.95446600002</v>
      </c>
      <c r="H8" s="3">
        <v>6.1310000000000002</v>
      </c>
      <c r="I8" s="2">
        <v>50971.286</v>
      </c>
      <c r="J8" s="1">
        <f t="shared" si="1"/>
        <v>312504.95446600002</v>
      </c>
      <c r="K8" s="33"/>
      <c r="L8" s="1">
        <v>50971.286</v>
      </c>
      <c r="M8" s="1"/>
      <c r="N8" s="1"/>
      <c r="O8" s="2">
        <v>50971.286</v>
      </c>
      <c r="P8" s="33"/>
    </row>
    <row r="9" spans="1:16" ht="25.5" customHeight="1" x14ac:dyDescent="0.35">
      <c r="A9" s="2">
        <v>7</v>
      </c>
      <c r="B9" s="2" t="s">
        <v>112</v>
      </c>
      <c r="C9" s="3" t="s">
        <v>113</v>
      </c>
      <c r="D9" s="2" t="s">
        <v>114</v>
      </c>
      <c r="E9" s="2">
        <v>145120.53099999999</v>
      </c>
      <c r="F9" s="3">
        <v>12.888</v>
      </c>
      <c r="G9" s="45">
        <f t="shared" si="0"/>
        <v>1870313.4035279998</v>
      </c>
      <c r="H9" s="3">
        <v>145120.53099999999</v>
      </c>
      <c r="I9" s="2">
        <v>16.992000000000001</v>
      </c>
      <c r="J9" s="1">
        <f t="shared" si="1"/>
        <v>2465888.0627520001</v>
      </c>
      <c r="K9" s="33"/>
      <c r="L9" s="1">
        <v>17.568000000000001</v>
      </c>
      <c r="M9" s="1"/>
      <c r="N9" s="1"/>
      <c r="O9" s="2">
        <v>14.112</v>
      </c>
      <c r="P9" s="33"/>
    </row>
    <row r="10" spans="1:16" ht="25.5" customHeight="1" x14ac:dyDescent="0.35">
      <c r="A10" s="2">
        <v>8</v>
      </c>
      <c r="B10" s="2" t="s">
        <v>115</v>
      </c>
      <c r="C10" s="3" t="s">
        <v>116</v>
      </c>
      <c r="D10" s="2" t="s">
        <v>117</v>
      </c>
      <c r="E10" s="2">
        <v>39.161000000000001</v>
      </c>
      <c r="F10" s="3">
        <v>61.2</v>
      </c>
      <c r="G10" s="45">
        <f t="shared" si="0"/>
        <v>2396.6532000000002</v>
      </c>
      <c r="H10" s="3">
        <v>39.161000000000001</v>
      </c>
      <c r="I10" s="2">
        <v>80.239999999999995</v>
      </c>
      <c r="J10" s="1">
        <f t="shared" si="1"/>
        <v>3142.27864</v>
      </c>
      <c r="K10" s="33"/>
      <c r="L10" s="1">
        <v>82.96</v>
      </c>
      <c r="M10" s="1"/>
      <c r="N10" s="1"/>
      <c r="O10" s="2">
        <v>66.64</v>
      </c>
      <c r="P10" s="33"/>
    </row>
    <row r="11" spans="1:16" ht="25.5" customHeight="1" x14ac:dyDescent="0.35">
      <c r="A11" s="2">
        <v>9</v>
      </c>
      <c r="B11" s="2" t="s">
        <v>11</v>
      </c>
      <c r="C11" s="3" t="s">
        <v>118</v>
      </c>
      <c r="D11" s="2" t="s">
        <v>49</v>
      </c>
      <c r="E11" s="2">
        <v>17211.170999999998</v>
      </c>
      <c r="F11" s="3">
        <v>10</v>
      </c>
      <c r="G11" s="45">
        <f t="shared" si="0"/>
        <v>172111.71</v>
      </c>
      <c r="H11" s="3">
        <v>17211.170999999998</v>
      </c>
      <c r="I11" s="2">
        <v>10</v>
      </c>
      <c r="J11" s="1">
        <f t="shared" si="1"/>
        <v>172111.71</v>
      </c>
      <c r="K11" s="33"/>
      <c r="L11" s="1">
        <v>8</v>
      </c>
      <c r="M11" s="1"/>
      <c r="N11" s="1"/>
      <c r="O11" s="2">
        <v>10</v>
      </c>
      <c r="P11" s="33"/>
    </row>
    <row r="12" spans="1:16" ht="25.5" customHeight="1" x14ac:dyDescent="0.35">
      <c r="A12" s="2">
        <v>10</v>
      </c>
      <c r="B12" s="2" t="s">
        <v>119</v>
      </c>
      <c r="C12" s="25" t="s">
        <v>120</v>
      </c>
      <c r="D12" s="2" t="s">
        <v>50</v>
      </c>
      <c r="E12" s="2">
        <v>1250.751</v>
      </c>
      <c r="F12" s="25">
        <v>94.5</v>
      </c>
      <c r="G12" s="45">
        <f t="shared" si="0"/>
        <v>118195.96949999999</v>
      </c>
      <c r="H12" s="25">
        <v>1250.751</v>
      </c>
      <c r="I12" s="2">
        <v>123.9</v>
      </c>
      <c r="J12" s="1">
        <f t="shared" si="1"/>
        <v>154968.04889999999</v>
      </c>
      <c r="K12" s="33"/>
      <c r="L12" s="1">
        <v>128.1</v>
      </c>
      <c r="M12" s="1"/>
      <c r="N12" s="1"/>
      <c r="O12" s="2">
        <v>102.9</v>
      </c>
      <c r="P12" s="33"/>
    </row>
    <row r="13" spans="1:16" ht="25.5" customHeight="1" x14ac:dyDescent="0.35">
      <c r="A13" s="2">
        <v>11</v>
      </c>
      <c r="B13" s="2" t="s">
        <v>121</v>
      </c>
      <c r="C13" s="3" t="s">
        <v>122</v>
      </c>
      <c r="D13" s="2" t="s">
        <v>50</v>
      </c>
      <c r="E13" s="2">
        <v>293.33100000000002</v>
      </c>
      <c r="F13" s="3">
        <v>367.2</v>
      </c>
      <c r="G13" s="45">
        <f t="shared" si="0"/>
        <v>107711.14320000001</v>
      </c>
      <c r="H13" s="3">
        <v>293.33100000000002</v>
      </c>
      <c r="I13" s="2">
        <v>481.44</v>
      </c>
      <c r="J13" s="1">
        <f t="shared" si="1"/>
        <v>141221.27664</v>
      </c>
      <c r="K13" s="33"/>
      <c r="L13" s="1">
        <v>497.76</v>
      </c>
      <c r="M13" s="1"/>
      <c r="N13" s="1"/>
      <c r="O13" s="2">
        <v>399.84</v>
      </c>
      <c r="P13" s="33"/>
    </row>
    <row r="14" spans="1:16" ht="25.5" customHeight="1" x14ac:dyDescent="0.35">
      <c r="A14" s="2">
        <v>12</v>
      </c>
      <c r="B14" s="2" t="s">
        <v>123</v>
      </c>
      <c r="C14" s="3" t="s">
        <v>124</v>
      </c>
      <c r="D14" s="2" t="s">
        <v>50</v>
      </c>
      <c r="E14" s="2">
        <v>461.81099999999998</v>
      </c>
      <c r="F14" s="3">
        <v>45.9</v>
      </c>
      <c r="G14" s="45">
        <f t="shared" si="0"/>
        <v>21197.124899999999</v>
      </c>
      <c r="H14" s="3">
        <v>461.81099999999998</v>
      </c>
      <c r="I14" s="2">
        <v>45.9</v>
      </c>
      <c r="J14" s="1">
        <f t="shared" si="1"/>
        <v>21197.124899999999</v>
      </c>
      <c r="K14" s="33"/>
      <c r="L14" s="1">
        <v>62.22</v>
      </c>
      <c r="M14" s="1"/>
      <c r="N14" s="1"/>
      <c r="O14" s="2">
        <v>49.98</v>
      </c>
      <c r="P14" s="33"/>
    </row>
    <row r="15" spans="1:16" ht="25.5" customHeight="1" x14ac:dyDescent="0.35">
      <c r="A15" s="2">
        <v>13</v>
      </c>
      <c r="B15" s="2" t="s">
        <v>48</v>
      </c>
      <c r="C15" s="3" t="s">
        <v>125</v>
      </c>
      <c r="D15" s="2" t="s">
        <v>50</v>
      </c>
      <c r="E15" s="2">
        <v>31.221</v>
      </c>
      <c r="F15" s="3">
        <v>271.69</v>
      </c>
      <c r="G15" s="45">
        <f t="shared" si="0"/>
        <v>8482.4334899999994</v>
      </c>
      <c r="H15" s="3">
        <v>31.221</v>
      </c>
      <c r="I15" s="2">
        <v>343.77600000000001</v>
      </c>
      <c r="J15" s="1">
        <f t="shared" si="1"/>
        <v>10733.030496000001</v>
      </c>
      <c r="K15" s="33"/>
      <c r="L15" s="1">
        <v>369.428</v>
      </c>
      <c r="M15" s="1"/>
      <c r="N15" s="1"/>
      <c r="O15" s="2">
        <v>249.964</v>
      </c>
      <c r="P15" s="33"/>
    </row>
    <row r="16" spans="1:16" ht="25.5" customHeight="1" x14ac:dyDescent="0.35">
      <c r="A16" s="2">
        <v>14</v>
      </c>
      <c r="B16" s="2" t="s">
        <v>12</v>
      </c>
      <c r="C16" s="3" t="s">
        <v>24</v>
      </c>
      <c r="D16" s="2" t="s">
        <v>51</v>
      </c>
      <c r="E16" s="2">
        <v>10954.481</v>
      </c>
      <c r="F16" s="3">
        <v>31.126000000000001</v>
      </c>
      <c r="G16" s="45">
        <f t="shared" si="0"/>
        <v>340969.175606</v>
      </c>
      <c r="H16" s="3">
        <v>10954.481</v>
      </c>
      <c r="I16" s="2">
        <v>39.988</v>
      </c>
      <c r="J16" s="1">
        <f t="shared" si="1"/>
        <v>438047.78622800001</v>
      </c>
      <c r="K16" s="33"/>
      <c r="L16" s="1">
        <v>41.146999999999998</v>
      </c>
      <c r="M16" s="1"/>
      <c r="N16" s="1"/>
      <c r="O16" s="2">
        <v>33.86</v>
      </c>
      <c r="P16" s="33"/>
    </row>
    <row r="17" spans="1:16" ht="25.5" customHeight="1" x14ac:dyDescent="0.35">
      <c r="A17" s="2">
        <v>15</v>
      </c>
      <c r="B17" s="2" t="s">
        <v>13</v>
      </c>
      <c r="C17" s="3" t="s">
        <v>25</v>
      </c>
      <c r="D17" s="2" t="s">
        <v>51</v>
      </c>
      <c r="E17" s="2">
        <v>10601.191000000001</v>
      </c>
      <c r="F17" s="3">
        <v>1.62</v>
      </c>
      <c r="G17" s="45">
        <f t="shared" si="0"/>
        <v>17173.929420000004</v>
      </c>
      <c r="H17" s="3">
        <v>10601.191000000001</v>
      </c>
      <c r="I17" s="2">
        <v>1.8129999999999999</v>
      </c>
      <c r="J17" s="1">
        <f t="shared" si="1"/>
        <v>19219.959283</v>
      </c>
      <c r="K17" s="33"/>
      <c r="L17" s="1">
        <v>1.702</v>
      </c>
      <c r="M17" s="1"/>
      <c r="N17" s="1"/>
      <c r="O17" s="2">
        <v>1.859</v>
      </c>
      <c r="P17" s="33"/>
    </row>
    <row r="18" spans="1:16" ht="25.5" customHeight="1" x14ac:dyDescent="0.35">
      <c r="A18" s="2">
        <v>16</v>
      </c>
      <c r="B18" s="2" t="s">
        <v>14</v>
      </c>
      <c r="C18" s="3" t="s">
        <v>26</v>
      </c>
      <c r="D18" s="2" t="s">
        <v>51</v>
      </c>
      <c r="E18" s="2">
        <v>11674.491</v>
      </c>
      <c r="F18" s="3">
        <v>177.708</v>
      </c>
      <c r="G18" s="45">
        <f t="shared" si="0"/>
        <v>2074650.4466279999</v>
      </c>
      <c r="H18" s="3">
        <v>11674.491</v>
      </c>
      <c r="I18" s="2">
        <v>256.78100000000001</v>
      </c>
      <c r="J18" s="1">
        <f t="shared" si="1"/>
        <v>2997787.4734709999</v>
      </c>
      <c r="K18" s="33"/>
      <c r="L18" s="1">
        <v>256.45699999999999</v>
      </c>
      <c r="M18" s="1"/>
      <c r="N18" s="1"/>
      <c r="O18" s="2">
        <v>166.26400000000001</v>
      </c>
      <c r="P18" s="33"/>
    </row>
    <row r="19" spans="1:16" ht="25.5" customHeight="1" x14ac:dyDescent="0.35">
      <c r="A19" s="2">
        <v>17</v>
      </c>
      <c r="B19" s="2" t="s">
        <v>15</v>
      </c>
      <c r="C19" s="3" t="s">
        <v>126</v>
      </c>
      <c r="D19" s="2" t="s">
        <v>52</v>
      </c>
      <c r="E19" s="2">
        <v>77.340999999999994</v>
      </c>
      <c r="F19" s="3">
        <v>15857.835999999999</v>
      </c>
      <c r="G19" s="45">
        <f t="shared" si="0"/>
        <v>1226460.894076</v>
      </c>
      <c r="H19" s="3">
        <v>77.340999999999994</v>
      </c>
      <c r="I19" s="2">
        <v>22780.624</v>
      </c>
      <c r="J19" s="1">
        <f t="shared" si="1"/>
        <v>1761876.2407839999</v>
      </c>
      <c r="K19" s="33"/>
      <c r="L19" s="1">
        <v>34102.332999999999</v>
      </c>
      <c r="M19" s="1"/>
      <c r="N19" s="1"/>
      <c r="O19" s="2">
        <v>16297.154</v>
      </c>
      <c r="P19" s="33"/>
    </row>
    <row r="20" spans="1:16" ht="25.5" customHeight="1" x14ac:dyDescent="0.35">
      <c r="A20" s="6">
        <v>18</v>
      </c>
      <c r="B20" s="2" t="s">
        <v>28</v>
      </c>
      <c r="C20" s="4" t="s">
        <v>27</v>
      </c>
      <c r="D20" s="2" t="s">
        <v>50</v>
      </c>
      <c r="E20" s="2">
        <v>735.351</v>
      </c>
      <c r="F20" s="4">
        <v>185.33</v>
      </c>
      <c r="G20" s="45">
        <f t="shared" si="0"/>
        <v>136282.60083000001</v>
      </c>
      <c r="H20" s="4">
        <v>735.351</v>
      </c>
      <c r="I20" s="2">
        <v>213.99100000000001</v>
      </c>
      <c r="J20" s="1">
        <f t="shared" si="1"/>
        <v>157358.495841</v>
      </c>
      <c r="K20" s="33"/>
      <c r="L20" s="1">
        <v>202.273</v>
      </c>
      <c r="M20" s="1"/>
      <c r="N20" s="1"/>
      <c r="O20" s="2">
        <v>201.339</v>
      </c>
      <c r="P20" s="33"/>
    </row>
    <row r="21" spans="1:16" ht="25.5" customHeight="1" x14ac:dyDescent="0.35">
      <c r="A21" s="39"/>
      <c r="B21" s="2" t="s">
        <v>29</v>
      </c>
      <c r="C21" s="4" t="s">
        <v>30</v>
      </c>
      <c r="D21" s="2" t="s">
        <v>50</v>
      </c>
      <c r="E21" s="2">
        <v>909.69100000000003</v>
      </c>
      <c r="F21" s="4">
        <v>424.57</v>
      </c>
      <c r="G21" s="45">
        <f t="shared" si="0"/>
        <v>386227.50787000003</v>
      </c>
      <c r="H21" s="4">
        <v>909.69100000000003</v>
      </c>
      <c r="I21" s="2">
        <v>569.10799999999995</v>
      </c>
      <c r="J21" s="1">
        <f t="shared" si="1"/>
        <v>517712.425628</v>
      </c>
      <c r="K21" s="33"/>
      <c r="L21" s="1">
        <v>680.24</v>
      </c>
      <c r="M21" s="1"/>
      <c r="N21" s="1"/>
      <c r="O21" s="2">
        <v>424.3</v>
      </c>
      <c r="P21" s="33"/>
    </row>
    <row r="22" spans="1:16" ht="25.5" customHeight="1" x14ac:dyDescent="0.35">
      <c r="A22" s="2">
        <v>19</v>
      </c>
      <c r="B22" s="2" t="s">
        <v>16</v>
      </c>
      <c r="C22" s="3" t="s">
        <v>31</v>
      </c>
      <c r="D22" s="2" t="s">
        <v>51</v>
      </c>
      <c r="E22" s="2">
        <v>1420.0609999999999</v>
      </c>
      <c r="F22" s="3">
        <v>174.70099999999999</v>
      </c>
      <c r="G22" s="45">
        <f t="shared" si="0"/>
        <v>248086.07676099997</v>
      </c>
      <c r="H22" s="3">
        <v>1420.0609999999999</v>
      </c>
      <c r="I22" s="2">
        <v>84.22</v>
      </c>
      <c r="J22" s="1">
        <f t="shared" si="1"/>
        <v>119597.53741999999</v>
      </c>
      <c r="K22" s="33"/>
      <c r="L22" s="1">
        <v>105.63800000000001</v>
      </c>
      <c r="M22" s="1"/>
      <c r="N22" s="1"/>
      <c r="O22" s="2">
        <v>226.98099999999999</v>
      </c>
      <c r="P22" s="33"/>
    </row>
    <row r="23" spans="1:16" ht="25.5" customHeight="1" x14ac:dyDescent="0.35">
      <c r="A23" s="2">
        <v>20</v>
      </c>
      <c r="B23" s="1" t="s">
        <v>32</v>
      </c>
      <c r="C23" s="3" t="s">
        <v>34</v>
      </c>
      <c r="D23" s="1" t="s">
        <v>51</v>
      </c>
      <c r="E23" s="1">
        <v>3730.471</v>
      </c>
      <c r="F23" s="3">
        <v>20.771999999999998</v>
      </c>
      <c r="G23" s="45">
        <f t="shared" si="0"/>
        <v>77489.343611999997</v>
      </c>
      <c r="H23" s="3">
        <v>3730.471</v>
      </c>
      <c r="I23" s="1">
        <v>26.366</v>
      </c>
      <c r="J23" s="1">
        <f t="shared" si="1"/>
        <v>98357.598385999998</v>
      </c>
      <c r="K23" s="33"/>
      <c r="L23" s="1">
        <v>27.666</v>
      </c>
      <c r="M23" s="1"/>
      <c r="N23" s="1"/>
      <c r="O23" s="2">
        <v>17.937999999999999</v>
      </c>
      <c r="P23" s="33"/>
    </row>
    <row r="24" spans="1:16" ht="25.5" customHeight="1" x14ac:dyDescent="0.35">
      <c r="A24" s="2">
        <v>21</v>
      </c>
      <c r="B24" s="1" t="s">
        <v>33</v>
      </c>
      <c r="C24" s="3" t="s">
        <v>35</v>
      </c>
      <c r="D24" s="1" t="s">
        <v>51</v>
      </c>
      <c r="E24" s="1">
        <v>4076.0909999999999</v>
      </c>
      <c r="F24" s="3">
        <v>20.771999999999998</v>
      </c>
      <c r="G24" s="45">
        <f t="shared" si="0"/>
        <v>84668.562251999989</v>
      </c>
      <c r="H24" s="3">
        <v>4076.0909999999999</v>
      </c>
      <c r="I24" s="1">
        <v>26.366</v>
      </c>
      <c r="J24" s="1">
        <f t="shared" si="1"/>
        <v>107470.215306</v>
      </c>
      <c r="K24" s="33"/>
      <c r="L24" s="1">
        <v>27.666</v>
      </c>
      <c r="M24" s="1"/>
      <c r="N24" s="1"/>
      <c r="O24" s="2">
        <v>17.937999999999999</v>
      </c>
      <c r="P24" s="33"/>
    </row>
    <row r="25" spans="1:16" ht="25.5" customHeight="1" x14ac:dyDescent="0.35">
      <c r="A25" s="8">
        <v>23</v>
      </c>
      <c r="B25" s="2" t="s">
        <v>36</v>
      </c>
      <c r="C25" s="3" t="s">
        <v>37</v>
      </c>
      <c r="D25" s="1" t="s">
        <v>49</v>
      </c>
      <c r="E25" s="1">
        <v>317.01100000000002</v>
      </c>
      <c r="F25" s="3">
        <v>5288</v>
      </c>
      <c r="G25" s="45">
        <f t="shared" si="0"/>
        <v>1676354.1680000001</v>
      </c>
      <c r="H25" s="3">
        <v>317.01100000000002</v>
      </c>
      <c r="I25" s="1">
        <v>6554</v>
      </c>
      <c r="J25" s="1">
        <f t="shared" si="1"/>
        <v>2077690.0940000003</v>
      </c>
      <c r="K25" s="33"/>
      <c r="L25" s="1">
        <v>5583</v>
      </c>
      <c r="M25" s="1"/>
      <c r="N25" s="1"/>
      <c r="O25" s="2">
        <v>5710</v>
      </c>
      <c r="P25" s="33"/>
    </row>
    <row r="26" spans="1:16" ht="25.5" customHeight="1" x14ac:dyDescent="0.35">
      <c r="A26" s="10"/>
      <c r="B26" s="2" t="s">
        <v>127</v>
      </c>
      <c r="C26" s="3" t="s">
        <v>128</v>
      </c>
      <c r="D26" s="1" t="s">
        <v>49</v>
      </c>
      <c r="E26" s="1">
        <v>381.46100000000001</v>
      </c>
      <c r="F26" s="3">
        <v>1503</v>
      </c>
      <c r="G26" s="45">
        <f t="shared" si="0"/>
        <v>573335.88300000003</v>
      </c>
      <c r="H26" s="3">
        <v>381.46100000000001</v>
      </c>
      <c r="I26" s="1">
        <v>2671</v>
      </c>
      <c r="J26" s="1">
        <f t="shared" si="1"/>
        <v>1018882.331</v>
      </c>
      <c r="K26" s="33"/>
      <c r="L26" s="1">
        <v>2910</v>
      </c>
      <c r="M26" s="1"/>
      <c r="N26" s="1"/>
      <c r="O26" s="2">
        <v>1720</v>
      </c>
      <c r="P26" s="33"/>
    </row>
    <row r="27" spans="1:16" ht="25.5" customHeight="1" x14ac:dyDescent="0.35">
      <c r="A27" s="2">
        <v>24</v>
      </c>
      <c r="B27" s="2" t="s">
        <v>38</v>
      </c>
      <c r="C27" s="3" t="s">
        <v>39</v>
      </c>
      <c r="D27" s="1" t="s">
        <v>49</v>
      </c>
      <c r="E27" s="1">
        <v>1145.8810000000001</v>
      </c>
      <c r="F27" s="3">
        <v>214.88</v>
      </c>
      <c r="G27" s="45">
        <f t="shared" si="0"/>
        <v>246226.90928000002</v>
      </c>
      <c r="H27" s="3">
        <v>1145.8810000000001</v>
      </c>
      <c r="I27" s="1">
        <v>305.14499999999998</v>
      </c>
      <c r="J27" s="1">
        <f t="shared" si="1"/>
        <v>349659.85774499999</v>
      </c>
      <c r="K27" s="33"/>
      <c r="L27" s="1">
        <v>290.404</v>
      </c>
      <c r="M27" s="1"/>
      <c r="N27" s="1"/>
      <c r="O27" s="2">
        <v>209.21899999999999</v>
      </c>
      <c r="P27" s="33"/>
    </row>
    <row r="28" spans="1:16" ht="25.5" customHeight="1" x14ac:dyDescent="0.35">
      <c r="A28" s="2"/>
      <c r="B28" s="2" t="s">
        <v>129</v>
      </c>
      <c r="C28" s="3" t="s">
        <v>130</v>
      </c>
      <c r="D28" s="1" t="s">
        <v>50</v>
      </c>
      <c r="E28" s="1">
        <v>190.471</v>
      </c>
      <c r="F28" s="3">
        <v>280.52499999999998</v>
      </c>
      <c r="G28" s="45">
        <f t="shared" si="0"/>
        <v>53431.877274999999</v>
      </c>
      <c r="H28" s="3">
        <v>190.471</v>
      </c>
      <c r="I28" s="1">
        <v>486.22</v>
      </c>
      <c r="J28" s="1">
        <f t="shared" si="1"/>
        <v>92610.80962</v>
      </c>
      <c r="K28" s="33"/>
      <c r="L28" s="1">
        <v>0</v>
      </c>
      <c r="M28" s="1"/>
      <c r="N28" s="1"/>
      <c r="O28" s="2">
        <v>318.375</v>
      </c>
      <c r="P28" s="33"/>
    </row>
    <row r="29" spans="1:16" ht="25.5" customHeight="1" x14ac:dyDescent="0.35">
      <c r="A29" s="2"/>
      <c r="B29" s="2" t="s">
        <v>131</v>
      </c>
      <c r="C29" s="3" t="s">
        <v>132</v>
      </c>
      <c r="D29" s="1" t="s">
        <v>50</v>
      </c>
      <c r="E29" s="1">
        <v>0</v>
      </c>
      <c r="F29" s="3">
        <v>0</v>
      </c>
      <c r="G29" s="45">
        <f t="shared" si="0"/>
        <v>0</v>
      </c>
      <c r="H29" s="3">
        <v>0</v>
      </c>
      <c r="I29" s="1">
        <v>0</v>
      </c>
      <c r="J29" s="1">
        <f t="shared" si="1"/>
        <v>0</v>
      </c>
      <c r="K29" s="33"/>
      <c r="L29" s="1">
        <v>527.33000000000004</v>
      </c>
      <c r="M29" s="1"/>
      <c r="N29" s="1"/>
      <c r="O29" s="2"/>
      <c r="P29" s="33"/>
    </row>
    <row r="30" spans="1:16" ht="25.5" customHeight="1" x14ac:dyDescent="0.35">
      <c r="A30" s="2">
        <v>25</v>
      </c>
      <c r="B30" s="2" t="s">
        <v>46</v>
      </c>
      <c r="C30" s="3" t="s">
        <v>40</v>
      </c>
      <c r="D30" s="1" t="s">
        <v>51</v>
      </c>
      <c r="E30" s="1">
        <v>155.001</v>
      </c>
      <c r="F30" s="3">
        <v>2948</v>
      </c>
      <c r="G30" s="45">
        <f t="shared" si="0"/>
        <v>456942.94800000003</v>
      </c>
      <c r="H30" s="3">
        <v>155.001</v>
      </c>
      <c r="I30" s="1">
        <v>11260</v>
      </c>
      <c r="J30" s="1">
        <f t="shared" si="1"/>
        <v>1745311.26</v>
      </c>
      <c r="K30" s="33"/>
      <c r="L30" s="1">
        <v>5590</v>
      </c>
      <c r="M30" s="1"/>
      <c r="N30" s="1"/>
      <c r="O30" s="2">
        <v>4320</v>
      </c>
      <c r="P30" s="33"/>
    </row>
    <row r="31" spans="1:16" ht="25.5" customHeight="1" x14ac:dyDescent="0.35">
      <c r="A31" s="2">
        <v>26</v>
      </c>
      <c r="B31" s="2" t="s">
        <v>6</v>
      </c>
      <c r="C31" s="3" t="s">
        <v>41</v>
      </c>
      <c r="D31" s="1" t="s">
        <v>51</v>
      </c>
      <c r="E31" s="1">
        <v>130.001</v>
      </c>
      <c r="F31" s="3">
        <v>6110</v>
      </c>
      <c r="G31" s="45">
        <f t="shared" si="0"/>
        <v>794306.11</v>
      </c>
      <c r="H31" s="3">
        <v>130.001</v>
      </c>
      <c r="I31" s="1">
        <v>7375</v>
      </c>
      <c r="J31" s="1">
        <f t="shared" si="1"/>
        <v>958757.375</v>
      </c>
      <c r="K31" s="33"/>
      <c r="L31" s="1">
        <v>3080.01</v>
      </c>
      <c r="M31" s="1"/>
      <c r="N31" s="1"/>
      <c r="O31" s="2">
        <v>3555</v>
      </c>
      <c r="P31" s="33"/>
    </row>
    <row r="32" spans="1:16" ht="25.5" customHeight="1" x14ac:dyDescent="0.35">
      <c r="A32" s="2">
        <v>27</v>
      </c>
      <c r="B32" s="2" t="s">
        <v>133</v>
      </c>
      <c r="C32" s="3" t="s">
        <v>42</v>
      </c>
      <c r="D32" s="1" t="s">
        <v>51</v>
      </c>
      <c r="E32" s="1">
        <v>10.991</v>
      </c>
      <c r="F32" s="3">
        <v>6110</v>
      </c>
      <c r="G32" s="45">
        <f t="shared" si="0"/>
        <v>67155.009999999995</v>
      </c>
      <c r="H32" s="3">
        <v>10.991</v>
      </c>
      <c r="I32" s="1">
        <v>7375</v>
      </c>
      <c r="J32" s="1">
        <f t="shared" si="1"/>
        <v>81058.625</v>
      </c>
      <c r="K32" s="33"/>
      <c r="L32" s="1">
        <v>3080.01</v>
      </c>
      <c r="M32" s="1"/>
      <c r="N32" s="1"/>
      <c r="O32" s="2">
        <v>3555</v>
      </c>
      <c r="P32" s="33"/>
    </row>
    <row r="33" spans="1:16" ht="25.5" customHeight="1" x14ac:dyDescent="0.35">
      <c r="A33" s="2">
        <v>28</v>
      </c>
      <c r="B33" s="2" t="s">
        <v>134</v>
      </c>
      <c r="C33" s="3" t="s">
        <v>135</v>
      </c>
      <c r="D33" s="1" t="s">
        <v>51</v>
      </c>
      <c r="E33" s="1">
        <v>142.42099999999999</v>
      </c>
      <c r="F33" s="3">
        <v>2602.6010000000001</v>
      </c>
      <c r="G33" s="45">
        <f t="shared" si="0"/>
        <v>370665.037021</v>
      </c>
      <c r="H33" s="3">
        <v>142.42099999999999</v>
      </c>
      <c r="I33" s="1">
        <v>8034.3980000000001</v>
      </c>
      <c r="J33" s="1">
        <f t="shared" si="1"/>
        <v>1144266.997558</v>
      </c>
      <c r="K33" s="33"/>
      <c r="L33" s="1">
        <v>3626.067</v>
      </c>
      <c r="M33" s="1"/>
      <c r="N33" s="1"/>
      <c r="O33" s="2">
        <v>2591.8240000000001</v>
      </c>
      <c r="P33" s="33"/>
    </row>
    <row r="34" spans="1:16" ht="25.5" customHeight="1" x14ac:dyDescent="0.35">
      <c r="A34" s="2">
        <v>29</v>
      </c>
      <c r="B34" s="2" t="s">
        <v>5</v>
      </c>
      <c r="C34" s="2" t="s">
        <v>136</v>
      </c>
      <c r="D34" s="1" t="s">
        <v>51</v>
      </c>
      <c r="E34" s="1">
        <v>14.571</v>
      </c>
      <c r="F34" s="2">
        <v>2602.6010000000001</v>
      </c>
      <c r="G34" s="45">
        <f t="shared" si="0"/>
        <v>37922.499171000003</v>
      </c>
      <c r="H34" s="2">
        <v>14.571</v>
      </c>
      <c r="I34" s="1">
        <v>2859.1979999999999</v>
      </c>
      <c r="J34" s="1">
        <f t="shared" si="1"/>
        <v>41661.374057999994</v>
      </c>
      <c r="K34" s="33"/>
      <c r="L34" s="1">
        <v>3616.067</v>
      </c>
      <c r="M34" s="1"/>
      <c r="N34" s="1"/>
      <c r="O34" s="2">
        <v>2591.8240000000001</v>
      </c>
      <c r="P34" s="33"/>
    </row>
    <row r="35" spans="1:16" ht="25.5" customHeight="1" x14ac:dyDescent="0.35">
      <c r="A35" s="2">
        <v>30</v>
      </c>
      <c r="B35" s="2" t="s">
        <v>137</v>
      </c>
      <c r="C35" s="2" t="s">
        <v>138</v>
      </c>
      <c r="D35" s="1" t="s">
        <v>86</v>
      </c>
      <c r="E35" s="1">
        <v>77.730999999999995</v>
      </c>
      <c r="F35" s="2">
        <v>4.2</v>
      </c>
      <c r="G35" s="45">
        <f t="shared" si="0"/>
        <v>326.47019999999998</v>
      </c>
      <c r="H35" s="2">
        <v>77.730999999999995</v>
      </c>
      <c r="I35" s="1">
        <v>5.6</v>
      </c>
      <c r="J35" s="1">
        <f t="shared" si="1"/>
        <v>435.29359999999997</v>
      </c>
      <c r="K35" s="33"/>
      <c r="L35" s="1">
        <v>6.6</v>
      </c>
      <c r="M35" s="1"/>
      <c r="N35" s="1"/>
      <c r="O35" s="2">
        <v>5</v>
      </c>
      <c r="P35" s="33"/>
    </row>
    <row r="36" spans="1:16" ht="25.5" customHeight="1" x14ac:dyDescent="0.35">
      <c r="A36" s="2">
        <v>31</v>
      </c>
      <c r="B36" s="2" t="s">
        <v>88</v>
      </c>
      <c r="C36" s="2" t="s">
        <v>139</v>
      </c>
      <c r="D36" s="1" t="s">
        <v>51</v>
      </c>
      <c r="E36" s="1">
        <v>142.471</v>
      </c>
      <c r="F36" s="2">
        <v>1456.394</v>
      </c>
      <c r="G36" s="45">
        <f t="shared" si="0"/>
        <v>207493.90957400002</v>
      </c>
      <c r="H36" s="2">
        <v>142.471</v>
      </c>
      <c r="I36" s="1">
        <v>3274.355</v>
      </c>
      <c r="J36" s="1">
        <f t="shared" si="1"/>
        <v>466500.63120500004</v>
      </c>
      <c r="K36" s="33"/>
      <c r="L36" s="1">
        <v>3616.067</v>
      </c>
      <c r="M36" s="1"/>
      <c r="N36" s="1"/>
      <c r="O36" s="2">
        <v>82.48</v>
      </c>
      <c r="P36" s="33"/>
    </row>
    <row r="37" spans="1:16" ht="25.5" customHeight="1" x14ac:dyDescent="0.35">
      <c r="A37" s="2">
        <v>32</v>
      </c>
      <c r="B37" s="2" t="s">
        <v>47</v>
      </c>
      <c r="C37" s="2" t="s">
        <v>43</v>
      </c>
      <c r="D37" s="1" t="s">
        <v>51</v>
      </c>
      <c r="E37" s="1">
        <v>600.00099999999998</v>
      </c>
      <c r="F37" s="2">
        <v>503.38</v>
      </c>
      <c r="G37" s="45">
        <f t="shared" si="0"/>
        <v>302028.50338000001</v>
      </c>
      <c r="H37" s="2">
        <v>600.00099999999998</v>
      </c>
      <c r="I37" s="1">
        <v>796.56100000000004</v>
      </c>
      <c r="J37" s="1">
        <f t="shared" si="1"/>
        <v>477937.39656100003</v>
      </c>
      <c r="K37" s="33"/>
      <c r="L37" s="1">
        <v>1035.441</v>
      </c>
      <c r="M37" s="1"/>
      <c r="N37" s="1"/>
      <c r="O37" s="2">
        <v>606.87</v>
      </c>
      <c r="P37" s="33"/>
    </row>
    <row r="38" spans="1:16" ht="25.5" customHeight="1" x14ac:dyDescent="0.35">
      <c r="A38" s="2">
        <v>33</v>
      </c>
      <c r="B38" s="2" t="s">
        <v>17</v>
      </c>
      <c r="C38" s="2" t="s">
        <v>44</v>
      </c>
      <c r="D38" s="1" t="s">
        <v>51</v>
      </c>
      <c r="E38" s="1">
        <v>159.49100000000001</v>
      </c>
      <c r="F38" s="2">
        <v>603.43700000000001</v>
      </c>
      <c r="G38" s="45">
        <f t="shared" si="0"/>
        <v>96242.770567000014</v>
      </c>
      <c r="H38" s="2">
        <v>159.49100000000001</v>
      </c>
      <c r="I38" s="1">
        <v>677.15</v>
      </c>
      <c r="J38" s="1">
        <f t="shared" si="1"/>
        <v>107999.33065</v>
      </c>
      <c r="K38" s="33"/>
      <c r="L38" s="1">
        <v>817.96</v>
      </c>
      <c r="M38" s="1"/>
      <c r="N38" s="1"/>
      <c r="O38" s="2">
        <v>630.97199999999998</v>
      </c>
      <c r="P38" s="33"/>
    </row>
    <row r="39" spans="1:16" ht="25.5" customHeight="1" x14ac:dyDescent="0.35">
      <c r="A39" s="2">
        <v>34</v>
      </c>
      <c r="B39" s="2" t="s">
        <v>18</v>
      </c>
      <c r="C39" s="2" t="s">
        <v>45</v>
      </c>
      <c r="D39" s="1" t="s">
        <v>50</v>
      </c>
      <c r="E39" s="1">
        <v>26.170999999999999</v>
      </c>
      <c r="F39" s="2">
        <v>1189</v>
      </c>
      <c r="G39" s="45">
        <f t="shared" si="0"/>
        <v>31117.319</v>
      </c>
      <c r="H39" s="2">
        <v>26.170999999999999</v>
      </c>
      <c r="I39" s="1">
        <v>1118.42</v>
      </c>
      <c r="J39" s="1">
        <f t="shared" si="1"/>
        <v>29270.169820000003</v>
      </c>
      <c r="K39" s="33"/>
      <c r="L39" s="1">
        <v>1062</v>
      </c>
      <c r="M39" s="1"/>
      <c r="N39" s="1"/>
      <c r="O39" s="2">
        <v>1450</v>
      </c>
      <c r="P39" s="33"/>
    </row>
    <row r="40" spans="1:16" x14ac:dyDescent="0.35">
      <c r="G40" s="46">
        <f>SUM(G3:G39)</f>
        <v>13378974.650696</v>
      </c>
      <c r="J40" s="31">
        <v>13378974.650696</v>
      </c>
    </row>
  </sheetData>
  <mergeCells count="5">
    <mergeCell ref="E1:G1"/>
    <mergeCell ref="H1:J1"/>
    <mergeCell ref="K1:M1"/>
    <mergeCell ref="N1:P1"/>
    <mergeCell ref="A25:A26"/>
  </mergeCells>
  <pageMargins left="0.25" right="0.2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Box_Drainage_Outlet</vt:lpstr>
      <vt:lpstr>Irrigation_inlet</vt:lpstr>
      <vt:lpstr>Sheet2</vt:lpstr>
      <vt:lpstr>Sheet3</vt:lpstr>
      <vt:lpstr>Causeway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user</cp:lastModifiedBy>
  <cp:lastPrinted>2020-02-27T11:54:34Z</cp:lastPrinted>
  <dcterms:created xsi:type="dcterms:W3CDTF">2020-02-25T12:24:58Z</dcterms:created>
  <dcterms:modified xsi:type="dcterms:W3CDTF">2020-02-27T19:26:43Z</dcterms:modified>
</cp:coreProperties>
</file>