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Expenditure_2018_19\Check\"/>
    </mc:Choice>
  </mc:AlternateContent>
  <bookViews>
    <workbookView xWindow="0" yWindow="0" windowWidth="20490" windowHeight="7770" activeTab="2"/>
  </bookViews>
  <sheets>
    <sheet name="FY 2018-2019" sheetId="3" r:id="rId1"/>
    <sheet name="Upto 31-01-19" sheetId="4" r:id="rId2"/>
    <sheet name="RPA Comparision" sheetId="5" r:id="rId3"/>
  </sheets>
  <definedNames>
    <definedName name="_xlnm.Print_Titles" localSheetId="0">'FY 2018-2019'!$1:$6</definedName>
    <definedName name="_xlnm.Print_Titles" localSheetId="1">'Upto 31-01-19'!$1:$5</definedName>
  </definedNames>
  <calcPr calcId="162913"/>
</workbook>
</file>

<file path=xl/calcChain.xml><?xml version="1.0" encoding="utf-8"?>
<calcChain xmlns="http://schemas.openxmlformats.org/spreadsheetml/2006/main">
  <c r="L40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3" i="5"/>
  <c r="K96" i="5"/>
  <c r="J18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3" i="5"/>
  <c r="I96" i="5"/>
  <c r="H9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2" i="5"/>
  <c r="J96" i="5" l="1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7" i="3"/>
  <c r="P18" i="3"/>
  <c r="P19" i="3"/>
  <c r="P20" i="3"/>
  <c r="P21" i="3"/>
  <c r="P22" i="3"/>
  <c r="P23" i="3"/>
  <c r="P24" i="3"/>
  <c r="P8" i="3"/>
  <c r="P9" i="3"/>
  <c r="P10" i="3"/>
  <c r="P11" i="3"/>
  <c r="P12" i="3"/>
  <c r="P13" i="3"/>
  <c r="P14" i="3"/>
  <c r="P15" i="3"/>
  <c r="P16" i="3"/>
  <c r="P7" i="3"/>
  <c r="H100" i="3"/>
  <c r="J100" i="3" s="1"/>
  <c r="K100" i="3" s="1"/>
  <c r="J99" i="3"/>
  <c r="K99" i="3"/>
  <c r="H99" i="3"/>
  <c r="H98" i="3"/>
  <c r="J98" i="3" s="1"/>
  <c r="K98" i="3" s="1"/>
  <c r="L98" i="3"/>
  <c r="H97" i="3"/>
  <c r="L97" i="3" s="1"/>
  <c r="J96" i="3"/>
  <c r="K96" i="3" s="1"/>
  <c r="H96" i="3"/>
  <c r="L96" i="3"/>
  <c r="H95" i="3"/>
  <c r="L95" i="3" s="1"/>
  <c r="H94" i="3"/>
  <c r="J94" i="3" s="1"/>
  <c r="K94" i="3" s="1"/>
  <c r="J93" i="3"/>
  <c r="K93" i="3"/>
  <c r="H93" i="3"/>
  <c r="L93" i="3"/>
  <c r="J92" i="3"/>
  <c r="K92" i="3" s="1"/>
  <c r="H92" i="3"/>
  <c r="L92" i="3"/>
  <c r="J91" i="3"/>
  <c r="K91" i="3" s="1"/>
  <c r="H91" i="3"/>
  <c r="L91" i="3"/>
  <c r="H90" i="3"/>
  <c r="L90" i="3" s="1"/>
  <c r="J89" i="3"/>
  <c r="K89" i="3"/>
  <c r="H89" i="3"/>
  <c r="L89" i="3"/>
  <c r="J88" i="3"/>
  <c r="K88" i="3" s="1"/>
  <c r="H88" i="3"/>
  <c r="L88" i="3" s="1"/>
  <c r="H87" i="3"/>
  <c r="J87" i="3" s="1"/>
  <c r="K87" i="3" s="1"/>
  <c r="L87" i="3"/>
  <c r="H86" i="3"/>
  <c r="L86" i="3" s="1"/>
  <c r="H85" i="3"/>
  <c r="L85" i="3" s="1"/>
  <c r="H84" i="3"/>
  <c r="J84" i="3" s="1"/>
  <c r="K84" i="3" s="1"/>
  <c r="J83" i="3"/>
  <c r="K83" i="3"/>
  <c r="H83" i="3"/>
  <c r="L83" i="3" s="1"/>
  <c r="H82" i="3"/>
  <c r="L82" i="3" s="1"/>
  <c r="H81" i="3"/>
  <c r="L81" i="3" s="1"/>
  <c r="J80" i="3"/>
  <c r="K80" i="3" s="1"/>
  <c r="H80" i="3"/>
  <c r="L80" i="3" s="1"/>
  <c r="J79" i="3"/>
  <c r="K79" i="3" s="1"/>
  <c r="H79" i="3"/>
  <c r="L79" i="3"/>
  <c r="H78" i="3"/>
  <c r="L78" i="3" s="1"/>
  <c r="H77" i="3"/>
  <c r="L77" i="3" s="1"/>
  <c r="J76" i="3"/>
  <c r="K76" i="3" s="1"/>
  <c r="H76" i="3"/>
  <c r="L76" i="3" s="1"/>
  <c r="H75" i="3"/>
  <c r="L75" i="3" s="1"/>
  <c r="H74" i="3"/>
  <c r="L74" i="3" s="1"/>
  <c r="J73" i="3"/>
  <c r="K73" i="3" s="1"/>
  <c r="H73" i="3"/>
  <c r="L73" i="3" s="1"/>
  <c r="H72" i="3"/>
  <c r="J72" i="3" s="1"/>
  <c r="K72" i="3" s="1"/>
  <c r="H71" i="3"/>
  <c r="J71" i="3" s="1"/>
  <c r="K71" i="3" s="1"/>
  <c r="H70" i="3"/>
  <c r="J70" i="3" s="1"/>
  <c r="K70" i="3" s="1"/>
  <c r="L70" i="3"/>
  <c r="H69" i="3"/>
  <c r="J69" i="3" s="1"/>
  <c r="K69" i="3" s="1"/>
  <c r="H68" i="3"/>
  <c r="J68" i="3" s="1"/>
  <c r="K68" i="3" s="1"/>
  <c r="L68" i="3"/>
  <c r="H67" i="3"/>
  <c r="L67" i="3" s="1"/>
  <c r="H66" i="3"/>
  <c r="L66" i="3" s="1"/>
  <c r="J65" i="3"/>
  <c r="K65" i="3" s="1"/>
  <c r="H65" i="3"/>
  <c r="L65" i="3" s="1"/>
  <c r="H64" i="3"/>
  <c r="J64" i="3" s="1"/>
  <c r="K64" i="3" s="1"/>
  <c r="H63" i="3"/>
  <c r="J63" i="3" s="1"/>
  <c r="K63" i="3" s="1"/>
  <c r="H62" i="3"/>
  <c r="J62" i="3" s="1"/>
  <c r="K62" i="3" s="1"/>
  <c r="H61" i="3"/>
  <c r="L61" i="3" s="1"/>
  <c r="H60" i="3"/>
  <c r="L60" i="3" s="1"/>
  <c r="H59" i="3"/>
  <c r="L59" i="3" s="1"/>
  <c r="H58" i="3"/>
  <c r="L58" i="3" s="1"/>
  <c r="H57" i="3"/>
  <c r="L57" i="3" s="1"/>
  <c r="H56" i="3"/>
  <c r="L56" i="3" s="1"/>
  <c r="H55" i="3"/>
  <c r="L55" i="3" s="1"/>
  <c r="H54" i="3"/>
  <c r="L54" i="3" s="1"/>
  <c r="H53" i="3"/>
  <c r="L53" i="3" s="1"/>
  <c r="H52" i="3"/>
  <c r="L52" i="3" s="1"/>
  <c r="H51" i="3"/>
  <c r="J51" i="3" s="1"/>
  <c r="K51" i="3" s="1"/>
  <c r="H50" i="3"/>
  <c r="L50" i="3" s="1"/>
  <c r="H49" i="3"/>
  <c r="L49" i="3" s="1"/>
  <c r="H48" i="3"/>
  <c r="J48" i="3" s="1"/>
  <c r="K48" i="3" s="1"/>
  <c r="H40" i="3"/>
  <c r="J40" i="3" s="1"/>
  <c r="K40" i="3" s="1"/>
  <c r="H41" i="3"/>
  <c r="J41" i="3" s="1"/>
  <c r="K41" i="3" s="1"/>
  <c r="H42" i="3"/>
  <c r="L42" i="3" s="1"/>
  <c r="H43" i="3"/>
  <c r="J43" i="3" s="1"/>
  <c r="K43" i="3" s="1"/>
  <c r="H44" i="3"/>
  <c r="L44" i="3" s="1"/>
  <c r="H45" i="3"/>
  <c r="J45" i="3" s="1"/>
  <c r="K45" i="3" s="1"/>
  <c r="H46" i="3"/>
  <c r="J46" i="3" s="1"/>
  <c r="K46" i="3" s="1"/>
  <c r="H47" i="3"/>
  <c r="L47" i="3" s="1"/>
  <c r="H39" i="3"/>
  <c r="L39" i="3" s="1"/>
  <c r="H38" i="3"/>
  <c r="J38" i="3" s="1"/>
  <c r="K38" i="3" s="1"/>
  <c r="J55" i="3" l="1"/>
  <c r="K55" i="3" s="1"/>
  <c r="L84" i="3"/>
  <c r="J90" i="3"/>
  <c r="K90" i="3" s="1"/>
  <c r="J97" i="3"/>
  <c r="K97" i="3" s="1"/>
  <c r="J57" i="3"/>
  <c r="K57" i="3" s="1"/>
  <c r="J66" i="3"/>
  <c r="K66" i="3" s="1"/>
  <c r="J74" i="3"/>
  <c r="K74" i="3" s="1"/>
  <c r="J95" i="3"/>
  <c r="K95" i="3" s="1"/>
  <c r="J75" i="3"/>
  <c r="K75" i="3" s="1"/>
  <c r="J59" i="3"/>
  <c r="K59" i="3" s="1"/>
  <c r="J81" i="3"/>
  <c r="K81" i="3" s="1"/>
  <c r="J85" i="3"/>
  <c r="K85" i="3" s="1"/>
  <c r="L100" i="3"/>
  <c r="J82" i="3"/>
  <c r="K82" i="3" s="1"/>
  <c r="J53" i="3"/>
  <c r="K53" i="3" s="1"/>
  <c r="J77" i="3"/>
  <c r="K77" i="3" s="1"/>
  <c r="J86" i="3"/>
  <c r="K86" i="3" s="1"/>
  <c r="L94" i="3"/>
  <c r="J78" i="3"/>
  <c r="K78" i="3" s="1"/>
  <c r="L51" i="3"/>
  <c r="L62" i="3"/>
  <c r="L64" i="3"/>
  <c r="L69" i="3"/>
  <c r="L71" i="3"/>
  <c r="J49" i="3"/>
  <c r="K49" i="3" s="1"/>
  <c r="J54" i="3"/>
  <c r="K54" i="3" s="1"/>
  <c r="J56" i="3"/>
  <c r="K56" i="3" s="1"/>
  <c r="J60" i="3"/>
  <c r="K60" i="3" s="1"/>
  <c r="J50" i="3"/>
  <c r="K50" i="3" s="1"/>
  <c r="L63" i="3"/>
  <c r="J67" i="3"/>
  <c r="K67" i="3" s="1"/>
  <c r="L48" i="3"/>
  <c r="L72" i="3"/>
  <c r="J61" i="3"/>
  <c r="K61" i="3" s="1"/>
  <c r="J58" i="3"/>
  <c r="K58" i="3" s="1"/>
  <c r="J44" i="3"/>
  <c r="K44" i="3" s="1"/>
  <c r="J52" i="3"/>
  <c r="K52" i="3" s="1"/>
  <c r="J47" i="3"/>
  <c r="K47" i="3" s="1"/>
  <c r="L43" i="3"/>
  <c r="L45" i="3"/>
  <c r="J42" i="3"/>
  <c r="K42" i="3" s="1"/>
  <c r="L40" i="3"/>
  <c r="L46" i="3"/>
  <c r="L41" i="3"/>
  <c r="J39" i="3"/>
  <c r="K39" i="3" s="1"/>
  <c r="L38" i="3"/>
  <c r="H37" i="3"/>
  <c r="L37" i="3" s="1"/>
  <c r="H36" i="3"/>
  <c r="L36" i="3" s="1"/>
  <c r="H35" i="3"/>
  <c r="J35" i="3" s="1"/>
  <c r="K35" i="3" s="1"/>
  <c r="H34" i="3"/>
  <c r="J34" i="3" s="1"/>
  <c r="K34" i="3" s="1"/>
  <c r="J33" i="3"/>
  <c r="K33" i="3" s="1"/>
  <c r="H33" i="3"/>
  <c r="L33" i="3" s="1"/>
  <c r="H32" i="3"/>
  <c r="L32" i="3" s="1"/>
  <c r="H31" i="3"/>
  <c r="L31" i="3" s="1"/>
  <c r="H30" i="3"/>
  <c r="L30" i="3" s="1"/>
  <c r="H29" i="3"/>
  <c r="L29" i="3" s="1"/>
  <c r="H28" i="3"/>
  <c r="L28" i="3" s="1"/>
  <c r="H27" i="3"/>
  <c r="L27" i="3" s="1"/>
  <c r="H26" i="3"/>
  <c r="L26" i="3" s="1"/>
  <c r="H25" i="3"/>
  <c r="L25" i="3" s="1"/>
  <c r="H24" i="3"/>
  <c r="L24" i="3" s="1"/>
  <c r="H23" i="3"/>
  <c r="L23" i="3" s="1"/>
  <c r="H22" i="3"/>
  <c r="J22" i="3" s="1"/>
  <c r="K22" i="3" s="1"/>
  <c r="H21" i="3"/>
  <c r="L21" i="3" s="1"/>
  <c r="H20" i="3"/>
  <c r="L20" i="3" s="1"/>
  <c r="I18" i="4"/>
  <c r="C26" i="4" s="1"/>
  <c r="G18" i="4"/>
  <c r="C22" i="4" s="1"/>
  <c r="F18" i="4"/>
  <c r="C21" i="4" s="1"/>
  <c r="E18" i="4"/>
  <c r="C24" i="4" s="1"/>
  <c r="J17" i="4"/>
  <c r="K17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J9" i="4" s="1"/>
  <c r="K9" i="4" s="1"/>
  <c r="H8" i="4"/>
  <c r="L8" i="4" s="1"/>
  <c r="H7" i="4"/>
  <c r="J7" i="4" s="1"/>
  <c r="K7" i="4" s="1"/>
  <c r="H6" i="4"/>
  <c r="J6" i="4" s="1"/>
  <c r="H19" i="3"/>
  <c r="J19" i="3" s="1"/>
  <c r="K19" i="3" s="1"/>
  <c r="H18" i="3"/>
  <c r="J18" i="3" s="1"/>
  <c r="K18" i="3" s="1"/>
  <c r="H17" i="3"/>
  <c r="L17" i="3" s="1"/>
  <c r="H16" i="3"/>
  <c r="J16" i="3" s="1"/>
  <c r="K16" i="3" s="1"/>
  <c r="H15" i="3"/>
  <c r="J15" i="3" s="1"/>
  <c r="K15" i="3" s="1"/>
  <c r="H14" i="3"/>
  <c r="J14" i="3" s="1"/>
  <c r="K14" i="3" s="1"/>
  <c r="H13" i="3"/>
  <c r="L13" i="3" s="1"/>
  <c r="H12" i="3"/>
  <c r="L12" i="3" s="1"/>
  <c r="H11" i="3"/>
  <c r="L11" i="3" s="1"/>
  <c r="H8" i="3"/>
  <c r="L8" i="3" s="1"/>
  <c r="H9" i="3"/>
  <c r="L9" i="3" s="1"/>
  <c r="H10" i="3"/>
  <c r="J10" i="3" s="1"/>
  <c r="K10" i="3" s="1"/>
  <c r="H7" i="3"/>
  <c r="L7" i="3" s="1"/>
  <c r="J12" i="3" l="1"/>
  <c r="K12" i="3" s="1"/>
  <c r="J37" i="3"/>
  <c r="K37" i="3" s="1"/>
  <c r="J32" i="3"/>
  <c r="K32" i="3" s="1"/>
  <c r="J36" i="3"/>
  <c r="K36" i="3" s="1"/>
  <c r="J24" i="3"/>
  <c r="K24" i="3" s="1"/>
  <c r="L34" i="3"/>
  <c r="J11" i="3"/>
  <c r="K11" i="3" s="1"/>
  <c r="J13" i="3"/>
  <c r="K13" i="3" s="1"/>
  <c r="L35" i="3"/>
  <c r="J30" i="3"/>
  <c r="K30" i="3" s="1"/>
  <c r="J28" i="3"/>
  <c r="K28" i="3" s="1"/>
  <c r="J7" i="3"/>
  <c r="J31" i="3"/>
  <c r="K31" i="3" s="1"/>
  <c r="J25" i="3"/>
  <c r="K25" i="3" s="1"/>
  <c r="J29" i="3"/>
  <c r="K29" i="3" s="1"/>
  <c r="J26" i="3"/>
  <c r="K26" i="3" s="1"/>
  <c r="J27" i="3"/>
  <c r="K27" i="3" s="1"/>
  <c r="L16" i="3"/>
  <c r="J20" i="3"/>
  <c r="K20" i="3" s="1"/>
  <c r="J23" i="3"/>
  <c r="K23" i="3" s="1"/>
  <c r="L22" i="3"/>
  <c r="J8" i="3"/>
  <c r="K8" i="3" s="1"/>
  <c r="L15" i="3"/>
  <c r="J17" i="3"/>
  <c r="K17" i="3" s="1"/>
  <c r="L18" i="3"/>
  <c r="L19" i="3"/>
  <c r="L6" i="4"/>
  <c r="J21" i="3"/>
  <c r="K21" i="3" s="1"/>
  <c r="C23" i="4"/>
  <c r="L7" i="4"/>
  <c r="L9" i="4"/>
  <c r="J8" i="4"/>
  <c r="K8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H18" i="4"/>
  <c r="L14" i="3"/>
  <c r="L10" i="3"/>
  <c r="J9" i="3"/>
  <c r="K9" i="3" s="1"/>
  <c r="J101" i="3"/>
  <c r="K101" i="3" s="1"/>
  <c r="H101" i="3"/>
  <c r="L101" i="3" s="1"/>
  <c r="I102" i="3"/>
  <c r="C110" i="3" s="1"/>
  <c r="G102" i="3"/>
  <c r="C106" i="3" s="1"/>
  <c r="F102" i="3"/>
  <c r="C105" i="3" s="1"/>
  <c r="E102" i="3"/>
  <c r="C108" i="3" s="1"/>
  <c r="L18" i="4" l="1"/>
  <c r="C25" i="4" s="1"/>
  <c r="K18" i="4"/>
  <c r="J18" i="4"/>
  <c r="K102" i="3"/>
  <c r="J102" i="3"/>
  <c r="C107" i="3" s="1"/>
  <c r="L102" i="3"/>
  <c r="C109" i="3" s="1"/>
  <c r="H102" i="3"/>
</calcChain>
</file>

<file path=xl/sharedStrings.xml><?xml version="1.0" encoding="utf-8"?>
<sst xmlns="http://schemas.openxmlformats.org/spreadsheetml/2006/main" count="661" uniqueCount="249">
  <si>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</si>
  <si>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</si>
  <si>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</si>
  <si>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</si>
  <si>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</si>
  <si>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</si>
  <si>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</si>
  <si>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</si>
  <si>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</si>
  <si>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</si>
  <si>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</si>
  <si>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</si>
  <si>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</si>
  <si>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</si>
  <si>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</si>
  <si>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</si>
  <si>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</si>
  <si>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</si>
  <si>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Eco. Code</t>
  </si>
  <si>
    <t>Total Bill</t>
  </si>
  <si>
    <t>Total GoB</t>
  </si>
  <si>
    <t>Total RPA</t>
  </si>
  <si>
    <t>`</t>
  </si>
  <si>
    <t>Contractor Bill Statement  (FY-2018-19)</t>
  </si>
  <si>
    <t>BWDB/Habi/HFMLIP/06 (3RD R/A BILL)</t>
  </si>
  <si>
    <t>Remarks</t>
  </si>
  <si>
    <t xml:space="preserve">4111307 
(7041)
</t>
  </si>
  <si>
    <t>FC-MGS(JV)</t>
  </si>
  <si>
    <t>SA-BTC (JV)</t>
  </si>
  <si>
    <t>BWDB/Kish/HFMLIP/02 (5th R/A BILL)</t>
  </si>
  <si>
    <t>ARC-GE (JV)</t>
  </si>
  <si>
    <t>BWDB/Kish/HFMLIP/09 (2ndR/A BILL)</t>
  </si>
  <si>
    <t>FC-MS(JV)</t>
  </si>
  <si>
    <t>BWDB/Kish/HFMLIP/18 3rd R/A BILL)</t>
  </si>
  <si>
    <t>BWDB/Kish/HFMLIP/17 5th R/A BILL)</t>
  </si>
  <si>
    <t>4111201
(7081)</t>
  </si>
  <si>
    <t>0263683</t>
  </si>
  <si>
    <t>AKA-UCL(JV)</t>
  </si>
  <si>
    <t>PMPL-LA-TTSL(JV)</t>
  </si>
  <si>
    <t>BWDB/Kish/HFMLIP/12 2nd R/A BILL)</t>
  </si>
  <si>
    <t>0263717</t>
  </si>
  <si>
    <t>HU-AS(JV)</t>
  </si>
  <si>
    <t>BWDB/Habi/HFMLIP/02 (1ST R/A BILL)</t>
  </si>
  <si>
    <t>0263720</t>
  </si>
  <si>
    <t>BWDB/Kish/HFMLIP/184th R/A BILL)</t>
  </si>
  <si>
    <t>0263731</t>
  </si>
  <si>
    <t>MS-RE(JV)</t>
  </si>
  <si>
    <t>0263763</t>
  </si>
  <si>
    <t>Ataur Rahman Khan Ltd.-Ashim Singh JV</t>
  </si>
  <si>
    <t>BWDB/Sunam/HFMLIP/04 (1st  R/A BILL)</t>
  </si>
  <si>
    <t>BWDB/Kish/HFMLIP/25(1st  R/A BILL)</t>
  </si>
  <si>
    <t>0263764</t>
  </si>
  <si>
    <t>Binimoy Const.Company (JV)</t>
  </si>
  <si>
    <t>BWDB/Kish/HFMLIP/06(7th  R/A BILL)</t>
  </si>
  <si>
    <t>Noona-SB (JV)</t>
  </si>
  <si>
    <t>BWDB/Habi/HFMLIP/01 (1ST R/A BILL)</t>
  </si>
  <si>
    <t>0263778</t>
  </si>
  <si>
    <t>0263765</t>
  </si>
  <si>
    <t>BWDB/Habi/HFMLIP/06 (4th R/A BILL)</t>
  </si>
  <si>
    <t>0263779</t>
  </si>
  <si>
    <t>ARC-LT (JV)</t>
  </si>
  <si>
    <t>BWDB/Kish/HFMLIP/16 (6th  R/A BILL)</t>
  </si>
  <si>
    <t>0263783</t>
  </si>
  <si>
    <t>LT-MC (JV)</t>
  </si>
  <si>
    <t>BWDB/Kish/HFMLIP/19 (2nd R/A BILL)</t>
  </si>
  <si>
    <t>4111307 
(7041)</t>
  </si>
  <si>
    <t>0263784</t>
  </si>
  <si>
    <t>04.02.19</t>
  </si>
  <si>
    <t>Western Engg. (Pvt.) Ld. M/S Bhawal Const. (JV)</t>
  </si>
  <si>
    <t>0263793</t>
  </si>
  <si>
    <t>BWDB/Habi/HFMLIP/02 (2nd R/A BILL)</t>
  </si>
  <si>
    <t>0263794</t>
  </si>
  <si>
    <t>TI-FB (JV)</t>
  </si>
  <si>
    <t>0263795</t>
  </si>
  <si>
    <t>BWDB/Netra/HFMLIP/02(1st R/A BILL)</t>
  </si>
  <si>
    <t>BWDB/Habi/HFMLIP/04 (3rd R/A BILL)</t>
  </si>
  <si>
    <t>M/S Kamrul Enterprise</t>
  </si>
  <si>
    <t>BWDB/Kish/HFMLIP/15 (3rd R/A BILL)</t>
  </si>
  <si>
    <t>BWDB/Sunam/HFMLIP/04 (2nd R/A BILL)</t>
  </si>
  <si>
    <t>BWDB/Kish/HFMLIP/18 (5th R/A BILL)</t>
  </si>
  <si>
    <t>BWDB/Sunam/HFMLIP/ 06 (1st R/A BILL)</t>
  </si>
  <si>
    <t>BWDB/Kish/HFMLIP/12 (3rd R/A BILL)</t>
  </si>
  <si>
    <t>8865103</t>
  </si>
  <si>
    <t>8508503</t>
  </si>
  <si>
    <t>8865105</t>
  </si>
  <si>
    <t>8865104</t>
  </si>
  <si>
    <t>8865106</t>
  </si>
  <si>
    <t>BWDB/Sunam-2/ HFMLIP/ 01 (1st R/A BILL)</t>
  </si>
  <si>
    <t>8865107</t>
  </si>
  <si>
    <t>Ashim Sing-M/S Subroto Sutradhar-M/S Pritom Enterprise (JV)</t>
  </si>
  <si>
    <t>BWDB/Kish/HFMLIP/20 (2nd  R/A BILL)</t>
  </si>
  <si>
    <t>8865109</t>
  </si>
  <si>
    <t>BWDB/Kish/HFMLIP/17 6th R/A BILL)</t>
  </si>
  <si>
    <t>8865114</t>
  </si>
  <si>
    <t>Moh. Eunus &amp; Brothers Pvt. Ltd.</t>
  </si>
  <si>
    <t>BWDB/Netra/HFMLIP/ 06(1st R/A BILL)</t>
  </si>
  <si>
    <t>8865122</t>
  </si>
  <si>
    <t>BWDB/Netra/HFMLIP/ 04(1st R/A BILL)</t>
  </si>
  <si>
    <t>8865123</t>
  </si>
  <si>
    <t>BWDB/Kish/HFMLIP/09 (8 th R/A BILL)</t>
  </si>
  <si>
    <t>8865126</t>
  </si>
  <si>
    <t>BWDB/Kish/HFMLIP/06(8th  R/A BILL)</t>
  </si>
  <si>
    <t>8865127</t>
  </si>
  <si>
    <t>MRC-GE JV</t>
  </si>
  <si>
    <t>BWDB/Kish/HFMLIP/26(3rd  R/A BILL)</t>
  </si>
  <si>
    <t>8865135</t>
  </si>
  <si>
    <t>Western Engg. (Pvt) Ltd./M/S. Bhawal Const.</t>
  </si>
  <si>
    <t>BWDB/NETRO/HFMLIP/  01 (2nd  R/A)</t>
  </si>
  <si>
    <t>8865137</t>
  </si>
  <si>
    <t>BWDB/Kish/HFMLIP/19 (3rd R/A BILL)</t>
  </si>
  <si>
    <t>8865143</t>
  </si>
  <si>
    <t>BWDB/Sunam/HFMLIP/06 (2nd R/A BILL)</t>
  </si>
  <si>
    <t>Liton Traders</t>
  </si>
  <si>
    <t>BWDB/Kish/HFMLIP/07(7th  R/A BILL)</t>
  </si>
  <si>
    <t>BWDB/Kish/HFMLIP/12 (4th R/A BILL)</t>
  </si>
  <si>
    <t>BWDB/Habi/HFMLIP/06 (5th R/A BILL)</t>
  </si>
  <si>
    <t>Dawn Mancel JV</t>
  </si>
  <si>
    <t>BWDB/Habi/HFMLIP/05 (1st R/A BILL)</t>
  </si>
  <si>
    <t>BWDB/Habi/HFMLIP/01 (2nd R/A BILL)</t>
  </si>
  <si>
    <t>BWDB/NETRO/HFMLIP/  02 (2nd  R/A)</t>
  </si>
  <si>
    <t>BWDB/Kish/HFMLIP/18 (6th R/A BILL)</t>
  </si>
  <si>
    <t>8865146</t>
  </si>
  <si>
    <t>8865145</t>
  </si>
  <si>
    <t>8865147</t>
  </si>
  <si>
    <t>8865152`</t>
  </si>
  <si>
    <t>8865149</t>
  </si>
  <si>
    <t>8865148</t>
  </si>
  <si>
    <t>8865150</t>
  </si>
  <si>
    <t>8865151</t>
  </si>
  <si>
    <t>HB-TI (JV)</t>
  </si>
  <si>
    <t>BWDB/Sunam/HFMLIP/03 (1st R/A BILL)</t>
  </si>
  <si>
    <t>BWDB/Netra/HFMLIP/ 06(2nd R/A BILL)</t>
  </si>
  <si>
    <t>8865184</t>
  </si>
  <si>
    <t>8865185</t>
  </si>
  <si>
    <t>BWDB/Kish/HFMLIP/06(9th  R/A BILL)</t>
  </si>
  <si>
    <t>8865193</t>
  </si>
  <si>
    <t>BWDB/Kish/HFMLIP/16(7th  R/A BILL)</t>
  </si>
  <si>
    <t>8865198</t>
  </si>
  <si>
    <t>BWDB/Kish/HFMLIP/25(2nd  R/A BILL)</t>
  </si>
  <si>
    <t>8865199</t>
  </si>
  <si>
    <t>BWDB/Sunam/HFMLIP/06 (3rd R/A BILL)</t>
  </si>
  <si>
    <t>9965754</t>
  </si>
  <si>
    <t>4111201
(7041)</t>
  </si>
  <si>
    <t>BWDB/Sunam/HFMLIP/04 (3rd R/A BILL)</t>
  </si>
  <si>
    <t>9965755</t>
  </si>
  <si>
    <t>BWDB/Sunam/HFMLIP/PW-01 (2nd  R/A BILL)</t>
  </si>
  <si>
    <t>9965756</t>
  </si>
  <si>
    <t>BWDB/NETRO/HFMLIP/  PW-03 (1st  R/A)</t>
  </si>
  <si>
    <t>4111307
(7041)</t>
  </si>
  <si>
    <t>9965753</t>
  </si>
  <si>
    <t>BWDB/Kish/HFMLIP/26(4th  R/A BILL)</t>
  </si>
  <si>
    <t>9965784</t>
  </si>
  <si>
    <t>BWDB/Kish/HFMLIP/12 (5th R/A BILL)</t>
  </si>
  <si>
    <t>9965786</t>
  </si>
  <si>
    <t>BWDB/Kish/HFMLIP/19 (4thd R/A BILL)</t>
  </si>
  <si>
    <t>9965789</t>
  </si>
  <si>
    <t>BWDB/Kish/HFMLIP/18 (7th R/A BILL)</t>
  </si>
  <si>
    <t>BWDB/Netra/HFMLIP/ 04(2nd R/A BILL)</t>
  </si>
  <si>
    <t>9965818</t>
  </si>
  <si>
    <t>9965819</t>
  </si>
  <si>
    <t>BWDB/Kish/HFMLIP/25(3rd  R/A BILL)</t>
  </si>
  <si>
    <t>9965833</t>
  </si>
  <si>
    <t>BWDB/Netra/HFMLIP/ 06(3rd R/A BILL)</t>
  </si>
  <si>
    <t>9965829</t>
  </si>
  <si>
    <t>BWDB/Kish/HFMLIP/12 (6th R/A BILL)</t>
  </si>
  <si>
    <t>9965832</t>
  </si>
  <si>
    <t>Western Engg. (Pvt) Ltd./M/S. Bhawal Const. MM Blders Engrs Ltd.</t>
  </si>
  <si>
    <t>BWDB/NETRO/HFMLIP/  PW-07 (3rd  R/A)</t>
  </si>
  <si>
    <t>9965835</t>
  </si>
  <si>
    <t>BWDB/Kish/HFMLIP/17 7th R/A BILL)</t>
  </si>
  <si>
    <t>9965834</t>
  </si>
  <si>
    <t>BWDB/Habi/HFMLIP/06 (6th R/A BILL)</t>
  </si>
  <si>
    <t>9965839</t>
  </si>
  <si>
    <t>BWDB/NETRO/HFMLIP/  03 (2nd  R/A)</t>
  </si>
  <si>
    <t>9965842</t>
  </si>
  <si>
    <t>9965844</t>
  </si>
  <si>
    <t>BWDB/Sunam-2/ HFMLIP/02 (1st R/A BILL)</t>
  </si>
  <si>
    <t>M/S. Mousomi Enterprise</t>
  </si>
  <si>
    <t>4258114 (4947/1)</t>
  </si>
  <si>
    <t>9965843</t>
  </si>
  <si>
    <t>BWDB/Habi/HFMLIP/05 (2nd R/A BILL)</t>
  </si>
  <si>
    <t>9965845</t>
  </si>
  <si>
    <t>BWDB/Kish/HFMLIP/09 (4th R/A BILL)</t>
  </si>
  <si>
    <t xml:space="preserve">Dhaka, ME
</t>
  </si>
  <si>
    <t>9965846</t>
  </si>
  <si>
    <t>BWDB/Habi/HFMLIP/01 (3rd R/A BILL)</t>
  </si>
  <si>
    <t>BWDB/Habi/HFMLIP/05 (2nd R/A BILL)(Part)</t>
  </si>
  <si>
    <t>9965878</t>
  </si>
  <si>
    <t>BWDB/Kish/HFMLIP/06(10th  R/A BILL)</t>
  </si>
  <si>
    <t>9965880</t>
  </si>
  <si>
    <t>BWDB/Kish/HFMLIP/07(8th  R/A BILL)</t>
  </si>
  <si>
    <t>9965917</t>
  </si>
  <si>
    <t>BWDB/Habi/HFMLIP/01 (4th R/A BILL)</t>
  </si>
  <si>
    <t>BWDB/Sunam-1/ HFMLIP/06 (4th R/A BILL)</t>
  </si>
  <si>
    <t>9965927</t>
  </si>
  <si>
    <t>9965928</t>
  </si>
  <si>
    <t>BWDB/Habi/HFMLIP/02 (3rd R/A BILL)</t>
  </si>
  <si>
    <t>9965929</t>
  </si>
  <si>
    <t>BWDB/NETRO/HFMLIP/  02 (3rd  R/A)</t>
  </si>
  <si>
    <t>9965936</t>
  </si>
  <si>
    <t>BWDB/NETRO/HFMLIP/  PW-07 (4th  R/A)</t>
  </si>
  <si>
    <t>9965937</t>
  </si>
  <si>
    <t>Noona-HB (JV)</t>
  </si>
  <si>
    <t>BWDB/Netra/HFMLIP/ 04(3rd R/A BILL)</t>
  </si>
  <si>
    <t>9965938</t>
  </si>
  <si>
    <t>BWDB/Habi/HFMLIP/04 (4th R/A BILL)</t>
  </si>
  <si>
    <t>9965946</t>
  </si>
  <si>
    <t>M/S. Amin &amp; Co.</t>
  </si>
  <si>
    <t>BWDB/Kish/HFMLIP/04(5th  R/A BILL)</t>
  </si>
  <si>
    <t>9965945</t>
  </si>
  <si>
    <t>BWDB/Kish/HFMLIP/06(11th  R/A BILL)</t>
  </si>
  <si>
    <t>9965952</t>
  </si>
  <si>
    <t>SA-SI &amp;Israt Enterprise (JV)</t>
  </si>
  <si>
    <t>BWDB/Kish/HFMLIP/06(4th  R/A BILL)</t>
  </si>
  <si>
    <t>9965954</t>
  </si>
  <si>
    <t>BWDB/Sunam-1/ HFMLIP/03 (2nd R/A BILL)</t>
  </si>
  <si>
    <t>9965953</t>
  </si>
  <si>
    <t>BWDB/Kish/HFMLIP/20 (3rd  R/A BILL)</t>
  </si>
  <si>
    <t>9965955</t>
  </si>
  <si>
    <t>BWDB/Sunam-2/ HFMLIP/ 01 (3rd R/A BILL)</t>
  </si>
  <si>
    <t>9965957</t>
  </si>
  <si>
    <t>BWDB/NETRO/HFMLIP/  PW-01 (3rd  R/A)</t>
  </si>
  <si>
    <t>9965962</t>
  </si>
  <si>
    <t>BWDB/NETRO/HFMLIP/  PW-03 (3rd  R/A)</t>
  </si>
  <si>
    <t>9965963</t>
  </si>
  <si>
    <t>BWDB/Kish/HFMLIP/14 (6th R/A BILL)</t>
  </si>
  <si>
    <t>9965972</t>
  </si>
  <si>
    <t>MM-MC (JV)
(WMG)</t>
  </si>
  <si>
    <t>BWDB/Kish/HFMLIP/28 (1st R/A BILL)</t>
  </si>
  <si>
    <t>9965979</t>
  </si>
  <si>
    <t>BWDB/Kish/HFMLIP/25 (4th R/A BILL)</t>
  </si>
  <si>
    <t>99659777</t>
  </si>
  <si>
    <t>BWDB/Kish/HFMLIP/26(5th  R/A BILL)</t>
  </si>
  <si>
    <t>9965980</t>
  </si>
  <si>
    <t>BWDB/Kish/HFMLIP/02 (6th R/A BILL)</t>
  </si>
  <si>
    <t>9965985</t>
  </si>
  <si>
    <t>BWDB/Kish/HFMLIP/15 (4rd R/A BILL)</t>
  </si>
  <si>
    <t>9965986</t>
  </si>
  <si>
    <t>BWDB/Kish/HFMLIP/16(8th  R/A BILL)</t>
  </si>
  <si>
    <t>9965984</t>
  </si>
  <si>
    <t>BWDB/Kish/HFMLIP/19 (5th R/A BILL)</t>
  </si>
  <si>
    <t>9965981</t>
  </si>
  <si>
    <t>BWDB/Kish/HFMLIP/17 8th R/A BILL)</t>
  </si>
  <si>
    <t>9965983</t>
  </si>
  <si>
    <t>sl1</t>
  </si>
  <si>
    <t>sl2</t>
  </si>
  <si>
    <t>Total RPA_dist</t>
  </si>
  <si>
    <t>original_input_meh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</si>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</sst>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43" fontId="4" fillId="0" borderId="2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7" fillId="0" borderId="2" xfId="1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7" fillId="0" borderId="3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6" fillId="0" borderId="3" xfId="0" applyFont="1" applyFill="1" applyBorder="1"/>
    <xf numFmtId="0" fontId="4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43" fontId="3" fillId="0" borderId="0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7" fillId="5" borderId="5" xfId="0" applyFont="1" applyFill="1" applyBorder="1" applyAlignment="1">
      <alignment horizontal="center" vertical="top" wrapText="1"/>
    </xf>
    <xf numFmtId="43" fontId="7" fillId="5" borderId="4" xfId="1" applyFont="1" applyFill="1" applyBorder="1" applyAlignment="1">
      <alignment horizontal="center" vertical="top"/>
    </xf>
    <xf numFmtId="43" fontId="7" fillId="5" borderId="2" xfId="0" applyNumberFormat="1" applyFont="1" applyFill="1" applyBorder="1" applyAlignment="1">
      <alignment horizontal="center" vertical="top"/>
    </xf>
    <xf numFmtId="43" fontId="7" fillId="5" borderId="4" xfId="0" applyNumberFormat="1" applyFont="1" applyFill="1" applyBorder="1" applyAlignment="1">
      <alignment horizontal="center" vertical="top"/>
    </xf>
    <xf numFmtId="49" fontId="7" fillId="5" borderId="2" xfId="1" applyNumberFormat="1" applyFont="1" applyFill="1" applyBorder="1" applyAlignment="1">
      <alignment horizontal="center" vertical="top"/>
    </xf>
    <xf numFmtId="14" fontId="7" fillId="5" borderId="2" xfId="0" applyNumberFormat="1" applyFont="1" applyFill="1" applyBorder="1" applyAlignment="1">
      <alignment horizontal="center" vertical="top"/>
    </xf>
    <xf numFmtId="0" fontId="3" fillId="5" borderId="2" xfId="0" applyFont="1" applyFill="1" applyBorder="1"/>
    <xf numFmtId="0" fontId="7" fillId="5" borderId="3" xfId="0" applyFont="1" applyFill="1" applyBorder="1" applyAlignment="1">
      <alignment horizontal="center" vertical="top" wrapText="1"/>
    </xf>
    <xf numFmtId="0" fontId="7" fillId="5" borderId="3" xfId="0" applyFont="1" applyFill="1" applyBorder="1" applyAlignment="1">
      <alignment vertical="top"/>
    </xf>
    <xf numFmtId="0" fontId="0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4" fontId="0" fillId="3" borderId="2" xfId="0" applyNumberFormat="1" applyFont="1" applyFill="1" applyBorder="1"/>
    <xf numFmtId="4" fontId="0" fillId="3" borderId="2" xfId="0" applyNumberFormat="1" applyFont="1" applyFill="1" applyBorder="1" applyAlignment="1">
      <alignment horizontal="center"/>
    </xf>
    <xf numFmtId="0" fontId="0" fillId="3" borderId="2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wrapText="1"/>
    </xf>
    <xf numFmtId="4" fontId="0" fillId="6" borderId="2" xfId="0" applyNumberFormat="1" applyFont="1" applyFill="1" applyBorder="1" applyAlignment="1">
      <alignment horizontal="center" wrapText="1"/>
    </xf>
    <xf numFmtId="4" fontId="0" fillId="6" borderId="2" xfId="0" applyNumberFormat="1" applyFont="1" applyFill="1" applyBorder="1"/>
    <xf numFmtId="4" fontId="0" fillId="6" borderId="2" xfId="0" applyNumberFormat="1" applyFont="1" applyFill="1" applyBorder="1" applyAlignment="1">
      <alignment horizontal="center"/>
    </xf>
    <xf numFmtId="0" fontId="0" fillId="0" borderId="2" xfId="0" applyBorder="1"/>
    <xf numFmtId="4" fontId="0" fillId="6" borderId="2" xfId="0" applyNumberFormat="1" applyFill="1" applyBorder="1"/>
    <xf numFmtId="0" fontId="0" fillId="6" borderId="2" xfId="0" applyFill="1" applyBorder="1"/>
    <xf numFmtId="0" fontId="0" fillId="7" borderId="2" xfId="0" applyFont="1" applyFill="1" applyBorder="1" applyAlignment="1">
      <alignment horizontal="center" wrapText="1"/>
    </xf>
    <xf numFmtId="4" fontId="0" fillId="7" borderId="2" xfId="0" applyNumberFormat="1" applyFont="1" applyFill="1" applyBorder="1" applyAlignment="1">
      <alignment horizontal="center" wrapText="1"/>
    </xf>
    <xf numFmtId="4" fontId="0" fillId="7" borderId="2" xfId="0" applyNumberFormat="1" applyFont="1" applyFill="1" applyBorder="1" applyAlignment="1">
      <alignment horizontal="center"/>
    </xf>
    <xf numFmtId="0" fontId="0" fillId="7" borderId="0" xfId="0" applyFill="1"/>
    <xf numFmtId="0" fontId="0" fillId="7" borderId="2" xfId="0" applyFill="1" applyBorder="1" applyAlignment="1">
      <alignment horizontal="center"/>
    </xf>
    <xf numFmtId="4" fontId="0" fillId="7" borderId="2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9"/>
  <sheetViews>
    <sheetView zoomScale="85" zoomScaleNormal="85" workbookViewId="0">
      <pane ySplit="6" topLeftCell="A93" activePane="bottomLeft" state="frozen"/>
      <selection pane="bottomLeft" activeCell="A6" sqref="A6:L100"/>
    </sheetView>
  </sheetViews>
  <sheetFormatPr defaultRowHeight="15.75" x14ac:dyDescent="0.25"/>
  <cols>
    <col min="1" max="1" width="3.7109375" style="1" customWidth="1"/>
    <col min="2" max="2" width="15.28515625" style="2" customWidth="1"/>
    <col min="3" max="3" width="21.85546875" style="2" customWidth="1"/>
    <col min="4" max="4" width="10.7109375" style="2" customWidth="1"/>
    <col min="5" max="5" width="17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21.140625" style="2" customWidth="1"/>
    <col min="15" max="15" width="11" style="2" customWidth="1"/>
    <col min="16" max="16" width="15.5703125" style="77" bestFit="1" customWidth="1"/>
    <col min="17" max="16384" width="9.140625" style="2"/>
  </cols>
  <sheetData>
    <row r="1" spans="1:16" ht="50.25" customHeight="1" x14ac:dyDescent="0.25">
      <c r="B1" s="98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6" ht="9.75" customHeight="1" x14ac:dyDescent="0.25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6" ht="18" customHeight="1" x14ac:dyDescent="0.25">
      <c r="B3" s="99" t="s">
        <v>23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16" ht="18" customHeight="1" x14ac:dyDescent="0.25"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6" ht="9.75" customHeight="1" x14ac:dyDescent="0.25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25">
      <c r="A6" s="75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6" s="13" customFormat="1" ht="25.5" customHeight="1" x14ac:dyDescent="0.25">
      <c r="A7" s="16">
        <v>1</v>
      </c>
      <c r="B7" s="39" t="s">
        <v>28</v>
      </c>
      <c r="C7" s="46" t="s">
        <v>24</v>
      </c>
      <c r="D7" s="62" t="s">
        <v>26</v>
      </c>
      <c r="E7" s="40">
        <v>2821414</v>
      </c>
      <c r="F7" s="40">
        <v>197498.98</v>
      </c>
      <c r="G7" s="40">
        <v>197498.98</v>
      </c>
      <c r="H7" s="51">
        <f>F7+G7</f>
        <v>394997.96</v>
      </c>
      <c r="I7" s="40">
        <v>141070.70000000001</v>
      </c>
      <c r="J7" s="40">
        <f>H7+I7</f>
        <v>536068.66</v>
      </c>
      <c r="K7" s="41">
        <v>2285345.34</v>
      </c>
      <c r="L7" s="54">
        <f>E7-H7</f>
        <v>2426416.04</v>
      </c>
      <c r="M7" s="42">
        <v>6633889</v>
      </c>
      <c r="N7" s="43">
        <v>43387</v>
      </c>
      <c r="O7" s="63"/>
      <c r="P7" s="78">
        <f>L7/E7</f>
        <v>0.86</v>
      </c>
    </row>
    <row r="8" spans="1:16" s="13" customFormat="1" ht="27" customHeight="1" x14ac:dyDescent="0.25">
      <c r="A8" s="16">
        <v>2</v>
      </c>
      <c r="B8" s="39" t="s">
        <v>27</v>
      </c>
      <c r="C8" s="46" t="s">
        <v>29</v>
      </c>
      <c r="D8" s="62" t="s">
        <v>26</v>
      </c>
      <c r="E8" s="45">
        <v>1644949</v>
      </c>
      <c r="F8" s="45">
        <v>115147</v>
      </c>
      <c r="G8" s="45">
        <v>115146</v>
      </c>
      <c r="H8" s="51">
        <f t="shared" ref="H8:H100" si="0">F8+G8</f>
        <v>230293</v>
      </c>
      <c r="I8" s="45">
        <v>82247</v>
      </c>
      <c r="J8" s="40">
        <f t="shared" ref="J8:J100" si="1">H8+I8</f>
        <v>312540</v>
      </c>
      <c r="K8" s="41">
        <f t="shared" ref="K8:K37" si="2">E8-J8</f>
        <v>1332409</v>
      </c>
      <c r="L8" s="54">
        <f t="shared" ref="L8:L100" si="3">E8-H8</f>
        <v>1414656</v>
      </c>
      <c r="M8" s="42">
        <v>6633994</v>
      </c>
      <c r="N8" s="43">
        <v>43439</v>
      </c>
      <c r="O8" s="63"/>
      <c r="P8" s="78">
        <f t="shared" ref="P8:P71" si="4">L8/E8</f>
        <v>0.85999991489097838</v>
      </c>
    </row>
    <row r="9" spans="1:16" ht="24.95" customHeight="1" x14ac:dyDescent="0.25">
      <c r="A9" s="16">
        <v>3</v>
      </c>
      <c r="B9" s="39" t="s">
        <v>30</v>
      </c>
      <c r="C9" s="46" t="s">
        <v>31</v>
      </c>
      <c r="D9" s="62" t="s">
        <v>26</v>
      </c>
      <c r="E9" s="40">
        <v>7908184</v>
      </c>
      <c r="F9" s="40">
        <v>553572.88</v>
      </c>
      <c r="G9" s="40">
        <v>553572.88</v>
      </c>
      <c r="H9" s="51">
        <f t="shared" si="0"/>
        <v>1107145.76</v>
      </c>
      <c r="I9" s="40">
        <v>395409.2</v>
      </c>
      <c r="J9" s="40">
        <f t="shared" si="1"/>
        <v>1502554.96</v>
      </c>
      <c r="K9" s="41">
        <f t="shared" si="2"/>
        <v>6405629.04</v>
      </c>
      <c r="L9" s="54">
        <f t="shared" si="3"/>
        <v>6801038.2400000002</v>
      </c>
      <c r="M9" s="42">
        <v>263655</v>
      </c>
      <c r="N9" s="43">
        <v>43453</v>
      </c>
      <c r="O9" s="37"/>
      <c r="P9" s="78">
        <f t="shared" si="4"/>
        <v>0.86</v>
      </c>
    </row>
    <row r="10" spans="1:16" ht="24.95" customHeight="1" x14ac:dyDescent="0.25">
      <c r="A10" s="16">
        <v>4</v>
      </c>
      <c r="B10" s="39" t="s">
        <v>32</v>
      </c>
      <c r="C10" s="46" t="s">
        <v>33</v>
      </c>
      <c r="D10" s="62" t="s">
        <v>26</v>
      </c>
      <c r="E10" s="45">
        <v>12048766</v>
      </c>
      <c r="F10" s="45">
        <v>843413.62</v>
      </c>
      <c r="G10" s="45">
        <v>843413.62</v>
      </c>
      <c r="H10" s="51">
        <f t="shared" si="0"/>
        <v>1686827.24</v>
      </c>
      <c r="I10" s="45">
        <v>602438.30000000005</v>
      </c>
      <c r="J10" s="40">
        <f t="shared" si="1"/>
        <v>2289265.54</v>
      </c>
      <c r="K10" s="41">
        <f t="shared" si="2"/>
        <v>9759500.4600000009</v>
      </c>
      <c r="L10" s="54">
        <f t="shared" si="3"/>
        <v>10361938.76</v>
      </c>
      <c r="M10" s="42">
        <v>263654</v>
      </c>
      <c r="N10" s="43">
        <v>43453</v>
      </c>
      <c r="O10" s="37"/>
      <c r="P10" s="78">
        <f t="shared" si="4"/>
        <v>0.86</v>
      </c>
    </row>
    <row r="11" spans="1:16" ht="24.95" customHeight="1" x14ac:dyDescent="0.25">
      <c r="A11" s="16">
        <v>5</v>
      </c>
      <c r="B11" s="39" t="s">
        <v>37</v>
      </c>
      <c r="C11" s="46" t="s">
        <v>34</v>
      </c>
      <c r="D11" s="65" t="s">
        <v>35</v>
      </c>
      <c r="E11" s="45">
        <v>12323563</v>
      </c>
      <c r="F11" s="45">
        <v>862649.41</v>
      </c>
      <c r="G11" s="45">
        <v>862649.41</v>
      </c>
      <c r="H11" s="52">
        <f t="shared" si="0"/>
        <v>1725298.82</v>
      </c>
      <c r="I11" s="45">
        <v>616178.15</v>
      </c>
      <c r="J11" s="45">
        <f t="shared" si="1"/>
        <v>2341476.9700000002</v>
      </c>
      <c r="K11" s="41">
        <f t="shared" si="2"/>
        <v>9982086.0299999993</v>
      </c>
      <c r="L11" s="55">
        <f t="shared" si="3"/>
        <v>10598264.18</v>
      </c>
      <c r="M11" s="66" t="s">
        <v>36</v>
      </c>
      <c r="N11" s="43">
        <v>43465</v>
      </c>
      <c r="O11" s="37"/>
      <c r="P11" s="78">
        <f t="shared" si="4"/>
        <v>0.86</v>
      </c>
    </row>
    <row r="12" spans="1:16" ht="24.95" customHeight="1" x14ac:dyDescent="0.25">
      <c r="A12" s="16">
        <v>6</v>
      </c>
      <c r="B12" s="69" t="s">
        <v>38</v>
      </c>
      <c r="C12" s="46" t="s">
        <v>39</v>
      </c>
      <c r="D12" s="62" t="s">
        <v>26</v>
      </c>
      <c r="E12" s="45">
        <v>19483081</v>
      </c>
      <c r="F12" s="45">
        <v>1363815.67</v>
      </c>
      <c r="G12" s="45">
        <v>1363815.67</v>
      </c>
      <c r="H12" s="52">
        <f t="shared" si="0"/>
        <v>2727631.34</v>
      </c>
      <c r="I12" s="45">
        <v>974154.05</v>
      </c>
      <c r="J12" s="45">
        <f t="shared" si="1"/>
        <v>3701785.3899999997</v>
      </c>
      <c r="K12" s="41">
        <f t="shared" si="2"/>
        <v>15781295.609999999</v>
      </c>
      <c r="L12" s="55">
        <f t="shared" si="3"/>
        <v>16755449.66</v>
      </c>
      <c r="M12" s="66" t="s">
        <v>40</v>
      </c>
      <c r="N12" s="43">
        <v>43475</v>
      </c>
      <c r="O12" s="37"/>
      <c r="P12" s="78">
        <f t="shared" si="4"/>
        <v>0.86</v>
      </c>
    </row>
    <row r="13" spans="1:16" ht="24.95" customHeight="1" x14ac:dyDescent="0.25">
      <c r="A13" s="16">
        <v>7</v>
      </c>
      <c r="B13" s="69" t="s">
        <v>41</v>
      </c>
      <c r="C13" s="46" t="s">
        <v>42</v>
      </c>
      <c r="D13" s="65" t="s">
        <v>35</v>
      </c>
      <c r="E13" s="45">
        <v>21505835</v>
      </c>
      <c r="F13" s="45">
        <v>1505408.45</v>
      </c>
      <c r="G13" s="45">
        <v>1505408.45</v>
      </c>
      <c r="H13" s="52">
        <f t="shared" si="0"/>
        <v>3010816.9</v>
      </c>
      <c r="I13" s="45">
        <v>1075291.75</v>
      </c>
      <c r="J13" s="45">
        <f t="shared" si="1"/>
        <v>4086108.65</v>
      </c>
      <c r="K13" s="41">
        <f t="shared" si="2"/>
        <v>17419726.350000001</v>
      </c>
      <c r="L13" s="55">
        <f t="shared" si="3"/>
        <v>18495018.100000001</v>
      </c>
      <c r="M13" s="66" t="s">
        <v>43</v>
      </c>
      <c r="N13" s="43">
        <v>43478</v>
      </c>
      <c r="O13" s="37"/>
      <c r="P13" s="78">
        <f t="shared" si="4"/>
        <v>0.8600000000000001</v>
      </c>
    </row>
    <row r="14" spans="1:16" ht="24.95" customHeight="1" x14ac:dyDescent="0.25">
      <c r="A14" s="16">
        <v>8</v>
      </c>
      <c r="B14" s="39" t="s">
        <v>32</v>
      </c>
      <c r="C14" s="46" t="s">
        <v>44</v>
      </c>
      <c r="D14" s="62" t="s">
        <v>26</v>
      </c>
      <c r="E14" s="45">
        <v>10933879</v>
      </c>
      <c r="F14" s="45">
        <v>765371.53</v>
      </c>
      <c r="G14" s="45">
        <v>765371.53</v>
      </c>
      <c r="H14" s="52">
        <f t="shared" si="0"/>
        <v>1530743.06</v>
      </c>
      <c r="I14" s="45">
        <v>546693.94999999995</v>
      </c>
      <c r="J14" s="45">
        <f t="shared" si="1"/>
        <v>2077437.01</v>
      </c>
      <c r="K14" s="41">
        <f t="shared" si="2"/>
        <v>8856441.9900000002</v>
      </c>
      <c r="L14" s="55">
        <f t="shared" si="3"/>
        <v>9403135.9399999995</v>
      </c>
      <c r="M14" s="66" t="s">
        <v>45</v>
      </c>
      <c r="N14" s="43">
        <v>43485</v>
      </c>
      <c r="O14" s="37"/>
      <c r="P14" s="78">
        <f t="shared" si="4"/>
        <v>0.86</v>
      </c>
    </row>
    <row r="15" spans="1:16" ht="24.95" customHeight="1" x14ac:dyDescent="0.25">
      <c r="A15" s="16">
        <v>9</v>
      </c>
      <c r="B15" s="39" t="s">
        <v>46</v>
      </c>
      <c r="C15" s="46" t="s">
        <v>50</v>
      </c>
      <c r="D15" s="62" t="s">
        <v>26</v>
      </c>
      <c r="E15" s="45">
        <v>9825070</v>
      </c>
      <c r="F15" s="45">
        <v>687754.9</v>
      </c>
      <c r="G15" s="45">
        <v>687754.9</v>
      </c>
      <c r="H15" s="52">
        <f t="shared" si="0"/>
        <v>1375509.8</v>
      </c>
      <c r="I15" s="45">
        <v>491253.5</v>
      </c>
      <c r="J15" s="45">
        <f t="shared" si="1"/>
        <v>1866763.3</v>
      </c>
      <c r="K15" s="41">
        <f t="shared" si="2"/>
        <v>7958306.7000000002</v>
      </c>
      <c r="L15" s="55">
        <f t="shared" si="3"/>
        <v>8449560.1999999993</v>
      </c>
      <c r="M15" s="66" t="s">
        <v>47</v>
      </c>
      <c r="N15" s="43">
        <v>43495</v>
      </c>
      <c r="O15" s="37"/>
      <c r="P15" s="78">
        <f t="shared" si="4"/>
        <v>0.85999999999999988</v>
      </c>
    </row>
    <row r="16" spans="1:16" ht="38.25" x14ac:dyDescent="0.25">
      <c r="A16" s="16">
        <v>10</v>
      </c>
      <c r="B16" s="69" t="s">
        <v>48</v>
      </c>
      <c r="C16" s="46" t="s">
        <v>49</v>
      </c>
      <c r="D16" s="65" t="s">
        <v>35</v>
      </c>
      <c r="E16" s="45">
        <v>51500068</v>
      </c>
      <c r="F16" s="45">
        <v>3605004.76</v>
      </c>
      <c r="G16" s="45">
        <v>3605004.76</v>
      </c>
      <c r="H16" s="52">
        <f t="shared" si="0"/>
        <v>7210009.5199999996</v>
      </c>
      <c r="I16" s="45">
        <v>2575003.4</v>
      </c>
      <c r="J16" s="45">
        <f t="shared" si="1"/>
        <v>9785012.9199999999</v>
      </c>
      <c r="K16" s="41">
        <f t="shared" si="2"/>
        <v>41715055.079999998</v>
      </c>
      <c r="L16" s="55">
        <f t="shared" si="3"/>
        <v>44290058.480000004</v>
      </c>
      <c r="M16" s="66" t="s">
        <v>51</v>
      </c>
      <c r="N16" s="43">
        <v>43495</v>
      </c>
      <c r="O16" s="37"/>
      <c r="P16" s="78">
        <f t="shared" si="4"/>
        <v>0.8600000000000001</v>
      </c>
    </row>
    <row r="17" spans="1:16" ht="38.25" x14ac:dyDescent="0.25">
      <c r="A17" s="16">
        <v>11</v>
      </c>
      <c r="B17" s="69" t="s">
        <v>52</v>
      </c>
      <c r="C17" s="46" t="s">
        <v>53</v>
      </c>
      <c r="D17" s="62" t="s">
        <v>26</v>
      </c>
      <c r="E17" s="45">
        <v>5969737</v>
      </c>
      <c r="F17" s="45">
        <v>417881.59</v>
      </c>
      <c r="G17" s="45">
        <v>358184.22</v>
      </c>
      <c r="H17" s="52">
        <f t="shared" si="0"/>
        <v>776065.81</v>
      </c>
      <c r="I17" s="45">
        <v>298486.84999999998</v>
      </c>
      <c r="J17" s="45">
        <f t="shared" si="1"/>
        <v>1074552.6600000001</v>
      </c>
      <c r="K17" s="41">
        <f t="shared" si="2"/>
        <v>4895184.34</v>
      </c>
      <c r="L17" s="55">
        <f t="shared" si="3"/>
        <v>5193671.1899999995</v>
      </c>
      <c r="M17" s="66" t="s">
        <v>57</v>
      </c>
      <c r="N17" s="43">
        <v>43496</v>
      </c>
      <c r="O17" s="37"/>
      <c r="P17" s="78">
        <f>L17/E17</f>
        <v>0.86999999999999988</v>
      </c>
    </row>
    <row r="18" spans="1:16" ht="25.5" x14ac:dyDescent="0.25">
      <c r="A18" s="16">
        <v>12</v>
      </c>
      <c r="B18" s="69" t="s">
        <v>54</v>
      </c>
      <c r="C18" s="46" t="s">
        <v>55</v>
      </c>
      <c r="D18" s="65" t="s">
        <v>35</v>
      </c>
      <c r="E18" s="45">
        <v>23055023</v>
      </c>
      <c r="F18" s="45">
        <v>1613851.61</v>
      </c>
      <c r="G18" s="45">
        <v>1613851.61</v>
      </c>
      <c r="H18" s="52">
        <f t="shared" si="0"/>
        <v>3227703.22</v>
      </c>
      <c r="I18" s="45">
        <v>1152751.1499999999</v>
      </c>
      <c r="J18" s="45">
        <f t="shared" si="1"/>
        <v>4380454.37</v>
      </c>
      <c r="K18" s="41">
        <f t="shared" si="2"/>
        <v>18674568.629999999</v>
      </c>
      <c r="L18" s="55">
        <f t="shared" si="3"/>
        <v>19827319.780000001</v>
      </c>
      <c r="M18" s="66" t="s">
        <v>56</v>
      </c>
      <c r="N18" s="43">
        <v>43499</v>
      </c>
      <c r="O18" s="37"/>
      <c r="P18" s="78">
        <f t="shared" si="4"/>
        <v>0.8600000000000001</v>
      </c>
    </row>
    <row r="19" spans="1:16" ht="25.5" x14ac:dyDescent="0.25">
      <c r="A19" s="16">
        <v>13</v>
      </c>
      <c r="B19" s="39" t="s">
        <v>28</v>
      </c>
      <c r="C19" s="46" t="s">
        <v>58</v>
      </c>
      <c r="D19" s="62" t="s">
        <v>65</v>
      </c>
      <c r="E19" s="45">
        <v>17372657</v>
      </c>
      <c r="F19" s="45">
        <v>1216085.99</v>
      </c>
      <c r="G19" s="45">
        <v>1216085.99</v>
      </c>
      <c r="H19" s="52">
        <f t="shared" si="0"/>
        <v>2432171.98</v>
      </c>
      <c r="I19" s="45">
        <v>868632.85</v>
      </c>
      <c r="J19" s="45">
        <f t="shared" si="1"/>
        <v>3300804.83</v>
      </c>
      <c r="K19" s="41">
        <f t="shared" si="2"/>
        <v>14071852.17</v>
      </c>
      <c r="L19" s="55">
        <f t="shared" si="3"/>
        <v>14940485.02</v>
      </c>
      <c r="M19" s="66" t="s">
        <v>59</v>
      </c>
      <c r="N19" s="43">
        <v>43499</v>
      </c>
      <c r="O19" s="37"/>
      <c r="P19" s="78">
        <f t="shared" si="4"/>
        <v>0.86</v>
      </c>
    </row>
    <row r="20" spans="1:16" ht="25.5" x14ac:dyDescent="0.25">
      <c r="A20" s="16">
        <v>14</v>
      </c>
      <c r="B20" s="39" t="s">
        <v>60</v>
      </c>
      <c r="C20" s="46" t="s">
        <v>61</v>
      </c>
      <c r="D20" s="65" t="s">
        <v>35</v>
      </c>
      <c r="E20" s="45">
        <v>5353824</v>
      </c>
      <c r="F20" s="45">
        <v>374767.68</v>
      </c>
      <c r="G20" s="45">
        <v>374767.68</v>
      </c>
      <c r="H20" s="52">
        <f t="shared" si="0"/>
        <v>749535.36</v>
      </c>
      <c r="I20" s="45">
        <v>267691.2</v>
      </c>
      <c r="J20" s="45">
        <f t="shared" si="1"/>
        <v>1017226.56</v>
      </c>
      <c r="K20" s="41">
        <f t="shared" si="2"/>
        <v>4336597.4399999995</v>
      </c>
      <c r="L20" s="55">
        <f t="shared" si="3"/>
        <v>4604288.6399999997</v>
      </c>
      <c r="M20" s="66" t="s">
        <v>62</v>
      </c>
      <c r="N20" s="43" t="s">
        <v>67</v>
      </c>
      <c r="O20" s="37"/>
      <c r="P20" s="78">
        <f t="shared" si="4"/>
        <v>0.86</v>
      </c>
    </row>
    <row r="21" spans="1:16" ht="25.5" x14ac:dyDescent="0.25">
      <c r="A21" s="16">
        <v>15</v>
      </c>
      <c r="B21" s="39" t="s">
        <v>63</v>
      </c>
      <c r="C21" s="46" t="s">
        <v>64</v>
      </c>
      <c r="D21" s="62" t="s">
        <v>65</v>
      </c>
      <c r="E21" s="45">
        <v>7212480</v>
      </c>
      <c r="F21" s="45">
        <v>504873.6</v>
      </c>
      <c r="G21" s="45">
        <v>504873.6</v>
      </c>
      <c r="H21" s="52">
        <f t="shared" si="0"/>
        <v>1009747.2</v>
      </c>
      <c r="I21" s="45">
        <v>360624</v>
      </c>
      <c r="J21" s="45">
        <f t="shared" si="1"/>
        <v>1370371.2</v>
      </c>
      <c r="K21" s="41">
        <f t="shared" si="2"/>
        <v>5842108.7999999998</v>
      </c>
      <c r="L21" s="55">
        <f t="shared" si="3"/>
        <v>6202732.7999999998</v>
      </c>
      <c r="M21" s="66" t="s">
        <v>66</v>
      </c>
      <c r="N21" s="43" t="s">
        <v>67</v>
      </c>
      <c r="O21" s="37"/>
      <c r="P21" s="78">
        <f t="shared" si="4"/>
        <v>0.86</v>
      </c>
    </row>
    <row r="22" spans="1:16" ht="37.5" customHeight="1" x14ac:dyDescent="0.25">
      <c r="A22" s="16">
        <v>16</v>
      </c>
      <c r="B22" s="69" t="s">
        <v>68</v>
      </c>
      <c r="C22" s="46" t="s">
        <v>74</v>
      </c>
      <c r="D22" s="62" t="s">
        <v>65</v>
      </c>
      <c r="E22" s="45">
        <v>8064232</v>
      </c>
      <c r="F22" s="45">
        <v>564496.24</v>
      </c>
      <c r="G22" s="45">
        <v>564496.24</v>
      </c>
      <c r="H22" s="52">
        <f t="shared" si="0"/>
        <v>1128992.48</v>
      </c>
      <c r="I22" s="45">
        <v>403211.6</v>
      </c>
      <c r="J22" s="45">
        <f t="shared" si="1"/>
        <v>1532204.08</v>
      </c>
      <c r="K22" s="41">
        <f t="shared" si="2"/>
        <v>6532027.9199999999</v>
      </c>
      <c r="L22" s="55">
        <f t="shared" si="3"/>
        <v>6935239.5199999996</v>
      </c>
      <c r="M22" s="66" t="s">
        <v>69</v>
      </c>
      <c r="N22" s="43">
        <v>43506</v>
      </c>
      <c r="O22" s="37"/>
      <c r="P22" s="78">
        <f t="shared" si="4"/>
        <v>0.86</v>
      </c>
    </row>
    <row r="23" spans="1:16" ht="25.5" x14ac:dyDescent="0.25">
      <c r="A23" s="16">
        <v>17</v>
      </c>
      <c r="B23" s="69" t="s">
        <v>41</v>
      </c>
      <c r="C23" s="46" t="s">
        <v>70</v>
      </c>
      <c r="D23" s="65" t="s">
        <v>35</v>
      </c>
      <c r="E23" s="45">
        <v>20423243</v>
      </c>
      <c r="F23" s="45">
        <v>1429627.01</v>
      </c>
      <c r="G23" s="45">
        <v>1429627.01</v>
      </c>
      <c r="H23" s="52">
        <f t="shared" si="0"/>
        <v>2859254.02</v>
      </c>
      <c r="I23" s="45">
        <v>1021162.15</v>
      </c>
      <c r="J23" s="45">
        <f t="shared" si="1"/>
        <v>3880416.17</v>
      </c>
      <c r="K23" s="41">
        <f t="shared" si="2"/>
        <v>16542826.83</v>
      </c>
      <c r="L23" s="55">
        <f t="shared" si="3"/>
        <v>17563988.98</v>
      </c>
      <c r="M23" s="66" t="s">
        <v>71</v>
      </c>
      <c r="N23" s="43">
        <v>43506</v>
      </c>
      <c r="O23" s="37"/>
      <c r="P23" s="78">
        <f t="shared" si="4"/>
        <v>0.86</v>
      </c>
    </row>
    <row r="24" spans="1:16" ht="25.5" x14ac:dyDescent="0.25">
      <c r="A24" s="16">
        <v>18</v>
      </c>
      <c r="B24" s="39" t="s">
        <v>72</v>
      </c>
      <c r="C24" s="46" t="s">
        <v>75</v>
      </c>
      <c r="D24" s="65" t="s">
        <v>35</v>
      </c>
      <c r="E24" s="45">
        <v>11032342</v>
      </c>
      <c r="F24" s="45">
        <v>772263.94</v>
      </c>
      <c r="G24" s="45">
        <v>772263.94</v>
      </c>
      <c r="H24" s="52">
        <f t="shared" si="0"/>
        <v>1544527.88</v>
      </c>
      <c r="I24" s="45">
        <v>2851617.1</v>
      </c>
      <c r="J24" s="45">
        <f t="shared" si="1"/>
        <v>4396144.9800000004</v>
      </c>
      <c r="K24" s="41">
        <f t="shared" si="2"/>
        <v>6636197.0199999996</v>
      </c>
      <c r="L24" s="55">
        <f t="shared" si="3"/>
        <v>9487814.120000001</v>
      </c>
      <c r="M24" s="66" t="s">
        <v>73</v>
      </c>
      <c r="N24" s="43">
        <v>43506</v>
      </c>
      <c r="O24" s="37"/>
      <c r="P24" s="78">
        <f t="shared" si="4"/>
        <v>0.8600000000000001</v>
      </c>
    </row>
    <row r="25" spans="1:16" ht="25.5" x14ac:dyDescent="0.25">
      <c r="A25" s="81">
        <v>19</v>
      </c>
      <c r="B25" s="82" t="s">
        <v>76</v>
      </c>
      <c r="C25" s="83" t="s">
        <v>77</v>
      </c>
      <c r="D25" s="84" t="s">
        <v>35</v>
      </c>
      <c r="E25" s="85">
        <v>5159159</v>
      </c>
      <c r="F25" s="85">
        <v>361141.13</v>
      </c>
      <c r="G25" s="85">
        <v>309549.53999999998</v>
      </c>
      <c r="H25" s="85">
        <f t="shared" si="0"/>
        <v>670690.66999999993</v>
      </c>
      <c r="I25" s="85">
        <v>257957.95</v>
      </c>
      <c r="J25" s="85">
        <f t="shared" si="1"/>
        <v>928648.61999999988</v>
      </c>
      <c r="K25" s="86">
        <f t="shared" si="2"/>
        <v>4230510.38</v>
      </c>
      <c r="L25" s="87">
        <f t="shared" si="3"/>
        <v>4488468.33</v>
      </c>
      <c r="M25" s="88" t="s">
        <v>82</v>
      </c>
      <c r="N25" s="89">
        <v>43509</v>
      </c>
      <c r="O25" s="90"/>
      <c r="P25" s="78">
        <f t="shared" si="4"/>
        <v>0.87</v>
      </c>
    </row>
    <row r="26" spans="1:16" ht="38.25" x14ac:dyDescent="0.25">
      <c r="A26" s="16">
        <v>20</v>
      </c>
      <c r="B26" s="69" t="s">
        <v>48</v>
      </c>
      <c r="C26" s="46" t="s">
        <v>78</v>
      </c>
      <c r="D26" s="65" t="s">
        <v>35</v>
      </c>
      <c r="E26" s="45">
        <v>36727928</v>
      </c>
      <c r="F26" s="45">
        <v>2570954.96</v>
      </c>
      <c r="G26" s="45">
        <v>2570954.96</v>
      </c>
      <c r="H26" s="52">
        <f t="shared" si="0"/>
        <v>5141909.92</v>
      </c>
      <c r="I26" s="45">
        <v>1836396.4</v>
      </c>
      <c r="J26" s="45">
        <f t="shared" si="1"/>
        <v>6978306.3200000003</v>
      </c>
      <c r="K26" s="41">
        <f t="shared" si="2"/>
        <v>29749621.68</v>
      </c>
      <c r="L26" s="55">
        <f t="shared" si="3"/>
        <v>31586018.079999998</v>
      </c>
      <c r="M26" s="66" t="s">
        <v>85</v>
      </c>
      <c r="N26" s="43">
        <v>43509</v>
      </c>
      <c r="O26" s="37"/>
      <c r="P26" s="78">
        <f t="shared" si="4"/>
        <v>0.86</v>
      </c>
    </row>
    <row r="27" spans="1:16" ht="38.25" x14ac:dyDescent="0.25">
      <c r="A27" s="16">
        <v>21</v>
      </c>
      <c r="B27" s="69" t="s">
        <v>48</v>
      </c>
      <c r="C27" s="46" t="s">
        <v>80</v>
      </c>
      <c r="D27" s="62" t="s">
        <v>65</v>
      </c>
      <c r="E27" s="45">
        <v>23244978</v>
      </c>
      <c r="F27" s="45">
        <v>1627148.46</v>
      </c>
      <c r="G27" s="45">
        <v>1627148.46</v>
      </c>
      <c r="H27" s="52">
        <f t="shared" si="0"/>
        <v>3254296.92</v>
      </c>
      <c r="I27" s="45">
        <v>1162248.8999999999</v>
      </c>
      <c r="J27" s="45">
        <f t="shared" si="1"/>
        <v>4416545.82</v>
      </c>
      <c r="K27" s="41">
        <f t="shared" si="2"/>
        <v>18828432.18</v>
      </c>
      <c r="L27" s="55">
        <f t="shared" si="3"/>
        <v>19990681.079999998</v>
      </c>
      <c r="M27" s="66" t="s">
        <v>84</v>
      </c>
      <c r="N27" s="43">
        <v>43509</v>
      </c>
      <c r="O27" s="37"/>
      <c r="P27" s="78">
        <f t="shared" si="4"/>
        <v>0.85999999999999988</v>
      </c>
    </row>
    <row r="28" spans="1:16" ht="30" customHeight="1" x14ac:dyDescent="0.25">
      <c r="A28" s="16">
        <v>22</v>
      </c>
      <c r="B28" s="39" t="s">
        <v>32</v>
      </c>
      <c r="C28" s="46" t="s">
        <v>79</v>
      </c>
      <c r="D28" s="62" t="s">
        <v>26</v>
      </c>
      <c r="E28" s="45">
        <v>16844694</v>
      </c>
      <c r="F28" s="45">
        <v>1179128.58</v>
      </c>
      <c r="G28" s="45">
        <v>1179128.58</v>
      </c>
      <c r="H28" s="52">
        <f t="shared" si="0"/>
        <v>2358257.16</v>
      </c>
      <c r="I28" s="45">
        <v>842234.7</v>
      </c>
      <c r="J28" s="45">
        <f t="shared" si="1"/>
        <v>3200491.8600000003</v>
      </c>
      <c r="K28" s="41">
        <f t="shared" si="2"/>
        <v>13644202.140000001</v>
      </c>
      <c r="L28" s="55">
        <f t="shared" si="3"/>
        <v>14486436.84</v>
      </c>
      <c r="M28" s="66" t="s">
        <v>83</v>
      </c>
      <c r="N28" s="43">
        <v>43508</v>
      </c>
      <c r="O28" s="37"/>
      <c r="P28" s="78">
        <f t="shared" si="4"/>
        <v>0.86</v>
      </c>
    </row>
    <row r="29" spans="1:16" ht="30.75" customHeight="1" x14ac:dyDescent="0.25">
      <c r="A29" s="16">
        <v>23</v>
      </c>
      <c r="B29" s="69" t="s">
        <v>38</v>
      </c>
      <c r="C29" s="46" t="s">
        <v>81</v>
      </c>
      <c r="D29" s="62" t="s">
        <v>26</v>
      </c>
      <c r="E29" s="45">
        <v>10415126</v>
      </c>
      <c r="F29" s="45">
        <v>729058.82</v>
      </c>
      <c r="G29" s="45">
        <v>729058.82</v>
      </c>
      <c r="H29" s="52">
        <f t="shared" si="0"/>
        <v>1458117.64</v>
      </c>
      <c r="I29" s="45">
        <v>520756.3</v>
      </c>
      <c r="J29" s="45">
        <f t="shared" si="1"/>
        <v>1978873.94</v>
      </c>
      <c r="K29" s="41">
        <f t="shared" si="2"/>
        <v>8436252.0600000005</v>
      </c>
      <c r="L29" s="55">
        <f t="shared" si="3"/>
        <v>8957008.3599999994</v>
      </c>
      <c r="M29" s="66" t="s">
        <v>86</v>
      </c>
      <c r="N29" s="43">
        <v>43509</v>
      </c>
      <c r="O29" s="37"/>
      <c r="P29" s="78">
        <f t="shared" si="4"/>
        <v>0.86</v>
      </c>
    </row>
    <row r="30" spans="1:16" ht="38.25" x14ac:dyDescent="0.25">
      <c r="A30" s="16">
        <v>24</v>
      </c>
      <c r="B30" s="69" t="s">
        <v>48</v>
      </c>
      <c r="C30" s="46" t="s">
        <v>87</v>
      </c>
      <c r="D30" s="62" t="s">
        <v>65</v>
      </c>
      <c r="E30" s="45">
        <v>15061663</v>
      </c>
      <c r="F30" s="45">
        <v>1054316.4099999999</v>
      </c>
      <c r="G30" s="45">
        <v>1054316.4099999999</v>
      </c>
      <c r="H30" s="52">
        <f t="shared" si="0"/>
        <v>2108632.8199999998</v>
      </c>
      <c r="I30" s="45">
        <v>753083.15</v>
      </c>
      <c r="J30" s="45">
        <f t="shared" si="1"/>
        <v>2861715.9699999997</v>
      </c>
      <c r="K30" s="41">
        <f t="shared" si="2"/>
        <v>12199947.030000001</v>
      </c>
      <c r="L30" s="55">
        <f t="shared" si="3"/>
        <v>12953030.18</v>
      </c>
      <c r="M30" s="66" t="s">
        <v>88</v>
      </c>
      <c r="N30" s="43">
        <v>43509</v>
      </c>
      <c r="O30" s="37"/>
      <c r="P30" s="78">
        <f t="shared" si="4"/>
        <v>0.86</v>
      </c>
    </row>
    <row r="31" spans="1:16" ht="51" x14ac:dyDescent="0.25">
      <c r="A31" s="16">
        <v>25</v>
      </c>
      <c r="B31" s="69" t="s">
        <v>89</v>
      </c>
      <c r="C31" s="46" t="s">
        <v>90</v>
      </c>
      <c r="D31" s="62" t="s">
        <v>26</v>
      </c>
      <c r="E31" s="45">
        <v>21472510</v>
      </c>
      <c r="F31" s="45">
        <v>1503075.7</v>
      </c>
      <c r="G31" s="45">
        <v>1503075.7</v>
      </c>
      <c r="H31" s="52">
        <f t="shared" si="0"/>
        <v>3006151.4</v>
      </c>
      <c r="I31" s="45">
        <v>1073625.5</v>
      </c>
      <c r="J31" s="45">
        <f t="shared" si="1"/>
        <v>4079776.9</v>
      </c>
      <c r="K31" s="41">
        <f t="shared" si="2"/>
        <v>17392733.100000001</v>
      </c>
      <c r="L31" s="55">
        <f t="shared" si="3"/>
        <v>18466358.600000001</v>
      </c>
      <c r="M31" s="66" t="s">
        <v>91</v>
      </c>
      <c r="N31" s="43">
        <v>43510</v>
      </c>
      <c r="O31" s="37"/>
      <c r="P31" s="78">
        <f t="shared" si="4"/>
        <v>0.8600000000000001</v>
      </c>
    </row>
    <row r="32" spans="1:16" ht="25.5" x14ac:dyDescent="0.25">
      <c r="A32" s="16">
        <v>26</v>
      </c>
      <c r="B32" s="39" t="s">
        <v>37</v>
      </c>
      <c r="C32" s="46" t="s">
        <v>92</v>
      </c>
      <c r="D32" s="65" t="s">
        <v>35</v>
      </c>
      <c r="E32" s="45">
        <v>15753462</v>
      </c>
      <c r="F32" s="45">
        <v>1102742.3400000001</v>
      </c>
      <c r="G32" s="45">
        <v>1102742.3400000001</v>
      </c>
      <c r="H32" s="52">
        <f t="shared" si="0"/>
        <v>2205484.6800000002</v>
      </c>
      <c r="I32" s="45">
        <v>787673.1</v>
      </c>
      <c r="J32" s="45">
        <f t="shared" si="1"/>
        <v>2993157.7800000003</v>
      </c>
      <c r="K32" s="41">
        <f t="shared" si="2"/>
        <v>12760304.219999999</v>
      </c>
      <c r="L32" s="55">
        <f t="shared" si="3"/>
        <v>13547977.32</v>
      </c>
      <c r="M32" s="66" t="s">
        <v>93</v>
      </c>
      <c r="N32" s="43">
        <v>43514</v>
      </c>
      <c r="O32" s="37"/>
      <c r="P32" s="78">
        <f t="shared" si="4"/>
        <v>0.86</v>
      </c>
    </row>
    <row r="33" spans="1:16" ht="25.5" x14ac:dyDescent="0.25">
      <c r="A33" s="16">
        <v>27</v>
      </c>
      <c r="B33" s="69" t="s">
        <v>94</v>
      </c>
      <c r="C33" s="46" t="s">
        <v>95</v>
      </c>
      <c r="D33" s="62" t="s">
        <v>65</v>
      </c>
      <c r="E33" s="45">
        <v>2017067</v>
      </c>
      <c r="F33" s="45">
        <v>141194.69</v>
      </c>
      <c r="G33" s="45">
        <v>141194.69</v>
      </c>
      <c r="H33" s="52">
        <f t="shared" si="0"/>
        <v>282389.38</v>
      </c>
      <c r="I33" s="45">
        <v>100853.35</v>
      </c>
      <c r="J33" s="45">
        <f t="shared" si="1"/>
        <v>383242.73</v>
      </c>
      <c r="K33" s="41">
        <f t="shared" si="2"/>
        <v>1633824.27</v>
      </c>
      <c r="L33" s="55">
        <f t="shared" si="3"/>
        <v>1734677.62</v>
      </c>
      <c r="M33" s="66" t="s">
        <v>96</v>
      </c>
      <c r="N33" s="43">
        <v>43521</v>
      </c>
      <c r="O33" s="37"/>
      <c r="P33" s="78">
        <f t="shared" si="4"/>
        <v>0.8600000000000001</v>
      </c>
    </row>
    <row r="34" spans="1:16" ht="25.5" x14ac:dyDescent="0.25">
      <c r="A34" s="81">
        <v>28</v>
      </c>
      <c r="B34" s="82" t="s">
        <v>94</v>
      </c>
      <c r="C34" s="83" t="s">
        <v>97</v>
      </c>
      <c r="D34" s="91" t="s">
        <v>65</v>
      </c>
      <c r="E34" s="85">
        <v>19766138</v>
      </c>
      <c r="F34" s="85">
        <v>1383629.66</v>
      </c>
      <c r="G34" s="85">
        <v>1383629.66</v>
      </c>
      <c r="H34" s="85">
        <f t="shared" si="0"/>
        <v>2767259.32</v>
      </c>
      <c r="I34" s="85">
        <v>988306.9</v>
      </c>
      <c r="J34" s="85">
        <f t="shared" si="1"/>
        <v>3755566.2199999997</v>
      </c>
      <c r="K34" s="86">
        <f t="shared" si="2"/>
        <v>16010571.780000001</v>
      </c>
      <c r="L34" s="87">
        <f t="shared" si="3"/>
        <v>16998878.68</v>
      </c>
      <c r="M34" s="88" t="s">
        <v>98</v>
      </c>
      <c r="N34" s="89">
        <v>43521</v>
      </c>
      <c r="O34" s="90"/>
      <c r="P34" s="78">
        <f t="shared" si="4"/>
        <v>0.86</v>
      </c>
    </row>
    <row r="35" spans="1:16" ht="28.5" customHeight="1" x14ac:dyDescent="0.25">
      <c r="A35" s="16">
        <v>29</v>
      </c>
      <c r="B35" s="39" t="s">
        <v>30</v>
      </c>
      <c r="C35" s="46" t="s">
        <v>99</v>
      </c>
      <c r="D35" s="62" t="s">
        <v>26</v>
      </c>
      <c r="E35" s="45">
        <v>12158123</v>
      </c>
      <c r="F35" s="45">
        <v>851068.61</v>
      </c>
      <c r="G35" s="45">
        <v>729487.38</v>
      </c>
      <c r="H35" s="52">
        <f t="shared" si="0"/>
        <v>1580555.99</v>
      </c>
      <c r="I35" s="45">
        <v>607906.15</v>
      </c>
      <c r="J35" s="45">
        <f t="shared" si="1"/>
        <v>2188462.14</v>
      </c>
      <c r="K35" s="41">
        <f t="shared" si="2"/>
        <v>9969660.8599999994</v>
      </c>
      <c r="L35" s="55">
        <f t="shared" si="3"/>
        <v>10577567.01</v>
      </c>
      <c r="M35" s="66" t="s">
        <v>100</v>
      </c>
      <c r="N35" s="43">
        <v>43523</v>
      </c>
      <c r="O35" s="37"/>
      <c r="P35" s="78">
        <f t="shared" si="4"/>
        <v>0.87</v>
      </c>
    </row>
    <row r="36" spans="1:16" ht="28.5" customHeight="1" x14ac:dyDescent="0.25">
      <c r="A36" s="16">
        <v>30</v>
      </c>
      <c r="B36" s="69" t="s">
        <v>52</v>
      </c>
      <c r="C36" s="46" t="s">
        <v>101</v>
      </c>
      <c r="D36" s="62" t="s">
        <v>26</v>
      </c>
      <c r="E36" s="45">
        <v>2366092</v>
      </c>
      <c r="F36" s="45">
        <v>168026.44</v>
      </c>
      <c r="G36" s="45">
        <v>141965.51999999999</v>
      </c>
      <c r="H36" s="52">
        <f t="shared" si="0"/>
        <v>309991.95999999996</v>
      </c>
      <c r="I36" s="45">
        <v>118304.6</v>
      </c>
      <c r="J36" s="45">
        <f t="shared" si="1"/>
        <v>428296.55999999994</v>
      </c>
      <c r="K36" s="41">
        <f t="shared" si="2"/>
        <v>1937795.44</v>
      </c>
      <c r="L36" s="55">
        <f t="shared" si="3"/>
        <v>2056100.04</v>
      </c>
      <c r="M36" s="66" t="s">
        <v>102</v>
      </c>
      <c r="N36" s="43">
        <v>43523</v>
      </c>
      <c r="O36" s="37"/>
      <c r="P36" s="78">
        <f t="shared" si="4"/>
        <v>0.86898566919629505</v>
      </c>
    </row>
    <row r="37" spans="1:16" ht="28.5" customHeight="1" x14ac:dyDescent="0.25">
      <c r="A37" s="16">
        <v>31</v>
      </c>
      <c r="B37" s="69" t="s">
        <v>103</v>
      </c>
      <c r="C37" s="46" t="s">
        <v>104</v>
      </c>
      <c r="D37" s="62" t="s">
        <v>26</v>
      </c>
      <c r="E37" s="45">
        <v>7400966</v>
      </c>
      <c r="F37" s="45">
        <v>518068</v>
      </c>
      <c r="G37" s="45">
        <v>444058</v>
      </c>
      <c r="H37" s="52">
        <f t="shared" si="0"/>
        <v>962126</v>
      </c>
      <c r="I37" s="45">
        <v>370048</v>
      </c>
      <c r="J37" s="45">
        <f t="shared" si="1"/>
        <v>1332174</v>
      </c>
      <c r="K37" s="41">
        <f t="shared" si="2"/>
        <v>6068792</v>
      </c>
      <c r="L37" s="55">
        <f t="shared" si="3"/>
        <v>6438840</v>
      </c>
      <c r="M37" s="66" t="s">
        <v>105</v>
      </c>
      <c r="N37" s="43">
        <v>43536</v>
      </c>
      <c r="O37" s="37"/>
      <c r="P37" s="78">
        <f t="shared" si="4"/>
        <v>0.86999994325065133</v>
      </c>
    </row>
    <row r="38" spans="1:16" ht="28.5" customHeight="1" x14ac:dyDescent="0.25">
      <c r="A38" s="16">
        <v>32</v>
      </c>
      <c r="B38" s="69" t="s">
        <v>106</v>
      </c>
      <c r="C38" s="46" t="s">
        <v>107</v>
      </c>
      <c r="D38" s="65" t="s">
        <v>35</v>
      </c>
      <c r="E38" s="45">
        <v>24987347</v>
      </c>
      <c r="F38" s="45">
        <v>1749114.29</v>
      </c>
      <c r="G38" s="45">
        <v>1749114.29</v>
      </c>
      <c r="H38" s="52">
        <f t="shared" si="0"/>
        <v>3498228.58</v>
      </c>
      <c r="I38" s="45">
        <v>1249367.3500000001</v>
      </c>
      <c r="J38" s="45">
        <f t="shared" si="1"/>
        <v>4747595.93</v>
      </c>
      <c r="K38" s="41">
        <f>E38-J38</f>
        <v>20239751.07</v>
      </c>
      <c r="L38" s="55">
        <f t="shared" si="3"/>
        <v>21489118.420000002</v>
      </c>
      <c r="M38" s="66" t="s">
        <v>108</v>
      </c>
      <c r="N38" s="43">
        <v>43542</v>
      </c>
      <c r="O38" s="37"/>
      <c r="P38" s="78">
        <f t="shared" si="4"/>
        <v>0.8600000000000001</v>
      </c>
    </row>
    <row r="39" spans="1:16" ht="28.5" customHeight="1" x14ac:dyDescent="0.25">
      <c r="A39" s="16">
        <v>33</v>
      </c>
      <c r="B39" s="69" t="s">
        <v>63</v>
      </c>
      <c r="C39" s="46" t="s">
        <v>109</v>
      </c>
      <c r="D39" s="62" t="s">
        <v>65</v>
      </c>
      <c r="E39" s="45">
        <v>7808383</v>
      </c>
      <c r="F39" s="45">
        <v>546586.81000000006</v>
      </c>
      <c r="G39" s="45">
        <v>546586.81000000006</v>
      </c>
      <c r="H39" s="52">
        <f t="shared" si="0"/>
        <v>1093173.6200000001</v>
      </c>
      <c r="I39" s="45">
        <v>390419.15</v>
      </c>
      <c r="J39" s="45">
        <f t="shared" si="1"/>
        <v>1483592.77</v>
      </c>
      <c r="K39" s="41">
        <f>E39-J39</f>
        <v>6324790.2300000004</v>
      </c>
      <c r="L39" s="55">
        <f t="shared" si="3"/>
        <v>6715209.3799999999</v>
      </c>
      <c r="M39" s="66" t="s">
        <v>110</v>
      </c>
      <c r="N39" s="43">
        <v>43544</v>
      </c>
      <c r="O39" s="37"/>
      <c r="P39" s="78">
        <f t="shared" si="4"/>
        <v>0.86</v>
      </c>
    </row>
    <row r="40" spans="1:16" ht="39" customHeight="1" x14ac:dyDescent="0.25">
      <c r="A40" s="16">
        <v>34</v>
      </c>
      <c r="B40" s="69" t="s">
        <v>48</v>
      </c>
      <c r="C40" s="46" t="s">
        <v>111</v>
      </c>
      <c r="D40" s="65" t="s">
        <v>142</v>
      </c>
      <c r="E40" s="45">
        <v>22263325</v>
      </c>
      <c r="F40" s="45">
        <v>1558432.75</v>
      </c>
      <c r="G40" s="45">
        <v>1558432.75</v>
      </c>
      <c r="H40" s="52">
        <f t="shared" si="0"/>
        <v>3116865.5</v>
      </c>
      <c r="I40" s="45">
        <v>1113166.25</v>
      </c>
      <c r="J40" s="45">
        <f t="shared" si="1"/>
        <v>4230031.75</v>
      </c>
      <c r="K40" s="41">
        <f t="shared" ref="K40:K100" si="5">E40-J40</f>
        <v>18033293.25</v>
      </c>
      <c r="L40" s="55">
        <f t="shared" si="3"/>
        <v>19146459.5</v>
      </c>
      <c r="M40" s="66" t="s">
        <v>121</v>
      </c>
      <c r="N40" s="43">
        <v>43549</v>
      </c>
      <c r="O40" s="37"/>
      <c r="P40" s="78">
        <f t="shared" si="4"/>
        <v>0.86</v>
      </c>
    </row>
    <row r="41" spans="1:16" ht="28.5" customHeight="1" x14ac:dyDescent="0.25">
      <c r="A41" s="16">
        <v>35</v>
      </c>
      <c r="B41" s="69" t="s">
        <v>112</v>
      </c>
      <c r="C41" s="46" t="s">
        <v>113</v>
      </c>
      <c r="D41" s="62" t="s">
        <v>26</v>
      </c>
      <c r="E41" s="45">
        <v>5347170</v>
      </c>
      <c r="F41" s="45">
        <v>374301.9</v>
      </c>
      <c r="G41" s="45">
        <v>320830.2</v>
      </c>
      <c r="H41" s="52">
        <f t="shared" si="0"/>
        <v>695132.10000000009</v>
      </c>
      <c r="I41" s="45">
        <v>2267358.5</v>
      </c>
      <c r="J41" s="45">
        <f t="shared" si="1"/>
        <v>2962490.6</v>
      </c>
      <c r="K41" s="41">
        <f t="shared" si="5"/>
        <v>2384679.4</v>
      </c>
      <c r="L41" s="55">
        <f t="shared" si="3"/>
        <v>4652037.9000000004</v>
      </c>
      <c r="M41" s="66" t="s">
        <v>122</v>
      </c>
      <c r="N41" s="43">
        <v>43549</v>
      </c>
      <c r="O41" s="37"/>
      <c r="P41" s="78">
        <f t="shared" si="4"/>
        <v>0.87000000000000011</v>
      </c>
    </row>
    <row r="42" spans="1:16" ht="28.5" customHeight="1" x14ac:dyDescent="0.25">
      <c r="A42" s="16">
        <v>36</v>
      </c>
      <c r="B42" s="69" t="s">
        <v>38</v>
      </c>
      <c r="C42" s="46" t="s">
        <v>114</v>
      </c>
      <c r="D42" s="62" t="s">
        <v>26</v>
      </c>
      <c r="E42" s="45">
        <v>6516132</v>
      </c>
      <c r="F42" s="45">
        <v>456129.24</v>
      </c>
      <c r="G42" s="45">
        <v>456129.24</v>
      </c>
      <c r="H42" s="52">
        <f t="shared" si="0"/>
        <v>912258.48</v>
      </c>
      <c r="I42" s="45">
        <v>2025806.6</v>
      </c>
      <c r="J42" s="45">
        <f t="shared" si="1"/>
        <v>2938065.08</v>
      </c>
      <c r="K42" s="41">
        <f t="shared" si="5"/>
        <v>3578066.92</v>
      </c>
      <c r="L42" s="55">
        <f t="shared" si="3"/>
        <v>5603873.5199999996</v>
      </c>
      <c r="M42" s="66" t="s">
        <v>123</v>
      </c>
      <c r="N42" s="43">
        <v>43549</v>
      </c>
      <c r="O42" s="37"/>
      <c r="P42" s="78">
        <f t="shared" si="4"/>
        <v>0.86</v>
      </c>
    </row>
    <row r="43" spans="1:16" ht="28.5" customHeight="1" x14ac:dyDescent="0.25">
      <c r="A43" s="16">
        <v>37</v>
      </c>
      <c r="B43" s="39" t="s">
        <v>28</v>
      </c>
      <c r="C43" s="46" t="s">
        <v>115</v>
      </c>
      <c r="D43" s="62" t="s">
        <v>65</v>
      </c>
      <c r="E43" s="45">
        <v>35514537</v>
      </c>
      <c r="F43" s="45">
        <v>2486017.59</v>
      </c>
      <c r="G43" s="45">
        <v>2486017.59</v>
      </c>
      <c r="H43" s="52">
        <f t="shared" si="0"/>
        <v>4972035.18</v>
      </c>
      <c r="I43" s="45">
        <v>1775726.85</v>
      </c>
      <c r="J43" s="45">
        <f t="shared" si="1"/>
        <v>6747762.0299999993</v>
      </c>
      <c r="K43" s="41">
        <f t="shared" si="5"/>
        <v>28766774.969999999</v>
      </c>
      <c r="L43" s="55">
        <f t="shared" si="3"/>
        <v>30542501.82</v>
      </c>
      <c r="M43" s="66" t="s">
        <v>124</v>
      </c>
      <c r="N43" s="43">
        <v>43549</v>
      </c>
      <c r="O43" s="37"/>
      <c r="P43" s="78">
        <f t="shared" si="4"/>
        <v>0.86</v>
      </c>
    </row>
    <row r="44" spans="1:16" ht="28.5" customHeight="1" x14ac:dyDescent="0.25">
      <c r="A44" s="81">
        <v>38</v>
      </c>
      <c r="B44" s="82" t="s">
        <v>116</v>
      </c>
      <c r="C44" s="83" t="s">
        <v>117</v>
      </c>
      <c r="D44" s="91" t="s">
        <v>65</v>
      </c>
      <c r="E44" s="85">
        <v>15076187</v>
      </c>
      <c r="F44" s="85">
        <v>1055333.0900000001</v>
      </c>
      <c r="G44" s="85">
        <v>1055333.0900000001</v>
      </c>
      <c r="H44" s="85">
        <f t="shared" si="0"/>
        <v>2110666.1800000002</v>
      </c>
      <c r="I44" s="85">
        <v>753809.35</v>
      </c>
      <c r="J44" s="85">
        <f t="shared" si="1"/>
        <v>2864475.5300000003</v>
      </c>
      <c r="K44" s="86">
        <f t="shared" si="5"/>
        <v>12211711.469999999</v>
      </c>
      <c r="L44" s="87">
        <f t="shared" si="3"/>
        <v>12965520.82</v>
      </c>
      <c r="M44" s="88" t="s">
        <v>125</v>
      </c>
      <c r="N44" s="89">
        <v>43549</v>
      </c>
      <c r="O44" s="90"/>
      <c r="P44" s="78">
        <f t="shared" si="4"/>
        <v>0.86</v>
      </c>
    </row>
    <row r="45" spans="1:16" ht="28.5" customHeight="1" x14ac:dyDescent="0.25">
      <c r="A45" s="16">
        <v>39</v>
      </c>
      <c r="B45" s="69" t="s">
        <v>54</v>
      </c>
      <c r="C45" s="46" t="s">
        <v>118</v>
      </c>
      <c r="D45" s="65" t="s">
        <v>35</v>
      </c>
      <c r="E45" s="45">
        <v>34155772</v>
      </c>
      <c r="F45" s="45">
        <v>2390904.04</v>
      </c>
      <c r="G45" s="45">
        <v>2390904.04</v>
      </c>
      <c r="H45" s="52">
        <f t="shared" si="0"/>
        <v>4781808.08</v>
      </c>
      <c r="I45" s="45">
        <v>1707788.6</v>
      </c>
      <c r="J45" s="45">
        <f t="shared" si="1"/>
        <v>6489596.6799999997</v>
      </c>
      <c r="K45" s="41">
        <f t="shared" si="5"/>
        <v>27666175.32</v>
      </c>
      <c r="L45" s="55">
        <f t="shared" si="3"/>
        <v>29373963.920000002</v>
      </c>
      <c r="M45" s="66" t="s">
        <v>126</v>
      </c>
      <c r="N45" s="43">
        <v>43549</v>
      </c>
      <c r="O45" s="37"/>
      <c r="P45" s="78">
        <f t="shared" si="4"/>
        <v>0.8600000000000001</v>
      </c>
    </row>
    <row r="46" spans="1:16" ht="39.75" customHeight="1" x14ac:dyDescent="0.25">
      <c r="A46" s="16">
        <v>40</v>
      </c>
      <c r="B46" s="69" t="s">
        <v>106</v>
      </c>
      <c r="C46" s="46" t="s">
        <v>119</v>
      </c>
      <c r="D46" s="65" t="s">
        <v>35</v>
      </c>
      <c r="E46" s="45">
        <v>15079860</v>
      </c>
      <c r="F46" s="45">
        <v>1055590.2</v>
      </c>
      <c r="G46" s="45">
        <v>1055590.2</v>
      </c>
      <c r="H46" s="52">
        <f t="shared" si="0"/>
        <v>2111180.4</v>
      </c>
      <c r="I46" s="45">
        <v>753993</v>
      </c>
      <c r="J46" s="45">
        <f t="shared" si="1"/>
        <v>2865173.4</v>
      </c>
      <c r="K46" s="41">
        <f t="shared" si="5"/>
        <v>12214686.6</v>
      </c>
      <c r="L46" s="55">
        <f t="shared" si="3"/>
        <v>12968679.6</v>
      </c>
      <c r="M46" s="66" t="s">
        <v>127</v>
      </c>
      <c r="N46" s="43">
        <v>43549</v>
      </c>
      <c r="O46" s="37"/>
      <c r="P46" s="78">
        <f t="shared" si="4"/>
        <v>0.86</v>
      </c>
    </row>
    <row r="47" spans="1:16" ht="25.5" customHeight="1" x14ac:dyDescent="0.25">
      <c r="A47" s="81">
        <v>41</v>
      </c>
      <c r="B47" s="92" t="s">
        <v>32</v>
      </c>
      <c r="C47" s="83" t="s">
        <v>120</v>
      </c>
      <c r="D47" s="91" t="s">
        <v>26</v>
      </c>
      <c r="E47" s="85">
        <v>7630604</v>
      </c>
      <c r="F47" s="85">
        <v>534142.28</v>
      </c>
      <c r="G47" s="85">
        <v>534142.28</v>
      </c>
      <c r="H47" s="85">
        <f t="shared" si="0"/>
        <v>1068284.56</v>
      </c>
      <c r="I47" s="85">
        <v>381530.2</v>
      </c>
      <c r="J47" s="85">
        <f t="shared" si="1"/>
        <v>1449814.76</v>
      </c>
      <c r="K47" s="86">
        <f t="shared" si="5"/>
        <v>6180789.2400000002</v>
      </c>
      <c r="L47" s="87">
        <f t="shared" si="3"/>
        <v>6562319.4399999995</v>
      </c>
      <c r="M47" s="88" t="s">
        <v>128</v>
      </c>
      <c r="N47" s="89">
        <v>43549</v>
      </c>
      <c r="O47" s="90"/>
      <c r="P47" s="78">
        <f t="shared" si="4"/>
        <v>0.86</v>
      </c>
    </row>
    <row r="48" spans="1:16" ht="28.5" customHeight="1" x14ac:dyDescent="0.25">
      <c r="A48" s="16">
        <v>42</v>
      </c>
      <c r="B48" s="69" t="s">
        <v>129</v>
      </c>
      <c r="C48" s="46" t="s">
        <v>130</v>
      </c>
      <c r="D48" s="62" t="s">
        <v>26</v>
      </c>
      <c r="E48" s="45">
        <v>26816516</v>
      </c>
      <c r="F48" s="45">
        <v>1877156.12</v>
      </c>
      <c r="G48" s="45">
        <v>1877156.12</v>
      </c>
      <c r="H48" s="52">
        <f t="shared" si="0"/>
        <v>3754312.24</v>
      </c>
      <c r="I48" s="45">
        <v>1340825.8</v>
      </c>
      <c r="J48" s="45">
        <f t="shared" si="1"/>
        <v>5095138.04</v>
      </c>
      <c r="K48" s="41">
        <f t="shared" si="5"/>
        <v>21721377.960000001</v>
      </c>
      <c r="L48" s="55">
        <f t="shared" si="3"/>
        <v>23062203.759999998</v>
      </c>
      <c r="M48" s="66" t="s">
        <v>132</v>
      </c>
      <c r="N48" s="43">
        <v>43555</v>
      </c>
      <c r="O48" s="37"/>
      <c r="P48" s="78">
        <f t="shared" si="4"/>
        <v>0.85999999999999988</v>
      </c>
    </row>
    <row r="49" spans="1:16" ht="28.5" customHeight="1" x14ac:dyDescent="0.25">
      <c r="A49" s="16">
        <v>43</v>
      </c>
      <c r="B49" s="69" t="s">
        <v>94</v>
      </c>
      <c r="C49" s="46" t="s">
        <v>131</v>
      </c>
      <c r="D49" s="62" t="s">
        <v>65</v>
      </c>
      <c r="E49" s="45">
        <v>11969055</v>
      </c>
      <c r="F49" s="45">
        <v>837833.85</v>
      </c>
      <c r="G49" s="45">
        <v>837833.85</v>
      </c>
      <c r="H49" s="52">
        <f t="shared" si="0"/>
        <v>1675667.7</v>
      </c>
      <c r="I49" s="45">
        <v>598452.75</v>
      </c>
      <c r="J49" s="45">
        <f t="shared" si="1"/>
        <v>2274120.4500000002</v>
      </c>
      <c r="K49" s="41">
        <f t="shared" si="5"/>
        <v>9694934.5500000007</v>
      </c>
      <c r="L49" s="55">
        <f t="shared" si="3"/>
        <v>10293387.300000001</v>
      </c>
      <c r="M49" s="66" t="s">
        <v>133</v>
      </c>
      <c r="N49" s="43">
        <v>43556</v>
      </c>
      <c r="O49" s="37"/>
      <c r="P49" s="78">
        <f t="shared" si="4"/>
        <v>0.8600000000000001</v>
      </c>
    </row>
    <row r="50" spans="1:16" ht="28.5" customHeight="1" x14ac:dyDescent="0.25">
      <c r="A50" s="16">
        <v>44</v>
      </c>
      <c r="B50" s="69" t="s">
        <v>52</v>
      </c>
      <c r="C50" s="46" t="s">
        <v>134</v>
      </c>
      <c r="D50" s="62" t="s">
        <v>26</v>
      </c>
      <c r="E50" s="45">
        <v>2292340</v>
      </c>
      <c r="F50" s="45">
        <v>160463.79999999999</v>
      </c>
      <c r="G50" s="45">
        <v>137540.4</v>
      </c>
      <c r="H50" s="52">
        <f t="shared" si="0"/>
        <v>298004.19999999995</v>
      </c>
      <c r="I50" s="45">
        <v>114617</v>
      </c>
      <c r="J50" s="45">
        <f t="shared" si="1"/>
        <v>412621.19999999995</v>
      </c>
      <c r="K50" s="41">
        <f t="shared" si="5"/>
        <v>1879718.8</v>
      </c>
      <c r="L50" s="55">
        <f t="shared" si="3"/>
        <v>1994335.8</v>
      </c>
      <c r="M50" s="66" t="s">
        <v>135</v>
      </c>
      <c r="N50" s="43">
        <v>43559</v>
      </c>
      <c r="O50" s="37"/>
      <c r="P50" s="78">
        <f t="shared" si="4"/>
        <v>0.87</v>
      </c>
    </row>
    <row r="51" spans="1:16" ht="28.5" customHeight="1" x14ac:dyDescent="0.25">
      <c r="A51" s="16">
        <v>45</v>
      </c>
      <c r="B51" s="69" t="s">
        <v>60</v>
      </c>
      <c r="C51" s="46" t="s">
        <v>136</v>
      </c>
      <c r="D51" s="65" t="s">
        <v>35</v>
      </c>
      <c r="E51" s="45">
        <v>3478937</v>
      </c>
      <c r="F51" s="45">
        <v>243525.59</v>
      </c>
      <c r="G51" s="45">
        <v>243525.59</v>
      </c>
      <c r="H51" s="52">
        <f t="shared" si="0"/>
        <v>487051.18</v>
      </c>
      <c r="I51" s="45">
        <v>173946.85</v>
      </c>
      <c r="J51" s="45">
        <f t="shared" si="1"/>
        <v>660998.03</v>
      </c>
      <c r="K51" s="41">
        <f t="shared" si="5"/>
        <v>2817938.9699999997</v>
      </c>
      <c r="L51" s="55">
        <f t="shared" si="3"/>
        <v>2991885.82</v>
      </c>
      <c r="M51" s="66" t="s">
        <v>137</v>
      </c>
      <c r="N51" s="43">
        <v>43562</v>
      </c>
      <c r="O51" s="37"/>
      <c r="P51" s="78">
        <f t="shared" si="4"/>
        <v>0.86</v>
      </c>
    </row>
    <row r="52" spans="1:16" ht="28.5" customHeight="1" x14ac:dyDescent="0.25">
      <c r="A52" s="16">
        <v>46</v>
      </c>
      <c r="B52" s="69" t="s">
        <v>46</v>
      </c>
      <c r="C52" s="46" t="s">
        <v>138</v>
      </c>
      <c r="D52" s="62" t="s">
        <v>26</v>
      </c>
      <c r="E52" s="45">
        <v>22944023</v>
      </c>
      <c r="F52" s="45">
        <v>1606081.61</v>
      </c>
      <c r="G52" s="45">
        <v>1606081.61</v>
      </c>
      <c r="H52" s="52">
        <f t="shared" si="0"/>
        <v>3212163.22</v>
      </c>
      <c r="I52" s="45">
        <v>1147201.1499999999</v>
      </c>
      <c r="J52" s="45">
        <f t="shared" si="1"/>
        <v>4359364.37</v>
      </c>
      <c r="K52" s="41">
        <f t="shared" si="5"/>
        <v>18584658.629999999</v>
      </c>
      <c r="L52" s="55">
        <f t="shared" si="3"/>
        <v>19731859.780000001</v>
      </c>
      <c r="M52" s="66" t="s">
        <v>139</v>
      </c>
      <c r="N52" s="43">
        <v>43563</v>
      </c>
      <c r="O52" s="37"/>
      <c r="P52" s="78">
        <f t="shared" si="4"/>
        <v>0.8600000000000001</v>
      </c>
    </row>
    <row r="53" spans="1:16" ht="28.5" customHeight="1" x14ac:dyDescent="0.25">
      <c r="A53" s="16">
        <v>47</v>
      </c>
      <c r="B53" s="69" t="s">
        <v>48</v>
      </c>
      <c r="C53" s="46" t="s">
        <v>140</v>
      </c>
      <c r="D53" s="65" t="s">
        <v>148</v>
      </c>
      <c r="E53" s="45">
        <v>10168500</v>
      </c>
      <c r="F53" s="45">
        <v>711795</v>
      </c>
      <c r="G53" s="45">
        <v>711795</v>
      </c>
      <c r="H53" s="52">
        <f t="shared" si="0"/>
        <v>1423590</v>
      </c>
      <c r="I53" s="45">
        <v>508425</v>
      </c>
      <c r="J53" s="45">
        <f t="shared" si="1"/>
        <v>1932015</v>
      </c>
      <c r="K53" s="41">
        <f t="shared" si="5"/>
        <v>8236485</v>
      </c>
      <c r="L53" s="55">
        <f t="shared" si="3"/>
        <v>8744910</v>
      </c>
      <c r="M53" s="66" t="s">
        <v>141</v>
      </c>
      <c r="N53" s="43">
        <v>43565</v>
      </c>
      <c r="O53" s="37"/>
      <c r="P53" s="78">
        <f t="shared" si="4"/>
        <v>0.86</v>
      </c>
    </row>
    <row r="54" spans="1:16" ht="28.5" customHeight="1" x14ac:dyDescent="0.25">
      <c r="A54" s="16">
        <v>48</v>
      </c>
      <c r="B54" s="69" t="s">
        <v>48</v>
      </c>
      <c r="C54" s="46" t="s">
        <v>143</v>
      </c>
      <c r="D54" s="65" t="s">
        <v>35</v>
      </c>
      <c r="E54" s="45">
        <v>15531785</v>
      </c>
      <c r="F54" s="45">
        <v>1087224.95</v>
      </c>
      <c r="G54" s="45">
        <v>1087224.95</v>
      </c>
      <c r="H54" s="52">
        <f t="shared" si="0"/>
        <v>2174449.9</v>
      </c>
      <c r="I54" s="45">
        <v>776589.25</v>
      </c>
      <c r="J54" s="45">
        <f t="shared" si="1"/>
        <v>2951039.15</v>
      </c>
      <c r="K54" s="41">
        <f t="shared" si="5"/>
        <v>12580745.85</v>
      </c>
      <c r="L54" s="55">
        <f t="shared" si="3"/>
        <v>13357335.1</v>
      </c>
      <c r="M54" s="66" t="s">
        <v>144</v>
      </c>
      <c r="N54" s="43">
        <v>43565</v>
      </c>
      <c r="O54" s="37"/>
      <c r="P54" s="78">
        <f t="shared" si="4"/>
        <v>0.86</v>
      </c>
    </row>
    <row r="55" spans="1:16" ht="28.5" customHeight="1" x14ac:dyDescent="0.25">
      <c r="A55" s="16">
        <v>49</v>
      </c>
      <c r="B55" s="69" t="s">
        <v>48</v>
      </c>
      <c r="C55" s="46" t="s">
        <v>145</v>
      </c>
      <c r="D55" s="65" t="s">
        <v>35</v>
      </c>
      <c r="E55" s="45">
        <v>29902327</v>
      </c>
      <c r="F55" s="45">
        <v>2093162.89</v>
      </c>
      <c r="G55" s="45">
        <v>2093162.89</v>
      </c>
      <c r="H55" s="52">
        <f t="shared" si="0"/>
        <v>4186325.78</v>
      </c>
      <c r="I55" s="45">
        <v>1495116.35</v>
      </c>
      <c r="J55" s="45">
        <f t="shared" si="1"/>
        <v>5681442.1299999999</v>
      </c>
      <c r="K55" s="41">
        <f t="shared" si="5"/>
        <v>24220884.870000001</v>
      </c>
      <c r="L55" s="55">
        <f t="shared" si="3"/>
        <v>25716001.219999999</v>
      </c>
      <c r="M55" s="66" t="s">
        <v>146</v>
      </c>
      <c r="N55" s="43">
        <v>43565</v>
      </c>
      <c r="O55" s="37"/>
      <c r="P55" s="78">
        <f t="shared" si="4"/>
        <v>0.86</v>
      </c>
    </row>
    <row r="56" spans="1:16" ht="36.75" customHeight="1" x14ac:dyDescent="0.25">
      <c r="A56" s="16">
        <v>50</v>
      </c>
      <c r="B56" s="69" t="s">
        <v>106</v>
      </c>
      <c r="C56" s="46" t="s">
        <v>147</v>
      </c>
      <c r="D56" s="65" t="s">
        <v>148</v>
      </c>
      <c r="E56" s="45">
        <v>14883526</v>
      </c>
      <c r="F56" s="45">
        <v>1041846.82</v>
      </c>
      <c r="G56" s="45">
        <v>1041846.82</v>
      </c>
      <c r="H56" s="52">
        <f t="shared" si="0"/>
        <v>2083693.64</v>
      </c>
      <c r="I56" s="45">
        <v>744176.3</v>
      </c>
      <c r="J56" s="45">
        <f t="shared" si="1"/>
        <v>2827869.94</v>
      </c>
      <c r="K56" s="41">
        <f t="shared" si="5"/>
        <v>12055656.060000001</v>
      </c>
      <c r="L56" s="55">
        <f t="shared" si="3"/>
        <v>12799832.359999999</v>
      </c>
      <c r="M56" s="66" t="s">
        <v>149</v>
      </c>
      <c r="N56" s="43">
        <v>43565</v>
      </c>
      <c r="O56" s="37"/>
      <c r="P56" s="78">
        <f t="shared" si="4"/>
        <v>0.86</v>
      </c>
    </row>
    <row r="57" spans="1:16" ht="31.5" customHeight="1" x14ac:dyDescent="0.25">
      <c r="A57" s="16">
        <v>51</v>
      </c>
      <c r="B57" s="69" t="s">
        <v>103</v>
      </c>
      <c r="C57" s="46" t="s">
        <v>150</v>
      </c>
      <c r="D57" s="62" t="s">
        <v>26</v>
      </c>
      <c r="E57" s="45">
        <v>3364155</v>
      </c>
      <c r="F57" s="45">
        <v>235490.85</v>
      </c>
      <c r="G57" s="45">
        <v>201849.3</v>
      </c>
      <c r="H57" s="52">
        <f t="shared" si="0"/>
        <v>437340.15</v>
      </c>
      <c r="I57" s="45">
        <v>168207.75</v>
      </c>
      <c r="J57" s="45">
        <f t="shared" si="1"/>
        <v>605547.9</v>
      </c>
      <c r="K57" s="41">
        <f t="shared" si="5"/>
        <v>2758607.1</v>
      </c>
      <c r="L57" s="55">
        <f t="shared" si="3"/>
        <v>2926814.85</v>
      </c>
      <c r="M57" s="66" t="s">
        <v>151</v>
      </c>
      <c r="N57" s="43">
        <v>43587</v>
      </c>
      <c r="O57" s="37"/>
      <c r="P57" s="78">
        <f t="shared" si="4"/>
        <v>0.87</v>
      </c>
    </row>
    <row r="58" spans="1:16" ht="31.5" customHeight="1" x14ac:dyDescent="0.25">
      <c r="A58" s="16">
        <v>52</v>
      </c>
      <c r="B58" s="69" t="s">
        <v>38</v>
      </c>
      <c r="C58" s="46" t="s">
        <v>152</v>
      </c>
      <c r="D58" s="62" t="s">
        <v>26</v>
      </c>
      <c r="E58" s="45">
        <v>6388243</v>
      </c>
      <c r="F58" s="45">
        <v>447177.01</v>
      </c>
      <c r="G58" s="45">
        <v>447177.01</v>
      </c>
      <c r="H58" s="52">
        <f t="shared" si="0"/>
        <v>894354.02</v>
      </c>
      <c r="I58" s="45">
        <v>319412.15000000002</v>
      </c>
      <c r="J58" s="45">
        <f t="shared" si="1"/>
        <v>1213766.17</v>
      </c>
      <c r="K58" s="41">
        <f t="shared" si="5"/>
        <v>5174476.83</v>
      </c>
      <c r="L58" s="55">
        <f t="shared" si="3"/>
        <v>5493888.9800000004</v>
      </c>
      <c r="M58" s="66" t="s">
        <v>153</v>
      </c>
      <c r="N58" s="43">
        <v>43587</v>
      </c>
      <c r="O58" s="37"/>
      <c r="P58" s="78">
        <f t="shared" si="4"/>
        <v>0.8600000000000001</v>
      </c>
    </row>
    <row r="59" spans="1:16" ht="31.5" customHeight="1" x14ac:dyDescent="0.25">
      <c r="A59" s="16">
        <v>53</v>
      </c>
      <c r="B59" s="39" t="s">
        <v>63</v>
      </c>
      <c r="C59" s="46" t="s">
        <v>154</v>
      </c>
      <c r="D59" s="62" t="s">
        <v>65</v>
      </c>
      <c r="E59" s="45">
        <v>3574390</v>
      </c>
      <c r="F59" s="45">
        <v>250207.3</v>
      </c>
      <c r="G59" s="45">
        <v>250207.3</v>
      </c>
      <c r="H59" s="52">
        <f t="shared" si="0"/>
        <v>500414.6</v>
      </c>
      <c r="I59" s="45">
        <v>178719.5</v>
      </c>
      <c r="J59" s="45">
        <f t="shared" si="1"/>
        <v>679134.1</v>
      </c>
      <c r="K59" s="41">
        <f t="shared" si="5"/>
        <v>2895255.9</v>
      </c>
      <c r="L59" s="55">
        <f t="shared" si="3"/>
        <v>3073975.4</v>
      </c>
      <c r="M59" s="66" t="s">
        <v>155</v>
      </c>
      <c r="N59" s="43">
        <v>43590</v>
      </c>
      <c r="O59" s="37"/>
      <c r="P59" s="78">
        <f t="shared" si="4"/>
        <v>0.86</v>
      </c>
    </row>
    <row r="60" spans="1:16" ht="31.5" customHeight="1" x14ac:dyDescent="0.25">
      <c r="A60" s="16">
        <v>54</v>
      </c>
      <c r="B60" s="69" t="s">
        <v>94</v>
      </c>
      <c r="C60" s="46" t="s">
        <v>157</v>
      </c>
      <c r="D60" s="62" t="s">
        <v>65</v>
      </c>
      <c r="E60" s="45">
        <v>14918906</v>
      </c>
      <c r="F60" s="45">
        <v>1044323.42</v>
      </c>
      <c r="G60" s="45">
        <v>1044323.42</v>
      </c>
      <c r="H60" s="52">
        <f t="shared" si="0"/>
        <v>2088646.84</v>
      </c>
      <c r="I60" s="45">
        <v>745945.3</v>
      </c>
      <c r="J60" s="45">
        <f t="shared" si="1"/>
        <v>2834592.14</v>
      </c>
      <c r="K60" s="41">
        <f t="shared" si="5"/>
        <v>12084313.859999999</v>
      </c>
      <c r="L60" s="55">
        <f t="shared" si="3"/>
        <v>12830259.16</v>
      </c>
      <c r="M60" s="66" t="s">
        <v>159</v>
      </c>
      <c r="N60" s="43">
        <v>43612</v>
      </c>
      <c r="O60" s="37"/>
      <c r="P60" s="78">
        <f t="shared" si="4"/>
        <v>0.86</v>
      </c>
    </row>
    <row r="61" spans="1:16" ht="31.5" customHeight="1" x14ac:dyDescent="0.25">
      <c r="A61" s="16">
        <v>55</v>
      </c>
      <c r="B61" s="39" t="s">
        <v>32</v>
      </c>
      <c r="C61" s="46" t="s">
        <v>156</v>
      </c>
      <c r="D61" s="62" t="s">
        <v>26</v>
      </c>
      <c r="E61" s="45">
        <v>9241735</v>
      </c>
      <c r="F61" s="45">
        <v>646921.44999999995</v>
      </c>
      <c r="G61" s="45">
        <v>646921.44999999995</v>
      </c>
      <c r="H61" s="52">
        <f t="shared" si="0"/>
        <v>1293842.8999999999</v>
      </c>
      <c r="I61" s="45">
        <v>462086.75</v>
      </c>
      <c r="J61" s="45">
        <f t="shared" si="1"/>
        <v>1755929.65</v>
      </c>
      <c r="K61" s="41">
        <f t="shared" si="5"/>
        <v>7485805.3499999996</v>
      </c>
      <c r="L61" s="55">
        <f t="shared" si="3"/>
        <v>7947892.0999999996</v>
      </c>
      <c r="M61" s="66" t="s">
        <v>158</v>
      </c>
      <c r="N61" s="43">
        <v>43612</v>
      </c>
      <c r="O61" s="37"/>
      <c r="P61" s="78">
        <f t="shared" si="4"/>
        <v>0.86</v>
      </c>
    </row>
    <row r="62" spans="1:16" ht="26.25" customHeight="1" x14ac:dyDescent="0.25">
      <c r="A62" s="16">
        <v>56</v>
      </c>
      <c r="B62" s="69" t="s">
        <v>46</v>
      </c>
      <c r="C62" s="46" t="s">
        <v>160</v>
      </c>
      <c r="D62" s="62" t="s">
        <v>26</v>
      </c>
      <c r="E62" s="45">
        <v>11445484</v>
      </c>
      <c r="F62" s="45">
        <v>801183.88</v>
      </c>
      <c r="G62" s="45">
        <v>801183.88</v>
      </c>
      <c r="H62" s="52">
        <f t="shared" si="0"/>
        <v>1602367.76</v>
      </c>
      <c r="I62" s="45">
        <v>572274.19999999995</v>
      </c>
      <c r="J62" s="45">
        <f t="shared" si="1"/>
        <v>2174641.96</v>
      </c>
      <c r="K62" s="41">
        <f t="shared" si="5"/>
        <v>9270842.0399999991</v>
      </c>
      <c r="L62" s="55">
        <f t="shared" si="3"/>
        <v>9843116.2400000002</v>
      </c>
      <c r="M62" s="66" t="s">
        <v>161</v>
      </c>
      <c r="N62" s="43">
        <v>43613</v>
      </c>
      <c r="O62" s="37"/>
      <c r="P62" s="78">
        <f t="shared" si="4"/>
        <v>0.86</v>
      </c>
    </row>
    <row r="63" spans="1:16" ht="31.5" customHeight="1" x14ac:dyDescent="0.25">
      <c r="A63" s="16">
        <v>57</v>
      </c>
      <c r="B63" s="69" t="s">
        <v>94</v>
      </c>
      <c r="C63" s="46" t="s">
        <v>162</v>
      </c>
      <c r="D63" s="62" t="s">
        <v>65</v>
      </c>
      <c r="E63" s="45">
        <v>9057764</v>
      </c>
      <c r="F63" s="45">
        <v>634043.48</v>
      </c>
      <c r="G63" s="45">
        <v>634043.48</v>
      </c>
      <c r="H63" s="52">
        <f t="shared" si="0"/>
        <v>1268086.96</v>
      </c>
      <c r="I63" s="45">
        <v>452888.2</v>
      </c>
      <c r="J63" s="45">
        <f t="shared" si="1"/>
        <v>1720975.16</v>
      </c>
      <c r="K63" s="41">
        <f t="shared" si="5"/>
        <v>7336788.8399999999</v>
      </c>
      <c r="L63" s="55">
        <f t="shared" si="3"/>
        <v>7789677.04</v>
      </c>
      <c r="M63" s="66" t="s">
        <v>163</v>
      </c>
      <c r="N63" s="43">
        <v>43613</v>
      </c>
      <c r="O63" s="37"/>
      <c r="P63" s="78">
        <f t="shared" si="4"/>
        <v>0.86</v>
      </c>
    </row>
    <row r="64" spans="1:16" ht="27" customHeight="1" x14ac:dyDescent="0.25">
      <c r="A64" s="16">
        <v>58</v>
      </c>
      <c r="B64" s="69" t="s">
        <v>38</v>
      </c>
      <c r="C64" s="46" t="s">
        <v>164</v>
      </c>
      <c r="D64" s="62" t="s">
        <v>26</v>
      </c>
      <c r="E64" s="45">
        <v>3912020</v>
      </c>
      <c r="F64" s="45">
        <v>273841.40000000002</v>
      </c>
      <c r="G64" s="45">
        <v>273841.40000000002</v>
      </c>
      <c r="H64" s="52">
        <f t="shared" si="0"/>
        <v>547682.80000000005</v>
      </c>
      <c r="I64" s="45">
        <v>195601</v>
      </c>
      <c r="J64" s="45">
        <f t="shared" si="1"/>
        <v>743283.8</v>
      </c>
      <c r="K64" s="41">
        <f t="shared" si="5"/>
        <v>3168736.2</v>
      </c>
      <c r="L64" s="55">
        <f t="shared" si="3"/>
        <v>3364337.2</v>
      </c>
      <c r="M64" s="66" t="s">
        <v>165</v>
      </c>
      <c r="N64" s="43">
        <v>43613</v>
      </c>
      <c r="O64" s="37"/>
      <c r="P64" s="78">
        <f t="shared" si="4"/>
        <v>0.8600000000000001</v>
      </c>
    </row>
    <row r="65" spans="1:16" ht="60.75" customHeight="1" x14ac:dyDescent="0.25">
      <c r="A65" s="16">
        <v>59</v>
      </c>
      <c r="B65" s="69" t="s">
        <v>166</v>
      </c>
      <c r="C65" s="46" t="s">
        <v>167</v>
      </c>
      <c r="D65" s="65" t="s">
        <v>148</v>
      </c>
      <c r="E65" s="45">
        <v>15170448</v>
      </c>
      <c r="F65" s="45">
        <v>1061931.3600000001</v>
      </c>
      <c r="G65" s="45">
        <v>1061931.3600000001</v>
      </c>
      <c r="H65" s="52">
        <f t="shared" si="0"/>
        <v>2123862.7200000002</v>
      </c>
      <c r="I65" s="45">
        <v>758522.4</v>
      </c>
      <c r="J65" s="45">
        <f t="shared" si="1"/>
        <v>2882385.12</v>
      </c>
      <c r="K65" s="41">
        <f t="shared" si="5"/>
        <v>12288062.879999999</v>
      </c>
      <c r="L65" s="55">
        <f t="shared" si="3"/>
        <v>13046585.279999999</v>
      </c>
      <c r="M65" s="66" t="s">
        <v>168</v>
      </c>
      <c r="N65" s="43">
        <v>43613</v>
      </c>
      <c r="O65" s="37"/>
      <c r="P65" s="78">
        <f t="shared" si="4"/>
        <v>0.86</v>
      </c>
    </row>
    <row r="66" spans="1:16" ht="26.25" customHeight="1" x14ac:dyDescent="0.25">
      <c r="A66" s="16">
        <v>60</v>
      </c>
      <c r="B66" s="39" t="s">
        <v>37</v>
      </c>
      <c r="C66" s="46" t="s">
        <v>169</v>
      </c>
      <c r="D66" s="65" t="s">
        <v>35</v>
      </c>
      <c r="E66" s="45">
        <v>12984139</v>
      </c>
      <c r="F66" s="45">
        <v>908889.73</v>
      </c>
      <c r="G66" s="45">
        <v>908889.73</v>
      </c>
      <c r="H66" s="52">
        <f t="shared" si="0"/>
        <v>1817779.46</v>
      </c>
      <c r="I66" s="45">
        <v>649206.94999999995</v>
      </c>
      <c r="J66" s="45">
        <f t="shared" si="1"/>
        <v>2466986.41</v>
      </c>
      <c r="K66" s="41">
        <f t="shared" si="5"/>
        <v>10517152.59</v>
      </c>
      <c r="L66" s="55">
        <f t="shared" si="3"/>
        <v>11166359.539999999</v>
      </c>
      <c r="M66" s="66" t="s">
        <v>170</v>
      </c>
      <c r="N66" s="43">
        <v>43613</v>
      </c>
      <c r="O66" s="37"/>
      <c r="P66" s="78">
        <f t="shared" si="4"/>
        <v>0.85999999999999988</v>
      </c>
    </row>
    <row r="67" spans="1:16" ht="26.25" customHeight="1" x14ac:dyDescent="0.25">
      <c r="A67" s="16">
        <v>61</v>
      </c>
      <c r="B67" s="39" t="s">
        <v>28</v>
      </c>
      <c r="C67" s="46" t="s">
        <v>171</v>
      </c>
      <c r="D67" s="62" t="s">
        <v>26</v>
      </c>
      <c r="E67" s="45">
        <v>25552184</v>
      </c>
      <c r="F67" s="45">
        <v>1788652.88</v>
      </c>
      <c r="G67" s="45">
        <v>1788652.88</v>
      </c>
      <c r="H67" s="52">
        <f t="shared" si="0"/>
        <v>3577305.76</v>
      </c>
      <c r="I67" s="45">
        <v>1277609.2</v>
      </c>
      <c r="J67" s="45">
        <f t="shared" si="1"/>
        <v>4854914.96</v>
      </c>
      <c r="K67" s="41">
        <f t="shared" si="5"/>
        <v>20697269.039999999</v>
      </c>
      <c r="L67" s="55">
        <f t="shared" si="3"/>
        <v>21974878.240000002</v>
      </c>
      <c r="M67" s="66" t="s">
        <v>172</v>
      </c>
      <c r="N67" s="43">
        <v>43614</v>
      </c>
      <c r="O67" s="37"/>
      <c r="P67" s="78">
        <f t="shared" si="4"/>
        <v>0.8600000000000001</v>
      </c>
    </row>
    <row r="68" spans="1:16" ht="40.5" customHeight="1" x14ac:dyDescent="0.25">
      <c r="A68" s="16">
        <v>62</v>
      </c>
      <c r="B68" s="69" t="s">
        <v>106</v>
      </c>
      <c r="C68" s="46" t="s">
        <v>173</v>
      </c>
      <c r="D68" s="65" t="s">
        <v>148</v>
      </c>
      <c r="E68" s="45">
        <v>10190150</v>
      </c>
      <c r="F68" s="45">
        <v>713310.5</v>
      </c>
      <c r="G68" s="45">
        <v>713210.5</v>
      </c>
      <c r="H68" s="52">
        <f t="shared" si="0"/>
        <v>1426521</v>
      </c>
      <c r="I68" s="45">
        <v>509507.5</v>
      </c>
      <c r="J68" s="45">
        <f t="shared" si="1"/>
        <v>1936028.5</v>
      </c>
      <c r="K68" s="41">
        <f t="shared" si="5"/>
        <v>8254121.5</v>
      </c>
      <c r="L68" s="55">
        <f t="shared" si="3"/>
        <v>8763629</v>
      </c>
      <c r="M68" s="66" t="s">
        <v>174</v>
      </c>
      <c r="N68" s="43">
        <v>43615</v>
      </c>
      <c r="O68" s="37"/>
      <c r="P68" s="78">
        <f t="shared" si="4"/>
        <v>0.86000981339823257</v>
      </c>
    </row>
    <row r="69" spans="1:16" ht="39.75" customHeight="1" x14ac:dyDescent="0.25">
      <c r="A69" s="16">
        <v>63</v>
      </c>
      <c r="B69" s="69" t="s">
        <v>48</v>
      </c>
      <c r="C69" s="46" t="s">
        <v>176</v>
      </c>
      <c r="D69" s="65" t="s">
        <v>148</v>
      </c>
      <c r="E69" s="45">
        <v>15010514</v>
      </c>
      <c r="F69" s="45">
        <v>1050735.98</v>
      </c>
      <c r="G69" s="45">
        <v>1050735.98</v>
      </c>
      <c r="H69" s="52">
        <f t="shared" si="0"/>
        <v>2101471.96</v>
      </c>
      <c r="I69" s="45">
        <v>750525.7</v>
      </c>
      <c r="J69" s="45">
        <f t="shared" si="1"/>
        <v>2851997.66</v>
      </c>
      <c r="K69" s="41">
        <f t="shared" si="5"/>
        <v>12158516.34</v>
      </c>
      <c r="L69" s="55">
        <f t="shared" si="3"/>
        <v>12909042.039999999</v>
      </c>
      <c r="M69" s="66" t="s">
        <v>175</v>
      </c>
      <c r="N69" s="43">
        <v>43615</v>
      </c>
      <c r="O69" s="37"/>
      <c r="P69" s="78">
        <f t="shared" si="4"/>
        <v>0.86</v>
      </c>
    </row>
    <row r="70" spans="1:16" ht="26.25" customHeight="1" x14ac:dyDescent="0.25">
      <c r="A70" s="81">
        <v>64</v>
      </c>
      <c r="B70" s="82" t="s">
        <v>177</v>
      </c>
      <c r="C70" s="83" t="s">
        <v>183</v>
      </c>
      <c r="D70" s="84" t="s">
        <v>178</v>
      </c>
      <c r="E70" s="85">
        <v>1099000</v>
      </c>
      <c r="F70" s="85">
        <v>77020</v>
      </c>
      <c r="G70" s="85">
        <v>21890</v>
      </c>
      <c r="H70" s="85">
        <f t="shared" si="0"/>
        <v>98910</v>
      </c>
      <c r="I70" s="85">
        <v>54950</v>
      </c>
      <c r="J70" s="85">
        <f t="shared" si="1"/>
        <v>153860</v>
      </c>
      <c r="K70" s="86">
        <f t="shared" si="5"/>
        <v>945140</v>
      </c>
      <c r="L70" s="87">
        <f t="shared" si="3"/>
        <v>1000090</v>
      </c>
      <c r="M70" s="88" t="s">
        <v>179</v>
      </c>
      <c r="N70" s="89">
        <v>43615</v>
      </c>
      <c r="O70" s="37"/>
      <c r="P70" s="78">
        <f t="shared" si="4"/>
        <v>0.91</v>
      </c>
    </row>
    <row r="71" spans="1:16" ht="26.25" customHeight="1" x14ac:dyDescent="0.25">
      <c r="A71" s="16">
        <v>65</v>
      </c>
      <c r="B71" s="69" t="s">
        <v>116</v>
      </c>
      <c r="C71" s="46" t="s">
        <v>180</v>
      </c>
      <c r="D71" s="62" t="s">
        <v>65</v>
      </c>
      <c r="E71" s="45">
        <v>6575000</v>
      </c>
      <c r="F71" s="45">
        <v>460250</v>
      </c>
      <c r="G71" s="45">
        <v>460250</v>
      </c>
      <c r="H71" s="52">
        <f t="shared" si="0"/>
        <v>920500</v>
      </c>
      <c r="I71" s="45">
        <v>328750</v>
      </c>
      <c r="J71" s="45">
        <f t="shared" si="1"/>
        <v>1249250</v>
      </c>
      <c r="K71" s="41">
        <f t="shared" si="5"/>
        <v>5325750</v>
      </c>
      <c r="L71" s="55">
        <f t="shared" si="3"/>
        <v>5654500</v>
      </c>
      <c r="M71" s="66" t="s">
        <v>181</v>
      </c>
      <c r="N71" s="43">
        <v>43615</v>
      </c>
      <c r="O71" s="37"/>
      <c r="P71" s="78">
        <f t="shared" si="4"/>
        <v>0.86</v>
      </c>
    </row>
    <row r="72" spans="1:16" ht="26.25" customHeight="1" x14ac:dyDescent="0.25">
      <c r="A72" s="16">
        <v>66</v>
      </c>
      <c r="B72" s="39" t="s">
        <v>30</v>
      </c>
      <c r="C72" s="46" t="s">
        <v>182</v>
      </c>
      <c r="D72" s="62" t="s">
        <v>26</v>
      </c>
      <c r="E72" s="45">
        <v>6430088</v>
      </c>
      <c r="F72" s="45">
        <v>450106</v>
      </c>
      <c r="G72" s="45">
        <v>306724</v>
      </c>
      <c r="H72" s="52">
        <f t="shared" si="0"/>
        <v>756830</v>
      </c>
      <c r="I72" s="45">
        <v>321504</v>
      </c>
      <c r="J72" s="45">
        <f t="shared" si="1"/>
        <v>1078334</v>
      </c>
      <c r="K72" s="41">
        <f t="shared" si="5"/>
        <v>5351754</v>
      </c>
      <c r="L72" s="55">
        <f t="shared" si="3"/>
        <v>5673258</v>
      </c>
      <c r="M72" s="66" t="s">
        <v>184</v>
      </c>
      <c r="N72" s="43">
        <v>43619</v>
      </c>
      <c r="O72" s="37"/>
      <c r="P72" s="78">
        <f t="shared" ref="P72:P100" si="6">L72/E72</f>
        <v>0.88229865594374446</v>
      </c>
    </row>
    <row r="73" spans="1:16" ht="26.25" customHeight="1" x14ac:dyDescent="0.25">
      <c r="A73" s="16">
        <v>67</v>
      </c>
      <c r="B73" s="69" t="s">
        <v>202</v>
      </c>
      <c r="C73" s="46" t="s">
        <v>185</v>
      </c>
      <c r="D73" s="65" t="s">
        <v>35</v>
      </c>
      <c r="E73" s="45">
        <v>8404669</v>
      </c>
      <c r="F73" s="45">
        <v>588326.82999999996</v>
      </c>
      <c r="G73" s="45">
        <v>588326.82999999996</v>
      </c>
      <c r="H73" s="52">
        <f t="shared" si="0"/>
        <v>1176653.6599999999</v>
      </c>
      <c r="I73" s="45">
        <v>420233.45</v>
      </c>
      <c r="J73" s="45">
        <f t="shared" si="1"/>
        <v>1596887.1099999999</v>
      </c>
      <c r="K73" s="41">
        <f t="shared" si="5"/>
        <v>6807781.8900000006</v>
      </c>
      <c r="L73" s="55">
        <f t="shared" si="3"/>
        <v>7228015.3399999999</v>
      </c>
      <c r="M73" s="66" t="s">
        <v>184</v>
      </c>
      <c r="N73" s="43">
        <v>43634</v>
      </c>
      <c r="O73" s="37"/>
      <c r="P73" s="78">
        <f t="shared" si="6"/>
        <v>0.86</v>
      </c>
    </row>
    <row r="74" spans="1:16" ht="26.25" customHeight="1" x14ac:dyDescent="0.25">
      <c r="A74" s="16">
        <v>68</v>
      </c>
      <c r="B74" s="69" t="s">
        <v>116</v>
      </c>
      <c r="C74" s="46" t="s">
        <v>186</v>
      </c>
      <c r="D74" s="62" t="s">
        <v>65</v>
      </c>
      <c r="E74" s="45">
        <v>1642962</v>
      </c>
      <c r="F74" s="45">
        <v>115007.34</v>
      </c>
      <c r="G74" s="45">
        <v>115007.34</v>
      </c>
      <c r="H74" s="52">
        <f t="shared" si="0"/>
        <v>230014.68</v>
      </c>
      <c r="I74" s="45">
        <v>82148.100000000006</v>
      </c>
      <c r="J74" s="45">
        <f t="shared" si="1"/>
        <v>312162.78000000003</v>
      </c>
      <c r="K74" s="41">
        <f t="shared" si="5"/>
        <v>1330799.22</v>
      </c>
      <c r="L74" s="55">
        <f t="shared" si="3"/>
        <v>1412947.32</v>
      </c>
      <c r="M74" s="66" t="s">
        <v>187</v>
      </c>
      <c r="N74" s="43">
        <v>43636</v>
      </c>
      <c r="O74" s="37"/>
      <c r="P74" s="78">
        <f t="shared" si="6"/>
        <v>0.86</v>
      </c>
    </row>
    <row r="75" spans="1:16" ht="26.25" customHeight="1" x14ac:dyDescent="0.25">
      <c r="A75" s="16">
        <v>69</v>
      </c>
      <c r="B75" s="69" t="s">
        <v>52</v>
      </c>
      <c r="C75" s="46" t="s">
        <v>188</v>
      </c>
      <c r="D75" s="62" t="s">
        <v>26</v>
      </c>
      <c r="E75" s="45">
        <v>2757459</v>
      </c>
      <c r="F75" s="45">
        <v>193022.13</v>
      </c>
      <c r="G75" s="45">
        <v>165447.54</v>
      </c>
      <c r="H75" s="52">
        <f t="shared" si="0"/>
        <v>358469.67000000004</v>
      </c>
      <c r="I75" s="45">
        <v>137872.95000000001</v>
      </c>
      <c r="J75" s="45">
        <f t="shared" si="1"/>
        <v>496342.62000000005</v>
      </c>
      <c r="K75" s="41">
        <f t="shared" si="5"/>
        <v>2261116.38</v>
      </c>
      <c r="L75" s="55">
        <f t="shared" si="3"/>
        <v>2398989.33</v>
      </c>
      <c r="M75" s="66" t="s">
        <v>189</v>
      </c>
      <c r="N75" s="43">
        <v>43636</v>
      </c>
      <c r="O75" s="37"/>
      <c r="P75" s="78">
        <f t="shared" si="6"/>
        <v>0.87</v>
      </c>
    </row>
    <row r="76" spans="1:16" ht="26.25" customHeight="1" x14ac:dyDescent="0.25">
      <c r="A76" s="16">
        <v>70</v>
      </c>
      <c r="B76" s="69" t="s">
        <v>112</v>
      </c>
      <c r="C76" s="46" t="s">
        <v>190</v>
      </c>
      <c r="D76" s="62" t="s">
        <v>26</v>
      </c>
      <c r="E76" s="45">
        <v>4689243</v>
      </c>
      <c r="F76" s="45">
        <v>328247.01</v>
      </c>
      <c r="G76" s="45">
        <v>281354.58</v>
      </c>
      <c r="H76" s="52">
        <f t="shared" si="0"/>
        <v>609601.59000000008</v>
      </c>
      <c r="I76" s="45">
        <v>2234462.15</v>
      </c>
      <c r="J76" s="45">
        <f t="shared" si="1"/>
        <v>2844063.74</v>
      </c>
      <c r="K76" s="41">
        <f t="shared" si="5"/>
        <v>1845179.2599999998</v>
      </c>
      <c r="L76" s="55">
        <f t="shared" si="3"/>
        <v>4079641.41</v>
      </c>
      <c r="M76" s="66" t="s">
        <v>191</v>
      </c>
      <c r="N76" s="43">
        <v>43646</v>
      </c>
      <c r="O76" s="37"/>
      <c r="P76" s="78">
        <f t="shared" si="6"/>
        <v>0.87</v>
      </c>
    </row>
    <row r="77" spans="1:16" ht="26.25" customHeight="1" x14ac:dyDescent="0.25">
      <c r="A77" s="16">
        <v>71</v>
      </c>
      <c r="B77" s="69" t="s">
        <v>202</v>
      </c>
      <c r="C77" s="46" t="s">
        <v>192</v>
      </c>
      <c r="D77" s="65" t="s">
        <v>35</v>
      </c>
      <c r="E77" s="45">
        <v>6240271</v>
      </c>
      <c r="F77" s="45">
        <v>436818.97</v>
      </c>
      <c r="G77" s="45">
        <v>436818.97</v>
      </c>
      <c r="H77" s="52">
        <f t="shared" si="0"/>
        <v>873637.94</v>
      </c>
      <c r="I77" s="45">
        <v>312013.55</v>
      </c>
      <c r="J77" s="45">
        <f t="shared" si="1"/>
        <v>1185651.49</v>
      </c>
      <c r="K77" s="41">
        <f t="shared" si="5"/>
        <v>5054619.51</v>
      </c>
      <c r="L77" s="55">
        <f t="shared" si="3"/>
        <v>5366633.0600000005</v>
      </c>
      <c r="M77" s="66" t="s">
        <v>194</v>
      </c>
      <c r="N77" s="43">
        <v>43646</v>
      </c>
      <c r="O77" s="63"/>
      <c r="P77" s="78">
        <f t="shared" si="6"/>
        <v>0.8600000000000001</v>
      </c>
    </row>
    <row r="78" spans="1:16" ht="36.75" customHeight="1" x14ac:dyDescent="0.25">
      <c r="A78" s="16">
        <v>72</v>
      </c>
      <c r="B78" s="69" t="s">
        <v>48</v>
      </c>
      <c r="C78" s="46" t="s">
        <v>193</v>
      </c>
      <c r="D78" s="65" t="s">
        <v>148</v>
      </c>
      <c r="E78" s="45">
        <v>13101081</v>
      </c>
      <c r="F78" s="45">
        <v>917075.67</v>
      </c>
      <c r="G78" s="45">
        <v>917075.67</v>
      </c>
      <c r="H78" s="52">
        <f t="shared" si="0"/>
        <v>1834151.34</v>
      </c>
      <c r="I78" s="45">
        <v>655054.05000000005</v>
      </c>
      <c r="J78" s="45">
        <f t="shared" si="1"/>
        <v>2489205.39</v>
      </c>
      <c r="K78" s="41">
        <f t="shared" si="5"/>
        <v>10611875.609999999</v>
      </c>
      <c r="L78" s="55">
        <f t="shared" si="3"/>
        <v>11266929.66</v>
      </c>
      <c r="M78" s="66" t="s">
        <v>195</v>
      </c>
      <c r="N78" s="43">
        <v>43646</v>
      </c>
      <c r="O78" s="63"/>
      <c r="P78" s="78">
        <f t="shared" si="6"/>
        <v>0.86</v>
      </c>
    </row>
    <row r="79" spans="1:16" ht="26.25" customHeight="1" x14ac:dyDescent="0.25">
      <c r="A79" s="16">
        <v>73</v>
      </c>
      <c r="B79" s="69" t="s">
        <v>41</v>
      </c>
      <c r="C79" s="46" t="s">
        <v>196</v>
      </c>
      <c r="D79" s="65" t="s">
        <v>35</v>
      </c>
      <c r="E79" s="45">
        <v>16716505</v>
      </c>
      <c r="F79" s="45">
        <v>1170155.3500000001</v>
      </c>
      <c r="G79" s="45">
        <v>1170155.3500000001</v>
      </c>
      <c r="H79" s="52">
        <f t="shared" si="0"/>
        <v>2340310.7000000002</v>
      </c>
      <c r="I79" s="45">
        <v>835825.25</v>
      </c>
      <c r="J79" s="45">
        <f t="shared" si="1"/>
        <v>3176135.95</v>
      </c>
      <c r="K79" s="41">
        <f t="shared" si="5"/>
        <v>13540369.050000001</v>
      </c>
      <c r="L79" s="55">
        <f t="shared" si="3"/>
        <v>14376194.300000001</v>
      </c>
      <c r="M79" s="66" t="s">
        <v>197</v>
      </c>
      <c r="N79" s="43">
        <v>43646</v>
      </c>
      <c r="O79" s="63"/>
      <c r="P79" s="78">
        <f t="shared" si="6"/>
        <v>0.8600000000000001</v>
      </c>
    </row>
    <row r="80" spans="1:16" ht="38.25" customHeight="1" x14ac:dyDescent="0.25">
      <c r="A80" s="16">
        <v>74</v>
      </c>
      <c r="B80" s="69" t="s">
        <v>106</v>
      </c>
      <c r="C80" s="46" t="s">
        <v>198</v>
      </c>
      <c r="D80" s="65" t="s">
        <v>35</v>
      </c>
      <c r="E80" s="45">
        <v>11206363</v>
      </c>
      <c r="F80" s="45">
        <v>784445.41</v>
      </c>
      <c r="G80" s="45">
        <v>784445.41</v>
      </c>
      <c r="H80" s="52">
        <f t="shared" si="0"/>
        <v>1568890.82</v>
      </c>
      <c r="I80" s="45">
        <v>560318.15</v>
      </c>
      <c r="J80" s="45">
        <f t="shared" si="1"/>
        <v>2129208.9700000002</v>
      </c>
      <c r="K80" s="41">
        <f t="shared" si="5"/>
        <v>9077154.0299999993</v>
      </c>
      <c r="L80" s="55">
        <f t="shared" si="3"/>
        <v>9637472.1799999997</v>
      </c>
      <c r="M80" s="66" t="s">
        <v>199</v>
      </c>
      <c r="N80" s="43">
        <v>43646</v>
      </c>
      <c r="O80" s="63"/>
      <c r="P80" s="78">
        <f t="shared" si="6"/>
        <v>0.86</v>
      </c>
    </row>
    <row r="81" spans="1:16" ht="53.25" customHeight="1" x14ac:dyDescent="0.25">
      <c r="A81" s="16">
        <v>75</v>
      </c>
      <c r="B81" s="69" t="s">
        <v>166</v>
      </c>
      <c r="C81" s="46" t="s">
        <v>200</v>
      </c>
      <c r="D81" s="65" t="s">
        <v>148</v>
      </c>
      <c r="E81" s="45">
        <v>3705998</v>
      </c>
      <c r="F81" s="45">
        <v>259419.86</v>
      </c>
      <c r="G81" s="45">
        <v>259419.86</v>
      </c>
      <c r="H81" s="52">
        <f t="shared" si="0"/>
        <v>518839.72</v>
      </c>
      <c r="I81" s="45">
        <v>185299.9</v>
      </c>
      <c r="J81" s="45">
        <f t="shared" si="1"/>
        <v>704139.62</v>
      </c>
      <c r="K81" s="41">
        <f t="shared" si="5"/>
        <v>3001858.38</v>
      </c>
      <c r="L81" s="55">
        <f t="shared" si="3"/>
        <v>3187158.2800000003</v>
      </c>
      <c r="M81" s="66" t="s">
        <v>201</v>
      </c>
      <c r="N81" s="43">
        <v>43646</v>
      </c>
      <c r="O81" s="63"/>
      <c r="P81" s="78">
        <f t="shared" si="6"/>
        <v>0.8600000000000001</v>
      </c>
    </row>
    <row r="82" spans="1:16" ht="25.5" x14ac:dyDescent="0.25">
      <c r="A82" s="16">
        <v>76</v>
      </c>
      <c r="B82" s="69" t="s">
        <v>94</v>
      </c>
      <c r="C82" s="46" t="s">
        <v>203</v>
      </c>
      <c r="D82" s="62" t="s">
        <v>65</v>
      </c>
      <c r="E82" s="45">
        <v>15483147</v>
      </c>
      <c r="F82" s="45">
        <v>1083820.29</v>
      </c>
      <c r="G82" s="45">
        <v>1083820.29</v>
      </c>
      <c r="H82" s="52">
        <f t="shared" si="0"/>
        <v>2167640.58</v>
      </c>
      <c r="I82" s="45">
        <v>774157.35</v>
      </c>
      <c r="J82" s="45">
        <f t="shared" si="1"/>
        <v>2941797.93</v>
      </c>
      <c r="K82" s="41">
        <f t="shared" si="5"/>
        <v>12541349.07</v>
      </c>
      <c r="L82" s="55">
        <f t="shared" si="3"/>
        <v>13315506.42</v>
      </c>
      <c r="M82" s="66" t="s">
        <v>204</v>
      </c>
      <c r="N82" s="43">
        <v>43646</v>
      </c>
      <c r="O82" s="63"/>
      <c r="P82" s="78">
        <f t="shared" si="6"/>
        <v>0.86</v>
      </c>
    </row>
    <row r="83" spans="1:16" ht="25.5" x14ac:dyDescent="0.25">
      <c r="A83" s="16">
        <v>77</v>
      </c>
      <c r="B83" s="39" t="s">
        <v>72</v>
      </c>
      <c r="C83" s="46" t="s">
        <v>205</v>
      </c>
      <c r="D83" s="65" t="s">
        <v>35</v>
      </c>
      <c r="E83" s="45">
        <v>4828643</v>
      </c>
      <c r="F83" s="45">
        <v>338005.01</v>
      </c>
      <c r="G83" s="45">
        <v>338005.01</v>
      </c>
      <c r="H83" s="52">
        <f t="shared" si="0"/>
        <v>676010.02</v>
      </c>
      <c r="I83" s="45">
        <v>241432.15</v>
      </c>
      <c r="J83" s="45">
        <f t="shared" si="1"/>
        <v>917442.17</v>
      </c>
      <c r="K83" s="41">
        <f t="shared" si="5"/>
        <v>3911200.83</v>
      </c>
      <c r="L83" s="55">
        <f t="shared" si="3"/>
        <v>4152632.98</v>
      </c>
      <c r="M83" s="66" t="s">
        <v>206</v>
      </c>
      <c r="N83" s="43">
        <v>43646</v>
      </c>
      <c r="O83" s="63"/>
      <c r="P83" s="78">
        <f t="shared" si="6"/>
        <v>0.86</v>
      </c>
    </row>
    <row r="84" spans="1:16" ht="30" customHeight="1" x14ac:dyDescent="0.25">
      <c r="A84" s="16">
        <v>78</v>
      </c>
      <c r="B84" s="69" t="s">
        <v>207</v>
      </c>
      <c r="C84" s="46" t="s">
        <v>208</v>
      </c>
      <c r="D84" s="65" t="s">
        <v>35</v>
      </c>
      <c r="E84" s="45">
        <v>4271305</v>
      </c>
      <c r="F84" s="45">
        <v>298991.34999999998</v>
      </c>
      <c r="G84" s="45">
        <v>298991.34999999998</v>
      </c>
      <c r="H84" s="52">
        <f t="shared" si="0"/>
        <v>597982.69999999995</v>
      </c>
      <c r="I84" s="45">
        <v>213565.25</v>
      </c>
      <c r="J84" s="45">
        <f t="shared" si="1"/>
        <v>811547.95</v>
      </c>
      <c r="K84" s="41">
        <f t="shared" si="5"/>
        <v>3459757.05</v>
      </c>
      <c r="L84" s="55">
        <f t="shared" si="3"/>
        <v>3673322.3</v>
      </c>
      <c r="M84" s="66" t="s">
        <v>209</v>
      </c>
      <c r="N84" s="43">
        <v>43646</v>
      </c>
      <c r="O84" s="63"/>
      <c r="P84" s="78">
        <f t="shared" si="6"/>
        <v>0.86</v>
      </c>
    </row>
    <row r="85" spans="1:16" ht="40.5" customHeight="1" x14ac:dyDescent="0.25">
      <c r="A85" s="16">
        <v>79</v>
      </c>
      <c r="B85" s="69" t="s">
        <v>52</v>
      </c>
      <c r="C85" s="46" t="s">
        <v>210</v>
      </c>
      <c r="D85" s="62" t="s">
        <v>26</v>
      </c>
      <c r="E85" s="45">
        <v>3995166</v>
      </c>
      <c r="F85" s="45">
        <v>279661.62</v>
      </c>
      <c r="G85" s="45">
        <v>239709.96</v>
      </c>
      <c r="H85" s="52">
        <f t="shared" si="0"/>
        <v>519371.57999999996</v>
      </c>
      <c r="I85" s="45">
        <v>199758.3</v>
      </c>
      <c r="J85" s="45">
        <f t="shared" si="1"/>
        <v>719129.87999999989</v>
      </c>
      <c r="K85" s="41">
        <f t="shared" si="5"/>
        <v>3276036.12</v>
      </c>
      <c r="L85" s="55">
        <f t="shared" si="3"/>
        <v>3475794.42</v>
      </c>
      <c r="M85" s="66" t="s">
        <v>211</v>
      </c>
      <c r="N85" s="43">
        <v>43646</v>
      </c>
      <c r="O85" s="63"/>
      <c r="P85" s="78">
        <f t="shared" si="6"/>
        <v>0.87</v>
      </c>
    </row>
    <row r="86" spans="1:16" ht="29.25" customHeight="1" x14ac:dyDescent="0.25">
      <c r="A86" s="16">
        <v>80</v>
      </c>
      <c r="B86" s="69" t="s">
        <v>212</v>
      </c>
      <c r="C86" s="46" t="s">
        <v>213</v>
      </c>
      <c r="D86" s="65" t="s">
        <v>35</v>
      </c>
      <c r="E86" s="45">
        <v>12699724</v>
      </c>
      <c r="F86" s="45">
        <v>888980.68</v>
      </c>
      <c r="G86" s="45">
        <v>761983.44</v>
      </c>
      <c r="H86" s="52">
        <f t="shared" si="0"/>
        <v>1650964.12</v>
      </c>
      <c r="I86" s="45">
        <v>634986.19999999995</v>
      </c>
      <c r="J86" s="45">
        <f t="shared" si="1"/>
        <v>2285950.3200000003</v>
      </c>
      <c r="K86" s="41">
        <f t="shared" si="5"/>
        <v>10413773.68</v>
      </c>
      <c r="L86" s="55">
        <f t="shared" si="3"/>
        <v>11048759.879999999</v>
      </c>
      <c r="M86" s="66" t="s">
        <v>214</v>
      </c>
      <c r="N86" s="43">
        <v>43646</v>
      </c>
      <c r="O86" s="63"/>
      <c r="P86" s="78">
        <f t="shared" si="6"/>
        <v>0.86999999999999988</v>
      </c>
    </row>
    <row r="87" spans="1:16" ht="40.5" customHeight="1" x14ac:dyDescent="0.25">
      <c r="A87" s="16">
        <v>81</v>
      </c>
      <c r="B87" s="69" t="s">
        <v>129</v>
      </c>
      <c r="C87" s="46" t="s">
        <v>215</v>
      </c>
      <c r="D87" s="62" t="s">
        <v>26</v>
      </c>
      <c r="E87" s="45">
        <v>4436884</v>
      </c>
      <c r="F87" s="45">
        <v>310581.88</v>
      </c>
      <c r="G87" s="45">
        <v>310581.88</v>
      </c>
      <c r="H87" s="52">
        <f t="shared" si="0"/>
        <v>621163.76</v>
      </c>
      <c r="I87" s="45">
        <v>221844.2</v>
      </c>
      <c r="J87" s="45">
        <f t="shared" si="1"/>
        <v>843007.96</v>
      </c>
      <c r="K87" s="41">
        <f t="shared" si="5"/>
        <v>3593876.04</v>
      </c>
      <c r="L87" s="55">
        <f t="shared" si="3"/>
        <v>3815720.24</v>
      </c>
      <c r="M87" s="66" t="s">
        <v>216</v>
      </c>
      <c r="N87" s="43">
        <v>43646</v>
      </c>
      <c r="O87" s="63"/>
      <c r="P87" s="78">
        <f t="shared" si="6"/>
        <v>0.8600000000000001</v>
      </c>
    </row>
    <row r="88" spans="1:16" ht="54" customHeight="1" x14ac:dyDescent="0.25">
      <c r="A88" s="16">
        <v>82</v>
      </c>
      <c r="B88" s="69" t="s">
        <v>89</v>
      </c>
      <c r="C88" s="46" t="s">
        <v>217</v>
      </c>
      <c r="D88" s="62" t="s">
        <v>26</v>
      </c>
      <c r="E88" s="45">
        <v>20451015</v>
      </c>
      <c r="F88" s="45">
        <v>1431571.05</v>
      </c>
      <c r="G88" s="45">
        <v>1431571.05</v>
      </c>
      <c r="H88" s="52">
        <f t="shared" si="0"/>
        <v>2863142.1</v>
      </c>
      <c r="I88" s="45">
        <v>1022550.75</v>
      </c>
      <c r="J88" s="45">
        <f t="shared" si="1"/>
        <v>3885692.85</v>
      </c>
      <c r="K88" s="41">
        <f t="shared" si="5"/>
        <v>16565322.15</v>
      </c>
      <c r="L88" s="55">
        <f t="shared" si="3"/>
        <v>17587872.899999999</v>
      </c>
      <c r="M88" s="66" t="s">
        <v>218</v>
      </c>
      <c r="N88" s="43">
        <v>43646</v>
      </c>
      <c r="O88" s="63"/>
      <c r="P88" s="78">
        <f t="shared" si="6"/>
        <v>0.85999999999999988</v>
      </c>
    </row>
    <row r="89" spans="1:16" ht="42" customHeight="1" x14ac:dyDescent="0.25">
      <c r="A89" s="16">
        <v>83</v>
      </c>
      <c r="B89" s="69" t="s">
        <v>48</v>
      </c>
      <c r="C89" s="46" t="s">
        <v>219</v>
      </c>
      <c r="D89" s="62" t="s">
        <v>65</v>
      </c>
      <c r="E89" s="45">
        <v>16847365</v>
      </c>
      <c r="F89" s="45">
        <v>1179315.55</v>
      </c>
      <c r="G89" s="45">
        <v>1179315.55</v>
      </c>
      <c r="H89" s="52">
        <f t="shared" si="0"/>
        <v>2358631.1</v>
      </c>
      <c r="I89" s="45">
        <v>842368.25</v>
      </c>
      <c r="J89" s="45">
        <f t="shared" si="1"/>
        <v>3200999.35</v>
      </c>
      <c r="K89" s="41">
        <f t="shared" si="5"/>
        <v>13646365.65</v>
      </c>
      <c r="L89" s="55">
        <f t="shared" si="3"/>
        <v>14488733.9</v>
      </c>
      <c r="M89" s="66" t="s">
        <v>220</v>
      </c>
      <c r="N89" s="43">
        <v>43646</v>
      </c>
      <c r="O89" s="63"/>
      <c r="P89" s="78">
        <f t="shared" si="6"/>
        <v>0.86</v>
      </c>
    </row>
    <row r="90" spans="1:16" ht="50.25" customHeight="1" x14ac:dyDescent="0.25">
      <c r="A90" s="16">
        <v>84</v>
      </c>
      <c r="B90" s="69" t="s">
        <v>166</v>
      </c>
      <c r="C90" s="46" t="s">
        <v>221</v>
      </c>
      <c r="D90" s="65" t="s">
        <v>35</v>
      </c>
      <c r="E90" s="45">
        <v>11681236</v>
      </c>
      <c r="F90" s="45">
        <v>817686.52</v>
      </c>
      <c r="G90" s="45">
        <v>817686.52</v>
      </c>
      <c r="H90" s="52">
        <f t="shared" si="0"/>
        <v>1635373.04</v>
      </c>
      <c r="I90" s="45">
        <v>584061.80000000005</v>
      </c>
      <c r="J90" s="45">
        <f t="shared" si="1"/>
        <v>2219434.84</v>
      </c>
      <c r="K90" s="41">
        <f t="shared" si="5"/>
        <v>9461801.1600000001</v>
      </c>
      <c r="L90" s="55">
        <f t="shared" si="3"/>
        <v>10045862.960000001</v>
      </c>
      <c r="M90" s="66" t="s">
        <v>222</v>
      </c>
      <c r="N90" s="43">
        <v>43646</v>
      </c>
      <c r="O90" s="63"/>
      <c r="P90" s="78">
        <f t="shared" si="6"/>
        <v>0.8600000000000001</v>
      </c>
    </row>
    <row r="91" spans="1:16" ht="42" customHeight="1" x14ac:dyDescent="0.25">
      <c r="A91" s="16">
        <v>85</v>
      </c>
      <c r="B91" s="69" t="s">
        <v>106</v>
      </c>
      <c r="C91" s="46" t="s">
        <v>223</v>
      </c>
      <c r="D91" s="65" t="s">
        <v>148</v>
      </c>
      <c r="E91" s="45">
        <v>3836480</v>
      </c>
      <c r="F91" s="45">
        <v>268553.59999999998</v>
      </c>
      <c r="G91" s="45">
        <v>268553.59999999998</v>
      </c>
      <c r="H91" s="52">
        <f t="shared" si="0"/>
        <v>537107.19999999995</v>
      </c>
      <c r="I91" s="45">
        <v>191824</v>
      </c>
      <c r="J91" s="45">
        <f t="shared" si="1"/>
        <v>728931.2</v>
      </c>
      <c r="K91" s="41">
        <f t="shared" si="5"/>
        <v>3107548.8</v>
      </c>
      <c r="L91" s="55">
        <f t="shared" si="3"/>
        <v>3299372.8</v>
      </c>
      <c r="M91" s="66" t="s">
        <v>224</v>
      </c>
      <c r="N91" s="43">
        <v>43646</v>
      </c>
      <c r="O91" s="63"/>
      <c r="P91" s="78">
        <f t="shared" si="6"/>
        <v>0.86</v>
      </c>
    </row>
    <row r="92" spans="1:16" ht="27.75" customHeight="1" x14ac:dyDescent="0.25">
      <c r="A92" s="16">
        <v>86</v>
      </c>
      <c r="B92" s="69" t="s">
        <v>38</v>
      </c>
      <c r="C92" s="46" t="s">
        <v>225</v>
      </c>
      <c r="D92" s="62" t="s">
        <v>26</v>
      </c>
      <c r="E92" s="45">
        <v>15802380</v>
      </c>
      <c r="F92" s="45">
        <v>1106166.6000000001</v>
      </c>
      <c r="G92" s="45">
        <v>1106166.6000000001</v>
      </c>
      <c r="H92" s="52">
        <f t="shared" si="0"/>
        <v>2212333.2000000002</v>
      </c>
      <c r="I92" s="45">
        <v>790119</v>
      </c>
      <c r="J92" s="45">
        <f t="shared" si="1"/>
        <v>3002452.2</v>
      </c>
      <c r="K92" s="41">
        <f t="shared" si="5"/>
        <v>12799927.800000001</v>
      </c>
      <c r="L92" s="55">
        <f t="shared" si="3"/>
        <v>13590046.800000001</v>
      </c>
      <c r="M92" s="66" t="s">
        <v>226</v>
      </c>
      <c r="N92" s="43">
        <v>43646</v>
      </c>
      <c r="O92" s="63"/>
      <c r="P92" s="78">
        <f t="shared" si="6"/>
        <v>0.8600000000000001</v>
      </c>
    </row>
    <row r="93" spans="1:16" ht="27.75" customHeight="1" x14ac:dyDescent="0.25">
      <c r="A93" s="16">
        <v>87</v>
      </c>
      <c r="B93" s="69" t="s">
        <v>227</v>
      </c>
      <c r="C93" s="46" t="s">
        <v>228</v>
      </c>
      <c r="D93" s="62" t="s">
        <v>26</v>
      </c>
      <c r="E93" s="45">
        <v>4209533</v>
      </c>
      <c r="F93" s="45">
        <v>294667.31</v>
      </c>
      <c r="G93" s="45">
        <v>252571.98</v>
      </c>
      <c r="H93" s="52">
        <f t="shared" si="0"/>
        <v>547239.29</v>
      </c>
      <c r="I93" s="45">
        <v>210476.65</v>
      </c>
      <c r="J93" s="45">
        <f t="shared" si="1"/>
        <v>757715.94000000006</v>
      </c>
      <c r="K93" s="41">
        <f t="shared" si="5"/>
        <v>3451817.06</v>
      </c>
      <c r="L93" s="55">
        <f t="shared" si="3"/>
        <v>3662293.71</v>
      </c>
      <c r="M93" s="66" t="s">
        <v>229</v>
      </c>
      <c r="N93" s="43">
        <v>43646</v>
      </c>
      <c r="O93" s="63"/>
      <c r="P93" s="78">
        <f t="shared" si="6"/>
        <v>0.87</v>
      </c>
    </row>
    <row r="94" spans="1:16" ht="28.5" customHeight="1" x14ac:dyDescent="0.25">
      <c r="A94" s="16">
        <v>88</v>
      </c>
      <c r="B94" s="69" t="s">
        <v>46</v>
      </c>
      <c r="C94" s="46" t="s">
        <v>230</v>
      </c>
      <c r="D94" s="62" t="s">
        <v>26</v>
      </c>
      <c r="E94" s="45">
        <v>7658223</v>
      </c>
      <c r="F94" s="45">
        <v>536075.61</v>
      </c>
      <c r="G94" s="45">
        <v>536075.61</v>
      </c>
      <c r="H94" s="52">
        <f t="shared" si="0"/>
        <v>1072151.22</v>
      </c>
      <c r="I94" s="45">
        <v>382911.15</v>
      </c>
      <c r="J94" s="45">
        <f t="shared" si="1"/>
        <v>1455062.37</v>
      </c>
      <c r="K94" s="41">
        <f t="shared" si="5"/>
        <v>6203160.6299999999</v>
      </c>
      <c r="L94" s="55">
        <f t="shared" si="3"/>
        <v>6586071.7800000003</v>
      </c>
      <c r="M94" s="66" t="s">
        <v>231</v>
      </c>
      <c r="N94" s="43">
        <v>43646</v>
      </c>
      <c r="O94" s="63"/>
      <c r="P94" s="78">
        <f t="shared" si="6"/>
        <v>0.86</v>
      </c>
    </row>
    <row r="95" spans="1:16" ht="28.5" customHeight="1" x14ac:dyDescent="0.25">
      <c r="A95" s="16">
        <v>89</v>
      </c>
      <c r="B95" s="69" t="s">
        <v>103</v>
      </c>
      <c r="C95" s="46" t="s">
        <v>232</v>
      </c>
      <c r="D95" s="62" t="s">
        <v>26</v>
      </c>
      <c r="E95" s="45">
        <v>2772925</v>
      </c>
      <c r="F95" s="45">
        <v>194104.75</v>
      </c>
      <c r="G95" s="45">
        <v>166375.5</v>
      </c>
      <c r="H95" s="52">
        <f t="shared" si="0"/>
        <v>360480.25</v>
      </c>
      <c r="I95" s="45">
        <v>138646.25</v>
      </c>
      <c r="J95" s="45">
        <f t="shared" si="1"/>
        <v>499126.5</v>
      </c>
      <c r="K95" s="41">
        <f t="shared" si="5"/>
        <v>2273798.5</v>
      </c>
      <c r="L95" s="55">
        <f t="shared" si="3"/>
        <v>2412444.75</v>
      </c>
      <c r="M95" s="66" t="s">
        <v>233</v>
      </c>
      <c r="N95" s="43">
        <v>43646</v>
      </c>
      <c r="O95" s="63"/>
      <c r="P95" s="78">
        <f t="shared" si="6"/>
        <v>0.87</v>
      </c>
    </row>
    <row r="96" spans="1:16" ht="28.5" customHeight="1" x14ac:dyDescent="0.25">
      <c r="A96" s="16">
        <v>90</v>
      </c>
      <c r="B96" s="39" t="s">
        <v>27</v>
      </c>
      <c r="C96" s="46" t="s">
        <v>234</v>
      </c>
      <c r="D96" s="62" t="s">
        <v>26</v>
      </c>
      <c r="E96" s="45">
        <v>3053831</v>
      </c>
      <c r="F96" s="45">
        <v>213768.17</v>
      </c>
      <c r="G96" s="45">
        <v>213768.17</v>
      </c>
      <c r="H96" s="52">
        <f t="shared" si="0"/>
        <v>427536.34</v>
      </c>
      <c r="I96" s="45">
        <v>1452691.55</v>
      </c>
      <c r="J96" s="45">
        <f t="shared" si="1"/>
        <v>1880227.8900000001</v>
      </c>
      <c r="K96" s="41">
        <f t="shared" si="5"/>
        <v>1173603.1099999999</v>
      </c>
      <c r="L96" s="55">
        <f t="shared" si="3"/>
        <v>2626294.66</v>
      </c>
      <c r="M96" s="66" t="s">
        <v>235</v>
      </c>
      <c r="N96" s="43">
        <v>43646</v>
      </c>
      <c r="O96" s="63"/>
      <c r="P96" s="78">
        <f t="shared" si="6"/>
        <v>0.8600000000000001</v>
      </c>
    </row>
    <row r="97" spans="1:16" ht="28.5" customHeight="1" x14ac:dyDescent="0.25">
      <c r="A97" s="16">
        <v>91</v>
      </c>
      <c r="B97" s="69" t="s">
        <v>76</v>
      </c>
      <c r="C97" s="46" t="s">
        <v>236</v>
      </c>
      <c r="D97" s="65" t="s">
        <v>35</v>
      </c>
      <c r="E97" s="45">
        <v>5676932</v>
      </c>
      <c r="F97" s="45">
        <v>397385.24</v>
      </c>
      <c r="G97" s="45">
        <v>340615.92</v>
      </c>
      <c r="H97" s="52">
        <f t="shared" si="0"/>
        <v>738001.15999999992</v>
      </c>
      <c r="I97" s="45">
        <v>283846.59999999998</v>
      </c>
      <c r="J97" s="45">
        <f t="shared" si="1"/>
        <v>1021847.7599999999</v>
      </c>
      <c r="K97" s="41">
        <f t="shared" si="5"/>
        <v>4655084.24</v>
      </c>
      <c r="L97" s="55">
        <f t="shared" si="3"/>
        <v>4938930.84</v>
      </c>
      <c r="M97" s="66" t="s">
        <v>237</v>
      </c>
      <c r="N97" s="43">
        <v>43646</v>
      </c>
      <c r="O97" s="63"/>
      <c r="P97" s="78">
        <f t="shared" si="6"/>
        <v>0.87</v>
      </c>
    </row>
    <row r="98" spans="1:16" ht="28.5" customHeight="1" x14ac:dyDescent="0.25">
      <c r="A98" s="16">
        <v>92</v>
      </c>
      <c r="B98" s="69" t="s">
        <v>60</v>
      </c>
      <c r="C98" s="46" t="s">
        <v>238</v>
      </c>
      <c r="D98" s="65" t="s">
        <v>35</v>
      </c>
      <c r="E98" s="45">
        <v>1960455</v>
      </c>
      <c r="F98" s="45">
        <v>137231.85</v>
      </c>
      <c r="G98" s="45">
        <v>137231.85</v>
      </c>
      <c r="H98" s="52">
        <f t="shared" si="0"/>
        <v>274463.7</v>
      </c>
      <c r="I98" s="45">
        <v>98022.75</v>
      </c>
      <c r="J98" s="45">
        <f t="shared" si="1"/>
        <v>372486.45</v>
      </c>
      <c r="K98" s="41">
        <f t="shared" si="5"/>
        <v>1587968.55</v>
      </c>
      <c r="L98" s="55">
        <f t="shared" si="3"/>
        <v>1685991.3</v>
      </c>
      <c r="M98" s="66" t="s">
        <v>239</v>
      </c>
      <c r="N98" s="43">
        <v>43646</v>
      </c>
      <c r="O98" s="63"/>
      <c r="P98" s="78">
        <f t="shared" si="6"/>
        <v>0.86</v>
      </c>
    </row>
    <row r="99" spans="1:16" ht="28.5" customHeight="1" x14ac:dyDescent="0.25">
      <c r="A99" s="16">
        <v>93</v>
      </c>
      <c r="B99" s="39" t="s">
        <v>63</v>
      </c>
      <c r="C99" s="46" t="s">
        <v>240</v>
      </c>
      <c r="D99" s="62" t="s">
        <v>65</v>
      </c>
      <c r="E99" s="45">
        <v>7869228</v>
      </c>
      <c r="F99" s="45">
        <v>550845.96</v>
      </c>
      <c r="G99" s="45">
        <v>550845.96</v>
      </c>
      <c r="H99" s="52">
        <f t="shared" si="0"/>
        <v>1101691.92</v>
      </c>
      <c r="I99" s="45">
        <v>393461.4</v>
      </c>
      <c r="J99" s="45">
        <f t="shared" si="1"/>
        <v>1495153.3199999998</v>
      </c>
      <c r="K99" s="41">
        <f t="shared" si="5"/>
        <v>6374074.6799999997</v>
      </c>
      <c r="L99" s="55">
        <v>6767346.0800000001</v>
      </c>
      <c r="M99" s="66" t="s">
        <v>241</v>
      </c>
      <c r="N99" s="43">
        <v>43646</v>
      </c>
      <c r="O99" s="63"/>
      <c r="P99" s="78">
        <f t="shared" si="6"/>
        <v>0.85997585531897158</v>
      </c>
    </row>
    <row r="100" spans="1:16" ht="28.5" customHeight="1" x14ac:dyDescent="0.25">
      <c r="A100" s="16">
        <v>94</v>
      </c>
      <c r="B100" s="39" t="s">
        <v>37</v>
      </c>
      <c r="C100" s="46" t="s">
        <v>242</v>
      </c>
      <c r="D100" s="65" t="s">
        <v>35</v>
      </c>
      <c r="E100" s="45">
        <v>7003617</v>
      </c>
      <c r="F100" s="45">
        <v>490253.19</v>
      </c>
      <c r="G100" s="45">
        <v>490253.19</v>
      </c>
      <c r="H100" s="52">
        <f t="shared" si="0"/>
        <v>980506.38</v>
      </c>
      <c r="I100" s="45">
        <v>350180.85</v>
      </c>
      <c r="J100" s="45">
        <f t="shared" si="1"/>
        <v>1330687.23</v>
      </c>
      <c r="K100" s="41">
        <f t="shared" si="5"/>
        <v>5672929.7699999996</v>
      </c>
      <c r="L100" s="55">
        <f t="shared" si="3"/>
        <v>6023110.6200000001</v>
      </c>
      <c r="M100" s="66" t="s">
        <v>243</v>
      </c>
      <c r="N100" s="43">
        <v>43646</v>
      </c>
      <c r="O100" s="63"/>
      <c r="P100" s="78">
        <f t="shared" si="6"/>
        <v>0.86</v>
      </c>
    </row>
    <row r="101" spans="1:16" ht="17.25" customHeight="1" x14ac:dyDescent="0.25">
      <c r="A101" s="38"/>
      <c r="B101" s="72"/>
      <c r="C101" s="37"/>
      <c r="D101" s="47"/>
      <c r="E101" s="48"/>
      <c r="F101" s="48"/>
      <c r="G101" s="48"/>
      <c r="H101" s="52">
        <f t="shared" ref="H101" si="7">F101+G101</f>
        <v>0</v>
      </c>
      <c r="I101" s="48"/>
      <c r="J101" s="45">
        <f t="shared" ref="J101" si="8">F101+G101+I101</f>
        <v>0</v>
      </c>
      <c r="K101" s="41">
        <f t="shared" ref="K101" si="9">E101-J101</f>
        <v>0</v>
      </c>
      <c r="L101" s="55">
        <f t="shared" ref="L101" si="10">E101-H101</f>
        <v>0</v>
      </c>
      <c r="M101" s="49"/>
      <c r="N101" s="50"/>
      <c r="O101" s="37"/>
    </row>
    <row r="102" spans="1:16" s="5" customFormat="1" x14ac:dyDescent="0.25">
      <c r="A102" s="17"/>
      <c r="B102" s="18"/>
      <c r="C102" s="19" t="s">
        <v>16</v>
      </c>
      <c r="D102" s="19"/>
      <c r="E102" s="20">
        <f t="shared" ref="E102:L102" si="11">SUM(E7:E101)</f>
        <v>1127149439</v>
      </c>
      <c r="F102" s="20">
        <f t="shared" si="11"/>
        <v>78902951.519999996</v>
      </c>
      <c r="G102" s="20">
        <f t="shared" si="11"/>
        <v>77893350.939999968</v>
      </c>
      <c r="H102" s="71">
        <f>SUM(H7:H101)</f>
        <v>156796302.45999995</v>
      </c>
      <c r="I102" s="20">
        <f t="shared" si="11"/>
        <v>65657470.799999997</v>
      </c>
      <c r="J102" s="20">
        <f t="shared" si="11"/>
        <v>222453773.25999996</v>
      </c>
      <c r="K102" s="20">
        <f t="shared" si="11"/>
        <v>904695665.73999977</v>
      </c>
      <c r="L102" s="71">
        <f t="shared" si="11"/>
        <v>970352946.5399996</v>
      </c>
      <c r="M102" s="18"/>
      <c r="N102" s="18"/>
      <c r="P102" s="79"/>
    </row>
    <row r="103" spans="1:16" s="5" customFormat="1" ht="8.25" customHeight="1" x14ac:dyDescent="0.25">
      <c r="A103" s="1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P103" s="79"/>
    </row>
    <row r="104" spans="1:16" s="5" customFormat="1" ht="14.25" customHeight="1" x14ac:dyDescent="0.25">
      <c r="A104" s="76"/>
      <c r="B104" s="73" t="s">
        <v>15</v>
      </c>
      <c r="C104" s="18"/>
      <c r="D104" s="18"/>
      <c r="E104" s="18"/>
      <c r="F104" s="22"/>
      <c r="G104" s="22"/>
      <c r="H104" s="18"/>
      <c r="I104" s="22"/>
      <c r="J104" s="23"/>
      <c r="K104" s="22"/>
      <c r="L104" s="18"/>
      <c r="M104" s="6"/>
      <c r="N104" s="18"/>
      <c r="P104" s="80"/>
    </row>
    <row r="105" spans="1:16" s="5" customFormat="1" x14ac:dyDescent="0.25">
      <c r="A105" s="76"/>
      <c r="B105" s="74" t="s">
        <v>10</v>
      </c>
      <c r="C105" s="25">
        <f>F102</f>
        <v>78902951.519999996</v>
      </c>
      <c r="D105" s="26"/>
      <c r="E105" s="31"/>
      <c r="F105" s="6"/>
      <c r="G105" s="6"/>
      <c r="H105" s="18"/>
      <c r="I105" s="27"/>
      <c r="J105" s="27"/>
      <c r="K105" s="28"/>
      <c r="L105" s="6"/>
      <c r="M105" s="18"/>
      <c r="N105" s="18"/>
      <c r="P105" s="79"/>
    </row>
    <row r="106" spans="1:16" s="5" customFormat="1" ht="15" customHeight="1" x14ac:dyDescent="0.25">
      <c r="A106" s="76"/>
      <c r="B106" s="74" t="s">
        <v>11</v>
      </c>
      <c r="C106" s="25">
        <f>G102</f>
        <v>77893350.939999968</v>
      </c>
      <c r="D106" s="26"/>
      <c r="E106" s="31"/>
      <c r="F106" s="6"/>
      <c r="G106" s="6"/>
      <c r="H106" s="6"/>
      <c r="I106" s="27"/>
      <c r="J106" s="28"/>
      <c r="K106" s="28"/>
      <c r="L106" s="6"/>
      <c r="M106" s="18"/>
      <c r="N106" s="18"/>
      <c r="P106" s="79"/>
    </row>
    <row r="107" spans="1:16" s="5" customFormat="1" ht="13.5" customHeight="1" x14ac:dyDescent="0.25">
      <c r="A107" s="76"/>
      <c r="B107" s="73" t="s">
        <v>9</v>
      </c>
      <c r="C107" s="29">
        <f>SUM(C105:C106)</f>
        <v>156796302.45999998</v>
      </c>
      <c r="D107" s="30"/>
      <c r="E107" s="6"/>
      <c r="F107" s="18"/>
      <c r="G107" s="6"/>
      <c r="H107" s="6"/>
      <c r="I107" s="28"/>
      <c r="J107" s="28"/>
      <c r="K107" s="28"/>
      <c r="L107" s="6"/>
      <c r="M107" s="18"/>
      <c r="N107" s="18"/>
      <c r="P107" s="79"/>
    </row>
    <row r="108" spans="1:16" s="5" customFormat="1" ht="14.25" customHeight="1" x14ac:dyDescent="0.25">
      <c r="A108" s="76"/>
      <c r="B108" s="73" t="s">
        <v>19</v>
      </c>
      <c r="C108" s="29">
        <f>E102</f>
        <v>1127149439</v>
      </c>
      <c r="D108" s="30"/>
      <c r="E108" s="18"/>
      <c r="F108" s="6"/>
      <c r="G108" s="18"/>
      <c r="H108" s="31"/>
      <c r="I108" s="32"/>
      <c r="J108" s="32"/>
      <c r="K108" s="33"/>
      <c r="L108" s="18"/>
      <c r="M108" s="18"/>
      <c r="N108" s="18"/>
      <c r="P108" s="79"/>
    </row>
    <row r="109" spans="1:16" s="5" customFormat="1" ht="12.75" customHeight="1" x14ac:dyDescent="0.25">
      <c r="A109" s="76"/>
      <c r="B109" s="73" t="s">
        <v>17</v>
      </c>
      <c r="C109" s="34">
        <f>L102</f>
        <v>970352946.5399996</v>
      </c>
      <c r="D109" s="35"/>
      <c r="E109" s="18" t="s">
        <v>22</v>
      </c>
      <c r="F109" s="18"/>
      <c r="G109" s="18"/>
      <c r="H109" s="18"/>
      <c r="I109" s="28"/>
      <c r="J109" s="36"/>
      <c r="K109" s="28"/>
      <c r="L109" s="6"/>
      <c r="M109" s="18"/>
      <c r="N109" s="18"/>
      <c r="P109" s="79"/>
    </row>
    <row r="110" spans="1:16" s="5" customFormat="1" ht="14.25" customHeight="1" x14ac:dyDescent="0.25">
      <c r="A110" s="4"/>
      <c r="B110" s="74" t="s">
        <v>7</v>
      </c>
      <c r="C110" s="56">
        <f>I102</f>
        <v>65657470.799999997</v>
      </c>
      <c r="D110" s="7"/>
      <c r="I110" s="10"/>
      <c r="J110" s="11"/>
      <c r="K110" s="12"/>
      <c r="L110" s="7"/>
      <c r="P110" s="79"/>
    </row>
    <row r="111" spans="1:16" s="5" customFormat="1" x14ac:dyDescent="0.25">
      <c r="A111" s="1"/>
      <c r="C111" s="8"/>
      <c r="E111" s="7"/>
      <c r="P111" s="79"/>
    </row>
    <row r="112" spans="1:16" x14ac:dyDescent="0.25">
      <c r="H112" s="14"/>
      <c r="I112" s="14"/>
      <c r="J112" s="14"/>
      <c r="K112" s="14"/>
      <c r="L112" s="14"/>
    </row>
    <row r="113" spans="8:12" x14ac:dyDescent="0.25">
      <c r="H113" s="14"/>
      <c r="I113" s="14"/>
      <c r="J113" s="14"/>
      <c r="K113" s="14"/>
      <c r="L113" s="14"/>
    </row>
    <row r="114" spans="8:12" x14ac:dyDescent="0.25">
      <c r="H114" s="14"/>
      <c r="I114" s="14"/>
      <c r="J114" s="14"/>
      <c r="K114" s="14"/>
      <c r="L114" s="14"/>
    </row>
    <row r="115" spans="8:12" x14ac:dyDescent="0.25">
      <c r="H115" s="14"/>
      <c r="I115" s="14"/>
      <c r="J115" s="14"/>
      <c r="K115" s="14"/>
      <c r="L115" s="14"/>
    </row>
    <row r="116" spans="8:12" x14ac:dyDescent="0.25">
      <c r="H116" s="14"/>
      <c r="I116" s="14"/>
      <c r="J116" s="14"/>
      <c r="K116" s="14"/>
      <c r="L116" s="14"/>
    </row>
    <row r="117" spans="8:12" x14ac:dyDescent="0.25">
      <c r="H117" s="14"/>
      <c r="I117" s="14"/>
      <c r="J117" s="14"/>
      <c r="K117" s="14"/>
      <c r="L117" s="14"/>
    </row>
    <row r="118" spans="8:12" x14ac:dyDescent="0.25">
      <c r="H118" s="14"/>
      <c r="I118" s="14"/>
      <c r="J118" s="14"/>
      <c r="K118" s="14"/>
      <c r="L118" s="14"/>
    </row>
    <row r="119" spans="8:12" x14ac:dyDescent="0.25">
      <c r="H119" s="14"/>
      <c r="I119" s="14"/>
      <c r="J119" s="14"/>
      <c r="K119" s="14"/>
      <c r="L119" s="14"/>
    </row>
    <row r="120" spans="8:12" x14ac:dyDescent="0.25">
      <c r="H120" s="14"/>
      <c r="I120" s="14"/>
      <c r="J120" s="14"/>
      <c r="K120" s="14"/>
      <c r="L120" s="14"/>
    </row>
    <row r="121" spans="8:12" x14ac:dyDescent="0.25">
      <c r="H121" s="14"/>
      <c r="I121" s="14"/>
      <c r="J121" s="14"/>
      <c r="K121" s="14"/>
      <c r="L121" s="14"/>
    </row>
    <row r="122" spans="8:12" x14ac:dyDescent="0.25">
      <c r="H122" s="14"/>
      <c r="I122" s="14"/>
      <c r="J122" s="14"/>
      <c r="K122" s="14"/>
      <c r="L122" s="14"/>
    </row>
    <row r="123" spans="8:12" x14ac:dyDescent="0.25">
      <c r="H123" s="14"/>
      <c r="I123" s="14"/>
      <c r="J123" s="14"/>
      <c r="K123" s="14"/>
      <c r="L123" s="14"/>
    </row>
    <row r="124" spans="8:12" x14ac:dyDescent="0.25">
      <c r="H124" s="14"/>
      <c r="I124" s="14"/>
      <c r="J124" s="14"/>
      <c r="K124" s="14"/>
      <c r="L124" s="14"/>
    </row>
    <row r="125" spans="8:12" x14ac:dyDescent="0.25">
      <c r="H125" s="14"/>
      <c r="I125" s="14"/>
      <c r="J125" s="14"/>
      <c r="K125" s="14"/>
      <c r="L125" s="14"/>
    </row>
    <row r="126" spans="8:12" x14ac:dyDescent="0.25">
      <c r="H126" s="14"/>
      <c r="I126" s="14"/>
      <c r="J126" s="14"/>
      <c r="K126" s="14"/>
      <c r="L126" s="14"/>
    </row>
    <row r="127" spans="8:12" x14ac:dyDescent="0.25">
      <c r="H127" s="14"/>
      <c r="I127" s="14"/>
      <c r="J127" s="14"/>
      <c r="K127" s="14"/>
      <c r="L127" s="14"/>
    </row>
    <row r="128" spans="8:12" x14ac:dyDescent="0.25">
      <c r="H128" s="14"/>
      <c r="I128" s="14"/>
      <c r="J128" s="14"/>
      <c r="K128" s="14"/>
      <c r="L128" s="14"/>
    </row>
    <row r="129" spans="8:12" x14ac:dyDescent="0.25">
      <c r="H129" s="14"/>
      <c r="I129" s="14"/>
      <c r="J129" s="14"/>
      <c r="K129" s="14"/>
      <c r="L129" s="14"/>
    </row>
    <row r="130" spans="8:12" x14ac:dyDescent="0.25">
      <c r="H130" s="14"/>
      <c r="I130" s="14"/>
      <c r="J130" s="14"/>
      <c r="K130" s="14"/>
      <c r="L130" s="14"/>
    </row>
    <row r="131" spans="8:12" x14ac:dyDescent="0.25">
      <c r="H131" s="14"/>
      <c r="I131" s="14"/>
      <c r="J131" s="14"/>
      <c r="K131" s="14"/>
      <c r="L131" s="14"/>
    </row>
    <row r="132" spans="8:12" x14ac:dyDescent="0.25">
      <c r="H132" s="14"/>
      <c r="I132" s="14"/>
      <c r="J132" s="14"/>
      <c r="K132" s="14"/>
      <c r="L132" s="14"/>
    </row>
    <row r="133" spans="8:12" x14ac:dyDescent="0.25">
      <c r="H133" s="14"/>
      <c r="I133" s="14"/>
      <c r="J133" s="14"/>
      <c r="K133" s="14"/>
      <c r="L133" s="14"/>
    </row>
    <row r="134" spans="8:12" x14ac:dyDescent="0.25">
      <c r="H134" s="14"/>
      <c r="I134" s="14"/>
      <c r="J134" s="14"/>
      <c r="K134" s="14"/>
      <c r="L134" s="14"/>
    </row>
    <row r="135" spans="8:12" x14ac:dyDescent="0.25">
      <c r="H135" s="14"/>
      <c r="I135" s="14"/>
      <c r="J135" s="14"/>
      <c r="K135" s="14"/>
      <c r="L135" s="14"/>
    </row>
    <row r="136" spans="8:12" x14ac:dyDescent="0.25">
      <c r="H136" s="14"/>
      <c r="I136" s="14"/>
      <c r="J136" s="14"/>
      <c r="K136" s="14"/>
      <c r="L136" s="14"/>
    </row>
    <row r="137" spans="8:12" x14ac:dyDescent="0.25">
      <c r="H137" s="14"/>
      <c r="I137" s="14"/>
      <c r="J137" s="14"/>
      <c r="K137" s="14"/>
      <c r="L137" s="14"/>
    </row>
    <row r="138" spans="8:12" x14ac:dyDescent="0.25">
      <c r="H138" s="14"/>
      <c r="I138" s="14"/>
      <c r="J138" s="14"/>
      <c r="K138" s="14"/>
      <c r="L138" s="14"/>
    </row>
    <row r="139" spans="8:12" x14ac:dyDescent="0.25">
      <c r="H139" s="14"/>
      <c r="I139" s="14"/>
      <c r="J139" s="14"/>
      <c r="K139" s="14"/>
      <c r="L139" s="14"/>
    </row>
    <row r="140" spans="8:12" x14ac:dyDescent="0.25">
      <c r="H140" s="14"/>
      <c r="I140" s="14"/>
      <c r="J140" s="14"/>
      <c r="K140" s="14"/>
      <c r="L140" s="14"/>
    </row>
    <row r="141" spans="8:12" x14ac:dyDescent="0.25">
      <c r="H141" s="14"/>
      <c r="I141" s="14"/>
      <c r="J141" s="14"/>
      <c r="K141" s="14"/>
      <c r="L141" s="14"/>
    </row>
    <row r="142" spans="8:12" x14ac:dyDescent="0.25">
      <c r="H142" s="14"/>
      <c r="I142" s="14"/>
      <c r="J142" s="14"/>
      <c r="K142" s="14"/>
      <c r="L142" s="14"/>
    </row>
    <row r="143" spans="8:12" x14ac:dyDescent="0.25">
      <c r="H143" s="14"/>
      <c r="I143" s="14"/>
      <c r="J143" s="14"/>
      <c r="K143" s="14"/>
      <c r="L143" s="14"/>
    </row>
    <row r="144" spans="8:12" x14ac:dyDescent="0.25">
      <c r="H144" s="14"/>
      <c r="I144" s="14"/>
      <c r="J144" s="14"/>
      <c r="K144" s="14"/>
      <c r="L144" s="14"/>
    </row>
    <row r="145" spans="8:12" x14ac:dyDescent="0.25">
      <c r="H145" s="14"/>
      <c r="I145" s="14"/>
      <c r="J145" s="14"/>
      <c r="K145" s="14"/>
      <c r="L145" s="14"/>
    </row>
    <row r="146" spans="8:12" x14ac:dyDescent="0.25">
      <c r="H146" s="14"/>
      <c r="I146" s="14"/>
      <c r="J146" s="14"/>
      <c r="K146" s="14"/>
      <c r="L146" s="14"/>
    </row>
    <row r="147" spans="8:12" x14ac:dyDescent="0.25">
      <c r="H147" s="14"/>
      <c r="I147" s="14"/>
      <c r="J147" s="14"/>
      <c r="K147" s="14"/>
      <c r="L147" s="14"/>
    </row>
    <row r="148" spans="8:12" x14ac:dyDescent="0.25">
      <c r="H148" s="14"/>
      <c r="I148" s="14"/>
      <c r="J148" s="14"/>
      <c r="K148" s="14"/>
      <c r="L148" s="14"/>
    </row>
    <row r="149" spans="8:12" x14ac:dyDescent="0.25">
      <c r="H149" s="14"/>
      <c r="I149" s="14"/>
      <c r="J149" s="14"/>
      <c r="K149" s="14"/>
      <c r="L149" s="14"/>
    </row>
    <row r="150" spans="8:12" x14ac:dyDescent="0.25">
      <c r="H150" s="14"/>
      <c r="I150" s="14"/>
      <c r="J150" s="14"/>
      <c r="K150" s="14"/>
      <c r="L150" s="14"/>
    </row>
    <row r="151" spans="8:12" x14ac:dyDescent="0.25">
      <c r="H151" s="14"/>
      <c r="I151" s="14"/>
      <c r="J151" s="14"/>
      <c r="K151" s="14"/>
      <c r="L151" s="14"/>
    </row>
    <row r="152" spans="8:12" x14ac:dyDescent="0.25">
      <c r="H152" s="14"/>
      <c r="I152" s="14"/>
      <c r="J152" s="14"/>
      <c r="K152" s="14"/>
      <c r="L152" s="14"/>
    </row>
    <row r="153" spans="8:12" x14ac:dyDescent="0.25">
      <c r="H153" s="14"/>
      <c r="I153" s="14"/>
      <c r="J153" s="14"/>
      <c r="K153" s="14"/>
      <c r="L153" s="14"/>
    </row>
    <row r="154" spans="8:12" x14ac:dyDescent="0.25">
      <c r="H154" s="14"/>
      <c r="I154" s="14"/>
      <c r="J154" s="14"/>
      <c r="K154" s="14"/>
      <c r="L154" s="14"/>
    </row>
    <row r="155" spans="8:12" x14ac:dyDescent="0.25">
      <c r="H155" s="14"/>
      <c r="I155" s="14"/>
      <c r="J155" s="14"/>
      <c r="K155" s="14"/>
      <c r="L155" s="14"/>
    </row>
    <row r="156" spans="8:12" x14ac:dyDescent="0.25">
      <c r="H156" s="14"/>
      <c r="I156" s="14"/>
      <c r="J156" s="14"/>
      <c r="K156" s="14"/>
      <c r="L156" s="14"/>
    </row>
    <row r="157" spans="8:12" x14ac:dyDescent="0.25">
      <c r="H157" s="14"/>
      <c r="I157" s="14"/>
      <c r="J157" s="14"/>
      <c r="K157" s="14"/>
      <c r="L157" s="14"/>
    </row>
    <row r="158" spans="8:12" x14ac:dyDescent="0.25">
      <c r="H158" s="14"/>
      <c r="I158" s="14"/>
      <c r="J158" s="14"/>
      <c r="K158" s="14"/>
      <c r="L158" s="14"/>
    </row>
    <row r="159" spans="8:12" x14ac:dyDescent="0.25">
      <c r="H159" s="14"/>
      <c r="I159" s="14"/>
      <c r="J159" s="14"/>
      <c r="K159" s="14"/>
      <c r="L159" s="14"/>
    </row>
    <row r="160" spans="8:12" x14ac:dyDescent="0.25">
      <c r="H160" s="14"/>
      <c r="I160" s="14"/>
      <c r="J160" s="14"/>
      <c r="K160" s="14"/>
      <c r="L160" s="14"/>
    </row>
    <row r="161" spans="8:12" x14ac:dyDescent="0.25">
      <c r="H161" s="14"/>
      <c r="I161" s="14"/>
      <c r="J161" s="14"/>
      <c r="K161" s="14"/>
      <c r="L161" s="14"/>
    </row>
    <row r="162" spans="8:12" x14ac:dyDescent="0.25">
      <c r="H162" s="14"/>
      <c r="I162" s="14"/>
      <c r="J162" s="14"/>
      <c r="K162" s="14"/>
      <c r="L162" s="14"/>
    </row>
    <row r="163" spans="8:12" x14ac:dyDescent="0.25">
      <c r="H163" s="14"/>
      <c r="I163" s="14"/>
      <c r="J163" s="14"/>
      <c r="K163" s="14"/>
      <c r="L163" s="14"/>
    </row>
    <row r="164" spans="8:12" x14ac:dyDescent="0.25">
      <c r="H164" s="14"/>
      <c r="I164" s="14"/>
      <c r="J164" s="14"/>
      <c r="K164" s="14"/>
      <c r="L164" s="14"/>
    </row>
    <row r="165" spans="8:12" x14ac:dyDescent="0.25">
      <c r="H165" s="14"/>
      <c r="I165" s="14"/>
      <c r="J165" s="14"/>
      <c r="K165" s="14"/>
      <c r="L165" s="14"/>
    </row>
    <row r="166" spans="8:12" x14ac:dyDescent="0.25">
      <c r="H166" s="14"/>
      <c r="I166" s="14"/>
      <c r="J166" s="14"/>
      <c r="K166" s="14"/>
      <c r="L166" s="14"/>
    </row>
    <row r="167" spans="8:12" x14ac:dyDescent="0.25">
      <c r="H167" s="14"/>
      <c r="I167" s="14"/>
      <c r="J167" s="14"/>
      <c r="K167" s="14"/>
      <c r="L167" s="14"/>
    </row>
    <row r="168" spans="8:12" x14ac:dyDescent="0.25">
      <c r="H168" s="14"/>
      <c r="I168" s="14"/>
      <c r="J168" s="14"/>
      <c r="K168" s="14"/>
      <c r="L168" s="14"/>
    </row>
    <row r="169" spans="8:12" x14ac:dyDescent="0.25">
      <c r="H169" s="14"/>
      <c r="I169" s="14"/>
      <c r="J169" s="14"/>
      <c r="K169" s="14"/>
      <c r="L169" s="14"/>
    </row>
    <row r="170" spans="8:12" x14ac:dyDescent="0.25">
      <c r="H170" s="14"/>
      <c r="I170" s="14"/>
      <c r="J170" s="14"/>
      <c r="K170" s="14"/>
      <c r="L170" s="14"/>
    </row>
    <row r="171" spans="8:12" x14ac:dyDescent="0.25">
      <c r="H171" s="14"/>
      <c r="I171" s="14"/>
      <c r="J171" s="14"/>
      <c r="K171" s="14"/>
      <c r="L171" s="14"/>
    </row>
    <row r="172" spans="8:12" x14ac:dyDescent="0.25">
      <c r="H172" s="14"/>
      <c r="I172" s="14"/>
      <c r="J172" s="14"/>
      <c r="K172" s="14"/>
      <c r="L172" s="14"/>
    </row>
    <row r="173" spans="8:12" x14ac:dyDescent="0.25">
      <c r="H173" s="14"/>
      <c r="I173" s="14"/>
      <c r="J173" s="14"/>
      <c r="K173" s="14"/>
      <c r="L173" s="14"/>
    </row>
    <row r="174" spans="8:12" x14ac:dyDescent="0.25">
      <c r="H174" s="14"/>
      <c r="I174" s="14"/>
      <c r="J174" s="14"/>
      <c r="K174" s="14"/>
      <c r="L174" s="14"/>
    </row>
    <row r="175" spans="8:12" x14ac:dyDescent="0.25">
      <c r="H175" s="14"/>
      <c r="I175" s="14"/>
      <c r="J175" s="14"/>
      <c r="K175" s="14"/>
      <c r="L175" s="14"/>
    </row>
    <row r="176" spans="8:12" x14ac:dyDescent="0.25">
      <c r="H176" s="14"/>
      <c r="I176" s="14"/>
      <c r="J176" s="14"/>
      <c r="K176" s="14"/>
      <c r="L176" s="14"/>
    </row>
    <row r="177" spans="8:12" x14ac:dyDescent="0.25">
      <c r="H177" s="14"/>
      <c r="I177" s="14"/>
      <c r="J177" s="14"/>
      <c r="K177" s="14"/>
      <c r="L177" s="14"/>
    </row>
    <row r="178" spans="8:12" x14ac:dyDescent="0.25">
      <c r="H178" s="14"/>
      <c r="I178" s="14"/>
      <c r="J178" s="14"/>
      <c r="K178" s="14"/>
      <c r="L178" s="14"/>
    </row>
    <row r="179" spans="8:12" x14ac:dyDescent="0.25">
      <c r="H179" s="14"/>
      <c r="I179" s="14"/>
      <c r="J179" s="14"/>
      <c r="K179" s="14"/>
      <c r="L179" s="14"/>
    </row>
    <row r="180" spans="8:12" x14ac:dyDescent="0.25">
      <c r="H180" s="14"/>
      <c r="I180" s="14"/>
      <c r="J180" s="14"/>
      <c r="K180" s="14"/>
      <c r="L180" s="14"/>
    </row>
    <row r="181" spans="8:12" x14ac:dyDescent="0.25">
      <c r="H181" s="14"/>
      <c r="I181" s="14"/>
      <c r="J181" s="14"/>
      <c r="K181" s="14"/>
      <c r="L181" s="14"/>
    </row>
    <row r="182" spans="8:12" x14ac:dyDescent="0.25">
      <c r="H182" s="14"/>
      <c r="I182" s="14"/>
      <c r="J182" s="14"/>
      <c r="K182" s="14"/>
      <c r="L182" s="14"/>
    </row>
    <row r="183" spans="8:12" x14ac:dyDescent="0.25">
      <c r="H183" s="14"/>
      <c r="I183" s="14"/>
      <c r="J183" s="14"/>
      <c r="K183" s="14"/>
      <c r="L183" s="14"/>
    </row>
    <row r="184" spans="8:12" x14ac:dyDescent="0.25">
      <c r="H184" s="14"/>
      <c r="I184" s="14"/>
      <c r="J184" s="14"/>
      <c r="K184" s="14"/>
      <c r="L184" s="14"/>
    </row>
    <row r="185" spans="8:12" x14ac:dyDescent="0.25">
      <c r="H185" s="14"/>
      <c r="I185" s="14"/>
      <c r="J185" s="14"/>
      <c r="K185" s="14"/>
      <c r="L185" s="14"/>
    </row>
    <row r="186" spans="8:12" x14ac:dyDescent="0.25">
      <c r="H186" s="14"/>
      <c r="I186" s="14"/>
      <c r="J186" s="14"/>
      <c r="K186" s="14"/>
      <c r="L186" s="14"/>
    </row>
    <row r="187" spans="8:12" x14ac:dyDescent="0.25">
      <c r="H187" s="14"/>
      <c r="I187" s="14"/>
      <c r="J187" s="14"/>
      <c r="K187" s="14"/>
      <c r="L187" s="14"/>
    </row>
    <row r="188" spans="8:12" x14ac:dyDescent="0.25">
      <c r="H188" s="14"/>
      <c r="I188" s="14"/>
      <c r="J188" s="14"/>
      <c r="K188" s="14"/>
      <c r="L188" s="14"/>
    </row>
    <row r="189" spans="8:12" x14ac:dyDescent="0.25">
      <c r="H189" s="14"/>
      <c r="I189" s="14"/>
      <c r="J189" s="14"/>
      <c r="K189" s="14"/>
      <c r="L189" s="14"/>
    </row>
    <row r="190" spans="8:12" x14ac:dyDescent="0.25">
      <c r="H190" s="14"/>
      <c r="I190" s="14"/>
      <c r="J190" s="14"/>
      <c r="K190" s="14"/>
      <c r="L190" s="14"/>
    </row>
    <row r="191" spans="8:12" x14ac:dyDescent="0.25">
      <c r="H191" s="14"/>
      <c r="I191" s="14"/>
      <c r="J191" s="14"/>
      <c r="K191" s="14"/>
      <c r="L191" s="14"/>
    </row>
    <row r="192" spans="8:12" x14ac:dyDescent="0.25">
      <c r="H192" s="14"/>
      <c r="I192" s="14"/>
      <c r="J192" s="14"/>
      <c r="K192" s="14"/>
      <c r="L192" s="14"/>
    </row>
    <row r="193" spans="8:12" x14ac:dyDescent="0.25">
      <c r="H193" s="14"/>
      <c r="I193" s="14"/>
      <c r="J193" s="14"/>
      <c r="K193" s="14"/>
      <c r="L193" s="14"/>
    </row>
    <row r="194" spans="8:12" x14ac:dyDescent="0.25">
      <c r="H194" s="14"/>
      <c r="I194" s="14"/>
      <c r="J194" s="14"/>
      <c r="K194" s="14"/>
      <c r="L194" s="14"/>
    </row>
    <row r="195" spans="8:12" x14ac:dyDescent="0.25">
      <c r="H195" s="14"/>
      <c r="I195" s="14"/>
      <c r="J195" s="14"/>
      <c r="K195" s="14"/>
      <c r="L195" s="14"/>
    </row>
    <row r="196" spans="8:12" x14ac:dyDescent="0.25">
      <c r="H196" s="14"/>
      <c r="I196" s="14"/>
      <c r="J196" s="14"/>
      <c r="K196" s="14"/>
      <c r="L196" s="14"/>
    </row>
    <row r="197" spans="8:12" x14ac:dyDescent="0.25">
      <c r="H197" s="14"/>
      <c r="I197" s="14"/>
      <c r="J197" s="14"/>
      <c r="K197" s="14"/>
      <c r="L197" s="14"/>
    </row>
    <row r="198" spans="8:12" x14ac:dyDescent="0.25">
      <c r="H198" s="14"/>
      <c r="I198" s="14"/>
      <c r="J198" s="14"/>
      <c r="K198" s="14"/>
      <c r="L198" s="14"/>
    </row>
    <row r="199" spans="8:12" x14ac:dyDescent="0.25">
      <c r="H199" s="14"/>
      <c r="I199" s="14"/>
      <c r="J199" s="14"/>
      <c r="K199" s="14"/>
      <c r="L199" s="14"/>
    </row>
    <row r="200" spans="8:12" x14ac:dyDescent="0.25">
      <c r="H200" s="14"/>
      <c r="I200" s="14"/>
      <c r="J200" s="14"/>
      <c r="K200" s="14"/>
      <c r="L200" s="14"/>
    </row>
    <row r="201" spans="8:12" x14ac:dyDescent="0.25">
      <c r="H201" s="14"/>
      <c r="I201" s="14"/>
      <c r="J201" s="14"/>
      <c r="K201" s="14"/>
      <c r="L201" s="14"/>
    </row>
    <row r="202" spans="8:12" x14ac:dyDescent="0.25">
      <c r="H202" s="14"/>
      <c r="I202" s="14"/>
      <c r="J202" s="14"/>
      <c r="K202" s="14"/>
      <c r="L202" s="14"/>
    </row>
    <row r="203" spans="8:12" x14ac:dyDescent="0.25">
      <c r="H203" s="14"/>
      <c r="I203" s="14"/>
      <c r="J203" s="14"/>
      <c r="K203" s="14"/>
      <c r="L203" s="14"/>
    </row>
    <row r="204" spans="8:12" x14ac:dyDescent="0.25">
      <c r="H204" s="14"/>
      <c r="I204" s="14"/>
      <c r="J204" s="14"/>
      <c r="K204" s="14"/>
      <c r="L204" s="14"/>
    </row>
    <row r="205" spans="8:12" x14ac:dyDescent="0.25">
      <c r="H205" s="14"/>
      <c r="I205" s="14"/>
      <c r="J205" s="14"/>
      <c r="K205" s="14"/>
      <c r="L205" s="14"/>
    </row>
    <row r="206" spans="8:12" x14ac:dyDescent="0.25">
      <c r="H206" s="14"/>
      <c r="I206" s="14"/>
      <c r="J206" s="14"/>
      <c r="K206" s="14"/>
      <c r="L206" s="14"/>
    </row>
    <row r="207" spans="8:12" x14ac:dyDescent="0.25">
      <c r="H207" s="14"/>
      <c r="I207" s="14"/>
      <c r="J207" s="14"/>
      <c r="K207" s="14"/>
      <c r="L207" s="14"/>
    </row>
    <row r="208" spans="8:12" x14ac:dyDescent="0.25">
      <c r="H208" s="14"/>
      <c r="I208" s="14"/>
      <c r="J208" s="14"/>
      <c r="K208" s="14"/>
      <c r="L208" s="14"/>
    </row>
    <row r="209" spans="8:12" x14ac:dyDescent="0.25">
      <c r="H209" s="14"/>
      <c r="I209" s="14"/>
      <c r="J209" s="14"/>
      <c r="K209" s="14"/>
      <c r="L209" s="14"/>
    </row>
    <row r="210" spans="8:12" x14ac:dyDescent="0.25">
      <c r="H210" s="14"/>
      <c r="I210" s="14"/>
      <c r="J210" s="14"/>
      <c r="K210" s="14"/>
      <c r="L210" s="14"/>
    </row>
    <row r="211" spans="8:12" x14ac:dyDescent="0.25">
      <c r="H211" s="14"/>
      <c r="I211" s="14"/>
      <c r="J211" s="14"/>
      <c r="K211" s="14"/>
      <c r="L211" s="14"/>
    </row>
    <row r="212" spans="8:12" x14ac:dyDescent="0.25">
      <c r="H212" s="14"/>
      <c r="I212" s="14"/>
      <c r="J212" s="14"/>
      <c r="K212" s="14"/>
      <c r="L212" s="14"/>
    </row>
    <row r="213" spans="8:12" x14ac:dyDescent="0.25">
      <c r="H213" s="14"/>
      <c r="I213" s="14"/>
      <c r="J213" s="14"/>
      <c r="K213" s="14"/>
      <c r="L213" s="14"/>
    </row>
    <row r="214" spans="8:12" x14ac:dyDescent="0.25">
      <c r="H214" s="14"/>
      <c r="I214" s="14"/>
      <c r="J214" s="14"/>
      <c r="K214" s="14"/>
      <c r="L214" s="14"/>
    </row>
    <row r="215" spans="8:12" x14ac:dyDescent="0.25">
      <c r="H215" s="14"/>
      <c r="I215" s="14"/>
      <c r="J215" s="14"/>
      <c r="K215" s="14"/>
      <c r="L215" s="14"/>
    </row>
    <row r="216" spans="8:12" x14ac:dyDescent="0.25">
      <c r="H216" s="14"/>
      <c r="I216" s="14"/>
      <c r="J216" s="14"/>
      <c r="K216" s="14"/>
      <c r="L216" s="14"/>
    </row>
    <row r="217" spans="8:12" x14ac:dyDescent="0.25">
      <c r="H217" s="14"/>
      <c r="I217" s="14"/>
      <c r="J217" s="14"/>
      <c r="K217" s="14"/>
      <c r="L217" s="14"/>
    </row>
    <row r="218" spans="8:12" x14ac:dyDescent="0.25">
      <c r="H218" s="14"/>
      <c r="I218" s="14"/>
      <c r="J218" s="14"/>
      <c r="K218" s="14"/>
      <c r="L218" s="14"/>
    </row>
    <row r="219" spans="8:12" x14ac:dyDescent="0.25">
      <c r="H219" s="14"/>
      <c r="I219" s="14"/>
      <c r="J219" s="14"/>
      <c r="K219" s="14"/>
      <c r="L219" s="14"/>
    </row>
    <row r="220" spans="8:12" x14ac:dyDescent="0.25">
      <c r="H220" s="14"/>
      <c r="I220" s="14"/>
      <c r="J220" s="14"/>
      <c r="K220" s="14"/>
      <c r="L220" s="14"/>
    </row>
    <row r="221" spans="8:12" x14ac:dyDescent="0.25">
      <c r="H221" s="14"/>
      <c r="I221" s="14"/>
      <c r="J221" s="14"/>
      <c r="K221" s="14"/>
      <c r="L221" s="14"/>
    </row>
    <row r="222" spans="8:12" x14ac:dyDescent="0.25">
      <c r="H222" s="14"/>
      <c r="I222" s="14"/>
      <c r="J222" s="14"/>
      <c r="K222" s="14"/>
      <c r="L222" s="14"/>
    </row>
    <row r="223" spans="8:12" x14ac:dyDescent="0.25">
      <c r="H223" s="14"/>
      <c r="I223" s="14"/>
      <c r="J223" s="14"/>
      <c r="K223" s="14"/>
      <c r="L223" s="14"/>
    </row>
    <row r="224" spans="8:12" x14ac:dyDescent="0.25">
      <c r="H224" s="14"/>
      <c r="I224" s="14"/>
      <c r="J224" s="14"/>
      <c r="K224" s="14"/>
      <c r="L224" s="14"/>
    </row>
    <row r="225" spans="8:12" x14ac:dyDescent="0.25">
      <c r="H225" s="14"/>
      <c r="I225" s="14"/>
      <c r="J225" s="14"/>
      <c r="K225" s="14"/>
      <c r="L225" s="14"/>
    </row>
    <row r="226" spans="8:12" x14ac:dyDescent="0.25">
      <c r="H226" s="14"/>
      <c r="I226" s="14"/>
      <c r="J226" s="14"/>
      <c r="K226" s="14"/>
      <c r="L226" s="14"/>
    </row>
    <row r="227" spans="8:12" x14ac:dyDescent="0.25">
      <c r="H227" s="14"/>
      <c r="I227" s="14"/>
      <c r="J227" s="14"/>
      <c r="K227" s="14"/>
      <c r="L227" s="14"/>
    </row>
    <row r="228" spans="8:12" x14ac:dyDescent="0.25">
      <c r="H228" s="14"/>
      <c r="I228" s="14"/>
      <c r="J228" s="14"/>
      <c r="K228" s="14"/>
      <c r="L228" s="14"/>
    </row>
    <row r="229" spans="8:12" x14ac:dyDescent="0.25">
      <c r="H229" s="14"/>
      <c r="I229" s="14"/>
      <c r="J229" s="14"/>
      <c r="K229" s="14"/>
      <c r="L229" s="14"/>
    </row>
    <row r="230" spans="8:12" x14ac:dyDescent="0.25">
      <c r="H230" s="14"/>
      <c r="I230" s="14"/>
      <c r="J230" s="14"/>
      <c r="K230" s="14"/>
      <c r="L230" s="14"/>
    </row>
    <row r="231" spans="8:12" x14ac:dyDescent="0.25">
      <c r="H231" s="14"/>
      <c r="I231" s="14"/>
      <c r="J231" s="14"/>
      <c r="K231" s="14"/>
      <c r="L231" s="14"/>
    </row>
    <row r="232" spans="8:12" x14ac:dyDescent="0.25">
      <c r="H232" s="14"/>
      <c r="I232" s="14"/>
      <c r="J232" s="14"/>
      <c r="K232" s="14"/>
      <c r="L232" s="14"/>
    </row>
    <row r="233" spans="8:12" x14ac:dyDescent="0.25">
      <c r="H233" s="14"/>
      <c r="I233" s="14"/>
      <c r="J233" s="14"/>
      <c r="K233" s="14"/>
      <c r="L233" s="14"/>
    </row>
    <row r="234" spans="8:12" x14ac:dyDescent="0.25">
      <c r="H234" s="14"/>
      <c r="I234" s="14"/>
      <c r="J234" s="14"/>
      <c r="K234" s="14"/>
      <c r="L234" s="14"/>
    </row>
    <row r="235" spans="8:12" x14ac:dyDescent="0.25">
      <c r="H235" s="14"/>
      <c r="I235" s="14"/>
      <c r="J235" s="14"/>
      <c r="K235" s="14"/>
      <c r="L235" s="14"/>
    </row>
    <row r="236" spans="8:12" x14ac:dyDescent="0.25">
      <c r="H236" s="14"/>
      <c r="I236" s="14"/>
      <c r="J236" s="14"/>
      <c r="K236" s="14"/>
      <c r="L236" s="14"/>
    </row>
    <row r="237" spans="8:12" x14ac:dyDescent="0.25">
      <c r="H237" s="14"/>
      <c r="I237" s="14"/>
      <c r="J237" s="14"/>
      <c r="K237" s="14"/>
      <c r="L237" s="14"/>
    </row>
    <row r="238" spans="8:12" x14ac:dyDescent="0.25">
      <c r="H238" s="14"/>
      <c r="I238" s="14"/>
      <c r="J238" s="14"/>
      <c r="K238" s="14"/>
      <c r="L238" s="14"/>
    </row>
    <row r="239" spans="8:12" x14ac:dyDescent="0.25">
      <c r="H239" s="14"/>
      <c r="I239" s="14"/>
      <c r="J239" s="14"/>
      <c r="K239" s="14"/>
      <c r="L239" s="14"/>
    </row>
    <row r="240" spans="8:12" x14ac:dyDescent="0.25">
      <c r="H240" s="14"/>
      <c r="I240" s="14"/>
      <c r="J240" s="14"/>
      <c r="K240" s="14"/>
      <c r="L240" s="14"/>
    </row>
    <row r="241" spans="8:12" x14ac:dyDescent="0.25">
      <c r="H241" s="14"/>
      <c r="I241" s="14"/>
      <c r="J241" s="14"/>
      <c r="K241" s="14"/>
      <c r="L241" s="14"/>
    </row>
    <row r="242" spans="8:12" x14ac:dyDescent="0.25">
      <c r="H242" s="14"/>
      <c r="I242" s="14"/>
      <c r="J242" s="14"/>
      <c r="K242" s="14"/>
      <c r="L242" s="14"/>
    </row>
    <row r="243" spans="8:12" x14ac:dyDescent="0.25">
      <c r="H243" s="14"/>
      <c r="I243" s="14"/>
      <c r="J243" s="14"/>
      <c r="K243" s="14"/>
      <c r="L243" s="14"/>
    </row>
    <row r="244" spans="8:12" x14ac:dyDescent="0.25">
      <c r="H244" s="14"/>
      <c r="I244" s="14"/>
      <c r="J244" s="14"/>
      <c r="K244" s="14"/>
      <c r="L244" s="14"/>
    </row>
    <row r="245" spans="8:12" x14ac:dyDescent="0.25">
      <c r="H245" s="14"/>
      <c r="I245" s="14"/>
      <c r="J245" s="14"/>
      <c r="K245" s="14"/>
      <c r="L245" s="14"/>
    </row>
    <row r="246" spans="8:12" x14ac:dyDescent="0.25">
      <c r="H246" s="14"/>
      <c r="I246" s="14"/>
      <c r="J246" s="14"/>
      <c r="K246" s="14"/>
      <c r="L246" s="14"/>
    </row>
    <row r="247" spans="8:12" x14ac:dyDescent="0.25">
      <c r="H247" s="14"/>
      <c r="I247" s="14"/>
      <c r="J247" s="14"/>
      <c r="K247" s="14"/>
      <c r="L247" s="14"/>
    </row>
    <row r="248" spans="8:12" x14ac:dyDescent="0.25">
      <c r="H248" s="14"/>
      <c r="I248" s="14"/>
      <c r="J248" s="14"/>
      <c r="K248" s="14"/>
      <c r="L248" s="14"/>
    </row>
    <row r="249" spans="8:12" x14ac:dyDescent="0.25">
      <c r="H249" s="14"/>
      <c r="I249" s="14"/>
      <c r="J249" s="14"/>
      <c r="K249" s="14"/>
      <c r="L249" s="14"/>
    </row>
    <row r="250" spans="8:12" x14ac:dyDescent="0.25">
      <c r="H250" s="14"/>
      <c r="I250" s="14"/>
      <c r="J250" s="14"/>
      <c r="K250" s="14"/>
      <c r="L250" s="14"/>
    </row>
    <row r="251" spans="8:12" x14ac:dyDescent="0.25">
      <c r="H251" s="14"/>
      <c r="I251" s="14"/>
      <c r="J251" s="14"/>
      <c r="K251" s="14"/>
      <c r="L251" s="14"/>
    </row>
    <row r="252" spans="8:12" x14ac:dyDescent="0.25">
      <c r="H252" s="14"/>
      <c r="I252" s="14"/>
      <c r="J252" s="14"/>
      <c r="K252" s="14"/>
      <c r="L252" s="14"/>
    </row>
    <row r="253" spans="8:12" x14ac:dyDescent="0.25">
      <c r="H253" s="14"/>
      <c r="I253" s="14"/>
      <c r="J253" s="14"/>
      <c r="K253" s="14"/>
      <c r="L253" s="14"/>
    </row>
    <row r="254" spans="8:12" x14ac:dyDescent="0.25">
      <c r="H254" s="14"/>
      <c r="I254" s="14"/>
      <c r="J254" s="14"/>
      <c r="K254" s="14"/>
      <c r="L254" s="14"/>
    </row>
    <row r="255" spans="8:12" x14ac:dyDescent="0.25">
      <c r="H255" s="14"/>
      <c r="I255" s="14"/>
      <c r="J255" s="14"/>
      <c r="K255" s="14"/>
      <c r="L255" s="14"/>
    </row>
    <row r="256" spans="8:12" x14ac:dyDescent="0.25">
      <c r="H256" s="14"/>
      <c r="I256" s="14"/>
      <c r="J256" s="14"/>
      <c r="K256" s="14"/>
      <c r="L256" s="14"/>
    </row>
    <row r="257" spans="8:12" x14ac:dyDescent="0.25">
      <c r="H257" s="14"/>
      <c r="I257" s="14"/>
      <c r="J257" s="14"/>
      <c r="K257" s="14"/>
      <c r="L257" s="14"/>
    </row>
    <row r="258" spans="8:12" x14ac:dyDescent="0.25">
      <c r="H258" s="14"/>
      <c r="I258" s="14"/>
      <c r="J258" s="14"/>
      <c r="K258" s="14"/>
      <c r="L258" s="14"/>
    </row>
    <row r="259" spans="8:12" x14ac:dyDescent="0.25">
      <c r="H259" s="14"/>
      <c r="I259" s="14"/>
      <c r="J259" s="14"/>
      <c r="K259" s="14"/>
      <c r="L259" s="14"/>
    </row>
    <row r="260" spans="8:12" x14ac:dyDescent="0.25">
      <c r="H260" s="14"/>
      <c r="I260" s="14"/>
      <c r="J260" s="14"/>
      <c r="K260" s="14"/>
      <c r="L260" s="14"/>
    </row>
    <row r="261" spans="8:12" x14ac:dyDescent="0.25">
      <c r="H261" s="14"/>
      <c r="I261" s="14"/>
      <c r="J261" s="14"/>
      <c r="K261" s="14"/>
      <c r="L261" s="14"/>
    </row>
    <row r="262" spans="8:12" x14ac:dyDescent="0.25">
      <c r="H262" s="14"/>
      <c r="I262" s="14"/>
      <c r="J262" s="14"/>
      <c r="K262" s="14"/>
      <c r="L262" s="14"/>
    </row>
    <row r="263" spans="8:12" x14ac:dyDescent="0.25">
      <c r="H263" s="14"/>
      <c r="I263" s="14"/>
      <c r="J263" s="14"/>
      <c r="K263" s="14"/>
      <c r="L263" s="14"/>
    </row>
    <row r="264" spans="8:12" x14ac:dyDescent="0.25">
      <c r="H264" s="14"/>
      <c r="I264" s="14"/>
      <c r="J264" s="14"/>
      <c r="K264" s="14"/>
      <c r="L264" s="14"/>
    </row>
    <row r="265" spans="8:12" x14ac:dyDescent="0.25">
      <c r="H265" s="14"/>
      <c r="I265" s="14"/>
      <c r="J265" s="14"/>
      <c r="K265" s="14"/>
      <c r="L265" s="14"/>
    </row>
    <row r="266" spans="8:12" x14ac:dyDescent="0.25">
      <c r="H266" s="14"/>
      <c r="I266" s="14"/>
      <c r="J266" s="14"/>
      <c r="K266" s="14"/>
      <c r="L266" s="14"/>
    </row>
    <row r="267" spans="8:12" x14ac:dyDescent="0.25">
      <c r="H267" s="14"/>
      <c r="I267" s="14"/>
      <c r="J267" s="14"/>
      <c r="K267" s="14"/>
      <c r="L267" s="14"/>
    </row>
    <row r="268" spans="8:12" x14ac:dyDescent="0.25">
      <c r="H268" s="14"/>
      <c r="I268" s="14"/>
      <c r="J268" s="14"/>
      <c r="K268" s="14"/>
      <c r="L268" s="14"/>
    </row>
    <row r="269" spans="8:12" x14ac:dyDescent="0.25">
      <c r="H269" s="14"/>
      <c r="I269" s="14"/>
      <c r="J269" s="14"/>
      <c r="K269" s="14"/>
      <c r="L269" s="14"/>
    </row>
    <row r="270" spans="8:12" x14ac:dyDescent="0.25">
      <c r="H270" s="14"/>
      <c r="I270" s="14"/>
      <c r="J270" s="14"/>
      <c r="K270" s="14"/>
      <c r="L270" s="14"/>
    </row>
    <row r="271" spans="8:12" x14ac:dyDescent="0.25">
      <c r="H271" s="14"/>
      <c r="I271" s="14"/>
      <c r="J271" s="14"/>
      <c r="K271" s="14"/>
      <c r="L271" s="14"/>
    </row>
    <row r="272" spans="8:12" x14ac:dyDescent="0.25">
      <c r="H272" s="14"/>
      <c r="I272" s="14"/>
      <c r="J272" s="14"/>
      <c r="K272" s="14"/>
      <c r="L272" s="14"/>
    </row>
    <row r="273" spans="8:12" x14ac:dyDescent="0.25">
      <c r="H273" s="14"/>
      <c r="I273" s="14"/>
      <c r="J273" s="14"/>
      <c r="K273" s="14"/>
      <c r="L273" s="14"/>
    </row>
    <row r="274" spans="8:12" x14ac:dyDescent="0.25">
      <c r="H274" s="14"/>
      <c r="I274" s="14"/>
      <c r="J274" s="14"/>
      <c r="K274" s="14"/>
      <c r="L274" s="14"/>
    </row>
    <row r="275" spans="8:12" x14ac:dyDescent="0.25">
      <c r="H275" s="14"/>
      <c r="I275" s="14"/>
      <c r="J275" s="14"/>
      <c r="K275" s="14"/>
      <c r="L275" s="14"/>
    </row>
    <row r="276" spans="8:12" x14ac:dyDescent="0.25">
      <c r="H276" s="14"/>
      <c r="I276" s="14"/>
      <c r="J276" s="14"/>
      <c r="K276" s="14"/>
      <c r="L276" s="14"/>
    </row>
    <row r="277" spans="8:12" x14ac:dyDescent="0.25">
      <c r="H277" s="14"/>
      <c r="I277" s="14"/>
      <c r="J277" s="14"/>
      <c r="K277" s="14"/>
      <c r="L277" s="14"/>
    </row>
    <row r="278" spans="8:12" x14ac:dyDescent="0.25">
      <c r="H278" s="14"/>
      <c r="I278" s="14"/>
      <c r="J278" s="14"/>
      <c r="K278" s="14"/>
      <c r="L278" s="14"/>
    </row>
    <row r="279" spans="8:12" x14ac:dyDescent="0.25">
      <c r="H279" s="14"/>
      <c r="I279" s="14"/>
      <c r="J279" s="14"/>
      <c r="K279" s="14"/>
      <c r="L279" s="14"/>
    </row>
    <row r="280" spans="8:12" x14ac:dyDescent="0.25">
      <c r="H280" s="14"/>
      <c r="I280" s="14"/>
      <c r="J280" s="14"/>
      <c r="K280" s="14"/>
      <c r="L280" s="14"/>
    </row>
    <row r="281" spans="8:12" x14ac:dyDescent="0.25">
      <c r="H281" s="14"/>
      <c r="I281" s="14"/>
      <c r="J281" s="14"/>
      <c r="K281" s="14"/>
      <c r="L281" s="14"/>
    </row>
    <row r="282" spans="8:12" x14ac:dyDescent="0.25">
      <c r="H282" s="14"/>
      <c r="I282" s="14"/>
      <c r="J282" s="14"/>
      <c r="K282" s="14"/>
      <c r="L282" s="14"/>
    </row>
    <row r="283" spans="8:12" x14ac:dyDescent="0.25">
      <c r="H283" s="14"/>
      <c r="I283" s="14"/>
      <c r="J283" s="14"/>
      <c r="K283" s="14"/>
      <c r="L283" s="14"/>
    </row>
    <row r="284" spans="8:12" x14ac:dyDescent="0.25">
      <c r="H284" s="14"/>
      <c r="I284" s="14"/>
      <c r="J284" s="14"/>
      <c r="K284" s="14"/>
      <c r="L284" s="14"/>
    </row>
    <row r="285" spans="8:12" x14ac:dyDescent="0.25">
      <c r="H285" s="14"/>
      <c r="I285" s="14"/>
      <c r="J285" s="14"/>
      <c r="K285" s="14"/>
      <c r="L285" s="14"/>
    </row>
    <row r="286" spans="8:12" x14ac:dyDescent="0.25">
      <c r="H286" s="14"/>
      <c r="I286" s="14"/>
      <c r="J286" s="14"/>
      <c r="K286" s="14"/>
      <c r="L286" s="14"/>
    </row>
    <row r="287" spans="8:12" x14ac:dyDescent="0.25">
      <c r="H287" s="14"/>
      <c r="I287" s="14"/>
      <c r="J287" s="14"/>
      <c r="K287" s="14"/>
      <c r="L287" s="14"/>
    </row>
    <row r="288" spans="8:12" x14ac:dyDescent="0.25">
      <c r="H288" s="14"/>
      <c r="I288" s="14"/>
      <c r="J288" s="14"/>
      <c r="K288" s="14"/>
      <c r="L288" s="14"/>
    </row>
    <row r="289" spans="8:12" x14ac:dyDescent="0.25">
      <c r="H289" s="14"/>
      <c r="I289" s="14"/>
      <c r="J289" s="14"/>
      <c r="K289" s="14"/>
      <c r="L289" s="14"/>
    </row>
    <row r="290" spans="8:12" x14ac:dyDescent="0.25">
      <c r="H290" s="14"/>
      <c r="I290" s="14"/>
      <c r="J290" s="14"/>
      <c r="K290" s="14"/>
      <c r="L290" s="14"/>
    </row>
    <row r="291" spans="8:12" x14ac:dyDescent="0.25">
      <c r="H291" s="14"/>
      <c r="I291" s="14"/>
      <c r="J291" s="14"/>
      <c r="K291" s="14"/>
      <c r="L291" s="14"/>
    </row>
    <row r="292" spans="8:12" x14ac:dyDescent="0.25">
      <c r="H292" s="14"/>
      <c r="I292" s="14"/>
      <c r="J292" s="14"/>
      <c r="K292" s="14"/>
      <c r="L292" s="14"/>
    </row>
    <row r="293" spans="8:12" x14ac:dyDescent="0.25">
      <c r="H293" s="14"/>
      <c r="I293" s="14"/>
      <c r="J293" s="14"/>
      <c r="K293" s="14"/>
      <c r="L293" s="14"/>
    </row>
    <row r="294" spans="8:12" x14ac:dyDescent="0.25">
      <c r="H294" s="14"/>
      <c r="I294" s="14"/>
      <c r="J294" s="14"/>
      <c r="K294" s="14"/>
      <c r="L294" s="14"/>
    </row>
    <row r="295" spans="8:12" x14ac:dyDescent="0.25">
      <c r="H295" s="14"/>
      <c r="I295" s="14"/>
      <c r="J295" s="14"/>
      <c r="K295" s="14"/>
      <c r="L295" s="14"/>
    </row>
    <row r="296" spans="8:12" x14ac:dyDescent="0.25">
      <c r="H296" s="14"/>
      <c r="I296" s="14"/>
      <c r="J296" s="14"/>
      <c r="K296" s="14"/>
      <c r="L296" s="14"/>
    </row>
    <row r="297" spans="8:12" x14ac:dyDescent="0.25">
      <c r="H297" s="14"/>
      <c r="I297" s="14"/>
      <c r="J297" s="14"/>
      <c r="K297" s="14"/>
      <c r="L297" s="14"/>
    </row>
    <row r="298" spans="8:12" x14ac:dyDescent="0.25">
      <c r="H298" s="14"/>
      <c r="I298" s="14"/>
      <c r="J298" s="14"/>
      <c r="K298" s="14"/>
      <c r="L298" s="14"/>
    </row>
    <row r="299" spans="8:12" x14ac:dyDescent="0.25">
      <c r="H299" s="14"/>
      <c r="I299" s="14"/>
      <c r="J299" s="14"/>
      <c r="K299" s="14"/>
      <c r="L299" s="14"/>
    </row>
    <row r="300" spans="8:12" x14ac:dyDescent="0.25">
      <c r="H300" s="14"/>
      <c r="I300" s="14"/>
      <c r="J300" s="14"/>
      <c r="K300" s="14"/>
      <c r="L300" s="14"/>
    </row>
    <row r="301" spans="8:12" x14ac:dyDescent="0.25">
      <c r="H301" s="14"/>
      <c r="I301" s="14"/>
      <c r="J301" s="14"/>
      <c r="K301" s="14"/>
      <c r="L301" s="14"/>
    </row>
    <row r="302" spans="8:12" x14ac:dyDescent="0.25">
      <c r="H302" s="14"/>
      <c r="I302" s="14"/>
      <c r="J302" s="14"/>
      <c r="K302" s="14"/>
      <c r="L302" s="14"/>
    </row>
    <row r="303" spans="8:12" x14ac:dyDescent="0.25">
      <c r="H303" s="14"/>
      <c r="I303" s="14"/>
      <c r="J303" s="14"/>
      <c r="K303" s="14"/>
      <c r="L303" s="14"/>
    </row>
    <row r="304" spans="8:12" x14ac:dyDescent="0.25">
      <c r="H304" s="14"/>
      <c r="I304" s="14"/>
      <c r="J304" s="14"/>
      <c r="K304" s="14"/>
      <c r="L304" s="14"/>
    </row>
    <row r="305" spans="8:12" x14ac:dyDescent="0.25">
      <c r="H305" s="14"/>
      <c r="I305" s="14"/>
      <c r="J305" s="14"/>
      <c r="K305" s="14"/>
      <c r="L305" s="14"/>
    </row>
    <row r="306" spans="8:12" x14ac:dyDescent="0.25">
      <c r="H306" s="14"/>
      <c r="I306" s="14"/>
      <c r="J306" s="14"/>
      <c r="K306" s="14"/>
      <c r="L306" s="14"/>
    </row>
    <row r="307" spans="8:12" x14ac:dyDescent="0.25">
      <c r="H307" s="14"/>
      <c r="I307" s="14"/>
      <c r="J307" s="14"/>
      <c r="K307" s="14"/>
      <c r="L307" s="14"/>
    </row>
    <row r="308" spans="8:12" x14ac:dyDescent="0.25">
      <c r="H308" s="14"/>
      <c r="I308" s="14"/>
      <c r="J308" s="14"/>
      <c r="K308" s="14"/>
      <c r="L308" s="14"/>
    </row>
    <row r="309" spans="8:12" x14ac:dyDescent="0.25">
      <c r="H309" s="14"/>
      <c r="I309" s="14"/>
      <c r="J309" s="14"/>
      <c r="K309" s="14"/>
      <c r="L309" s="14"/>
    </row>
    <row r="310" spans="8:12" x14ac:dyDescent="0.25">
      <c r="H310" s="14"/>
      <c r="I310" s="14"/>
      <c r="J310" s="14"/>
      <c r="K310" s="14"/>
      <c r="L310" s="14"/>
    </row>
    <row r="311" spans="8:12" x14ac:dyDescent="0.25">
      <c r="H311" s="14"/>
      <c r="I311" s="14"/>
      <c r="J311" s="14"/>
      <c r="K311" s="14"/>
      <c r="L311" s="14"/>
    </row>
    <row r="312" spans="8:12" x14ac:dyDescent="0.25">
      <c r="H312" s="14"/>
      <c r="I312" s="14"/>
      <c r="J312" s="14"/>
      <c r="K312" s="14"/>
      <c r="L312" s="14"/>
    </row>
    <row r="313" spans="8:12" x14ac:dyDescent="0.25">
      <c r="H313" s="14"/>
      <c r="I313" s="14"/>
      <c r="J313" s="14"/>
      <c r="K313" s="14"/>
      <c r="L313" s="14"/>
    </row>
    <row r="314" spans="8:12" x14ac:dyDescent="0.25">
      <c r="H314" s="14"/>
      <c r="I314" s="14"/>
      <c r="J314" s="14"/>
      <c r="K314" s="14"/>
      <c r="L314" s="14"/>
    </row>
    <row r="315" spans="8:12" x14ac:dyDescent="0.25">
      <c r="H315" s="14"/>
      <c r="I315" s="14"/>
      <c r="J315" s="14"/>
      <c r="K315" s="14"/>
      <c r="L315" s="14"/>
    </row>
    <row r="316" spans="8:12" x14ac:dyDescent="0.25">
      <c r="H316" s="14"/>
      <c r="I316" s="14"/>
      <c r="J316" s="14"/>
      <c r="K316" s="14"/>
      <c r="L316" s="14"/>
    </row>
    <row r="317" spans="8:12" x14ac:dyDescent="0.25">
      <c r="H317" s="14"/>
      <c r="I317" s="14"/>
      <c r="J317" s="14"/>
      <c r="K317" s="14"/>
      <c r="L317" s="14"/>
    </row>
    <row r="318" spans="8:12" x14ac:dyDescent="0.25">
      <c r="H318" s="14"/>
      <c r="I318" s="14"/>
      <c r="J318" s="14"/>
      <c r="K318" s="14"/>
      <c r="L318" s="14"/>
    </row>
    <row r="319" spans="8:12" x14ac:dyDescent="0.25">
      <c r="H319" s="14"/>
      <c r="I319" s="14"/>
      <c r="J319" s="14"/>
      <c r="K319" s="14"/>
      <c r="L319" s="14"/>
    </row>
    <row r="320" spans="8:12" x14ac:dyDescent="0.25">
      <c r="H320" s="14"/>
      <c r="I320" s="14"/>
      <c r="J320" s="14"/>
      <c r="K320" s="14"/>
      <c r="L320" s="14"/>
    </row>
    <row r="321" spans="8:12" x14ac:dyDescent="0.25">
      <c r="H321" s="14"/>
      <c r="I321" s="14"/>
      <c r="J321" s="14"/>
      <c r="K321" s="14"/>
      <c r="L321" s="14"/>
    </row>
    <row r="322" spans="8:12" x14ac:dyDescent="0.25">
      <c r="H322" s="14"/>
      <c r="I322" s="14"/>
      <c r="J322" s="14"/>
      <c r="K322" s="14"/>
      <c r="L322" s="14"/>
    </row>
    <row r="323" spans="8:12" x14ac:dyDescent="0.25">
      <c r="H323" s="14"/>
      <c r="I323" s="14"/>
      <c r="J323" s="14"/>
      <c r="K323" s="14"/>
      <c r="L323" s="14"/>
    </row>
    <row r="324" spans="8:12" x14ac:dyDescent="0.25">
      <c r="H324" s="14"/>
      <c r="I324" s="14"/>
      <c r="J324" s="14"/>
      <c r="K324" s="14"/>
      <c r="L324" s="14"/>
    </row>
    <row r="325" spans="8:12" x14ac:dyDescent="0.25">
      <c r="H325" s="14"/>
      <c r="I325" s="14"/>
      <c r="J325" s="14"/>
      <c r="K325" s="14"/>
      <c r="L325" s="14"/>
    </row>
    <row r="326" spans="8:12" x14ac:dyDescent="0.25">
      <c r="H326" s="14"/>
      <c r="I326" s="14"/>
      <c r="J326" s="14"/>
      <c r="K326" s="14"/>
      <c r="L326" s="14"/>
    </row>
    <row r="327" spans="8:12" x14ac:dyDescent="0.25">
      <c r="H327" s="14"/>
      <c r="I327" s="14"/>
      <c r="J327" s="14"/>
      <c r="K327" s="14"/>
      <c r="L327" s="14"/>
    </row>
    <row r="328" spans="8:12" x14ac:dyDescent="0.25">
      <c r="H328" s="14"/>
      <c r="I328" s="14"/>
      <c r="J328" s="14"/>
      <c r="K328" s="14"/>
      <c r="L328" s="14"/>
    </row>
    <row r="329" spans="8:12" x14ac:dyDescent="0.25">
      <c r="H329" s="14"/>
      <c r="I329" s="14"/>
      <c r="J329" s="14"/>
      <c r="K329" s="14"/>
      <c r="L329" s="14"/>
    </row>
    <row r="330" spans="8:12" x14ac:dyDescent="0.25">
      <c r="H330" s="14"/>
      <c r="I330" s="14"/>
      <c r="J330" s="14"/>
      <c r="K330" s="14"/>
      <c r="L330" s="14"/>
    </row>
    <row r="331" spans="8:12" x14ac:dyDescent="0.25">
      <c r="H331" s="14"/>
      <c r="I331" s="14"/>
      <c r="J331" s="14"/>
      <c r="K331" s="14"/>
      <c r="L331" s="14"/>
    </row>
    <row r="332" spans="8:12" x14ac:dyDescent="0.25">
      <c r="H332" s="14"/>
      <c r="I332" s="14"/>
      <c r="J332" s="14"/>
      <c r="K332" s="14"/>
      <c r="L332" s="14"/>
    </row>
    <row r="333" spans="8:12" x14ac:dyDescent="0.25">
      <c r="H333" s="14"/>
      <c r="I333" s="14"/>
      <c r="J333" s="14"/>
      <c r="K333" s="14"/>
      <c r="L333" s="14"/>
    </row>
    <row r="334" spans="8:12" x14ac:dyDescent="0.25">
      <c r="H334" s="14"/>
      <c r="I334" s="14"/>
      <c r="J334" s="14"/>
      <c r="K334" s="14"/>
      <c r="L334" s="14"/>
    </row>
    <row r="335" spans="8:12" x14ac:dyDescent="0.25">
      <c r="H335" s="14"/>
      <c r="I335" s="14"/>
      <c r="J335" s="14"/>
      <c r="K335" s="14"/>
      <c r="L335" s="14"/>
    </row>
    <row r="336" spans="8:12" x14ac:dyDescent="0.25">
      <c r="H336" s="14"/>
      <c r="I336" s="14"/>
      <c r="J336" s="14"/>
      <c r="K336" s="14"/>
      <c r="L336" s="14"/>
    </row>
    <row r="337" spans="8:12" x14ac:dyDescent="0.25">
      <c r="H337" s="14"/>
      <c r="I337" s="14"/>
      <c r="J337" s="14"/>
      <c r="K337" s="14"/>
      <c r="L337" s="14"/>
    </row>
    <row r="338" spans="8:12" x14ac:dyDescent="0.25">
      <c r="H338" s="14"/>
      <c r="I338" s="14"/>
      <c r="J338" s="14"/>
      <c r="K338" s="14"/>
      <c r="L338" s="14"/>
    </row>
    <row r="339" spans="8:12" x14ac:dyDescent="0.25">
      <c r="H339" s="14"/>
      <c r="I339" s="14"/>
      <c r="J339" s="14"/>
      <c r="K339" s="14"/>
      <c r="L339" s="14"/>
    </row>
    <row r="340" spans="8:12" x14ac:dyDescent="0.25">
      <c r="H340" s="14"/>
      <c r="I340" s="14"/>
      <c r="J340" s="14"/>
      <c r="K340" s="14"/>
      <c r="L340" s="14"/>
    </row>
    <row r="341" spans="8:12" x14ac:dyDescent="0.25">
      <c r="H341" s="14"/>
      <c r="I341" s="14"/>
      <c r="J341" s="14"/>
      <c r="K341" s="14"/>
      <c r="L341" s="14"/>
    </row>
    <row r="342" spans="8:12" x14ac:dyDescent="0.25">
      <c r="H342" s="14"/>
      <c r="I342" s="14"/>
      <c r="J342" s="14"/>
      <c r="K342" s="14"/>
      <c r="L342" s="14"/>
    </row>
    <row r="343" spans="8:12" x14ac:dyDescent="0.25">
      <c r="H343" s="14"/>
      <c r="I343" s="14"/>
      <c r="J343" s="14"/>
      <c r="K343" s="14"/>
      <c r="L343" s="14"/>
    </row>
    <row r="344" spans="8:12" x14ac:dyDescent="0.25">
      <c r="H344" s="14"/>
      <c r="I344" s="14"/>
      <c r="J344" s="14"/>
      <c r="K344" s="14"/>
      <c r="L344" s="14"/>
    </row>
    <row r="345" spans="8:12" x14ac:dyDescent="0.25">
      <c r="H345" s="14"/>
      <c r="I345" s="14"/>
      <c r="J345" s="14"/>
      <c r="K345" s="14"/>
      <c r="L345" s="14"/>
    </row>
    <row r="346" spans="8:12" x14ac:dyDescent="0.25">
      <c r="H346" s="14"/>
      <c r="I346" s="14"/>
      <c r="J346" s="14"/>
      <c r="K346" s="14"/>
      <c r="L346" s="14"/>
    </row>
    <row r="347" spans="8:12" x14ac:dyDescent="0.25">
      <c r="H347" s="14"/>
      <c r="I347" s="14"/>
      <c r="J347" s="14"/>
      <c r="K347" s="14"/>
      <c r="L347" s="14"/>
    </row>
    <row r="348" spans="8:12" x14ac:dyDescent="0.25">
      <c r="H348" s="14"/>
      <c r="I348" s="14"/>
      <c r="J348" s="14"/>
      <c r="K348" s="14"/>
      <c r="L348" s="14"/>
    </row>
    <row r="349" spans="8:12" x14ac:dyDescent="0.25">
      <c r="H349" s="14"/>
      <c r="I349" s="14"/>
      <c r="J349" s="14"/>
      <c r="K349" s="14"/>
      <c r="L349" s="14"/>
    </row>
    <row r="350" spans="8:12" x14ac:dyDescent="0.25">
      <c r="H350" s="14"/>
      <c r="I350" s="14"/>
      <c r="J350" s="14"/>
      <c r="K350" s="14"/>
      <c r="L350" s="14"/>
    </row>
    <row r="351" spans="8:12" x14ac:dyDescent="0.25">
      <c r="H351" s="14"/>
      <c r="I351" s="14"/>
      <c r="J351" s="14"/>
      <c r="K351" s="14"/>
      <c r="L351" s="14"/>
    </row>
    <row r="352" spans="8:12" x14ac:dyDescent="0.25">
      <c r="H352" s="14"/>
      <c r="I352" s="14"/>
      <c r="J352" s="14"/>
      <c r="K352" s="14"/>
      <c r="L352" s="14"/>
    </row>
    <row r="353" spans="8:12" x14ac:dyDescent="0.25">
      <c r="H353" s="14"/>
      <c r="I353" s="14"/>
      <c r="J353" s="14"/>
      <c r="K353" s="14"/>
      <c r="L353" s="14"/>
    </row>
    <row r="354" spans="8:12" x14ac:dyDescent="0.25">
      <c r="H354" s="14"/>
      <c r="I354" s="14"/>
      <c r="J354" s="14"/>
      <c r="K354" s="14"/>
      <c r="L354" s="14"/>
    </row>
    <row r="355" spans="8:12" x14ac:dyDescent="0.25">
      <c r="H355" s="14"/>
      <c r="I355" s="14"/>
      <c r="J355" s="14"/>
      <c r="K355" s="14"/>
      <c r="L355" s="14"/>
    </row>
    <row r="356" spans="8:12" x14ac:dyDescent="0.25">
      <c r="H356" s="14"/>
      <c r="I356" s="14"/>
      <c r="J356" s="14"/>
      <c r="K356" s="14"/>
      <c r="L356" s="14"/>
    </row>
    <row r="357" spans="8:12" x14ac:dyDescent="0.25">
      <c r="H357" s="14"/>
      <c r="I357" s="14"/>
      <c r="J357" s="14"/>
      <c r="K357" s="14"/>
      <c r="L357" s="14"/>
    </row>
    <row r="358" spans="8:12" x14ac:dyDescent="0.25">
      <c r="H358" s="14"/>
      <c r="I358" s="14"/>
      <c r="J358" s="14"/>
      <c r="K358" s="14"/>
      <c r="L358" s="14"/>
    </row>
    <row r="359" spans="8:12" x14ac:dyDescent="0.25">
      <c r="H359" s="14"/>
      <c r="I359" s="14"/>
      <c r="J359" s="14"/>
      <c r="K359" s="14"/>
      <c r="L359" s="14"/>
    </row>
    <row r="360" spans="8:12" x14ac:dyDescent="0.25">
      <c r="H360" s="14"/>
      <c r="I360" s="14"/>
      <c r="J360" s="14"/>
      <c r="K360" s="14"/>
      <c r="L360" s="14"/>
    </row>
    <row r="361" spans="8:12" x14ac:dyDescent="0.25">
      <c r="H361" s="14"/>
      <c r="I361" s="14"/>
      <c r="J361" s="14"/>
      <c r="K361" s="14"/>
      <c r="L361" s="14"/>
    </row>
    <row r="362" spans="8:12" x14ac:dyDescent="0.25">
      <c r="H362" s="14"/>
      <c r="I362" s="14"/>
      <c r="J362" s="14"/>
      <c r="K362" s="14"/>
      <c r="L362" s="14"/>
    </row>
    <row r="363" spans="8:12" x14ac:dyDescent="0.25">
      <c r="H363" s="14"/>
      <c r="I363" s="14"/>
      <c r="J363" s="14"/>
      <c r="K363" s="14"/>
      <c r="L363" s="14"/>
    </row>
    <row r="364" spans="8:12" x14ac:dyDescent="0.25">
      <c r="H364" s="14"/>
      <c r="I364" s="14"/>
      <c r="J364" s="14"/>
      <c r="K364" s="14"/>
      <c r="L364" s="14"/>
    </row>
    <row r="365" spans="8:12" x14ac:dyDescent="0.25">
      <c r="H365" s="14"/>
      <c r="I365" s="14"/>
      <c r="J365" s="14"/>
      <c r="K365" s="14"/>
      <c r="L365" s="14"/>
    </row>
    <row r="366" spans="8:12" x14ac:dyDescent="0.25">
      <c r="H366" s="14"/>
      <c r="I366" s="14"/>
      <c r="J366" s="14"/>
      <c r="K366" s="14"/>
      <c r="L366" s="14"/>
    </row>
    <row r="367" spans="8:12" x14ac:dyDescent="0.25">
      <c r="H367" s="14"/>
      <c r="I367" s="14"/>
      <c r="J367" s="14"/>
      <c r="K367" s="14"/>
      <c r="L367" s="14"/>
    </row>
    <row r="368" spans="8:12" x14ac:dyDescent="0.25">
      <c r="H368" s="14"/>
      <c r="I368" s="14"/>
      <c r="J368" s="14"/>
      <c r="K368" s="14"/>
      <c r="L368" s="14"/>
    </row>
    <row r="369" spans="8:12" x14ac:dyDescent="0.25">
      <c r="H369" s="14"/>
      <c r="I369" s="14"/>
      <c r="J369" s="14"/>
      <c r="K369" s="14"/>
      <c r="L369" s="14"/>
    </row>
    <row r="370" spans="8:12" x14ac:dyDescent="0.25">
      <c r="H370" s="14"/>
      <c r="I370" s="14"/>
      <c r="J370" s="14"/>
      <c r="K370" s="14"/>
      <c r="L370" s="14"/>
    </row>
    <row r="371" spans="8:12" x14ac:dyDescent="0.25">
      <c r="H371" s="14"/>
      <c r="I371" s="14"/>
      <c r="J371" s="14"/>
      <c r="K371" s="14"/>
      <c r="L371" s="14"/>
    </row>
    <row r="372" spans="8:12" x14ac:dyDescent="0.25">
      <c r="H372" s="14"/>
      <c r="I372" s="14"/>
      <c r="J372" s="14"/>
      <c r="K372" s="14"/>
      <c r="L372" s="14"/>
    </row>
    <row r="373" spans="8:12" x14ac:dyDescent="0.25">
      <c r="H373" s="14"/>
      <c r="I373" s="14"/>
      <c r="J373" s="14"/>
      <c r="K373" s="14"/>
      <c r="L373" s="14"/>
    </row>
    <row r="374" spans="8:12" x14ac:dyDescent="0.25">
      <c r="H374" s="14"/>
      <c r="I374" s="14"/>
      <c r="J374" s="14"/>
      <c r="K374" s="14"/>
      <c r="L374" s="14"/>
    </row>
    <row r="375" spans="8:12" x14ac:dyDescent="0.25">
      <c r="H375" s="14"/>
      <c r="I375" s="14"/>
      <c r="J375" s="14"/>
      <c r="K375" s="14"/>
      <c r="L375" s="14"/>
    </row>
    <row r="376" spans="8:12" x14ac:dyDescent="0.25">
      <c r="H376" s="14"/>
      <c r="I376" s="14"/>
      <c r="J376" s="14"/>
      <c r="K376" s="14"/>
      <c r="L376" s="14"/>
    </row>
    <row r="377" spans="8:12" x14ac:dyDescent="0.25">
      <c r="H377" s="14"/>
      <c r="I377" s="14"/>
      <c r="J377" s="14"/>
      <c r="K377" s="14"/>
      <c r="L377" s="14"/>
    </row>
    <row r="378" spans="8:12" x14ac:dyDescent="0.25">
      <c r="H378" s="14"/>
      <c r="I378" s="14"/>
      <c r="J378" s="14"/>
      <c r="K378" s="14"/>
      <c r="L378" s="14"/>
    </row>
    <row r="379" spans="8:12" x14ac:dyDescent="0.25">
      <c r="H379" s="14"/>
      <c r="I379" s="14"/>
      <c r="J379" s="14"/>
      <c r="K379" s="14"/>
      <c r="L379" s="14"/>
    </row>
    <row r="380" spans="8:12" x14ac:dyDescent="0.25">
      <c r="H380" s="14"/>
      <c r="I380" s="14"/>
      <c r="J380" s="14"/>
      <c r="K380" s="14"/>
      <c r="L380" s="14"/>
    </row>
    <row r="381" spans="8:12" x14ac:dyDescent="0.25">
      <c r="H381" s="14"/>
      <c r="I381" s="14"/>
      <c r="J381" s="14"/>
      <c r="K381" s="14"/>
      <c r="L381" s="14"/>
    </row>
    <row r="382" spans="8:12" x14ac:dyDescent="0.25">
      <c r="H382" s="14"/>
      <c r="I382" s="14"/>
      <c r="J382" s="14"/>
      <c r="K382" s="14"/>
      <c r="L382" s="14"/>
    </row>
    <row r="383" spans="8:12" x14ac:dyDescent="0.25">
      <c r="H383" s="14"/>
      <c r="I383" s="14"/>
      <c r="J383" s="14"/>
      <c r="K383" s="14"/>
      <c r="L383" s="14"/>
    </row>
    <row r="384" spans="8:12" x14ac:dyDescent="0.25">
      <c r="H384" s="14"/>
      <c r="I384" s="14"/>
      <c r="J384" s="14"/>
      <c r="K384" s="14"/>
      <c r="L384" s="14"/>
    </row>
    <row r="385" spans="8:12" x14ac:dyDescent="0.25">
      <c r="H385" s="14"/>
      <c r="I385" s="14"/>
      <c r="J385" s="14"/>
      <c r="K385" s="14"/>
      <c r="L385" s="14"/>
    </row>
    <row r="386" spans="8:12" x14ac:dyDescent="0.25">
      <c r="H386" s="14"/>
      <c r="I386" s="14"/>
      <c r="J386" s="14"/>
      <c r="K386" s="14"/>
      <c r="L386" s="14"/>
    </row>
    <row r="387" spans="8:12" x14ac:dyDescent="0.25">
      <c r="H387" s="14"/>
      <c r="I387" s="14"/>
      <c r="J387" s="14"/>
      <c r="K387" s="14"/>
      <c r="L387" s="14"/>
    </row>
    <row r="388" spans="8:12" x14ac:dyDescent="0.25">
      <c r="H388" s="14"/>
      <c r="I388" s="14"/>
      <c r="J388" s="14"/>
      <c r="K388" s="14"/>
      <c r="L388" s="14"/>
    </row>
    <row r="389" spans="8:12" x14ac:dyDescent="0.25">
      <c r="H389" s="14"/>
      <c r="I389" s="14"/>
      <c r="J389" s="14"/>
      <c r="K389" s="14"/>
      <c r="L389" s="14"/>
    </row>
    <row r="390" spans="8:12" x14ac:dyDescent="0.25">
      <c r="H390" s="14"/>
      <c r="I390" s="14"/>
      <c r="J390" s="14"/>
      <c r="K390" s="14"/>
      <c r="L390" s="14"/>
    </row>
    <row r="391" spans="8:12" x14ac:dyDescent="0.25">
      <c r="H391" s="14"/>
      <c r="I391" s="14"/>
      <c r="J391" s="14"/>
      <c r="K391" s="14"/>
      <c r="L391" s="14"/>
    </row>
    <row r="392" spans="8:12" x14ac:dyDescent="0.25">
      <c r="H392" s="14"/>
      <c r="I392" s="14"/>
      <c r="J392" s="14"/>
      <c r="K392" s="14"/>
      <c r="L392" s="14"/>
    </row>
    <row r="393" spans="8:12" x14ac:dyDescent="0.25">
      <c r="H393" s="14"/>
      <c r="I393" s="14"/>
      <c r="J393" s="14"/>
      <c r="K393" s="14"/>
      <c r="L393" s="14"/>
    </row>
    <row r="394" spans="8:12" x14ac:dyDescent="0.25">
      <c r="H394" s="14"/>
      <c r="I394" s="14"/>
      <c r="J394" s="14"/>
      <c r="K394" s="14"/>
      <c r="L394" s="14"/>
    </row>
    <row r="395" spans="8:12" x14ac:dyDescent="0.25">
      <c r="H395" s="14"/>
      <c r="I395" s="14"/>
      <c r="J395" s="14"/>
      <c r="K395" s="14"/>
      <c r="L395" s="14"/>
    </row>
    <row r="396" spans="8:12" x14ac:dyDescent="0.25">
      <c r="H396" s="14"/>
      <c r="I396" s="14"/>
      <c r="J396" s="14"/>
      <c r="K396" s="14"/>
      <c r="L396" s="14"/>
    </row>
    <row r="397" spans="8:12" x14ac:dyDescent="0.25">
      <c r="H397" s="14"/>
      <c r="I397" s="14"/>
      <c r="J397" s="14"/>
      <c r="K397" s="14"/>
      <c r="L397" s="14"/>
    </row>
    <row r="398" spans="8:12" x14ac:dyDescent="0.25">
      <c r="H398" s="14"/>
      <c r="I398" s="14"/>
      <c r="J398" s="14"/>
      <c r="K398" s="14"/>
      <c r="L398" s="14"/>
    </row>
    <row r="399" spans="8:12" x14ac:dyDescent="0.25">
      <c r="H399" s="14"/>
      <c r="I399" s="14"/>
      <c r="J399" s="14"/>
      <c r="K399" s="14"/>
      <c r="L399" s="14"/>
    </row>
    <row r="400" spans="8:12" x14ac:dyDescent="0.25">
      <c r="H400" s="14"/>
      <c r="I400" s="14"/>
      <c r="J400" s="14"/>
      <c r="K400" s="14"/>
      <c r="L400" s="14"/>
    </row>
    <row r="401" spans="8:12" x14ac:dyDescent="0.25">
      <c r="H401" s="14"/>
      <c r="I401" s="14"/>
      <c r="J401" s="14"/>
      <c r="K401" s="14"/>
      <c r="L401" s="14"/>
    </row>
    <row r="402" spans="8:12" x14ac:dyDescent="0.25">
      <c r="H402" s="14"/>
      <c r="I402" s="14"/>
      <c r="J402" s="14"/>
      <c r="K402" s="14"/>
      <c r="L402" s="14"/>
    </row>
    <row r="403" spans="8:12" x14ac:dyDescent="0.25">
      <c r="H403" s="14"/>
      <c r="I403" s="14"/>
      <c r="J403" s="14"/>
      <c r="K403" s="14"/>
      <c r="L403" s="14"/>
    </row>
    <row r="404" spans="8:12" x14ac:dyDescent="0.25">
      <c r="H404" s="14"/>
      <c r="I404" s="14"/>
      <c r="J404" s="14"/>
      <c r="K404" s="14"/>
      <c r="L404" s="14"/>
    </row>
    <row r="405" spans="8:12" x14ac:dyDescent="0.25">
      <c r="H405" s="14"/>
      <c r="I405" s="14"/>
      <c r="J405" s="14"/>
      <c r="K405" s="14"/>
      <c r="L405" s="14"/>
    </row>
    <row r="406" spans="8:12" x14ac:dyDescent="0.25">
      <c r="H406" s="14"/>
      <c r="I406" s="14"/>
      <c r="J406" s="14"/>
      <c r="K406" s="14"/>
      <c r="L406" s="14"/>
    </row>
    <row r="407" spans="8:12" x14ac:dyDescent="0.25">
      <c r="H407" s="14"/>
      <c r="I407" s="14"/>
      <c r="J407" s="14"/>
      <c r="K407" s="14"/>
      <c r="L407" s="14"/>
    </row>
    <row r="408" spans="8:12" x14ac:dyDescent="0.25">
      <c r="H408" s="14"/>
      <c r="I408" s="14"/>
      <c r="J408" s="14"/>
      <c r="K408" s="14"/>
      <c r="L408" s="14"/>
    </row>
    <row r="409" spans="8:12" x14ac:dyDescent="0.25">
      <c r="H409" s="14"/>
      <c r="I409" s="14"/>
      <c r="J409" s="14"/>
      <c r="K409" s="14"/>
      <c r="L409" s="14"/>
    </row>
    <row r="410" spans="8:12" x14ac:dyDescent="0.25">
      <c r="H410" s="14"/>
      <c r="I410" s="14"/>
      <c r="J410" s="14"/>
      <c r="K410" s="14"/>
      <c r="L410" s="14"/>
    </row>
    <row r="411" spans="8:12" x14ac:dyDescent="0.25">
      <c r="H411" s="14"/>
      <c r="I411" s="14"/>
      <c r="J411" s="14"/>
      <c r="K411" s="14"/>
      <c r="L411" s="14"/>
    </row>
    <row r="412" spans="8:12" x14ac:dyDescent="0.25">
      <c r="H412" s="14"/>
      <c r="I412" s="14"/>
      <c r="J412" s="14"/>
      <c r="K412" s="14"/>
      <c r="L412" s="14"/>
    </row>
    <row r="413" spans="8:12" x14ac:dyDescent="0.25">
      <c r="H413" s="14"/>
      <c r="I413" s="14"/>
      <c r="J413" s="14"/>
      <c r="K413" s="14"/>
      <c r="L413" s="14"/>
    </row>
    <row r="414" spans="8:12" x14ac:dyDescent="0.25">
      <c r="H414" s="14"/>
      <c r="I414" s="14"/>
      <c r="J414" s="14"/>
      <c r="K414" s="14"/>
      <c r="L414" s="14"/>
    </row>
    <row r="415" spans="8:12" x14ac:dyDescent="0.25">
      <c r="H415" s="14"/>
      <c r="I415" s="14"/>
      <c r="J415" s="14"/>
      <c r="K415" s="14"/>
      <c r="L415" s="14"/>
    </row>
    <row r="416" spans="8:12" x14ac:dyDescent="0.25">
      <c r="H416" s="14"/>
      <c r="I416" s="14"/>
      <c r="J416" s="14"/>
      <c r="K416" s="14"/>
      <c r="L416" s="14"/>
    </row>
    <row r="417" spans="8:12" x14ac:dyDescent="0.25">
      <c r="H417" s="14"/>
      <c r="I417" s="14"/>
      <c r="J417" s="14"/>
      <c r="K417" s="14"/>
      <c r="L417" s="14"/>
    </row>
    <row r="418" spans="8:12" x14ac:dyDescent="0.25">
      <c r="H418" s="14"/>
      <c r="I418" s="14"/>
      <c r="J418" s="14"/>
      <c r="K418" s="14"/>
      <c r="L418" s="14"/>
    </row>
    <row r="419" spans="8:12" x14ac:dyDescent="0.25">
      <c r="H419" s="14"/>
      <c r="I419" s="14"/>
      <c r="J419" s="14"/>
      <c r="K419" s="14"/>
      <c r="L419" s="14"/>
    </row>
    <row r="420" spans="8:12" x14ac:dyDescent="0.25">
      <c r="H420" s="14"/>
      <c r="I420" s="14"/>
      <c r="J420" s="14"/>
      <c r="K420" s="14"/>
      <c r="L420" s="14"/>
    </row>
    <row r="421" spans="8:12" x14ac:dyDescent="0.25">
      <c r="H421" s="14"/>
      <c r="I421" s="14"/>
      <c r="J421" s="14"/>
      <c r="K421" s="14"/>
      <c r="L421" s="14"/>
    </row>
    <row r="422" spans="8:12" x14ac:dyDescent="0.25">
      <c r="H422" s="14"/>
      <c r="I422" s="14"/>
      <c r="J422" s="14"/>
      <c r="K422" s="14"/>
      <c r="L422" s="14"/>
    </row>
    <row r="423" spans="8:12" x14ac:dyDescent="0.25">
      <c r="H423" s="14"/>
      <c r="I423" s="14"/>
      <c r="J423" s="14"/>
      <c r="K423" s="14"/>
      <c r="L423" s="14"/>
    </row>
    <row r="424" spans="8:12" x14ac:dyDescent="0.25">
      <c r="H424" s="14"/>
      <c r="I424" s="14"/>
      <c r="J424" s="14"/>
      <c r="K424" s="14"/>
      <c r="L424" s="14"/>
    </row>
    <row r="425" spans="8:12" x14ac:dyDescent="0.25">
      <c r="H425" s="14"/>
      <c r="I425" s="14"/>
      <c r="J425" s="14"/>
      <c r="K425" s="14"/>
      <c r="L425" s="14"/>
    </row>
    <row r="426" spans="8:12" x14ac:dyDescent="0.25">
      <c r="H426" s="14"/>
      <c r="I426" s="14"/>
      <c r="J426" s="14"/>
      <c r="K426" s="14"/>
      <c r="L426" s="14"/>
    </row>
    <row r="427" spans="8:12" x14ac:dyDescent="0.25">
      <c r="H427" s="14"/>
      <c r="I427" s="14"/>
      <c r="J427" s="14"/>
      <c r="K427" s="14"/>
      <c r="L427" s="14"/>
    </row>
    <row r="428" spans="8:12" x14ac:dyDescent="0.25">
      <c r="H428" s="14"/>
      <c r="I428" s="14"/>
      <c r="J428" s="14"/>
      <c r="K428" s="14"/>
      <c r="L428" s="14"/>
    </row>
    <row r="429" spans="8:12" x14ac:dyDescent="0.25">
      <c r="H429" s="14"/>
      <c r="I429" s="14"/>
      <c r="J429" s="14"/>
      <c r="K429" s="14"/>
      <c r="L429" s="14"/>
    </row>
    <row r="430" spans="8:12" x14ac:dyDescent="0.25">
      <c r="H430" s="14"/>
      <c r="I430" s="14"/>
      <c r="J430" s="14"/>
      <c r="K430" s="14"/>
      <c r="L430" s="14"/>
    </row>
    <row r="431" spans="8:12" x14ac:dyDescent="0.25">
      <c r="H431" s="14"/>
      <c r="I431" s="14"/>
      <c r="J431" s="14"/>
      <c r="K431" s="14"/>
      <c r="L431" s="14"/>
    </row>
    <row r="432" spans="8:12" x14ac:dyDescent="0.25">
      <c r="H432" s="14"/>
      <c r="I432" s="14"/>
      <c r="J432" s="14"/>
      <c r="K432" s="14"/>
      <c r="L432" s="14"/>
    </row>
    <row r="433" spans="8:12" x14ac:dyDescent="0.25">
      <c r="H433" s="14"/>
      <c r="I433" s="14"/>
      <c r="J433" s="14"/>
      <c r="K433" s="14"/>
      <c r="L433" s="14"/>
    </row>
    <row r="434" spans="8:12" x14ac:dyDescent="0.25">
      <c r="H434" s="14"/>
      <c r="I434" s="14"/>
      <c r="J434" s="14"/>
      <c r="K434" s="14"/>
      <c r="L434" s="14"/>
    </row>
    <row r="435" spans="8:12" x14ac:dyDescent="0.25">
      <c r="H435" s="14"/>
      <c r="I435" s="14"/>
      <c r="J435" s="14"/>
      <c r="K435" s="14"/>
      <c r="L435" s="14"/>
    </row>
    <row r="436" spans="8:12" x14ac:dyDescent="0.25">
      <c r="H436" s="14"/>
      <c r="I436" s="14"/>
      <c r="J436" s="14"/>
      <c r="K436" s="14"/>
      <c r="L436" s="14"/>
    </row>
    <row r="437" spans="8:12" x14ac:dyDescent="0.25">
      <c r="H437" s="14"/>
      <c r="I437" s="14"/>
      <c r="J437" s="14"/>
      <c r="K437" s="14"/>
      <c r="L437" s="14"/>
    </row>
    <row r="438" spans="8:12" x14ac:dyDescent="0.25">
      <c r="H438" s="14"/>
      <c r="I438" s="14"/>
      <c r="J438" s="14"/>
      <c r="K438" s="14"/>
      <c r="L438" s="14"/>
    </row>
    <row r="439" spans="8:12" x14ac:dyDescent="0.25">
      <c r="H439" s="14"/>
      <c r="I439" s="14"/>
      <c r="J439" s="14"/>
      <c r="K439" s="14"/>
      <c r="L439" s="14"/>
    </row>
    <row r="440" spans="8:12" x14ac:dyDescent="0.25">
      <c r="H440" s="14"/>
      <c r="I440" s="14"/>
      <c r="J440" s="14"/>
      <c r="K440" s="14"/>
      <c r="L440" s="14"/>
    </row>
    <row r="441" spans="8:12" x14ac:dyDescent="0.25">
      <c r="H441" s="14"/>
      <c r="I441" s="14"/>
      <c r="J441" s="14"/>
      <c r="K441" s="14"/>
      <c r="L441" s="14"/>
    </row>
    <row r="442" spans="8:12" x14ac:dyDescent="0.25">
      <c r="H442" s="14"/>
      <c r="I442" s="14"/>
      <c r="J442" s="14"/>
      <c r="K442" s="14"/>
      <c r="L442" s="14"/>
    </row>
    <row r="443" spans="8:12" x14ac:dyDescent="0.25">
      <c r="H443" s="14"/>
      <c r="I443" s="14"/>
      <c r="J443" s="14"/>
      <c r="K443" s="14"/>
      <c r="L443" s="14"/>
    </row>
    <row r="444" spans="8:12" x14ac:dyDescent="0.25">
      <c r="H444" s="14"/>
      <c r="I444" s="14"/>
      <c r="J444" s="14"/>
      <c r="K444" s="14"/>
      <c r="L444" s="14"/>
    </row>
    <row r="445" spans="8:12" x14ac:dyDescent="0.25">
      <c r="H445" s="14"/>
      <c r="I445" s="14"/>
      <c r="J445" s="14"/>
      <c r="K445" s="14"/>
      <c r="L445" s="14"/>
    </row>
    <row r="446" spans="8:12" x14ac:dyDescent="0.25">
      <c r="H446" s="14"/>
      <c r="I446" s="14"/>
      <c r="J446" s="14"/>
      <c r="K446" s="14"/>
      <c r="L446" s="14"/>
    </row>
    <row r="447" spans="8:12" x14ac:dyDescent="0.25">
      <c r="H447" s="14"/>
      <c r="I447" s="14"/>
      <c r="J447" s="14"/>
      <c r="K447" s="14"/>
      <c r="L447" s="14"/>
    </row>
    <row r="448" spans="8:12" x14ac:dyDescent="0.25">
      <c r="H448" s="14"/>
      <c r="I448" s="14"/>
      <c r="J448" s="14"/>
      <c r="K448" s="14"/>
      <c r="L448" s="14"/>
    </row>
    <row r="449" spans="8:12" x14ac:dyDescent="0.25">
      <c r="H449" s="14"/>
      <c r="I449" s="14"/>
      <c r="J449" s="14"/>
      <c r="K449" s="14"/>
      <c r="L449" s="14"/>
    </row>
    <row r="450" spans="8:12" x14ac:dyDescent="0.25">
      <c r="H450" s="14"/>
      <c r="I450" s="14"/>
      <c r="J450" s="14"/>
      <c r="K450" s="14"/>
      <c r="L450" s="14"/>
    </row>
    <row r="451" spans="8:12" x14ac:dyDescent="0.25">
      <c r="H451" s="14"/>
      <c r="I451" s="14"/>
      <c r="J451" s="14"/>
      <c r="K451" s="14"/>
      <c r="L451" s="14"/>
    </row>
    <row r="452" spans="8:12" x14ac:dyDescent="0.25">
      <c r="H452" s="14"/>
      <c r="I452" s="14"/>
      <c r="J452" s="14"/>
      <c r="K452" s="14"/>
      <c r="L452" s="14"/>
    </row>
    <row r="453" spans="8:12" x14ac:dyDescent="0.25">
      <c r="H453" s="14"/>
      <c r="I453" s="14"/>
      <c r="J453" s="14"/>
      <c r="K453" s="14"/>
      <c r="L453" s="14"/>
    </row>
    <row r="454" spans="8:12" x14ac:dyDescent="0.25">
      <c r="H454" s="14"/>
      <c r="I454" s="14"/>
      <c r="J454" s="14"/>
      <c r="K454" s="14"/>
      <c r="L454" s="14"/>
    </row>
    <row r="455" spans="8:12" x14ac:dyDescent="0.25">
      <c r="H455" s="14"/>
      <c r="I455" s="14"/>
      <c r="J455" s="14"/>
      <c r="K455" s="14"/>
      <c r="L455" s="14"/>
    </row>
    <row r="456" spans="8:12" x14ac:dyDescent="0.25">
      <c r="H456" s="14"/>
      <c r="I456" s="14"/>
      <c r="J456" s="14"/>
      <c r="K456" s="14"/>
      <c r="L456" s="14"/>
    </row>
    <row r="457" spans="8:12" x14ac:dyDescent="0.25">
      <c r="H457" s="14"/>
      <c r="I457" s="14"/>
      <c r="J457" s="14"/>
      <c r="K457" s="14"/>
      <c r="L457" s="14"/>
    </row>
    <row r="458" spans="8:12" x14ac:dyDescent="0.25">
      <c r="H458" s="14"/>
      <c r="I458" s="14"/>
      <c r="J458" s="14"/>
      <c r="K458" s="14"/>
      <c r="L458" s="14"/>
    </row>
    <row r="459" spans="8:12" x14ac:dyDescent="0.25">
      <c r="H459" s="14"/>
      <c r="I459" s="14"/>
      <c r="J459" s="14"/>
      <c r="K459" s="14"/>
      <c r="L459" s="14"/>
    </row>
    <row r="460" spans="8:12" x14ac:dyDescent="0.25">
      <c r="H460" s="14"/>
      <c r="I460" s="14"/>
      <c r="J460" s="14"/>
      <c r="K460" s="14"/>
      <c r="L460" s="14"/>
    </row>
    <row r="461" spans="8:12" x14ac:dyDescent="0.25">
      <c r="H461" s="14"/>
      <c r="I461" s="14"/>
      <c r="J461" s="14"/>
      <c r="K461" s="14"/>
      <c r="L461" s="14"/>
    </row>
    <row r="462" spans="8:12" x14ac:dyDescent="0.25">
      <c r="H462" s="14"/>
      <c r="I462" s="14"/>
      <c r="J462" s="14"/>
      <c r="K462" s="14"/>
      <c r="L462" s="14"/>
    </row>
    <row r="463" spans="8:12" x14ac:dyDescent="0.25">
      <c r="H463" s="14"/>
      <c r="I463" s="14"/>
      <c r="J463" s="14"/>
      <c r="K463" s="14"/>
      <c r="L463" s="14"/>
    </row>
    <row r="464" spans="8:12" x14ac:dyDescent="0.25">
      <c r="H464" s="14"/>
      <c r="I464" s="14"/>
      <c r="J464" s="14"/>
      <c r="K464" s="14"/>
      <c r="L464" s="14"/>
    </row>
    <row r="465" spans="8:12" x14ac:dyDescent="0.25">
      <c r="H465" s="14"/>
      <c r="I465" s="14"/>
      <c r="J465" s="14"/>
      <c r="K465" s="14"/>
      <c r="L465" s="14"/>
    </row>
    <row r="466" spans="8:12" x14ac:dyDescent="0.25">
      <c r="H466" s="14"/>
      <c r="I466" s="14"/>
      <c r="J466" s="14"/>
      <c r="K466" s="14"/>
      <c r="L466" s="14"/>
    </row>
    <row r="467" spans="8:12" x14ac:dyDescent="0.25">
      <c r="H467" s="14"/>
      <c r="I467" s="14"/>
      <c r="J467" s="14"/>
      <c r="K467" s="14"/>
      <c r="L467" s="14"/>
    </row>
    <row r="468" spans="8:12" x14ac:dyDescent="0.25">
      <c r="H468" s="14"/>
      <c r="I468" s="14"/>
      <c r="J468" s="14"/>
      <c r="K468" s="14"/>
      <c r="L468" s="14"/>
    </row>
    <row r="469" spans="8:12" x14ac:dyDescent="0.25">
      <c r="H469" s="14"/>
      <c r="I469" s="14"/>
      <c r="J469" s="14"/>
      <c r="K469" s="14"/>
      <c r="L469" s="14"/>
    </row>
    <row r="470" spans="8:12" x14ac:dyDescent="0.25">
      <c r="H470" s="14"/>
      <c r="I470" s="14"/>
      <c r="J470" s="14"/>
      <c r="K470" s="14"/>
      <c r="L470" s="14"/>
    </row>
    <row r="471" spans="8:12" x14ac:dyDescent="0.25">
      <c r="H471" s="14"/>
      <c r="I471" s="14"/>
      <c r="J471" s="14"/>
      <c r="K471" s="14"/>
      <c r="L471" s="14"/>
    </row>
    <row r="472" spans="8:12" x14ac:dyDescent="0.25">
      <c r="H472" s="14"/>
      <c r="I472" s="14"/>
      <c r="J472" s="14"/>
      <c r="K472" s="14"/>
      <c r="L472" s="14"/>
    </row>
    <row r="473" spans="8:12" x14ac:dyDescent="0.25">
      <c r="H473" s="14"/>
      <c r="I473" s="14"/>
      <c r="J473" s="14"/>
      <c r="K473" s="14"/>
      <c r="L473" s="14"/>
    </row>
    <row r="474" spans="8:12" x14ac:dyDescent="0.25">
      <c r="H474" s="14"/>
      <c r="I474" s="14"/>
      <c r="J474" s="14"/>
      <c r="K474" s="14"/>
      <c r="L474" s="14"/>
    </row>
    <row r="475" spans="8:12" x14ac:dyDescent="0.25">
      <c r="H475" s="14"/>
      <c r="I475" s="14"/>
      <c r="J475" s="14"/>
      <c r="K475" s="14"/>
      <c r="L475" s="14"/>
    </row>
    <row r="476" spans="8:12" x14ac:dyDescent="0.25">
      <c r="H476" s="14"/>
      <c r="I476" s="14"/>
      <c r="J476" s="14"/>
      <c r="K476" s="14"/>
      <c r="L476" s="14"/>
    </row>
    <row r="477" spans="8:12" x14ac:dyDescent="0.25">
      <c r="H477" s="14"/>
      <c r="I477" s="14"/>
      <c r="J477" s="14"/>
      <c r="K477" s="14"/>
      <c r="L477" s="14"/>
    </row>
    <row r="478" spans="8:12" x14ac:dyDescent="0.25">
      <c r="H478" s="14"/>
      <c r="I478" s="14"/>
      <c r="J478" s="14"/>
      <c r="K478" s="14"/>
      <c r="L478" s="14"/>
    </row>
    <row r="479" spans="8:12" x14ac:dyDescent="0.25">
      <c r="H479" s="14"/>
      <c r="I479" s="14"/>
      <c r="J479" s="14"/>
      <c r="K479" s="14"/>
      <c r="L479" s="14"/>
    </row>
    <row r="480" spans="8:12" x14ac:dyDescent="0.25">
      <c r="H480" s="14"/>
      <c r="I480" s="14"/>
      <c r="J480" s="14"/>
      <c r="K480" s="14"/>
      <c r="L480" s="14"/>
    </row>
    <row r="481" spans="8:12" x14ac:dyDescent="0.25">
      <c r="H481" s="14"/>
      <c r="I481" s="14"/>
      <c r="J481" s="14"/>
      <c r="K481" s="14"/>
      <c r="L481" s="14"/>
    </row>
    <row r="482" spans="8:12" x14ac:dyDescent="0.25">
      <c r="H482" s="14"/>
      <c r="I482" s="14"/>
      <c r="J482" s="14"/>
      <c r="K482" s="14"/>
      <c r="L482" s="14"/>
    </row>
    <row r="483" spans="8:12" x14ac:dyDescent="0.25">
      <c r="H483" s="14"/>
      <c r="I483" s="14"/>
      <c r="J483" s="14"/>
      <c r="K483" s="14"/>
      <c r="L483" s="14"/>
    </row>
    <row r="484" spans="8:12" x14ac:dyDescent="0.25">
      <c r="H484" s="14"/>
      <c r="I484" s="14"/>
      <c r="J484" s="14"/>
      <c r="K484" s="14"/>
      <c r="L484" s="14"/>
    </row>
    <row r="485" spans="8:12" x14ac:dyDescent="0.25">
      <c r="H485" s="14"/>
      <c r="I485" s="14"/>
      <c r="J485" s="14"/>
      <c r="K485" s="14"/>
      <c r="L485" s="14"/>
    </row>
    <row r="486" spans="8:12" x14ac:dyDescent="0.25">
      <c r="H486" s="14"/>
      <c r="I486" s="14"/>
      <c r="J486" s="14"/>
      <c r="K486" s="14"/>
      <c r="L486" s="14"/>
    </row>
    <row r="487" spans="8:12" x14ac:dyDescent="0.25">
      <c r="H487" s="14"/>
      <c r="I487" s="14"/>
      <c r="J487" s="14"/>
      <c r="K487" s="14"/>
      <c r="L487" s="14"/>
    </row>
    <row r="488" spans="8:12" x14ac:dyDescent="0.25">
      <c r="H488" s="14"/>
      <c r="I488" s="14"/>
      <c r="J488" s="14"/>
      <c r="K488" s="14"/>
      <c r="L488" s="14"/>
    </row>
    <row r="489" spans="8:12" x14ac:dyDescent="0.25">
      <c r="H489" s="14"/>
      <c r="I489" s="14"/>
      <c r="J489" s="14"/>
      <c r="K489" s="14"/>
      <c r="L489" s="14"/>
    </row>
    <row r="490" spans="8:12" x14ac:dyDescent="0.25">
      <c r="H490" s="14"/>
      <c r="I490" s="14"/>
      <c r="J490" s="14"/>
      <c r="K490" s="14"/>
      <c r="L490" s="14"/>
    </row>
    <row r="491" spans="8:12" x14ac:dyDescent="0.25">
      <c r="H491" s="14"/>
      <c r="I491" s="14"/>
      <c r="J491" s="14"/>
      <c r="K491" s="14"/>
      <c r="L491" s="14"/>
    </row>
    <row r="492" spans="8:12" x14ac:dyDescent="0.25">
      <c r="H492" s="14"/>
      <c r="I492" s="14"/>
      <c r="J492" s="14"/>
      <c r="K492" s="14"/>
      <c r="L492" s="14"/>
    </row>
    <row r="493" spans="8:12" x14ac:dyDescent="0.25">
      <c r="H493" s="14"/>
      <c r="I493" s="14"/>
      <c r="J493" s="14"/>
      <c r="K493" s="14"/>
      <c r="L493" s="14"/>
    </row>
    <row r="494" spans="8:12" x14ac:dyDescent="0.25">
      <c r="H494" s="14"/>
      <c r="I494" s="14"/>
      <c r="J494" s="14"/>
      <c r="K494" s="14"/>
      <c r="L494" s="14"/>
    </row>
    <row r="495" spans="8:12" x14ac:dyDescent="0.25">
      <c r="H495" s="14"/>
      <c r="I495" s="14"/>
      <c r="J495" s="14"/>
      <c r="K495" s="14"/>
      <c r="L495" s="14"/>
    </row>
    <row r="496" spans="8:12" x14ac:dyDescent="0.25">
      <c r="H496" s="14"/>
      <c r="I496" s="14"/>
      <c r="J496" s="14"/>
      <c r="K496" s="14"/>
      <c r="L496" s="14"/>
    </row>
    <row r="497" spans="8:12" x14ac:dyDescent="0.25">
      <c r="H497" s="14"/>
      <c r="I497" s="14"/>
      <c r="J497" s="14"/>
      <c r="K497" s="14"/>
      <c r="L497" s="14"/>
    </row>
    <row r="498" spans="8:12" x14ac:dyDescent="0.25">
      <c r="H498" s="14"/>
      <c r="I498" s="14"/>
      <c r="J498" s="14"/>
      <c r="K498" s="14"/>
      <c r="L498" s="14"/>
    </row>
    <row r="499" spans="8:12" x14ac:dyDescent="0.25">
      <c r="H499" s="14"/>
      <c r="I499" s="14"/>
      <c r="J499" s="14"/>
      <c r="K499" s="14"/>
      <c r="L499" s="14"/>
    </row>
    <row r="500" spans="8:12" x14ac:dyDescent="0.25">
      <c r="H500" s="14"/>
      <c r="I500" s="14"/>
      <c r="J500" s="14"/>
      <c r="K500" s="14"/>
      <c r="L500" s="14"/>
    </row>
    <row r="501" spans="8:12" x14ac:dyDescent="0.25">
      <c r="H501" s="14"/>
      <c r="I501" s="14"/>
      <c r="J501" s="14"/>
      <c r="K501" s="14"/>
      <c r="L501" s="14"/>
    </row>
    <row r="502" spans="8:12" x14ac:dyDescent="0.25">
      <c r="H502" s="14"/>
      <c r="I502" s="14"/>
      <c r="J502" s="14"/>
      <c r="K502" s="14"/>
      <c r="L502" s="14"/>
    </row>
    <row r="503" spans="8:12" x14ac:dyDescent="0.25">
      <c r="H503" s="14"/>
      <c r="I503" s="14"/>
      <c r="J503" s="14"/>
      <c r="K503" s="14"/>
      <c r="L503" s="14"/>
    </row>
    <row r="504" spans="8:12" x14ac:dyDescent="0.25">
      <c r="H504" s="14"/>
      <c r="I504" s="14"/>
      <c r="J504" s="14"/>
      <c r="K504" s="14"/>
      <c r="L504" s="14"/>
    </row>
    <row r="505" spans="8:12" x14ac:dyDescent="0.25">
      <c r="H505" s="14"/>
      <c r="I505" s="14"/>
      <c r="J505" s="14"/>
      <c r="K505" s="14"/>
      <c r="L505" s="14"/>
    </row>
    <row r="506" spans="8:12" x14ac:dyDescent="0.25">
      <c r="H506" s="14"/>
      <c r="I506" s="14"/>
      <c r="J506" s="14"/>
      <c r="K506" s="14"/>
      <c r="L506" s="14"/>
    </row>
    <row r="507" spans="8:12" x14ac:dyDescent="0.25">
      <c r="H507" s="14"/>
      <c r="I507" s="14"/>
      <c r="J507" s="14"/>
      <c r="K507" s="14"/>
      <c r="L507" s="14"/>
    </row>
    <row r="508" spans="8:12" x14ac:dyDescent="0.25">
      <c r="H508" s="14"/>
      <c r="I508" s="14"/>
      <c r="J508" s="14"/>
      <c r="K508" s="14"/>
      <c r="L508" s="14"/>
    </row>
    <row r="509" spans="8:12" x14ac:dyDescent="0.25">
      <c r="H509" s="14"/>
      <c r="I509" s="14"/>
      <c r="J509" s="14"/>
      <c r="K509" s="14"/>
      <c r="L509" s="14"/>
    </row>
    <row r="510" spans="8:12" x14ac:dyDescent="0.25">
      <c r="H510" s="14"/>
      <c r="I510" s="14"/>
      <c r="J510" s="14"/>
      <c r="K510" s="14"/>
      <c r="L510" s="14"/>
    </row>
    <row r="511" spans="8:12" x14ac:dyDescent="0.25">
      <c r="H511" s="14"/>
      <c r="I511" s="14"/>
      <c r="J511" s="14"/>
      <c r="K511" s="14"/>
      <c r="L511" s="14"/>
    </row>
    <row r="512" spans="8:12" x14ac:dyDescent="0.25">
      <c r="H512" s="14"/>
      <c r="I512" s="14"/>
      <c r="J512" s="14"/>
      <c r="K512" s="14"/>
      <c r="L512" s="14"/>
    </row>
    <row r="513" spans="8:12" x14ac:dyDescent="0.25">
      <c r="H513" s="14"/>
      <c r="I513" s="14"/>
      <c r="J513" s="14"/>
      <c r="K513" s="14"/>
      <c r="L513" s="14"/>
    </row>
    <row r="514" spans="8:12" x14ac:dyDescent="0.25">
      <c r="H514" s="14"/>
      <c r="I514" s="14"/>
      <c r="J514" s="14"/>
      <c r="K514" s="14"/>
      <c r="L514" s="14"/>
    </row>
    <row r="515" spans="8:12" x14ac:dyDescent="0.25">
      <c r="H515" s="14"/>
      <c r="I515" s="14"/>
      <c r="J515" s="14"/>
      <c r="K515" s="14"/>
      <c r="L515" s="14"/>
    </row>
    <row r="516" spans="8:12" x14ac:dyDescent="0.25">
      <c r="H516" s="14"/>
      <c r="I516" s="14"/>
      <c r="J516" s="14"/>
      <c r="K516" s="14"/>
      <c r="L516" s="14"/>
    </row>
    <row r="517" spans="8:12" x14ac:dyDescent="0.25">
      <c r="H517" s="14"/>
      <c r="I517" s="14"/>
      <c r="J517" s="14"/>
      <c r="K517" s="14"/>
      <c r="L517" s="14"/>
    </row>
    <row r="518" spans="8:12" x14ac:dyDescent="0.25">
      <c r="H518" s="14"/>
      <c r="I518" s="14"/>
      <c r="J518" s="14"/>
      <c r="K518" s="14"/>
      <c r="L518" s="14"/>
    </row>
    <row r="519" spans="8:12" x14ac:dyDescent="0.25">
      <c r="H519" s="14"/>
      <c r="I519" s="14"/>
      <c r="J519" s="14"/>
      <c r="K519" s="14"/>
      <c r="L519" s="14"/>
    </row>
    <row r="520" spans="8:12" x14ac:dyDescent="0.25">
      <c r="H520" s="14"/>
      <c r="I520" s="14"/>
      <c r="J520" s="14"/>
      <c r="K520" s="14"/>
      <c r="L520" s="14"/>
    </row>
    <row r="521" spans="8:12" x14ac:dyDescent="0.25">
      <c r="H521" s="14"/>
      <c r="I521" s="14"/>
      <c r="J521" s="14"/>
      <c r="K521" s="14"/>
      <c r="L521" s="14"/>
    </row>
    <row r="522" spans="8:12" x14ac:dyDescent="0.25">
      <c r="H522" s="14"/>
      <c r="I522" s="14"/>
      <c r="J522" s="14"/>
      <c r="K522" s="14"/>
      <c r="L522" s="14"/>
    </row>
    <row r="523" spans="8:12" x14ac:dyDescent="0.25">
      <c r="H523" s="14"/>
      <c r="I523" s="14"/>
      <c r="J523" s="14"/>
      <c r="K523" s="14"/>
      <c r="L523" s="14"/>
    </row>
    <row r="524" spans="8:12" x14ac:dyDescent="0.25">
      <c r="H524" s="14"/>
      <c r="I524" s="14"/>
      <c r="J524" s="14"/>
      <c r="K524" s="14"/>
      <c r="L524" s="14"/>
    </row>
    <row r="525" spans="8:12" x14ac:dyDescent="0.25">
      <c r="H525" s="14"/>
      <c r="I525" s="14"/>
      <c r="J525" s="14"/>
      <c r="K525" s="14"/>
      <c r="L525" s="14"/>
    </row>
    <row r="526" spans="8:12" x14ac:dyDescent="0.25">
      <c r="H526" s="14"/>
      <c r="I526" s="14"/>
      <c r="J526" s="14"/>
      <c r="K526" s="14"/>
      <c r="L526" s="14"/>
    </row>
    <row r="527" spans="8:12" x14ac:dyDescent="0.25">
      <c r="H527" s="14"/>
      <c r="I527" s="14"/>
      <c r="J527" s="14"/>
      <c r="K527" s="14"/>
      <c r="L527" s="14"/>
    </row>
    <row r="528" spans="8:12" x14ac:dyDescent="0.25">
      <c r="H528" s="14"/>
      <c r="I528" s="14"/>
      <c r="J528" s="14"/>
      <c r="K528" s="14"/>
      <c r="L528" s="14"/>
    </row>
    <row r="529" spans="8:12" x14ac:dyDescent="0.25">
      <c r="H529" s="14"/>
      <c r="I529" s="14"/>
      <c r="J529" s="14"/>
      <c r="K529" s="14"/>
      <c r="L529" s="14"/>
    </row>
    <row r="530" spans="8:12" x14ac:dyDescent="0.25">
      <c r="H530" s="14"/>
      <c r="I530" s="14"/>
      <c r="J530" s="14"/>
      <c r="K530" s="14"/>
      <c r="L530" s="14"/>
    </row>
    <row r="531" spans="8:12" x14ac:dyDescent="0.25">
      <c r="H531" s="14"/>
      <c r="I531" s="14"/>
      <c r="J531" s="14"/>
      <c r="K531" s="14"/>
      <c r="L531" s="14"/>
    </row>
    <row r="532" spans="8:12" x14ac:dyDescent="0.25">
      <c r="H532" s="14"/>
      <c r="I532" s="14"/>
      <c r="J532" s="14"/>
      <c r="K532" s="14"/>
      <c r="L532" s="14"/>
    </row>
    <row r="533" spans="8:12" x14ac:dyDescent="0.25">
      <c r="H533" s="14"/>
      <c r="I533" s="14"/>
      <c r="J533" s="14"/>
      <c r="K533" s="14"/>
      <c r="L533" s="14"/>
    </row>
    <row r="534" spans="8:12" x14ac:dyDescent="0.25">
      <c r="H534" s="14"/>
      <c r="I534" s="14"/>
      <c r="J534" s="14"/>
      <c r="K534" s="14"/>
      <c r="L534" s="14"/>
    </row>
    <row r="535" spans="8:12" x14ac:dyDescent="0.25">
      <c r="H535" s="14"/>
      <c r="I535" s="14"/>
      <c r="J535" s="14"/>
      <c r="K535" s="14"/>
      <c r="L535" s="14"/>
    </row>
    <row r="536" spans="8:12" x14ac:dyDescent="0.25">
      <c r="H536" s="14"/>
      <c r="I536" s="14"/>
      <c r="J536" s="14"/>
      <c r="K536" s="14"/>
      <c r="L536" s="14"/>
    </row>
    <row r="537" spans="8:12" x14ac:dyDescent="0.25">
      <c r="H537" s="14"/>
      <c r="I537" s="14"/>
      <c r="J537" s="14"/>
      <c r="K537" s="14"/>
      <c r="L537" s="14"/>
    </row>
    <row r="538" spans="8:12" x14ac:dyDescent="0.25">
      <c r="H538" s="14"/>
      <c r="I538" s="14"/>
      <c r="J538" s="14"/>
      <c r="K538" s="14"/>
      <c r="L538" s="14"/>
    </row>
    <row r="539" spans="8:12" x14ac:dyDescent="0.25">
      <c r="H539" s="14"/>
      <c r="I539" s="14"/>
      <c r="J539" s="14"/>
      <c r="K539" s="14"/>
      <c r="L539" s="14"/>
    </row>
    <row r="540" spans="8:12" x14ac:dyDescent="0.25">
      <c r="H540" s="14"/>
      <c r="I540" s="14"/>
      <c r="J540" s="14"/>
      <c r="K540" s="14"/>
      <c r="L540" s="14"/>
    </row>
    <row r="541" spans="8:12" x14ac:dyDescent="0.25">
      <c r="H541" s="14"/>
      <c r="I541" s="14"/>
      <c r="J541" s="14"/>
      <c r="K541" s="14"/>
      <c r="L541" s="14"/>
    </row>
    <row r="542" spans="8:12" x14ac:dyDescent="0.25">
      <c r="H542" s="14"/>
      <c r="I542" s="14"/>
      <c r="J542" s="14"/>
      <c r="K542" s="14"/>
      <c r="L542" s="14"/>
    </row>
    <row r="543" spans="8:12" x14ac:dyDescent="0.25">
      <c r="H543" s="14"/>
      <c r="I543" s="14"/>
      <c r="J543" s="14"/>
      <c r="K543" s="14"/>
      <c r="L543" s="14"/>
    </row>
    <row r="544" spans="8:12" x14ac:dyDescent="0.25">
      <c r="H544" s="14"/>
      <c r="I544" s="14"/>
      <c r="J544" s="14"/>
      <c r="K544" s="14"/>
      <c r="L544" s="14"/>
    </row>
    <row r="545" spans="8:12" x14ac:dyDescent="0.25">
      <c r="H545" s="14"/>
      <c r="I545" s="14"/>
      <c r="J545" s="14"/>
      <c r="K545" s="14"/>
      <c r="L545" s="14"/>
    </row>
    <row r="546" spans="8:12" x14ac:dyDescent="0.25">
      <c r="H546" s="14"/>
      <c r="I546" s="14"/>
      <c r="J546" s="14"/>
      <c r="K546" s="14"/>
      <c r="L546" s="14"/>
    </row>
    <row r="547" spans="8:12" x14ac:dyDescent="0.25">
      <c r="H547" s="14"/>
      <c r="I547" s="14"/>
      <c r="J547" s="14"/>
      <c r="K547" s="14"/>
      <c r="L547" s="14"/>
    </row>
    <row r="548" spans="8:12" x14ac:dyDescent="0.25">
      <c r="H548" s="14"/>
      <c r="I548" s="14"/>
      <c r="J548" s="14"/>
      <c r="K548" s="14"/>
      <c r="L548" s="14"/>
    </row>
    <row r="549" spans="8:12" x14ac:dyDescent="0.25">
      <c r="H549" s="14"/>
      <c r="I549" s="14"/>
      <c r="J549" s="14"/>
      <c r="K549" s="14"/>
      <c r="L549" s="14"/>
    </row>
    <row r="550" spans="8:12" x14ac:dyDescent="0.25">
      <c r="H550" s="14"/>
      <c r="I550" s="14"/>
      <c r="J550" s="14"/>
      <c r="K550" s="14"/>
      <c r="L550" s="14"/>
    </row>
    <row r="551" spans="8:12" x14ac:dyDescent="0.25">
      <c r="H551" s="14"/>
      <c r="I551" s="14"/>
      <c r="J551" s="14"/>
      <c r="K551" s="14"/>
      <c r="L551" s="14"/>
    </row>
    <row r="552" spans="8:12" x14ac:dyDescent="0.25">
      <c r="H552" s="14"/>
      <c r="I552" s="14"/>
      <c r="J552" s="14"/>
      <c r="K552" s="14"/>
      <c r="L552" s="14"/>
    </row>
    <row r="553" spans="8:12" x14ac:dyDescent="0.25">
      <c r="H553" s="14"/>
      <c r="I553" s="14"/>
      <c r="J553" s="14"/>
      <c r="K553" s="14"/>
      <c r="L553" s="14"/>
    </row>
    <row r="554" spans="8:12" x14ac:dyDescent="0.25">
      <c r="H554" s="14"/>
      <c r="I554" s="14"/>
      <c r="J554" s="14"/>
      <c r="K554" s="14"/>
      <c r="L554" s="14"/>
    </row>
    <row r="555" spans="8:12" x14ac:dyDescent="0.25">
      <c r="H555" s="14"/>
      <c r="I555" s="14"/>
      <c r="J555" s="14"/>
      <c r="K555" s="14"/>
      <c r="L555" s="14"/>
    </row>
    <row r="556" spans="8:12" x14ac:dyDescent="0.25">
      <c r="H556" s="14"/>
      <c r="I556" s="14"/>
      <c r="J556" s="14"/>
      <c r="K556" s="14"/>
      <c r="L556" s="14"/>
    </row>
    <row r="557" spans="8:12" x14ac:dyDescent="0.25">
      <c r="H557" s="14"/>
      <c r="I557" s="14"/>
      <c r="J557" s="14"/>
      <c r="K557" s="14"/>
      <c r="L557" s="14"/>
    </row>
    <row r="558" spans="8:12" x14ac:dyDescent="0.25">
      <c r="H558" s="14"/>
      <c r="I558" s="14"/>
      <c r="J558" s="14"/>
      <c r="K558" s="14"/>
      <c r="L558" s="14"/>
    </row>
    <row r="559" spans="8:12" x14ac:dyDescent="0.25">
      <c r="H559" s="14"/>
      <c r="I559" s="14"/>
      <c r="J559" s="14"/>
      <c r="K559" s="14"/>
      <c r="L559" s="14"/>
    </row>
    <row r="560" spans="8:12" x14ac:dyDescent="0.25">
      <c r="H560" s="14"/>
      <c r="I560" s="14"/>
      <c r="J560" s="14"/>
      <c r="K560" s="14"/>
      <c r="L560" s="14"/>
    </row>
    <row r="561" spans="8:12" x14ac:dyDescent="0.25">
      <c r="H561" s="14"/>
      <c r="I561" s="14"/>
      <c r="J561" s="14"/>
      <c r="K561" s="14"/>
      <c r="L561" s="14"/>
    </row>
    <row r="562" spans="8:12" x14ac:dyDescent="0.25">
      <c r="H562" s="14"/>
      <c r="I562" s="14"/>
      <c r="J562" s="14"/>
      <c r="K562" s="14"/>
      <c r="L562" s="14"/>
    </row>
    <row r="563" spans="8:12" x14ac:dyDescent="0.25">
      <c r="H563" s="14"/>
      <c r="I563" s="14"/>
      <c r="J563" s="14"/>
      <c r="K563" s="14"/>
      <c r="L563" s="14"/>
    </row>
    <row r="564" spans="8:12" x14ac:dyDescent="0.25">
      <c r="H564" s="14"/>
      <c r="I564" s="14"/>
      <c r="J564" s="14"/>
      <c r="K564" s="14"/>
      <c r="L564" s="14"/>
    </row>
    <row r="565" spans="8:12" x14ac:dyDescent="0.25">
      <c r="H565" s="14"/>
      <c r="I565" s="14"/>
      <c r="J565" s="14"/>
      <c r="K565" s="14"/>
      <c r="L565" s="14"/>
    </row>
    <row r="566" spans="8:12" x14ac:dyDescent="0.25">
      <c r="H566" s="14"/>
      <c r="I566" s="14"/>
      <c r="J566" s="14"/>
      <c r="K566" s="14"/>
      <c r="L566" s="14"/>
    </row>
    <row r="567" spans="8:12" x14ac:dyDescent="0.25">
      <c r="H567" s="14"/>
      <c r="I567" s="14"/>
      <c r="J567" s="14"/>
      <c r="K567" s="14"/>
      <c r="L567" s="14"/>
    </row>
    <row r="568" spans="8:12" x14ac:dyDescent="0.25">
      <c r="H568" s="14"/>
      <c r="I568" s="14"/>
      <c r="J568" s="14"/>
      <c r="K568" s="14"/>
      <c r="L568" s="14"/>
    </row>
    <row r="569" spans="8:12" x14ac:dyDescent="0.25">
      <c r="H569" s="14"/>
      <c r="I569" s="14"/>
      <c r="J569" s="14"/>
      <c r="K569" s="14"/>
      <c r="L569" s="14"/>
    </row>
    <row r="570" spans="8:12" x14ac:dyDescent="0.25">
      <c r="H570" s="14"/>
      <c r="I570" s="14"/>
      <c r="J570" s="14"/>
      <c r="K570" s="14"/>
      <c r="L570" s="14"/>
    </row>
    <row r="571" spans="8:12" x14ac:dyDescent="0.25">
      <c r="H571" s="14"/>
      <c r="I571" s="14"/>
      <c r="J571" s="14"/>
      <c r="K571" s="14"/>
      <c r="L571" s="14"/>
    </row>
    <row r="572" spans="8:12" x14ac:dyDescent="0.25">
      <c r="H572" s="14"/>
      <c r="I572" s="14"/>
      <c r="J572" s="14"/>
      <c r="K572" s="14"/>
      <c r="L572" s="14"/>
    </row>
    <row r="573" spans="8:12" x14ac:dyDescent="0.25">
      <c r="H573" s="14"/>
      <c r="I573" s="14"/>
      <c r="J573" s="14"/>
      <c r="K573" s="14"/>
      <c r="L573" s="14"/>
    </row>
    <row r="574" spans="8:12" x14ac:dyDescent="0.25">
      <c r="H574" s="14"/>
      <c r="I574" s="14"/>
      <c r="J574" s="14"/>
      <c r="K574" s="14"/>
      <c r="L574" s="14"/>
    </row>
    <row r="575" spans="8:12" x14ac:dyDescent="0.25">
      <c r="H575" s="14"/>
      <c r="I575" s="14"/>
      <c r="J575" s="14"/>
      <c r="K575" s="14"/>
      <c r="L575" s="14"/>
    </row>
    <row r="576" spans="8:12" x14ac:dyDescent="0.25">
      <c r="H576" s="14"/>
      <c r="I576" s="14"/>
      <c r="J576" s="14"/>
      <c r="K576" s="14"/>
      <c r="L576" s="14"/>
    </row>
    <row r="577" spans="8:12" x14ac:dyDescent="0.25">
      <c r="H577" s="14"/>
      <c r="I577" s="14"/>
      <c r="J577" s="14"/>
      <c r="K577" s="14"/>
      <c r="L577" s="14"/>
    </row>
    <row r="578" spans="8:12" x14ac:dyDescent="0.25">
      <c r="H578" s="14"/>
      <c r="I578" s="14"/>
      <c r="J578" s="14"/>
      <c r="K578" s="14"/>
      <c r="L578" s="14"/>
    </row>
    <row r="579" spans="8:12" x14ac:dyDescent="0.25">
      <c r="H579" s="14"/>
      <c r="I579" s="14"/>
      <c r="J579" s="14"/>
      <c r="K579" s="14"/>
      <c r="L579" s="14"/>
    </row>
    <row r="580" spans="8:12" x14ac:dyDescent="0.25">
      <c r="H580" s="14"/>
      <c r="I580" s="14"/>
      <c r="J580" s="14"/>
      <c r="K580" s="14"/>
      <c r="L580" s="14"/>
    </row>
    <row r="581" spans="8:12" x14ac:dyDescent="0.25">
      <c r="H581" s="14"/>
      <c r="I581" s="14"/>
      <c r="J581" s="14"/>
      <c r="K581" s="14"/>
      <c r="L581" s="14"/>
    </row>
    <row r="582" spans="8:12" x14ac:dyDescent="0.25">
      <c r="H582" s="14"/>
      <c r="I582" s="14"/>
      <c r="J582" s="14"/>
      <c r="K582" s="14"/>
      <c r="L582" s="14"/>
    </row>
    <row r="583" spans="8:12" x14ac:dyDescent="0.25">
      <c r="H583" s="14"/>
      <c r="I583" s="14"/>
      <c r="J583" s="14"/>
      <c r="K583" s="14"/>
      <c r="L583" s="14"/>
    </row>
    <row r="584" spans="8:12" x14ac:dyDescent="0.25">
      <c r="H584" s="14"/>
      <c r="I584" s="14"/>
      <c r="J584" s="14"/>
      <c r="K584" s="14"/>
      <c r="L584" s="14"/>
    </row>
    <row r="585" spans="8:12" x14ac:dyDescent="0.25">
      <c r="H585" s="14"/>
      <c r="I585" s="14"/>
      <c r="J585" s="14"/>
      <c r="K585" s="14"/>
      <c r="L585" s="14"/>
    </row>
    <row r="586" spans="8:12" x14ac:dyDescent="0.25">
      <c r="H586" s="14"/>
      <c r="I586" s="14"/>
      <c r="J586" s="14"/>
      <c r="K586" s="14"/>
      <c r="L586" s="14"/>
    </row>
    <row r="587" spans="8:12" x14ac:dyDescent="0.25">
      <c r="H587" s="14"/>
      <c r="I587" s="14"/>
      <c r="J587" s="14"/>
      <c r="K587" s="14"/>
      <c r="L587" s="14"/>
    </row>
    <row r="588" spans="8:12" x14ac:dyDescent="0.25">
      <c r="H588" s="14"/>
      <c r="I588" s="14"/>
      <c r="J588" s="14"/>
      <c r="K588" s="14"/>
      <c r="L588" s="14"/>
    </row>
    <row r="589" spans="8:12" x14ac:dyDescent="0.25">
      <c r="H589" s="14"/>
      <c r="I589" s="14"/>
      <c r="J589" s="14"/>
      <c r="K589" s="14"/>
      <c r="L589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zoomScale="85" zoomScaleNormal="85" workbookViewId="0">
      <pane ySplit="5" topLeftCell="A12" activePane="bottomLeft" state="frozen"/>
      <selection pane="bottomLeft" activeCell="H15" sqref="H15"/>
    </sheetView>
  </sheetViews>
  <sheetFormatPr defaultRowHeight="15.75" x14ac:dyDescent="0.25"/>
  <cols>
    <col min="1" max="1" width="3.7109375" style="4" customWidth="1"/>
    <col min="2" max="2" width="15.28515625" style="2" customWidth="1"/>
    <col min="3" max="3" width="21.85546875" style="2" customWidth="1"/>
    <col min="4" max="4" width="10.7109375" style="2" customWidth="1"/>
    <col min="5" max="5" width="15.140625" style="2" customWidth="1"/>
    <col min="6" max="6" width="14" style="2" customWidth="1"/>
    <col min="7" max="7" width="16.28515625" style="2" customWidth="1"/>
    <col min="8" max="8" width="15.28515625" style="9" customWidth="1"/>
    <col min="9" max="9" width="13.7109375" style="2" customWidth="1"/>
    <col min="10" max="10" width="15.28515625" style="2" customWidth="1"/>
    <col min="11" max="11" width="16.5703125" style="2" customWidth="1"/>
    <col min="12" max="12" width="16.140625" style="9" customWidth="1"/>
    <col min="13" max="13" width="11.140625" style="2" customWidth="1"/>
    <col min="14" max="14" width="8.7109375" style="2" customWidth="1"/>
    <col min="15" max="15" width="11" style="2" customWidth="1"/>
    <col min="16" max="16" width="14.28515625" style="2" bestFit="1" customWidth="1"/>
    <col min="17" max="16384" width="9.140625" style="2"/>
  </cols>
  <sheetData>
    <row r="1" spans="1:15" ht="50.25" customHeight="1" x14ac:dyDescent="0.25">
      <c r="A1" s="1"/>
      <c r="B1" s="98" t="s">
        <v>0</v>
      </c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</row>
    <row r="2" spans="1:15" ht="9.75" customHeight="1" x14ac:dyDescent="0.25">
      <c r="A2" s="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5" ht="18" customHeight="1" x14ac:dyDescent="0.25">
      <c r="A3" s="1"/>
      <c r="B3" s="99" t="s">
        <v>23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15" ht="9.75" customHeight="1" x14ac:dyDescent="0.25">
      <c r="A4" s="3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5" ht="34.5" customHeight="1" x14ac:dyDescent="0.25">
      <c r="A5" s="59" t="s">
        <v>4</v>
      </c>
      <c r="B5" s="60" t="s">
        <v>5</v>
      </c>
      <c r="C5" s="60" t="s">
        <v>6</v>
      </c>
      <c r="D5" s="60" t="s">
        <v>18</v>
      </c>
      <c r="E5" s="59" t="s">
        <v>1</v>
      </c>
      <c r="F5" s="59" t="s">
        <v>3</v>
      </c>
      <c r="G5" s="59" t="s">
        <v>12</v>
      </c>
      <c r="H5" s="61" t="s">
        <v>20</v>
      </c>
      <c r="I5" s="59" t="s">
        <v>7</v>
      </c>
      <c r="J5" s="59" t="s">
        <v>8</v>
      </c>
      <c r="K5" s="59" t="s">
        <v>13</v>
      </c>
      <c r="L5" s="61" t="s">
        <v>21</v>
      </c>
      <c r="M5" s="59" t="s">
        <v>14</v>
      </c>
      <c r="N5" s="59" t="s">
        <v>2</v>
      </c>
      <c r="O5" s="64" t="s">
        <v>25</v>
      </c>
    </row>
    <row r="6" spans="1:15" s="13" customFormat="1" ht="25.5" customHeight="1" x14ac:dyDescent="0.25">
      <c r="A6" s="16">
        <v>1</v>
      </c>
      <c r="B6" s="39" t="s">
        <v>28</v>
      </c>
      <c r="C6" s="46" t="s">
        <v>24</v>
      </c>
      <c r="D6" s="62" t="s">
        <v>26</v>
      </c>
      <c r="E6" s="40">
        <v>2821414</v>
      </c>
      <c r="F6" s="40">
        <v>197498.98</v>
      </c>
      <c r="G6" s="40">
        <v>197498.98</v>
      </c>
      <c r="H6" s="51">
        <f>F6+G6</f>
        <v>394997.96</v>
      </c>
      <c r="I6" s="40">
        <v>141070.70000000001</v>
      </c>
      <c r="J6" s="40">
        <f>H6+I6</f>
        <v>536068.66</v>
      </c>
      <c r="K6" s="41">
        <v>2285345.34</v>
      </c>
      <c r="L6" s="54">
        <f>E6-H6</f>
        <v>2426416.04</v>
      </c>
      <c r="M6" s="42">
        <v>6633889</v>
      </c>
      <c r="N6" s="43">
        <v>43387</v>
      </c>
      <c r="O6" s="63"/>
    </row>
    <row r="7" spans="1:15" s="13" customFormat="1" ht="27" customHeight="1" x14ac:dyDescent="0.25">
      <c r="A7" s="16">
        <v>2</v>
      </c>
      <c r="B7" s="44" t="s">
        <v>27</v>
      </c>
      <c r="C7" s="46" t="s">
        <v>29</v>
      </c>
      <c r="D7" s="62" t="s">
        <v>26</v>
      </c>
      <c r="E7" s="45">
        <v>1644949</v>
      </c>
      <c r="F7" s="45">
        <v>115147</v>
      </c>
      <c r="G7" s="45">
        <v>115146</v>
      </c>
      <c r="H7" s="51">
        <f t="shared" ref="H7:H17" si="0">F7+G7</f>
        <v>230293</v>
      </c>
      <c r="I7" s="45">
        <v>82247</v>
      </c>
      <c r="J7" s="40">
        <f t="shared" ref="J7:J16" si="1">H7+I7</f>
        <v>312540</v>
      </c>
      <c r="K7" s="41">
        <f t="shared" ref="K7:K17" si="2">E7-J7</f>
        <v>1332409</v>
      </c>
      <c r="L7" s="54">
        <f t="shared" ref="L7:L17" si="3">E7-H7</f>
        <v>1414656</v>
      </c>
      <c r="M7" s="42">
        <v>6633994</v>
      </c>
      <c r="N7" s="43">
        <v>43439</v>
      </c>
      <c r="O7" s="63"/>
    </row>
    <row r="8" spans="1:15" ht="24.95" customHeight="1" x14ac:dyDescent="0.25">
      <c r="A8" s="16">
        <v>3</v>
      </c>
      <c r="B8" s="39" t="s">
        <v>30</v>
      </c>
      <c r="C8" s="46" t="s">
        <v>31</v>
      </c>
      <c r="D8" s="62" t="s">
        <v>26</v>
      </c>
      <c r="E8" s="40">
        <v>7908184</v>
      </c>
      <c r="F8" s="40">
        <v>553572.88</v>
      </c>
      <c r="G8" s="40">
        <v>553572.88</v>
      </c>
      <c r="H8" s="51">
        <f t="shared" si="0"/>
        <v>1107145.76</v>
      </c>
      <c r="I8" s="40">
        <v>395409.2</v>
      </c>
      <c r="J8" s="40">
        <f t="shared" si="1"/>
        <v>1502554.96</v>
      </c>
      <c r="K8" s="41">
        <f t="shared" si="2"/>
        <v>6405629.04</v>
      </c>
      <c r="L8" s="54">
        <f t="shared" si="3"/>
        <v>6801038.2400000002</v>
      </c>
      <c r="M8" s="42">
        <v>263655</v>
      </c>
      <c r="N8" s="43">
        <v>43453</v>
      </c>
      <c r="O8" s="37"/>
    </row>
    <row r="9" spans="1:15" ht="24.95" customHeight="1" x14ac:dyDescent="0.25">
      <c r="A9" s="16">
        <v>4</v>
      </c>
      <c r="B9" s="44" t="s">
        <v>32</v>
      </c>
      <c r="C9" s="46" t="s">
        <v>33</v>
      </c>
      <c r="D9" s="62" t="s">
        <v>26</v>
      </c>
      <c r="E9" s="45">
        <v>12048766</v>
      </c>
      <c r="F9" s="45">
        <v>843413.62</v>
      </c>
      <c r="G9" s="45">
        <v>843413.62</v>
      </c>
      <c r="H9" s="51">
        <f t="shared" si="0"/>
        <v>1686827.24</v>
      </c>
      <c r="I9" s="45">
        <v>602438.30000000005</v>
      </c>
      <c r="J9" s="40">
        <f t="shared" si="1"/>
        <v>2289265.54</v>
      </c>
      <c r="K9" s="41">
        <f t="shared" si="2"/>
        <v>9759500.4600000009</v>
      </c>
      <c r="L9" s="54">
        <f t="shared" si="3"/>
        <v>10361938.76</v>
      </c>
      <c r="M9" s="42">
        <v>263654</v>
      </c>
      <c r="N9" s="43">
        <v>43453</v>
      </c>
      <c r="O9" s="37"/>
    </row>
    <row r="10" spans="1:15" ht="24.95" customHeight="1" x14ac:dyDescent="0.25">
      <c r="A10" s="16">
        <v>5</v>
      </c>
      <c r="B10" s="44" t="s">
        <v>37</v>
      </c>
      <c r="C10" s="46" t="s">
        <v>34</v>
      </c>
      <c r="D10" s="65" t="s">
        <v>35</v>
      </c>
      <c r="E10" s="45">
        <v>12323563</v>
      </c>
      <c r="F10" s="45">
        <v>862649.41</v>
      </c>
      <c r="G10" s="45">
        <v>862649.41</v>
      </c>
      <c r="H10" s="52">
        <f t="shared" si="0"/>
        <v>1725298.82</v>
      </c>
      <c r="I10" s="45">
        <v>616178.15</v>
      </c>
      <c r="J10" s="45">
        <f t="shared" si="1"/>
        <v>2341476.9700000002</v>
      </c>
      <c r="K10" s="41">
        <f t="shared" si="2"/>
        <v>9982086.0299999993</v>
      </c>
      <c r="L10" s="55">
        <f t="shared" si="3"/>
        <v>10598264.18</v>
      </c>
      <c r="M10" s="66" t="s">
        <v>36</v>
      </c>
      <c r="N10" s="43">
        <v>43465</v>
      </c>
      <c r="O10" s="37"/>
    </row>
    <row r="11" spans="1:15" ht="24.95" customHeight="1" x14ac:dyDescent="0.25">
      <c r="A11" s="16">
        <v>6</v>
      </c>
      <c r="B11" s="67" t="s">
        <v>38</v>
      </c>
      <c r="C11" s="46" t="s">
        <v>39</v>
      </c>
      <c r="D11" s="62" t="s">
        <v>26</v>
      </c>
      <c r="E11" s="45">
        <v>19483081</v>
      </c>
      <c r="F11" s="45">
        <v>1363815.67</v>
      </c>
      <c r="G11" s="45">
        <v>1363815.67</v>
      </c>
      <c r="H11" s="52">
        <f t="shared" si="0"/>
        <v>2727631.34</v>
      </c>
      <c r="I11" s="45">
        <v>974154.05</v>
      </c>
      <c r="J11" s="45">
        <f t="shared" si="1"/>
        <v>3701785.3899999997</v>
      </c>
      <c r="K11" s="41">
        <f t="shared" si="2"/>
        <v>15781295.609999999</v>
      </c>
      <c r="L11" s="55">
        <f t="shared" si="3"/>
        <v>16755449.66</v>
      </c>
      <c r="M11" s="66" t="s">
        <v>40</v>
      </c>
      <c r="N11" s="43">
        <v>43475</v>
      </c>
      <c r="O11" s="37"/>
    </row>
    <row r="12" spans="1:15" ht="24.95" customHeight="1" x14ac:dyDescent="0.25">
      <c r="A12" s="16">
        <v>7</v>
      </c>
      <c r="B12" s="67" t="s">
        <v>41</v>
      </c>
      <c r="C12" s="46" t="s">
        <v>42</v>
      </c>
      <c r="D12" s="65" t="s">
        <v>35</v>
      </c>
      <c r="E12" s="45">
        <v>21505835</v>
      </c>
      <c r="F12" s="45">
        <v>1505408.45</v>
      </c>
      <c r="G12" s="45">
        <v>1505408.45</v>
      </c>
      <c r="H12" s="52">
        <f t="shared" si="0"/>
        <v>3010816.9</v>
      </c>
      <c r="I12" s="45">
        <v>1075291.75</v>
      </c>
      <c r="J12" s="45">
        <f t="shared" si="1"/>
        <v>4086108.65</v>
      </c>
      <c r="K12" s="41">
        <f t="shared" si="2"/>
        <v>17419726.350000001</v>
      </c>
      <c r="L12" s="55">
        <f t="shared" si="3"/>
        <v>18495018.100000001</v>
      </c>
      <c r="M12" s="66" t="s">
        <v>43</v>
      </c>
      <c r="N12" s="43">
        <v>43478</v>
      </c>
      <c r="O12" s="37"/>
    </row>
    <row r="13" spans="1:15" ht="24.95" customHeight="1" x14ac:dyDescent="0.25">
      <c r="A13" s="16">
        <v>8</v>
      </c>
      <c r="B13" s="44" t="s">
        <v>32</v>
      </c>
      <c r="C13" s="46" t="s">
        <v>44</v>
      </c>
      <c r="D13" s="62" t="s">
        <v>26</v>
      </c>
      <c r="E13" s="45">
        <v>10933879</v>
      </c>
      <c r="F13" s="45">
        <v>765371.53</v>
      </c>
      <c r="G13" s="45">
        <v>765371.53</v>
      </c>
      <c r="H13" s="52">
        <f t="shared" si="0"/>
        <v>1530743.06</v>
      </c>
      <c r="I13" s="45">
        <v>546693.94999999995</v>
      </c>
      <c r="J13" s="45">
        <f t="shared" si="1"/>
        <v>2077437.01</v>
      </c>
      <c r="K13" s="41">
        <f t="shared" si="2"/>
        <v>8856441.9900000002</v>
      </c>
      <c r="L13" s="55">
        <f t="shared" si="3"/>
        <v>9403135.9399999995</v>
      </c>
      <c r="M13" s="66" t="s">
        <v>45</v>
      </c>
      <c r="N13" s="43">
        <v>43485</v>
      </c>
      <c r="O13" s="37"/>
    </row>
    <row r="14" spans="1:15" ht="24.95" customHeight="1" x14ac:dyDescent="0.25">
      <c r="A14" s="16">
        <v>9</v>
      </c>
      <c r="B14" s="44" t="s">
        <v>46</v>
      </c>
      <c r="C14" s="46" t="s">
        <v>50</v>
      </c>
      <c r="D14" s="62" t="s">
        <v>26</v>
      </c>
      <c r="E14" s="45">
        <v>9825070</v>
      </c>
      <c r="F14" s="45">
        <v>687754.9</v>
      </c>
      <c r="G14" s="45">
        <v>687754.9</v>
      </c>
      <c r="H14" s="52">
        <f t="shared" si="0"/>
        <v>1375509.8</v>
      </c>
      <c r="I14" s="45">
        <v>491253.5</v>
      </c>
      <c r="J14" s="45">
        <f t="shared" si="1"/>
        <v>1866763.3</v>
      </c>
      <c r="K14" s="41">
        <f t="shared" si="2"/>
        <v>7958306.7000000002</v>
      </c>
      <c r="L14" s="55">
        <f t="shared" si="3"/>
        <v>8449560.1999999993</v>
      </c>
      <c r="M14" s="66" t="s">
        <v>47</v>
      </c>
      <c r="N14" s="43">
        <v>43495</v>
      </c>
      <c r="O14" s="37"/>
    </row>
    <row r="15" spans="1:15" ht="38.25" x14ac:dyDescent="0.25">
      <c r="A15" s="16">
        <v>10</v>
      </c>
      <c r="B15" s="67" t="s">
        <v>48</v>
      </c>
      <c r="C15" s="46" t="s">
        <v>49</v>
      </c>
      <c r="D15" s="65" t="s">
        <v>35</v>
      </c>
      <c r="E15" s="45">
        <v>51500068</v>
      </c>
      <c r="F15" s="45">
        <v>3605004.76</v>
      </c>
      <c r="G15" s="45">
        <v>3605004.76</v>
      </c>
      <c r="H15" s="52">
        <f t="shared" si="0"/>
        <v>7210009.5199999996</v>
      </c>
      <c r="I15" s="45">
        <v>2575003.4</v>
      </c>
      <c r="J15" s="45">
        <f t="shared" si="1"/>
        <v>9785012.9199999999</v>
      </c>
      <c r="K15" s="41">
        <f t="shared" si="2"/>
        <v>41715055.079999998</v>
      </c>
      <c r="L15" s="55">
        <f t="shared" si="3"/>
        <v>44290058.480000004</v>
      </c>
      <c r="M15" s="66" t="s">
        <v>51</v>
      </c>
      <c r="N15" s="43">
        <v>43495</v>
      </c>
      <c r="O15" s="37"/>
    </row>
    <row r="16" spans="1:15" ht="38.25" x14ac:dyDescent="0.25">
      <c r="A16" s="16">
        <v>11</v>
      </c>
      <c r="B16" s="67" t="s">
        <v>52</v>
      </c>
      <c r="C16" s="46" t="s">
        <v>53</v>
      </c>
      <c r="D16" s="62" t="s">
        <v>26</v>
      </c>
      <c r="E16" s="45">
        <v>5969737</v>
      </c>
      <c r="F16" s="45">
        <v>417881.59</v>
      </c>
      <c r="G16" s="45">
        <v>358148.22</v>
      </c>
      <c r="H16" s="52">
        <f t="shared" si="0"/>
        <v>776029.81</v>
      </c>
      <c r="I16" s="45">
        <v>298486.84999999998</v>
      </c>
      <c r="J16" s="45">
        <f t="shared" si="1"/>
        <v>1074516.6600000001</v>
      </c>
      <c r="K16" s="41">
        <f t="shared" si="2"/>
        <v>4895220.34</v>
      </c>
      <c r="L16" s="55">
        <f t="shared" si="3"/>
        <v>5193707.1899999995</v>
      </c>
      <c r="M16" s="66" t="s">
        <v>57</v>
      </c>
      <c r="N16" s="43">
        <v>43496</v>
      </c>
      <c r="O16" s="37"/>
    </row>
    <row r="17" spans="1:15" ht="17.25" customHeight="1" x14ac:dyDescent="0.25">
      <c r="A17" s="38"/>
      <c r="B17" s="37"/>
      <c r="C17" s="37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37"/>
    </row>
    <row r="18" spans="1:15" s="5" customFormat="1" x14ac:dyDescent="0.25">
      <c r="A18" s="17"/>
      <c r="B18" s="18"/>
      <c r="C18" s="19" t="s">
        <v>16</v>
      </c>
      <c r="D18" s="19"/>
      <c r="E18" s="20">
        <f t="shared" ref="E18:L18" si="5">SUM(E6:E17)</f>
        <v>155964546</v>
      </c>
      <c r="F18" s="20">
        <f t="shared" si="5"/>
        <v>10917518.789999999</v>
      </c>
      <c r="G18" s="20">
        <f t="shared" si="5"/>
        <v>10857784.42</v>
      </c>
      <c r="H18" s="53">
        <f t="shared" si="5"/>
        <v>21775303.209999997</v>
      </c>
      <c r="I18" s="20">
        <f t="shared" si="5"/>
        <v>7798226.8499999996</v>
      </c>
      <c r="J18" s="20">
        <f t="shared" si="5"/>
        <v>29573530.059999999</v>
      </c>
      <c r="K18" s="20">
        <f t="shared" si="5"/>
        <v>126391015.94</v>
      </c>
      <c r="L18" s="53">
        <f t="shared" si="5"/>
        <v>134189242.79000001</v>
      </c>
      <c r="M18" s="18"/>
      <c r="N18" s="18"/>
    </row>
    <row r="19" spans="1:15" s="5" customFormat="1" ht="8.25" customHeight="1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5" s="5" customFormat="1" ht="14.25" customHeight="1" x14ac:dyDescent="0.25">
      <c r="A20" s="17"/>
      <c r="B20" s="21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</row>
    <row r="21" spans="1:15" s="5" customFormat="1" x14ac:dyDescent="0.25">
      <c r="A21" s="17"/>
      <c r="B21" s="24" t="s">
        <v>10</v>
      </c>
      <c r="C21" s="25">
        <f>F18</f>
        <v>10917518.789999999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5" s="5" customFormat="1" ht="15" customHeight="1" x14ac:dyDescent="0.25">
      <c r="A22" s="17"/>
      <c r="B22" s="24" t="s">
        <v>11</v>
      </c>
      <c r="C22" s="25">
        <f>G18</f>
        <v>10857784.42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5" s="5" customFormat="1" ht="13.5" customHeight="1" x14ac:dyDescent="0.25">
      <c r="A23" s="17"/>
      <c r="B23" s="21" t="s">
        <v>9</v>
      </c>
      <c r="C23" s="29">
        <f>SUM(C21:C22)</f>
        <v>21775303.210000001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5" s="5" customFormat="1" ht="14.25" customHeight="1" x14ac:dyDescent="0.25">
      <c r="A24" s="17"/>
      <c r="B24" s="21" t="s">
        <v>19</v>
      </c>
      <c r="C24" s="29">
        <f>E18</f>
        <v>155964546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5" s="5" customFormat="1" ht="12.75" customHeight="1" x14ac:dyDescent="0.25">
      <c r="A25" s="17"/>
      <c r="B25" s="21" t="s">
        <v>17</v>
      </c>
      <c r="C25" s="34">
        <f>L18</f>
        <v>134189242.79000001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5" s="5" customFormat="1" ht="14.25" customHeight="1" x14ac:dyDescent="0.25">
      <c r="A26" s="1"/>
      <c r="B26" s="24" t="s">
        <v>7</v>
      </c>
      <c r="C26" s="56">
        <f>I18</f>
        <v>7798226.8499999996</v>
      </c>
      <c r="D26" s="7"/>
      <c r="I26" s="10"/>
      <c r="J26" s="11"/>
      <c r="K26" s="12"/>
    </row>
    <row r="27" spans="1:15" s="5" customFormat="1" x14ac:dyDescent="0.25">
      <c r="A27" s="1"/>
      <c r="C27" s="8"/>
      <c r="E27" s="7"/>
    </row>
    <row r="28" spans="1:15" s="5" customFormat="1" x14ac:dyDescent="0.25">
      <c r="A28" s="1"/>
    </row>
    <row r="29" spans="1:15" s="5" customFormat="1" x14ac:dyDescent="0.25">
      <c r="A29" s="1"/>
    </row>
    <row r="30" spans="1:15" s="5" customFormat="1" x14ac:dyDescent="0.25">
      <c r="A30" s="1"/>
    </row>
    <row r="31" spans="1:15" s="5" customFormat="1" x14ac:dyDescent="0.25">
      <c r="A31" s="1"/>
    </row>
    <row r="32" spans="1:15" s="5" customFormat="1" x14ac:dyDescent="0.25">
      <c r="A32" s="1"/>
    </row>
    <row r="33" spans="1:15" s="5" customFormat="1" x14ac:dyDescent="0.25">
      <c r="A33" s="1"/>
    </row>
    <row r="34" spans="1:15" s="5" customFormat="1" x14ac:dyDescent="0.25">
      <c r="A34" s="1"/>
    </row>
    <row r="35" spans="1:15" s="5" customFormat="1" x14ac:dyDescent="0.25">
      <c r="A35" s="1"/>
    </row>
    <row r="36" spans="1:15" s="5" customFormat="1" x14ac:dyDescent="0.25">
      <c r="A36" s="1"/>
    </row>
    <row r="37" spans="1:15" s="5" customFormat="1" x14ac:dyDescent="0.25">
      <c r="A37" s="1"/>
    </row>
    <row r="38" spans="1:15" s="5" customFormat="1" x14ac:dyDescent="0.25">
      <c r="A38" s="1"/>
    </row>
    <row r="39" spans="1:15" s="5" customFormat="1" x14ac:dyDescent="0.25">
      <c r="A39" s="1"/>
    </row>
    <row r="40" spans="1:15" x14ac:dyDescent="0.25">
      <c r="A40" s="1"/>
      <c r="H40" s="2"/>
      <c r="L40" s="14"/>
    </row>
    <row r="41" spans="1:15" x14ac:dyDescent="0.25">
      <c r="A41" s="1"/>
      <c r="H41" s="2"/>
      <c r="L41" s="14"/>
    </row>
    <row r="42" spans="1:15" x14ac:dyDescent="0.25">
      <c r="A42" s="1"/>
      <c r="H42" s="2"/>
      <c r="L42" s="14"/>
    </row>
    <row r="43" spans="1:15" x14ac:dyDescent="0.25">
      <c r="A43" s="1"/>
      <c r="H43" s="2"/>
      <c r="L43" s="14"/>
    </row>
    <row r="44" spans="1:15" x14ac:dyDescent="0.25">
      <c r="A44" s="1"/>
      <c r="H44" s="2"/>
      <c r="L44" s="14"/>
    </row>
    <row r="45" spans="1:15" x14ac:dyDescent="0.25">
      <c r="A45" s="1"/>
      <c r="H45" s="2"/>
      <c r="L45" s="14"/>
    </row>
    <row r="46" spans="1:15" x14ac:dyDescent="0.25">
      <c r="A46" s="1"/>
      <c r="H46" s="14"/>
      <c r="I46" s="14"/>
      <c r="J46" s="14"/>
      <c r="K46" s="14"/>
      <c r="L46" s="14"/>
      <c r="M46" s="14"/>
      <c r="N46" s="14"/>
      <c r="O46" s="14"/>
    </row>
    <row r="47" spans="1:15" x14ac:dyDescent="0.25">
      <c r="A47" s="1"/>
      <c r="H47" s="14"/>
      <c r="I47" s="14"/>
      <c r="J47" s="14"/>
      <c r="K47" s="14"/>
      <c r="L47" s="14"/>
      <c r="M47" s="14"/>
      <c r="N47" s="14"/>
      <c r="O47" s="14"/>
    </row>
    <row r="48" spans="1:15" x14ac:dyDescent="0.25">
      <c r="A48" s="1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1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1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"/>
      <c r="H52" s="14"/>
      <c r="I52" s="14"/>
      <c r="J52" s="14"/>
      <c r="K52" s="14"/>
      <c r="L52" s="14"/>
      <c r="M52" s="14"/>
      <c r="N52" s="14"/>
      <c r="O52" s="14"/>
    </row>
    <row r="53" spans="1:15" x14ac:dyDescent="0.25">
      <c r="A53" s="1"/>
      <c r="H53" s="14"/>
      <c r="I53" s="14"/>
      <c r="J53" s="14"/>
      <c r="K53" s="14"/>
      <c r="L53" s="14"/>
      <c r="M53" s="14"/>
      <c r="N53" s="14"/>
      <c r="O53" s="14"/>
    </row>
    <row r="54" spans="1:15" x14ac:dyDescent="0.25">
      <c r="A54" s="1"/>
      <c r="H54" s="14"/>
      <c r="I54" s="14"/>
      <c r="J54" s="14"/>
      <c r="K54" s="14"/>
      <c r="L54" s="14"/>
      <c r="M54" s="14"/>
      <c r="N54" s="14"/>
      <c r="O54" s="14"/>
    </row>
    <row r="55" spans="1:15" x14ac:dyDescent="0.25">
      <c r="A55" s="1"/>
      <c r="H55" s="14"/>
      <c r="I55" s="14"/>
      <c r="J55" s="14"/>
      <c r="K55" s="14"/>
      <c r="L55" s="14"/>
      <c r="M55" s="14"/>
      <c r="N55" s="14"/>
      <c r="O55" s="14"/>
    </row>
    <row r="56" spans="1:15" x14ac:dyDescent="0.25">
      <c r="A56" s="1"/>
      <c r="H56" s="14"/>
      <c r="I56" s="14"/>
      <c r="J56" s="14"/>
      <c r="K56" s="14"/>
      <c r="L56" s="14"/>
      <c r="M56" s="14"/>
      <c r="N56" s="14"/>
      <c r="O56" s="14"/>
    </row>
    <row r="57" spans="1:15" x14ac:dyDescent="0.25">
      <c r="A57" s="1"/>
      <c r="H57" s="14"/>
      <c r="I57" s="14"/>
      <c r="J57" s="14"/>
      <c r="K57" s="14"/>
      <c r="L57" s="14"/>
      <c r="M57" s="14"/>
      <c r="N57" s="14"/>
      <c r="O57" s="14"/>
    </row>
    <row r="58" spans="1:15" x14ac:dyDescent="0.25">
      <c r="A58" s="1"/>
      <c r="H58" s="14"/>
      <c r="I58" s="14"/>
      <c r="J58" s="14"/>
      <c r="K58" s="14"/>
      <c r="L58" s="14"/>
      <c r="M58" s="14"/>
      <c r="N58" s="14"/>
      <c r="O58" s="14"/>
    </row>
    <row r="59" spans="1:15" x14ac:dyDescent="0.25">
      <c r="A59" s="1"/>
      <c r="H59" s="14"/>
      <c r="I59" s="14"/>
      <c r="J59" s="14"/>
      <c r="K59" s="14"/>
      <c r="L59" s="14"/>
      <c r="M59" s="14"/>
      <c r="N59" s="14"/>
      <c r="O59" s="14"/>
    </row>
    <row r="60" spans="1:15" x14ac:dyDescent="0.25">
      <c r="A60" s="1"/>
      <c r="H60" s="14"/>
      <c r="I60" s="14"/>
      <c r="J60" s="14"/>
      <c r="K60" s="14"/>
      <c r="L60" s="14"/>
      <c r="M60" s="14"/>
      <c r="N60" s="14"/>
      <c r="O60" s="14"/>
    </row>
    <row r="61" spans="1:15" x14ac:dyDescent="0.25">
      <c r="A61" s="1"/>
      <c r="H61" s="14"/>
      <c r="I61" s="14"/>
      <c r="J61" s="14"/>
      <c r="K61" s="14"/>
      <c r="L61" s="14"/>
      <c r="M61" s="14"/>
      <c r="N61" s="14"/>
      <c r="O61" s="14"/>
    </row>
    <row r="62" spans="1:15" x14ac:dyDescent="0.25">
      <c r="A62" s="1"/>
      <c r="H62" s="14"/>
      <c r="I62" s="14"/>
      <c r="J62" s="14"/>
      <c r="K62" s="14"/>
      <c r="L62" s="14"/>
      <c r="M62" s="14"/>
      <c r="N62" s="14"/>
      <c r="O62" s="14"/>
    </row>
    <row r="63" spans="1:15" x14ac:dyDescent="0.25">
      <c r="A63" s="1"/>
      <c r="H63" s="14"/>
      <c r="I63" s="14"/>
      <c r="J63" s="14"/>
      <c r="K63" s="14"/>
      <c r="L63" s="14"/>
      <c r="M63" s="14"/>
      <c r="N63" s="14"/>
      <c r="O63" s="14"/>
    </row>
    <row r="64" spans="1:15" x14ac:dyDescent="0.25">
      <c r="A64" s="1"/>
      <c r="H64" s="14"/>
      <c r="I64" s="14"/>
      <c r="J64" s="14"/>
      <c r="K64" s="14"/>
      <c r="L64" s="14"/>
      <c r="M64" s="14"/>
      <c r="N64" s="14"/>
      <c r="O64" s="14"/>
    </row>
    <row r="65" spans="1:15" x14ac:dyDescent="0.25">
      <c r="A65" s="1"/>
      <c r="H65" s="14"/>
      <c r="I65" s="14"/>
      <c r="J65" s="14"/>
      <c r="K65" s="14"/>
      <c r="L65" s="14"/>
      <c r="M65" s="14"/>
      <c r="N65" s="14"/>
      <c r="O65" s="14"/>
    </row>
    <row r="66" spans="1:15" x14ac:dyDescent="0.25">
      <c r="A66" s="1"/>
      <c r="H66" s="14"/>
      <c r="I66" s="14"/>
      <c r="J66" s="14"/>
      <c r="K66" s="14"/>
      <c r="L66" s="14"/>
      <c r="M66" s="14"/>
      <c r="N66" s="14"/>
      <c r="O66" s="14"/>
    </row>
    <row r="67" spans="1:15" x14ac:dyDescent="0.25">
      <c r="A67" s="1"/>
      <c r="H67" s="14"/>
      <c r="I67" s="14"/>
      <c r="J67" s="14"/>
      <c r="K67" s="14"/>
      <c r="L67" s="14"/>
      <c r="M67" s="14"/>
      <c r="N67" s="14"/>
      <c r="O67" s="14"/>
    </row>
    <row r="68" spans="1:15" x14ac:dyDescent="0.25">
      <c r="A68" s="1"/>
      <c r="H68" s="14"/>
      <c r="I68" s="14"/>
      <c r="J68" s="14"/>
      <c r="K68" s="14"/>
      <c r="L68" s="14"/>
      <c r="M68" s="14"/>
      <c r="N68" s="14"/>
      <c r="O68" s="14"/>
    </row>
    <row r="69" spans="1:15" x14ac:dyDescent="0.25">
      <c r="A69" s="1"/>
      <c r="H69" s="14"/>
      <c r="I69" s="14"/>
      <c r="J69" s="14"/>
      <c r="K69" s="14"/>
      <c r="L69" s="14"/>
      <c r="M69" s="14"/>
      <c r="N69" s="14"/>
      <c r="O69" s="14"/>
    </row>
    <row r="70" spans="1:15" x14ac:dyDescent="0.25">
      <c r="A70" s="1"/>
      <c r="H70" s="14"/>
      <c r="I70" s="14"/>
      <c r="J70" s="14"/>
      <c r="K70" s="14"/>
      <c r="L70" s="14"/>
      <c r="M70" s="14"/>
      <c r="N70" s="14"/>
      <c r="O70" s="14"/>
    </row>
    <row r="71" spans="1:15" x14ac:dyDescent="0.25">
      <c r="A71" s="1"/>
      <c r="H71" s="14"/>
      <c r="I71" s="14"/>
      <c r="J71" s="14"/>
      <c r="K71" s="14"/>
      <c r="L71" s="14"/>
      <c r="M71" s="14"/>
      <c r="N71" s="14"/>
      <c r="O71" s="14"/>
    </row>
    <row r="72" spans="1:15" x14ac:dyDescent="0.25">
      <c r="A72" s="1"/>
      <c r="H72" s="14"/>
      <c r="I72" s="14"/>
      <c r="J72" s="14"/>
      <c r="K72" s="14"/>
      <c r="L72" s="14"/>
      <c r="M72" s="14"/>
      <c r="N72" s="14"/>
      <c r="O72" s="14"/>
    </row>
    <row r="73" spans="1:15" x14ac:dyDescent="0.25">
      <c r="A73" s="1"/>
      <c r="H73" s="14"/>
      <c r="I73" s="14"/>
      <c r="J73" s="14"/>
      <c r="K73" s="14"/>
      <c r="L73" s="14"/>
      <c r="M73" s="14"/>
      <c r="N73" s="14"/>
      <c r="O73" s="14"/>
    </row>
    <row r="74" spans="1:15" x14ac:dyDescent="0.25">
      <c r="A74" s="1"/>
      <c r="H74" s="14"/>
      <c r="I74" s="14"/>
      <c r="J74" s="14"/>
      <c r="K74" s="14"/>
      <c r="L74" s="14"/>
      <c r="M74" s="14"/>
      <c r="N74" s="14"/>
      <c r="O74" s="14"/>
    </row>
    <row r="75" spans="1:15" x14ac:dyDescent="0.25">
      <c r="A75" s="1"/>
      <c r="H75" s="14"/>
      <c r="I75" s="14"/>
      <c r="J75" s="14"/>
      <c r="K75" s="14"/>
      <c r="L75" s="14"/>
      <c r="M75" s="14"/>
      <c r="N75" s="14"/>
      <c r="O75" s="14"/>
    </row>
    <row r="76" spans="1:15" x14ac:dyDescent="0.25">
      <c r="A76" s="1"/>
      <c r="H76" s="14"/>
      <c r="I76" s="14"/>
      <c r="J76" s="14"/>
      <c r="K76" s="14"/>
      <c r="L76" s="14"/>
      <c r="M76" s="14"/>
      <c r="N76" s="14"/>
      <c r="O76" s="14"/>
    </row>
    <row r="77" spans="1:15" x14ac:dyDescent="0.25">
      <c r="A77" s="1"/>
      <c r="H77" s="14"/>
      <c r="I77" s="14"/>
      <c r="J77" s="14"/>
      <c r="K77" s="14"/>
      <c r="L77" s="14"/>
      <c r="M77" s="14"/>
      <c r="N77" s="14"/>
      <c r="O77" s="14"/>
    </row>
    <row r="78" spans="1:15" x14ac:dyDescent="0.25">
      <c r="A78" s="1"/>
      <c r="H78" s="14"/>
      <c r="I78" s="14"/>
      <c r="J78" s="14"/>
      <c r="K78" s="14"/>
      <c r="L78" s="14"/>
      <c r="M78" s="14"/>
      <c r="N78" s="14"/>
      <c r="O78" s="14"/>
    </row>
    <row r="79" spans="1:15" x14ac:dyDescent="0.25">
      <c r="A79" s="1"/>
      <c r="H79" s="14"/>
      <c r="I79" s="14"/>
      <c r="J79" s="14"/>
      <c r="K79" s="14"/>
      <c r="L79" s="14"/>
      <c r="M79" s="14"/>
      <c r="N79" s="14"/>
      <c r="O79" s="14"/>
    </row>
    <row r="80" spans="1:15" x14ac:dyDescent="0.25">
      <c r="A80" s="1"/>
      <c r="H80" s="14"/>
      <c r="I80" s="14"/>
      <c r="J80" s="14"/>
      <c r="K80" s="14"/>
      <c r="L80" s="14"/>
      <c r="M80" s="14"/>
      <c r="N80" s="14"/>
      <c r="O80" s="14"/>
    </row>
    <row r="81" spans="1:15" x14ac:dyDescent="0.25">
      <c r="A81" s="1"/>
      <c r="H81" s="14"/>
      <c r="I81" s="14"/>
      <c r="J81" s="14"/>
      <c r="K81" s="14"/>
      <c r="L81" s="14"/>
      <c r="M81" s="14"/>
      <c r="N81" s="14"/>
      <c r="O81" s="14"/>
    </row>
    <row r="82" spans="1:15" x14ac:dyDescent="0.25">
      <c r="A82" s="1"/>
      <c r="H82" s="14"/>
      <c r="I82" s="14"/>
      <c r="J82" s="14"/>
      <c r="K82" s="14"/>
      <c r="L82" s="14"/>
      <c r="M82" s="14"/>
      <c r="N82" s="14"/>
      <c r="O82" s="14"/>
    </row>
    <row r="83" spans="1:15" x14ac:dyDescent="0.25">
      <c r="A83" s="1"/>
      <c r="H83" s="14"/>
      <c r="I83" s="14"/>
      <c r="J83" s="14"/>
      <c r="K83" s="14"/>
      <c r="L83" s="14"/>
      <c r="M83" s="14"/>
      <c r="N83" s="14"/>
      <c r="O83" s="14"/>
    </row>
    <row r="84" spans="1:15" x14ac:dyDescent="0.25">
      <c r="A84" s="1"/>
      <c r="H84" s="14"/>
      <c r="I84" s="14"/>
      <c r="J84" s="14"/>
      <c r="K84" s="14"/>
      <c r="L84" s="14"/>
      <c r="M84" s="14"/>
      <c r="N84" s="14"/>
      <c r="O84" s="14"/>
    </row>
    <row r="85" spans="1:15" x14ac:dyDescent="0.25">
      <c r="A85" s="1"/>
      <c r="H85" s="14"/>
      <c r="I85" s="14"/>
      <c r="J85" s="14"/>
      <c r="K85" s="14"/>
      <c r="L85" s="14"/>
      <c r="M85" s="14"/>
      <c r="N85" s="14"/>
      <c r="O85" s="14"/>
    </row>
    <row r="86" spans="1:15" x14ac:dyDescent="0.25">
      <c r="A86" s="1"/>
      <c r="H86" s="14"/>
      <c r="I86" s="14"/>
      <c r="J86" s="14"/>
      <c r="K86" s="14"/>
      <c r="L86" s="14"/>
      <c r="M86" s="14"/>
      <c r="N86" s="14"/>
      <c r="O86" s="14"/>
    </row>
    <row r="87" spans="1:15" x14ac:dyDescent="0.25">
      <c r="A87" s="1"/>
      <c r="H87" s="14"/>
      <c r="I87" s="14"/>
      <c r="J87" s="14"/>
      <c r="K87" s="14"/>
      <c r="L87" s="14"/>
      <c r="M87" s="14"/>
      <c r="N87" s="14"/>
      <c r="O87" s="14"/>
    </row>
    <row r="88" spans="1:15" x14ac:dyDescent="0.25">
      <c r="A88" s="1"/>
      <c r="H88" s="14"/>
      <c r="I88" s="14"/>
      <c r="J88" s="14"/>
      <c r="K88" s="14"/>
      <c r="L88" s="14"/>
      <c r="M88" s="14"/>
      <c r="N88" s="14"/>
      <c r="O88" s="14"/>
    </row>
    <row r="89" spans="1:15" x14ac:dyDescent="0.25">
      <c r="A89" s="1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1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1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1"/>
      <c r="H92" s="14"/>
      <c r="I92" s="14"/>
      <c r="J92" s="14"/>
      <c r="K92" s="14"/>
      <c r="L92" s="14"/>
      <c r="M92" s="14"/>
      <c r="N92" s="14"/>
      <c r="O92" s="14"/>
    </row>
    <row r="93" spans="1:15" x14ac:dyDescent="0.25">
      <c r="A93" s="1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1"/>
      <c r="H94" s="14"/>
      <c r="I94" s="14"/>
      <c r="J94" s="14"/>
      <c r="K94" s="14"/>
      <c r="L94" s="14"/>
      <c r="M94" s="14"/>
      <c r="N94" s="14"/>
      <c r="O94" s="14"/>
    </row>
    <row r="95" spans="1:15" x14ac:dyDescent="0.25">
      <c r="A95" s="1"/>
      <c r="H95" s="14"/>
      <c r="I95" s="14"/>
      <c r="J95" s="14"/>
      <c r="K95" s="14"/>
      <c r="L95" s="14"/>
      <c r="M95" s="14"/>
      <c r="N95" s="14"/>
      <c r="O95" s="14"/>
    </row>
    <row r="96" spans="1:15" x14ac:dyDescent="0.25">
      <c r="A96" s="1"/>
      <c r="H96" s="14"/>
      <c r="I96" s="14"/>
      <c r="J96" s="14"/>
      <c r="K96" s="14"/>
      <c r="L96" s="14"/>
      <c r="M96" s="14"/>
      <c r="N96" s="14"/>
      <c r="O96" s="14"/>
    </row>
    <row r="97" spans="1:15" x14ac:dyDescent="0.25">
      <c r="A97" s="1"/>
      <c r="H97" s="14"/>
      <c r="I97" s="14"/>
      <c r="J97" s="14"/>
      <c r="K97" s="14"/>
      <c r="L97" s="14"/>
      <c r="M97" s="14"/>
      <c r="N97" s="14"/>
      <c r="O97" s="14"/>
    </row>
    <row r="98" spans="1:15" x14ac:dyDescent="0.25">
      <c r="A98" s="1"/>
      <c r="H98" s="14"/>
      <c r="I98" s="14"/>
      <c r="J98" s="14"/>
      <c r="K98" s="14"/>
      <c r="L98" s="14"/>
      <c r="M98" s="14"/>
      <c r="N98" s="14"/>
      <c r="O98" s="14"/>
    </row>
    <row r="99" spans="1:15" x14ac:dyDescent="0.25">
      <c r="A99" s="1"/>
      <c r="H99" s="14"/>
      <c r="I99" s="14"/>
      <c r="J99" s="14"/>
      <c r="K99" s="14"/>
      <c r="L99" s="14"/>
      <c r="M99" s="14"/>
      <c r="N99" s="14"/>
      <c r="O99" s="14"/>
    </row>
    <row r="100" spans="1:15" x14ac:dyDescent="0.25">
      <c r="A100" s="1"/>
      <c r="H100" s="14"/>
      <c r="I100" s="14"/>
      <c r="J100" s="14"/>
      <c r="K100" s="14"/>
      <c r="L100" s="14"/>
      <c r="M100" s="14"/>
      <c r="N100" s="14"/>
      <c r="O100" s="14"/>
    </row>
    <row r="101" spans="1:15" x14ac:dyDescent="0.25">
      <c r="A101" s="1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25">
      <c r="A102" s="1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25">
      <c r="A103" s="1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1"/>
      <c r="H104" s="14"/>
      <c r="I104" s="14"/>
      <c r="J104" s="14"/>
      <c r="K104" s="14"/>
      <c r="L104" s="14"/>
      <c r="M104" s="14"/>
      <c r="N104" s="14"/>
      <c r="O104" s="14"/>
    </row>
    <row r="105" spans="1:15" x14ac:dyDescent="0.25">
      <c r="A105" s="1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25">
      <c r="A106" s="1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25">
      <c r="A107" s="1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25">
      <c r="A108" s="1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25">
      <c r="A109" s="1"/>
      <c r="H109" s="14"/>
      <c r="I109" s="14"/>
      <c r="J109" s="14"/>
      <c r="K109" s="14"/>
      <c r="L109" s="14"/>
      <c r="M109" s="14"/>
      <c r="N109" s="14"/>
      <c r="O109" s="14"/>
    </row>
    <row r="110" spans="1:15" x14ac:dyDescent="0.25">
      <c r="A110" s="1"/>
      <c r="H110" s="14"/>
      <c r="I110" s="14"/>
      <c r="J110" s="14"/>
      <c r="K110" s="14"/>
      <c r="L110" s="14"/>
      <c r="M110" s="14"/>
      <c r="N110" s="14"/>
      <c r="O110" s="14"/>
    </row>
    <row r="111" spans="1:15" x14ac:dyDescent="0.25">
      <c r="A111" s="1"/>
      <c r="H111" s="14"/>
      <c r="I111" s="14"/>
      <c r="J111" s="14"/>
      <c r="K111" s="14"/>
      <c r="L111" s="14"/>
      <c r="M111" s="14"/>
      <c r="N111" s="14"/>
      <c r="O111" s="14"/>
    </row>
    <row r="112" spans="1:15" x14ac:dyDescent="0.25">
      <c r="A112" s="1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25">
      <c r="A113" s="1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25">
      <c r="A114" s="1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25">
      <c r="A115" s="1"/>
      <c r="H115" s="14"/>
      <c r="I115" s="14"/>
      <c r="J115" s="14"/>
      <c r="K115" s="14"/>
      <c r="L115" s="14"/>
      <c r="M115" s="14"/>
      <c r="N115" s="14"/>
      <c r="O115" s="14"/>
    </row>
    <row r="116" spans="1:15" x14ac:dyDescent="0.25">
      <c r="A116" s="1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25">
      <c r="A117" s="1"/>
      <c r="H117" s="14"/>
      <c r="I117" s="14"/>
      <c r="J117" s="14"/>
      <c r="K117" s="14"/>
      <c r="L117" s="14"/>
      <c r="M117" s="14"/>
      <c r="N117" s="14"/>
      <c r="O117" s="14"/>
    </row>
    <row r="118" spans="1:15" x14ac:dyDescent="0.25">
      <c r="A118" s="1"/>
      <c r="H118" s="14"/>
      <c r="I118" s="14"/>
      <c r="J118" s="14"/>
      <c r="K118" s="14"/>
      <c r="L118" s="14"/>
      <c r="M118" s="14"/>
      <c r="N118" s="14"/>
      <c r="O118" s="14"/>
    </row>
    <row r="119" spans="1:15" x14ac:dyDescent="0.25">
      <c r="A119" s="1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25">
      <c r="A120" s="1"/>
      <c r="H120" s="14"/>
      <c r="I120" s="14"/>
      <c r="J120" s="14"/>
      <c r="K120" s="14"/>
      <c r="L120" s="14"/>
      <c r="M120" s="14"/>
      <c r="N120" s="14"/>
      <c r="O120" s="14"/>
    </row>
    <row r="121" spans="1:15" x14ac:dyDescent="0.25">
      <c r="A121" s="1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25">
      <c r="A122" s="1"/>
      <c r="H122" s="14"/>
      <c r="I122" s="14"/>
      <c r="J122" s="14"/>
      <c r="K122" s="14"/>
      <c r="L122" s="14"/>
      <c r="M122" s="14"/>
      <c r="N122" s="14"/>
      <c r="O122" s="14"/>
    </row>
    <row r="123" spans="1:15" x14ac:dyDescent="0.25">
      <c r="A123" s="1"/>
      <c r="H123" s="14"/>
      <c r="I123" s="14"/>
      <c r="J123" s="14"/>
      <c r="K123" s="14"/>
      <c r="L123" s="14"/>
      <c r="M123" s="14"/>
      <c r="N123" s="14"/>
      <c r="O123" s="14"/>
    </row>
    <row r="124" spans="1:15" x14ac:dyDescent="0.25">
      <c r="A124" s="1"/>
      <c r="H124" s="14"/>
      <c r="I124" s="14"/>
      <c r="J124" s="14"/>
      <c r="K124" s="14"/>
      <c r="L124" s="14"/>
      <c r="M124" s="14"/>
      <c r="N124" s="14"/>
      <c r="O124" s="14"/>
    </row>
    <row r="125" spans="1:15" x14ac:dyDescent="0.25">
      <c r="A125" s="1"/>
      <c r="H125" s="14"/>
      <c r="I125" s="14"/>
      <c r="J125" s="14"/>
      <c r="K125" s="14"/>
      <c r="L125" s="14"/>
      <c r="M125" s="14"/>
      <c r="N125" s="14"/>
      <c r="O125" s="14"/>
    </row>
    <row r="126" spans="1:15" x14ac:dyDescent="0.25">
      <c r="A126" s="1"/>
      <c r="H126" s="14"/>
      <c r="I126" s="14"/>
      <c r="J126" s="14"/>
      <c r="K126" s="14"/>
      <c r="L126" s="14"/>
      <c r="M126" s="14"/>
      <c r="N126" s="14"/>
      <c r="O126" s="14"/>
    </row>
    <row r="127" spans="1:15" x14ac:dyDescent="0.25">
      <c r="A127" s="1"/>
      <c r="H127" s="14"/>
      <c r="I127" s="14"/>
      <c r="J127" s="14"/>
      <c r="K127" s="14"/>
      <c r="L127" s="14"/>
      <c r="M127" s="14"/>
      <c r="N127" s="14"/>
      <c r="O127" s="14"/>
    </row>
    <row r="128" spans="1:15" x14ac:dyDescent="0.25">
      <c r="A128" s="1"/>
      <c r="H128" s="14"/>
      <c r="I128" s="14"/>
      <c r="J128" s="14"/>
      <c r="K128" s="14"/>
      <c r="L128" s="14"/>
      <c r="M128" s="14"/>
      <c r="N128" s="14"/>
      <c r="O128" s="14"/>
    </row>
    <row r="129" spans="1:15" x14ac:dyDescent="0.25">
      <c r="A129" s="1"/>
      <c r="H129" s="14"/>
      <c r="I129" s="14"/>
      <c r="J129" s="14"/>
      <c r="K129" s="14"/>
      <c r="L129" s="14"/>
      <c r="M129" s="14"/>
      <c r="N129" s="14"/>
      <c r="O129" s="14"/>
    </row>
    <row r="130" spans="1:15" x14ac:dyDescent="0.25">
      <c r="A130" s="1"/>
      <c r="H130" s="14"/>
      <c r="I130" s="14"/>
      <c r="J130" s="14"/>
      <c r="K130" s="14"/>
      <c r="L130" s="14"/>
      <c r="M130" s="14"/>
      <c r="N130" s="14"/>
      <c r="O130" s="14"/>
    </row>
    <row r="131" spans="1:15" x14ac:dyDescent="0.25">
      <c r="A131" s="1"/>
      <c r="H131" s="14"/>
      <c r="I131" s="14"/>
      <c r="J131" s="14"/>
      <c r="K131" s="14"/>
      <c r="L131" s="14"/>
      <c r="M131" s="14"/>
      <c r="N131" s="14"/>
      <c r="O131" s="14"/>
    </row>
    <row r="132" spans="1:15" x14ac:dyDescent="0.25">
      <c r="A132" s="1"/>
      <c r="H132" s="14"/>
      <c r="I132" s="14"/>
      <c r="J132" s="14"/>
      <c r="K132" s="14"/>
      <c r="L132" s="14"/>
      <c r="M132" s="14"/>
      <c r="N132" s="14"/>
      <c r="O132" s="14"/>
    </row>
    <row r="133" spans="1:15" x14ac:dyDescent="0.25">
      <c r="A133" s="1"/>
      <c r="H133" s="14"/>
      <c r="I133" s="14"/>
      <c r="J133" s="14"/>
      <c r="K133" s="14"/>
      <c r="L133" s="14"/>
      <c r="M133" s="14"/>
      <c r="N133" s="14"/>
      <c r="O133" s="14"/>
    </row>
    <row r="134" spans="1:15" x14ac:dyDescent="0.25">
      <c r="A134" s="1"/>
      <c r="H134" s="14"/>
      <c r="I134" s="14"/>
      <c r="J134" s="14"/>
      <c r="K134" s="14"/>
      <c r="L134" s="14"/>
      <c r="M134" s="14"/>
      <c r="N134" s="14"/>
      <c r="O134" s="14"/>
    </row>
    <row r="135" spans="1:15" x14ac:dyDescent="0.25">
      <c r="A135" s="1"/>
      <c r="H135" s="14"/>
      <c r="I135" s="14"/>
      <c r="J135" s="14"/>
      <c r="K135" s="14"/>
      <c r="L135" s="14"/>
      <c r="M135" s="14"/>
      <c r="N135" s="14"/>
      <c r="O135" s="14"/>
    </row>
    <row r="136" spans="1:15" x14ac:dyDescent="0.25">
      <c r="A136" s="1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25">
      <c r="A137" s="1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25">
      <c r="A138" s="1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25">
      <c r="A139" s="1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25">
      <c r="A140" s="1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25">
      <c r="A141" s="1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25">
      <c r="A142" s="1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25">
      <c r="A143" s="1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25">
      <c r="A144" s="1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25">
      <c r="A145" s="1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25">
      <c r="A146" s="1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25">
      <c r="A147" s="1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25">
      <c r="A148" s="1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25">
      <c r="A149" s="1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25">
      <c r="A150" s="1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25">
      <c r="A151" s="1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25">
      <c r="A152" s="1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25">
      <c r="A153" s="1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25">
      <c r="A154" s="1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25">
      <c r="A155" s="1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25">
      <c r="A156" s="1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25">
      <c r="A157" s="1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25">
      <c r="A158" s="1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25">
      <c r="A159" s="1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25">
      <c r="A160" s="1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25">
      <c r="A161" s="1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25">
      <c r="A162" s="1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25">
      <c r="A163" s="1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25">
      <c r="A164" s="1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25">
      <c r="A165" s="1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25">
      <c r="A166" s="1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25">
      <c r="A167" s="1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25">
      <c r="A168" s="1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25">
      <c r="A169" s="1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25">
      <c r="A170" s="1"/>
      <c r="H170" s="14"/>
      <c r="I170" s="14"/>
      <c r="J170" s="14"/>
      <c r="K170" s="14"/>
      <c r="L170" s="14"/>
      <c r="M170" s="14"/>
      <c r="N170" s="14"/>
      <c r="O170" s="14"/>
    </row>
    <row r="171" spans="1:15" x14ac:dyDescent="0.25">
      <c r="A171" s="1"/>
      <c r="H171" s="14"/>
      <c r="I171" s="14"/>
      <c r="J171" s="14"/>
      <c r="K171" s="14"/>
      <c r="L171" s="14"/>
      <c r="M171" s="14"/>
      <c r="N171" s="14"/>
      <c r="O171" s="14"/>
    </row>
    <row r="172" spans="1:15" x14ac:dyDescent="0.25">
      <c r="A172" s="1"/>
      <c r="H172" s="14"/>
      <c r="I172" s="14"/>
      <c r="J172" s="14"/>
      <c r="K172" s="14"/>
      <c r="L172" s="14"/>
      <c r="M172" s="14"/>
      <c r="N172" s="14"/>
      <c r="O172" s="14"/>
    </row>
    <row r="173" spans="1:15" x14ac:dyDescent="0.25">
      <c r="A173" s="1"/>
      <c r="H173" s="14"/>
      <c r="I173" s="14"/>
      <c r="J173" s="14"/>
      <c r="K173" s="14"/>
      <c r="L173" s="14"/>
      <c r="M173" s="14"/>
      <c r="N173" s="14"/>
      <c r="O173" s="14"/>
    </row>
    <row r="174" spans="1:15" x14ac:dyDescent="0.25">
      <c r="A174" s="1"/>
      <c r="H174" s="14"/>
      <c r="I174" s="14"/>
      <c r="J174" s="14"/>
      <c r="K174" s="14"/>
      <c r="L174" s="14"/>
      <c r="M174" s="14"/>
      <c r="N174" s="14"/>
      <c r="O174" s="14"/>
    </row>
    <row r="175" spans="1:15" x14ac:dyDescent="0.25">
      <c r="A175" s="1"/>
      <c r="H175" s="14"/>
      <c r="I175" s="14"/>
      <c r="J175" s="14"/>
      <c r="K175" s="14"/>
      <c r="L175" s="14"/>
      <c r="M175" s="14"/>
      <c r="N175" s="14"/>
      <c r="O175" s="14"/>
    </row>
    <row r="176" spans="1:15" x14ac:dyDescent="0.25">
      <c r="A176" s="1"/>
      <c r="H176" s="14"/>
      <c r="I176" s="14"/>
      <c r="J176" s="14"/>
      <c r="K176" s="14"/>
      <c r="L176" s="14"/>
      <c r="M176" s="14"/>
      <c r="N176" s="14"/>
      <c r="O176" s="14"/>
    </row>
    <row r="177" spans="1:15" x14ac:dyDescent="0.25">
      <c r="A177" s="1"/>
      <c r="H177" s="14"/>
      <c r="I177" s="14"/>
      <c r="J177" s="14"/>
      <c r="K177" s="14"/>
      <c r="L177" s="14"/>
      <c r="M177" s="14"/>
      <c r="N177" s="14"/>
      <c r="O177" s="14"/>
    </row>
    <row r="178" spans="1:15" x14ac:dyDescent="0.25">
      <c r="A178" s="1"/>
      <c r="H178" s="14"/>
      <c r="I178" s="14"/>
      <c r="J178" s="14"/>
      <c r="K178" s="14"/>
      <c r="L178" s="14"/>
      <c r="M178" s="14"/>
      <c r="N178" s="14"/>
      <c r="O178" s="14"/>
    </row>
    <row r="179" spans="1:15" x14ac:dyDescent="0.25">
      <c r="A179" s="1"/>
      <c r="H179" s="14"/>
      <c r="I179" s="14"/>
      <c r="J179" s="14"/>
      <c r="K179" s="14"/>
      <c r="L179" s="14"/>
      <c r="M179" s="14"/>
      <c r="N179" s="14"/>
      <c r="O179" s="14"/>
    </row>
    <row r="180" spans="1:15" x14ac:dyDescent="0.25">
      <c r="A180" s="1"/>
      <c r="H180" s="14"/>
      <c r="I180" s="14"/>
      <c r="J180" s="14"/>
      <c r="K180" s="14"/>
      <c r="L180" s="14"/>
      <c r="M180" s="14"/>
      <c r="N180" s="14"/>
      <c r="O180" s="14"/>
    </row>
    <row r="181" spans="1:15" x14ac:dyDescent="0.25">
      <c r="A181" s="1"/>
      <c r="H181" s="14"/>
      <c r="I181" s="14"/>
      <c r="J181" s="14"/>
      <c r="K181" s="14"/>
      <c r="L181" s="14"/>
      <c r="M181" s="14"/>
      <c r="N181" s="14"/>
      <c r="O181" s="14"/>
    </row>
    <row r="182" spans="1:15" x14ac:dyDescent="0.25">
      <c r="A182" s="1"/>
      <c r="H182" s="14"/>
      <c r="I182" s="14"/>
      <c r="J182" s="14"/>
      <c r="K182" s="14"/>
      <c r="L182" s="14"/>
      <c r="M182" s="14"/>
      <c r="N182" s="14"/>
      <c r="O182" s="14"/>
    </row>
    <row r="183" spans="1:15" x14ac:dyDescent="0.25">
      <c r="A183" s="1"/>
      <c r="H183" s="14"/>
      <c r="I183" s="14"/>
      <c r="J183" s="14"/>
      <c r="K183" s="14"/>
      <c r="L183" s="14"/>
      <c r="M183" s="14"/>
      <c r="N183" s="14"/>
      <c r="O183" s="14"/>
    </row>
    <row r="184" spans="1:15" x14ac:dyDescent="0.25">
      <c r="A184" s="1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25">
      <c r="A185" s="1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25">
      <c r="A186" s="1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25">
      <c r="A187" s="1"/>
      <c r="H187" s="14"/>
      <c r="I187" s="14"/>
      <c r="J187" s="14"/>
      <c r="K187" s="14"/>
      <c r="L187" s="14"/>
      <c r="M187" s="14"/>
      <c r="N187" s="14"/>
      <c r="O187" s="14"/>
    </row>
    <row r="188" spans="1:15" x14ac:dyDescent="0.25">
      <c r="A188" s="1"/>
      <c r="H188" s="14"/>
      <c r="I188" s="14"/>
      <c r="J188" s="14"/>
      <c r="K188" s="14"/>
      <c r="L188" s="14"/>
      <c r="M188" s="14"/>
      <c r="N188" s="14"/>
      <c r="O188" s="14"/>
    </row>
    <row r="189" spans="1:15" x14ac:dyDescent="0.25">
      <c r="A189" s="1"/>
      <c r="H189" s="14"/>
      <c r="I189" s="14"/>
      <c r="J189" s="14"/>
      <c r="K189" s="14"/>
      <c r="L189" s="14"/>
      <c r="M189" s="14"/>
      <c r="N189" s="14"/>
      <c r="O189" s="14"/>
    </row>
    <row r="190" spans="1:15" x14ac:dyDescent="0.25">
      <c r="A190" s="1"/>
      <c r="H190" s="14"/>
      <c r="I190" s="14"/>
      <c r="J190" s="14"/>
      <c r="K190" s="14"/>
      <c r="L190" s="14"/>
      <c r="M190" s="14"/>
      <c r="N190" s="14"/>
      <c r="O190" s="14"/>
    </row>
    <row r="191" spans="1:15" x14ac:dyDescent="0.25">
      <c r="A191" s="1"/>
      <c r="H191" s="14"/>
      <c r="I191" s="14"/>
      <c r="J191" s="14"/>
      <c r="K191" s="14"/>
      <c r="L191" s="14"/>
      <c r="M191" s="14"/>
      <c r="N191" s="14"/>
      <c r="O191" s="14"/>
    </row>
    <row r="192" spans="1:15" x14ac:dyDescent="0.25">
      <c r="A192" s="1"/>
      <c r="H192" s="14"/>
      <c r="I192" s="14"/>
      <c r="J192" s="14"/>
      <c r="K192" s="14"/>
      <c r="L192" s="14"/>
      <c r="M192" s="14"/>
      <c r="N192" s="14"/>
      <c r="O192" s="14"/>
    </row>
    <row r="193" spans="1:15" x14ac:dyDescent="0.25">
      <c r="A193" s="1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25">
      <c r="A194" s="1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25">
      <c r="A195" s="1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25">
      <c r="A196" s="1"/>
      <c r="H196" s="14"/>
      <c r="I196" s="14"/>
      <c r="J196" s="14"/>
      <c r="K196" s="14"/>
      <c r="L196" s="14"/>
      <c r="M196" s="14"/>
      <c r="N196" s="14"/>
      <c r="O196" s="14"/>
    </row>
    <row r="197" spans="1:15" x14ac:dyDescent="0.25">
      <c r="A197" s="1"/>
      <c r="H197" s="14"/>
      <c r="I197" s="14"/>
      <c r="J197" s="14"/>
      <c r="K197" s="14"/>
      <c r="L197" s="14"/>
      <c r="M197" s="14"/>
      <c r="N197" s="14"/>
      <c r="O197" s="14"/>
    </row>
    <row r="198" spans="1:15" x14ac:dyDescent="0.25">
      <c r="A198" s="1"/>
      <c r="H198" s="14"/>
      <c r="I198" s="14"/>
      <c r="J198" s="14"/>
      <c r="K198" s="14"/>
      <c r="L198" s="14"/>
      <c r="M198" s="14"/>
      <c r="N198" s="14"/>
      <c r="O198" s="14"/>
    </row>
    <row r="199" spans="1:15" x14ac:dyDescent="0.25">
      <c r="A199" s="1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25">
      <c r="A200" s="1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25">
      <c r="A201" s="1"/>
      <c r="H201" s="14"/>
      <c r="I201" s="14"/>
      <c r="J201" s="14"/>
      <c r="K201" s="14"/>
      <c r="L201" s="14"/>
      <c r="M201" s="14"/>
      <c r="N201" s="14"/>
      <c r="O201" s="14"/>
    </row>
    <row r="202" spans="1:15" x14ac:dyDescent="0.25">
      <c r="A202" s="1"/>
      <c r="H202" s="14"/>
      <c r="I202" s="14"/>
      <c r="J202" s="14"/>
      <c r="K202" s="14"/>
      <c r="L202" s="14"/>
      <c r="M202" s="14"/>
      <c r="N202" s="14"/>
      <c r="O202" s="14"/>
    </row>
    <row r="203" spans="1:15" x14ac:dyDescent="0.25">
      <c r="A203" s="1"/>
      <c r="H203" s="14"/>
      <c r="I203" s="14"/>
      <c r="J203" s="14"/>
      <c r="K203" s="14"/>
      <c r="L203" s="14"/>
      <c r="M203" s="14"/>
      <c r="N203" s="14"/>
      <c r="O203" s="14"/>
    </row>
    <row r="204" spans="1:15" x14ac:dyDescent="0.25">
      <c r="A204" s="1"/>
      <c r="H204" s="14"/>
      <c r="I204" s="14"/>
      <c r="J204" s="14"/>
      <c r="K204" s="14"/>
      <c r="L204" s="14"/>
      <c r="M204" s="14"/>
      <c r="N204" s="14"/>
      <c r="O204" s="14"/>
    </row>
    <row r="205" spans="1:15" x14ac:dyDescent="0.25">
      <c r="A205" s="1"/>
      <c r="H205" s="14"/>
      <c r="I205" s="14"/>
      <c r="J205" s="14"/>
      <c r="K205" s="14"/>
      <c r="L205" s="14"/>
      <c r="M205" s="14"/>
      <c r="N205" s="14"/>
      <c r="O205" s="14"/>
    </row>
    <row r="206" spans="1:15" x14ac:dyDescent="0.25">
      <c r="A206" s="1"/>
      <c r="H206" s="14"/>
      <c r="I206" s="14"/>
      <c r="J206" s="14"/>
      <c r="K206" s="14"/>
      <c r="L206" s="14"/>
      <c r="M206" s="14"/>
      <c r="N206" s="14"/>
      <c r="O206" s="14"/>
    </row>
    <row r="207" spans="1:15" x14ac:dyDescent="0.25">
      <c r="A207" s="1"/>
      <c r="H207" s="14"/>
      <c r="I207" s="14"/>
      <c r="J207" s="14"/>
      <c r="K207" s="14"/>
      <c r="L207" s="14"/>
      <c r="M207" s="14"/>
      <c r="N207" s="14"/>
      <c r="O207" s="14"/>
    </row>
    <row r="208" spans="1:15" x14ac:dyDescent="0.25">
      <c r="A208" s="1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25">
      <c r="A209" s="1"/>
      <c r="H209" s="14"/>
      <c r="I209" s="14"/>
      <c r="J209" s="14"/>
      <c r="K209" s="14"/>
      <c r="L209" s="14"/>
      <c r="M209" s="14"/>
      <c r="N209" s="14"/>
      <c r="O209" s="14"/>
    </row>
    <row r="210" spans="1:15" x14ac:dyDescent="0.25">
      <c r="A210" s="1"/>
      <c r="H210" s="14"/>
      <c r="I210" s="14"/>
      <c r="J210" s="14"/>
      <c r="K210" s="14"/>
      <c r="L210" s="14"/>
      <c r="M210" s="14"/>
      <c r="N210" s="14"/>
      <c r="O210" s="14"/>
    </row>
    <row r="211" spans="1:15" x14ac:dyDescent="0.25">
      <c r="A211" s="1"/>
      <c r="H211" s="14"/>
      <c r="I211" s="14"/>
      <c r="J211" s="14"/>
      <c r="K211" s="14"/>
      <c r="L211" s="14"/>
      <c r="M211" s="14"/>
      <c r="N211" s="14"/>
      <c r="O211" s="14"/>
    </row>
    <row r="212" spans="1:15" x14ac:dyDescent="0.25">
      <c r="A212" s="1"/>
      <c r="H212" s="14"/>
      <c r="I212" s="14"/>
      <c r="J212" s="14"/>
      <c r="K212" s="14"/>
      <c r="L212" s="14"/>
      <c r="M212" s="14"/>
      <c r="N212" s="14"/>
      <c r="O212" s="14"/>
    </row>
    <row r="213" spans="1:15" x14ac:dyDescent="0.25">
      <c r="A213" s="1"/>
      <c r="H213" s="14"/>
      <c r="I213" s="14"/>
      <c r="J213" s="14"/>
      <c r="K213" s="14"/>
      <c r="L213" s="14"/>
      <c r="M213" s="14"/>
      <c r="N213" s="14"/>
      <c r="O213" s="14"/>
    </row>
    <row r="214" spans="1:15" x14ac:dyDescent="0.25">
      <c r="A214" s="1"/>
      <c r="H214" s="14"/>
      <c r="I214" s="14"/>
      <c r="J214" s="14"/>
      <c r="K214" s="14"/>
      <c r="L214" s="14"/>
      <c r="M214" s="14"/>
      <c r="N214" s="14"/>
      <c r="O214" s="14"/>
    </row>
    <row r="215" spans="1:15" x14ac:dyDescent="0.25">
      <c r="A215" s="1"/>
      <c r="H215" s="14"/>
      <c r="I215" s="14"/>
      <c r="J215" s="14"/>
      <c r="K215" s="14"/>
      <c r="L215" s="14"/>
      <c r="M215" s="14"/>
      <c r="N215" s="14"/>
      <c r="O215" s="14"/>
    </row>
    <row r="216" spans="1:15" x14ac:dyDescent="0.25">
      <c r="A216" s="1"/>
      <c r="H216" s="14"/>
      <c r="I216" s="14"/>
      <c r="J216" s="14"/>
      <c r="K216" s="14"/>
      <c r="L216" s="14"/>
      <c r="M216" s="14"/>
      <c r="N216" s="14"/>
      <c r="O216" s="14"/>
    </row>
    <row r="217" spans="1:15" x14ac:dyDescent="0.25">
      <c r="A217" s="1"/>
      <c r="H217" s="14"/>
      <c r="I217" s="14"/>
      <c r="J217" s="14"/>
      <c r="K217" s="14"/>
      <c r="L217" s="14"/>
      <c r="M217" s="14"/>
      <c r="N217" s="14"/>
      <c r="O217" s="14"/>
    </row>
    <row r="218" spans="1:15" x14ac:dyDescent="0.25">
      <c r="A218" s="1"/>
      <c r="H218" s="14"/>
      <c r="I218" s="14"/>
      <c r="J218" s="14"/>
      <c r="K218" s="14"/>
      <c r="L218" s="14"/>
      <c r="M218" s="14"/>
      <c r="N218" s="14"/>
      <c r="O218" s="14"/>
    </row>
    <row r="219" spans="1:15" x14ac:dyDescent="0.25">
      <c r="A219" s="1"/>
      <c r="H219" s="14"/>
      <c r="I219" s="14"/>
      <c r="J219" s="14"/>
      <c r="K219" s="14"/>
      <c r="L219" s="14"/>
      <c r="M219" s="14"/>
      <c r="N219" s="14"/>
      <c r="O219" s="14"/>
    </row>
    <row r="220" spans="1:15" x14ac:dyDescent="0.25">
      <c r="A220" s="1"/>
      <c r="H220" s="14"/>
      <c r="I220" s="14"/>
      <c r="J220" s="14"/>
      <c r="K220" s="14"/>
      <c r="L220" s="14"/>
      <c r="M220" s="14"/>
      <c r="N220" s="14"/>
      <c r="O220" s="14"/>
    </row>
    <row r="221" spans="1:15" x14ac:dyDescent="0.25">
      <c r="A221" s="1"/>
      <c r="H221" s="14"/>
      <c r="I221" s="14"/>
      <c r="J221" s="14"/>
      <c r="K221" s="14"/>
      <c r="L221" s="14"/>
      <c r="M221" s="14"/>
      <c r="N221" s="14"/>
      <c r="O221" s="14"/>
    </row>
    <row r="222" spans="1:15" x14ac:dyDescent="0.25">
      <c r="A222" s="1"/>
      <c r="H222" s="14"/>
      <c r="I222" s="14"/>
      <c r="J222" s="14"/>
      <c r="K222" s="14"/>
      <c r="L222" s="14"/>
      <c r="M222" s="14"/>
      <c r="N222" s="14"/>
      <c r="O222" s="14"/>
    </row>
    <row r="223" spans="1:15" x14ac:dyDescent="0.25">
      <c r="A223" s="1"/>
      <c r="H223" s="14"/>
      <c r="I223" s="14"/>
      <c r="J223" s="14"/>
      <c r="K223" s="14"/>
      <c r="L223" s="14"/>
      <c r="M223" s="14"/>
      <c r="N223" s="14"/>
      <c r="O223" s="14"/>
    </row>
    <row r="224" spans="1:15" x14ac:dyDescent="0.25">
      <c r="A224" s="1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25">
      <c r="A225" s="1"/>
      <c r="H225" s="14"/>
      <c r="I225" s="14"/>
      <c r="J225" s="14"/>
      <c r="K225" s="14"/>
      <c r="L225" s="14"/>
      <c r="M225" s="14"/>
      <c r="N225" s="14"/>
      <c r="O225" s="14"/>
    </row>
    <row r="226" spans="1:15" x14ac:dyDescent="0.25">
      <c r="A226" s="1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25">
      <c r="A227" s="1"/>
      <c r="H227" s="14"/>
      <c r="I227" s="14"/>
      <c r="J227" s="14"/>
      <c r="K227" s="14"/>
      <c r="L227" s="14"/>
      <c r="M227" s="14"/>
      <c r="N227" s="14"/>
      <c r="O227" s="14"/>
    </row>
    <row r="228" spans="1:15" x14ac:dyDescent="0.25">
      <c r="A228" s="1"/>
      <c r="H228" s="14"/>
      <c r="I228" s="14"/>
      <c r="J228" s="14"/>
      <c r="K228" s="14"/>
      <c r="L228" s="14"/>
      <c r="M228" s="14"/>
      <c r="N228" s="14"/>
      <c r="O228" s="14"/>
    </row>
    <row r="229" spans="1:15" x14ac:dyDescent="0.25">
      <c r="A229" s="1"/>
      <c r="H229" s="14"/>
      <c r="I229" s="14"/>
      <c r="J229" s="14"/>
      <c r="K229" s="14"/>
      <c r="L229" s="14"/>
      <c r="M229" s="14"/>
      <c r="N229" s="14"/>
      <c r="O229" s="14"/>
    </row>
    <row r="230" spans="1:15" x14ac:dyDescent="0.25">
      <c r="A230" s="1"/>
      <c r="H230" s="14"/>
      <c r="I230" s="14"/>
      <c r="J230" s="14"/>
      <c r="K230" s="14"/>
      <c r="L230" s="14"/>
      <c r="M230" s="14"/>
      <c r="N230" s="14"/>
      <c r="O230" s="14"/>
    </row>
    <row r="231" spans="1:15" x14ac:dyDescent="0.25">
      <c r="A231" s="1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25">
      <c r="A232" s="1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25">
      <c r="A233" s="1"/>
      <c r="H233" s="14"/>
      <c r="I233" s="14"/>
      <c r="J233" s="14"/>
      <c r="K233" s="14"/>
      <c r="L233" s="14"/>
      <c r="M233" s="14"/>
      <c r="N233" s="14"/>
      <c r="O233" s="14"/>
    </row>
    <row r="234" spans="1:15" x14ac:dyDescent="0.25">
      <c r="A234" s="1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25">
      <c r="A235" s="1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A236" s="1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25">
      <c r="A237" s="1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25">
      <c r="A238" s="1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25">
      <c r="A239" s="1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25">
      <c r="A240" s="1"/>
      <c r="H240" s="14"/>
      <c r="I240" s="14"/>
      <c r="J240" s="14"/>
      <c r="K240" s="14"/>
      <c r="L240" s="14"/>
      <c r="M240" s="14"/>
      <c r="N240" s="14"/>
      <c r="O240" s="14"/>
    </row>
    <row r="241" spans="1:15" x14ac:dyDescent="0.25">
      <c r="A241" s="1"/>
      <c r="H241" s="14"/>
      <c r="I241" s="14"/>
      <c r="J241" s="14"/>
      <c r="K241" s="14"/>
      <c r="L241" s="14"/>
      <c r="M241" s="14"/>
      <c r="N241" s="14"/>
      <c r="O241" s="14"/>
    </row>
    <row r="242" spans="1:15" x14ac:dyDescent="0.25">
      <c r="A242" s="1"/>
      <c r="H242" s="14"/>
      <c r="I242" s="14"/>
      <c r="J242" s="14"/>
      <c r="K242" s="14"/>
      <c r="L242" s="14"/>
      <c r="M242" s="14"/>
      <c r="N242" s="14"/>
      <c r="O242" s="14"/>
    </row>
    <row r="243" spans="1:15" x14ac:dyDescent="0.25">
      <c r="A243" s="1"/>
      <c r="H243" s="14"/>
      <c r="I243" s="14"/>
      <c r="J243" s="14"/>
      <c r="K243" s="14"/>
      <c r="L243" s="14"/>
      <c r="M243" s="14"/>
      <c r="N243" s="14"/>
      <c r="O243" s="14"/>
    </row>
    <row r="244" spans="1:15" x14ac:dyDescent="0.25">
      <c r="A244" s="1"/>
      <c r="H244" s="14"/>
      <c r="I244" s="14"/>
      <c r="J244" s="14"/>
      <c r="K244" s="14"/>
      <c r="L244" s="14"/>
      <c r="M244" s="14"/>
      <c r="N244" s="14"/>
      <c r="O244" s="14"/>
    </row>
    <row r="245" spans="1:15" x14ac:dyDescent="0.25">
      <c r="A245" s="1"/>
      <c r="H245" s="14"/>
      <c r="I245" s="14"/>
      <c r="J245" s="14"/>
      <c r="K245" s="14"/>
      <c r="L245" s="14"/>
      <c r="M245" s="14"/>
      <c r="N245" s="14"/>
      <c r="O245" s="14"/>
    </row>
    <row r="246" spans="1:15" x14ac:dyDescent="0.25">
      <c r="A246" s="1"/>
      <c r="H246" s="14"/>
      <c r="I246" s="14"/>
      <c r="J246" s="14"/>
      <c r="K246" s="14"/>
      <c r="L246" s="14"/>
      <c r="M246" s="14"/>
      <c r="N246" s="14"/>
      <c r="O246" s="14"/>
    </row>
    <row r="247" spans="1:15" x14ac:dyDescent="0.25">
      <c r="A247" s="1"/>
      <c r="H247" s="14"/>
      <c r="I247" s="14"/>
      <c r="J247" s="14"/>
      <c r="K247" s="14"/>
      <c r="L247" s="14"/>
      <c r="M247" s="14"/>
      <c r="N247" s="14"/>
      <c r="O247" s="14"/>
    </row>
    <row r="248" spans="1:15" x14ac:dyDescent="0.25">
      <c r="A248" s="1"/>
      <c r="H248" s="14"/>
      <c r="I248" s="14"/>
      <c r="J248" s="14"/>
      <c r="K248" s="14"/>
      <c r="L248" s="14"/>
      <c r="M248" s="14"/>
      <c r="N248" s="14"/>
      <c r="O248" s="14"/>
    </row>
    <row r="249" spans="1:15" x14ac:dyDescent="0.25">
      <c r="A249" s="1"/>
      <c r="H249" s="14"/>
      <c r="I249" s="14"/>
      <c r="J249" s="14"/>
      <c r="K249" s="14"/>
      <c r="L249" s="14"/>
      <c r="M249" s="14"/>
      <c r="N249" s="14"/>
      <c r="O249" s="14"/>
    </row>
    <row r="250" spans="1:15" x14ac:dyDescent="0.25">
      <c r="A250" s="1"/>
      <c r="H250" s="14"/>
      <c r="I250" s="14"/>
      <c r="J250" s="14"/>
      <c r="K250" s="14"/>
      <c r="L250" s="14"/>
      <c r="M250" s="14"/>
      <c r="N250" s="14"/>
      <c r="O250" s="14"/>
    </row>
    <row r="251" spans="1:15" x14ac:dyDescent="0.25">
      <c r="A251" s="1"/>
      <c r="H251" s="14"/>
      <c r="I251" s="14"/>
      <c r="J251" s="14"/>
      <c r="K251" s="14"/>
      <c r="L251" s="14"/>
      <c r="M251" s="14"/>
      <c r="N251" s="14"/>
      <c r="O251" s="14"/>
    </row>
    <row r="252" spans="1:15" x14ac:dyDescent="0.25">
      <c r="A252" s="1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25">
      <c r="A253" s="1"/>
      <c r="H253" s="14"/>
      <c r="I253" s="14"/>
      <c r="J253" s="14"/>
      <c r="K253" s="14"/>
      <c r="L253" s="14"/>
      <c r="M253" s="14"/>
      <c r="N253" s="14"/>
      <c r="O253" s="14"/>
    </row>
    <row r="254" spans="1:15" x14ac:dyDescent="0.25">
      <c r="A254" s="1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25">
      <c r="A255" s="1"/>
      <c r="H255" s="14"/>
      <c r="I255" s="14"/>
      <c r="J255" s="14"/>
      <c r="K255" s="14"/>
      <c r="L255" s="14"/>
      <c r="M255" s="14"/>
      <c r="N255" s="14"/>
      <c r="O255" s="14"/>
    </row>
    <row r="256" spans="1:15" x14ac:dyDescent="0.25">
      <c r="A256" s="1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25">
      <c r="A257" s="1"/>
      <c r="H257" s="14"/>
      <c r="I257" s="14"/>
      <c r="J257" s="14"/>
      <c r="K257" s="14"/>
      <c r="L257" s="14"/>
      <c r="M257" s="14"/>
      <c r="N257" s="14"/>
      <c r="O257" s="14"/>
    </row>
    <row r="258" spans="1:15" x14ac:dyDescent="0.25">
      <c r="A258" s="1"/>
      <c r="H258" s="14"/>
      <c r="I258" s="14"/>
      <c r="J258" s="14"/>
      <c r="K258" s="14"/>
      <c r="L258" s="14"/>
      <c r="M258" s="14"/>
      <c r="N258" s="14"/>
      <c r="O258" s="14"/>
    </row>
    <row r="259" spans="1:15" x14ac:dyDescent="0.25">
      <c r="A259" s="15"/>
      <c r="H259" s="14"/>
      <c r="I259" s="14"/>
      <c r="J259" s="14"/>
      <c r="K259" s="14"/>
      <c r="L259" s="14"/>
      <c r="M259" s="14"/>
      <c r="N259" s="14"/>
      <c r="O259" s="14"/>
    </row>
    <row r="260" spans="1:15" x14ac:dyDescent="0.25">
      <c r="H260" s="14"/>
      <c r="I260" s="14"/>
      <c r="J260" s="14"/>
      <c r="K260" s="14"/>
      <c r="L260" s="14"/>
      <c r="M260" s="14"/>
      <c r="N260" s="14"/>
      <c r="O260" s="14"/>
    </row>
    <row r="261" spans="1:15" x14ac:dyDescent="0.25">
      <c r="H261" s="14"/>
      <c r="I261" s="14"/>
      <c r="J261" s="14"/>
      <c r="K261" s="14"/>
      <c r="L261" s="14"/>
      <c r="M261" s="14"/>
      <c r="N261" s="14"/>
      <c r="O261" s="14"/>
    </row>
    <row r="262" spans="1:15" x14ac:dyDescent="0.25">
      <c r="H262" s="14"/>
      <c r="I262" s="14"/>
      <c r="J262" s="14"/>
      <c r="K262" s="14"/>
      <c r="L262" s="14"/>
      <c r="M262" s="14"/>
      <c r="N262" s="14"/>
      <c r="O262" s="14"/>
    </row>
    <row r="263" spans="1:15" x14ac:dyDescent="0.25">
      <c r="H263" s="14"/>
      <c r="I263" s="14"/>
      <c r="J263" s="14"/>
      <c r="K263" s="14"/>
      <c r="L263" s="14"/>
      <c r="M263" s="14"/>
      <c r="N263" s="14"/>
      <c r="O263" s="14"/>
    </row>
    <row r="264" spans="1:15" x14ac:dyDescent="0.25">
      <c r="H264" s="14"/>
      <c r="I264" s="14"/>
      <c r="J264" s="14"/>
      <c r="K264" s="14"/>
      <c r="L264" s="14"/>
      <c r="M264" s="14"/>
      <c r="N264" s="14"/>
      <c r="O264" s="14"/>
    </row>
    <row r="265" spans="1:15" x14ac:dyDescent="0.25">
      <c r="H265" s="14"/>
      <c r="I265" s="14"/>
      <c r="J265" s="14"/>
      <c r="K265" s="14"/>
      <c r="L265" s="14"/>
      <c r="M265" s="14"/>
      <c r="N265" s="14"/>
      <c r="O265" s="14"/>
    </row>
    <row r="266" spans="1:15" x14ac:dyDescent="0.25">
      <c r="H266" s="14"/>
      <c r="I266" s="14"/>
      <c r="J266" s="14"/>
      <c r="K266" s="14"/>
      <c r="L266" s="14"/>
      <c r="M266" s="14"/>
      <c r="N266" s="14"/>
      <c r="O266" s="14"/>
    </row>
    <row r="267" spans="1:15" x14ac:dyDescent="0.25">
      <c r="H267" s="14"/>
      <c r="I267" s="14"/>
      <c r="J267" s="14"/>
      <c r="K267" s="14"/>
      <c r="L267" s="14"/>
      <c r="M267" s="14"/>
      <c r="N267" s="14"/>
      <c r="O267" s="14"/>
    </row>
    <row r="268" spans="1:15" x14ac:dyDescent="0.25">
      <c r="H268" s="14"/>
      <c r="I268" s="14"/>
      <c r="J268" s="14"/>
      <c r="K268" s="14"/>
      <c r="L268" s="14"/>
      <c r="M268" s="14"/>
      <c r="N268" s="14"/>
      <c r="O268" s="14"/>
    </row>
    <row r="269" spans="1:15" x14ac:dyDescent="0.25">
      <c r="H269" s="14"/>
      <c r="I269" s="14"/>
      <c r="J269" s="14"/>
      <c r="K269" s="14"/>
      <c r="L269" s="14"/>
      <c r="M269" s="14"/>
      <c r="N269" s="14"/>
      <c r="O269" s="14"/>
    </row>
    <row r="270" spans="1:15" x14ac:dyDescent="0.25">
      <c r="H270" s="14"/>
      <c r="I270" s="14"/>
      <c r="J270" s="14"/>
      <c r="K270" s="14"/>
      <c r="L270" s="14"/>
      <c r="M270" s="14"/>
      <c r="N270" s="14"/>
      <c r="O270" s="14"/>
    </row>
    <row r="271" spans="1:15" x14ac:dyDescent="0.25">
      <c r="H271" s="14"/>
      <c r="I271" s="14"/>
      <c r="J271" s="14"/>
      <c r="K271" s="14"/>
      <c r="L271" s="14"/>
      <c r="M271" s="14"/>
      <c r="N271" s="14"/>
      <c r="O271" s="14"/>
    </row>
    <row r="272" spans="1:15" x14ac:dyDescent="0.25">
      <c r="H272" s="14"/>
      <c r="I272" s="14"/>
      <c r="J272" s="14"/>
      <c r="K272" s="14"/>
      <c r="L272" s="14"/>
      <c r="M272" s="14"/>
      <c r="N272" s="14"/>
      <c r="O272" s="14"/>
    </row>
    <row r="273" spans="8:15" x14ac:dyDescent="0.25">
      <c r="H273" s="14"/>
      <c r="I273" s="14"/>
      <c r="J273" s="14"/>
      <c r="K273" s="14"/>
      <c r="L273" s="14"/>
      <c r="M273" s="14"/>
      <c r="N273" s="14"/>
      <c r="O273" s="14"/>
    </row>
    <row r="274" spans="8:15" x14ac:dyDescent="0.25">
      <c r="H274" s="14"/>
      <c r="I274" s="14"/>
      <c r="J274" s="14"/>
      <c r="K274" s="14"/>
      <c r="L274" s="14"/>
      <c r="M274" s="14"/>
      <c r="N274" s="14"/>
      <c r="O274" s="14"/>
    </row>
    <row r="275" spans="8:15" x14ac:dyDescent="0.25">
      <c r="H275" s="14"/>
      <c r="I275" s="14"/>
      <c r="J275" s="14"/>
      <c r="K275" s="14"/>
      <c r="L275" s="14"/>
      <c r="M275" s="14"/>
      <c r="N275" s="14"/>
      <c r="O275" s="14"/>
    </row>
    <row r="276" spans="8:15" x14ac:dyDescent="0.25">
      <c r="H276" s="14"/>
      <c r="I276" s="14"/>
      <c r="J276" s="14"/>
      <c r="K276" s="14"/>
      <c r="L276" s="14"/>
      <c r="M276" s="14"/>
      <c r="N276" s="14"/>
      <c r="O276" s="14"/>
    </row>
    <row r="277" spans="8:15" x14ac:dyDescent="0.25">
      <c r="H277" s="14"/>
      <c r="I277" s="14"/>
      <c r="J277" s="14"/>
      <c r="K277" s="14"/>
      <c r="L277" s="14"/>
      <c r="M277" s="14"/>
      <c r="N277" s="14"/>
      <c r="O277" s="14"/>
    </row>
    <row r="278" spans="8:15" x14ac:dyDescent="0.25">
      <c r="H278" s="14"/>
      <c r="I278" s="14"/>
      <c r="J278" s="14"/>
      <c r="K278" s="14"/>
      <c r="L278" s="14"/>
      <c r="M278" s="14"/>
      <c r="N278" s="14"/>
      <c r="O278" s="14"/>
    </row>
    <row r="279" spans="8:15" x14ac:dyDescent="0.25">
      <c r="H279" s="14"/>
      <c r="I279" s="14"/>
      <c r="J279" s="14"/>
      <c r="K279" s="14"/>
      <c r="L279" s="14"/>
      <c r="M279" s="14"/>
      <c r="N279" s="14"/>
      <c r="O279" s="14"/>
    </row>
    <row r="280" spans="8:15" x14ac:dyDescent="0.25">
      <c r="H280" s="14"/>
      <c r="I280" s="14"/>
      <c r="J280" s="14"/>
      <c r="K280" s="14"/>
      <c r="L280" s="14"/>
      <c r="M280" s="14"/>
      <c r="N280" s="14"/>
      <c r="O280" s="14"/>
    </row>
    <row r="281" spans="8:15" x14ac:dyDescent="0.25">
      <c r="H281" s="14"/>
      <c r="I281" s="14"/>
      <c r="J281" s="14"/>
      <c r="K281" s="14"/>
      <c r="L281" s="14"/>
      <c r="M281" s="14"/>
      <c r="N281" s="14"/>
      <c r="O281" s="14"/>
    </row>
    <row r="282" spans="8:15" x14ac:dyDescent="0.25">
      <c r="H282" s="14"/>
      <c r="I282" s="14"/>
      <c r="J282" s="14"/>
      <c r="K282" s="14"/>
      <c r="L282" s="14"/>
      <c r="M282" s="14"/>
      <c r="N282" s="14"/>
      <c r="O282" s="14"/>
    </row>
    <row r="283" spans="8:15" x14ac:dyDescent="0.25">
      <c r="H283" s="14"/>
      <c r="I283" s="14"/>
      <c r="J283" s="14"/>
      <c r="K283" s="14"/>
      <c r="L283" s="14"/>
      <c r="M283" s="14"/>
      <c r="N283" s="14"/>
      <c r="O283" s="14"/>
    </row>
    <row r="284" spans="8:15" x14ac:dyDescent="0.25">
      <c r="H284" s="14"/>
      <c r="I284" s="14"/>
      <c r="J284" s="14"/>
      <c r="K284" s="14"/>
      <c r="L284" s="14"/>
      <c r="M284" s="14"/>
      <c r="N284" s="14"/>
      <c r="O284" s="14"/>
    </row>
    <row r="285" spans="8:15" x14ac:dyDescent="0.25">
      <c r="H285" s="14"/>
      <c r="I285" s="14"/>
      <c r="J285" s="14"/>
      <c r="K285" s="14"/>
      <c r="L285" s="14"/>
      <c r="M285" s="14"/>
      <c r="N285" s="14"/>
      <c r="O285" s="14"/>
    </row>
    <row r="286" spans="8:15" x14ac:dyDescent="0.25">
      <c r="H286" s="14"/>
      <c r="I286" s="14"/>
      <c r="J286" s="14"/>
      <c r="K286" s="14"/>
      <c r="L286" s="14"/>
      <c r="M286" s="14"/>
      <c r="N286" s="14"/>
      <c r="O286" s="14"/>
    </row>
    <row r="287" spans="8:15" x14ac:dyDescent="0.25">
      <c r="H287" s="14"/>
      <c r="I287" s="14"/>
      <c r="J287" s="14"/>
      <c r="K287" s="14"/>
      <c r="L287" s="14"/>
      <c r="M287" s="14"/>
      <c r="N287" s="14"/>
      <c r="O287" s="14"/>
    </row>
    <row r="288" spans="8:15" x14ac:dyDescent="0.25">
      <c r="H288" s="14"/>
      <c r="I288" s="14"/>
      <c r="J288" s="14"/>
      <c r="K288" s="14"/>
      <c r="L288" s="14"/>
      <c r="M288" s="14"/>
      <c r="N288" s="14"/>
      <c r="O288" s="14"/>
    </row>
    <row r="289" spans="8:15" x14ac:dyDescent="0.25">
      <c r="H289" s="14"/>
      <c r="I289" s="14"/>
      <c r="J289" s="14"/>
      <c r="K289" s="14"/>
      <c r="L289" s="14"/>
      <c r="M289" s="14"/>
      <c r="N289" s="14"/>
      <c r="O289" s="14"/>
    </row>
    <row r="290" spans="8:15" x14ac:dyDescent="0.25">
      <c r="H290" s="14"/>
      <c r="I290" s="14"/>
      <c r="J290" s="14"/>
      <c r="K290" s="14"/>
      <c r="L290" s="14"/>
      <c r="M290" s="14"/>
      <c r="N290" s="14"/>
      <c r="O290" s="14"/>
    </row>
    <row r="291" spans="8:15" x14ac:dyDescent="0.25">
      <c r="H291" s="14"/>
      <c r="I291" s="14"/>
      <c r="J291" s="14"/>
      <c r="K291" s="14"/>
      <c r="L291" s="14"/>
      <c r="M291" s="14"/>
      <c r="N291" s="14"/>
      <c r="O291" s="14"/>
    </row>
    <row r="292" spans="8:15" x14ac:dyDescent="0.25">
      <c r="H292" s="14"/>
      <c r="I292" s="14"/>
      <c r="J292" s="14"/>
      <c r="K292" s="14"/>
      <c r="L292" s="14"/>
      <c r="M292" s="14"/>
      <c r="N292" s="14"/>
      <c r="O292" s="14"/>
    </row>
    <row r="293" spans="8:15" x14ac:dyDescent="0.25">
      <c r="H293" s="14"/>
      <c r="I293" s="14"/>
      <c r="J293" s="14"/>
      <c r="K293" s="14"/>
      <c r="L293" s="14"/>
      <c r="M293" s="14"/>
      <c r="N293" s="14"/>
      <c r="O293" s="14"/>
    </row>
    <row r="294" spans="8:15" x14ac:dyDescent="0.25">
      <c r="H294" s="14"/>
      <c r="I294" s="14"/>
      <c r="J294" s="14"/>
      <c r="K294" s="14"/>
      <c r="L294" s="14"/>
      <c r="M294" s="14"/>
      <c r="N294" s="14"/>
      <c r="O294" s="14"/>
    </row>
    <row r="295" spans="8:15" x14ac:dyDescent="0.25">
      <c r="H295" s="14"/>
      <c r="I295" s="14"/>
      <c r="J295" s="14"/>
      <c r="K295" s="14"/>
      <c r="L295" s="14"/>
      <c r="M295" s="14"/>
      <c r="N295" s="14"/>
      <c r="O295" s="14"/>
    </row>
    <row r="296" spans="8:15" x14ac:dyDescent="0.25">
      <c r="H296" s="14"/>
      <c r="I296" s="14"/>
      <c r="J296" s="14"/>
      <c r="K296" s="14"/>
      <c r="L296" s="14"/>
      <c r="M296" s="14"/>
      <c r="N296" s="14"/>
      <c r="O296" s="14"/>
    </row>
    <row r="297" spans="8:15" x14ac:dyDescent="0.25">
      <c r="H297" s="14"/>
      <c r="I297" s="14"/>
      <c r="J297" s="14"/>
      <c r="K297" s="14"/>
      <c r="L297" s="14"/>
      <c r="M297" s="14"/>
      <c r="N297" s="14"/>
      <c r="O297" s="14"/>
    </row>
    <row r="298" spans="8:15" x14ac:dyDescent="0.25">
      <c r="H298" s="14"/>
      <c r="I298" s="14"/>
      <c r="J298" s="14"/>
      <c r="K298" s="14"/>
      <c r="L298" s="14"/>
      <c r="M298" s="14"/>
      <c r="N298" s="14"/>
      <c r="O298" s="14"/>
    </row>
    <row r="299" spans="8:15" x14ac:dyDescent="0.25">
      <c r="H299" s="14"/>
      <c r="I299" s="14"/>
      <c r="J299" s="14"/>
      <c r="K299" s="14"/>
      <c r="L299" s="14"/>
      <c r="M299" s="14"/>
      <c r="N299" s="14"/>
      <c r="O299" s="14"/>
    </row>
    <row r="300" spans="8:15" x14ac:dyDescent="0.25">
      <c r="H300" s="14"/>
      <c r="I300" s="14"/>
      <c r="J300" s="14"/>
      <c r="K300" s="14"/>
      <c r="L300" s="14"/>
      <c r="M300" s="14"/>
      <c r="N300" s="14"/>
      <c r="O300" s="14"/>
    </row>
    <row r="301" spans="8:15" x14ac:dyDescent="0.25">
      <c r="H301" s="14"/>
      <c r="I301" s="14"/>
      <c r="J301" s="14"/>
      <c r="K301" s="14"/>
      <c r="L301" s="14"/>
      <c r="M301" s="14"/>
      <c r="N301" s="14"/>
      <c r="O301" s="14"/>
    </row>
    <row r="302" spans="8:15" x14ac:dyDescent="0.25">
      <c r="H302" s="14"/>
      <c r="I302" s="14"/>
      <c r="J302" s="14"/>
      <c r="K302" s="14"/>
      <c r="L302" s="14"/>
      <c r="M302" s="14"/>
      <c r="N302" s="14"/>
      <c r="O302" s="14"/>
    </row>
    <row r="303" spans="8:15" x14ac:dyDescent="0.25">
      <c r="H303" s="14"/>
      <c r="I303" s="14"/>
      <c r="J303" s="14"/>
      <c r="K303" s="14"/>
      <c r="L303" s="14"/>
      <c r="M303" s="14"/>
      <c r="N303" s="14"/>
      <c r="O303" s="14"/>
    </row>
    <row r="304" spans="8:15" x14ac:dyDescent="0.25">
      <c r="H304" s="14"/>
      <c r="I304" s="14"/>
      <c r="J304" s="14"/>
      <c r="K304" s="14"/>
      <c r="L304" s="14"/>
      <c r="M304" s="14"/>
      <c r="N304" s="14"/>
      <c r="O304" s="14"/>
    </row>
    <row r="305" spans="8:15" x14ac:dyDescent="0.25">
      <c r="H305" s="14"/>
      <c r="I305" s="14"/>
      <c r="J305" s="14"/>
      <c r="K305" s="14"/>
      <c r="L305" s="14"/>
      <c r="M305" s="14"/>
      <c r="N305" s="14"/>
      <c r="O305" s="14"/>
    </row>
    <row r="306" spans="8:15" x14ac:dyDescent="0.25">
      <c r="H306" s="14"/>
      <c r="I306" s="14"/>
      <c r="J306" s="14"/>
      <c r="K306" s="14"/>
      <c r="L306" s="14"/>
      <c r="M306" s="14"/>
      <c r="N306" s="14"/>
      <c r="O306" s="14"/>
    </row>
    <row r="307" spans="8:15" x14ac:dyDescent="0.25">
      <c r="H307" s="14"/>
      <c r="I307" s="14"/>
      <c r="J307" s="14"/>
      <c r="K307" s="14"/>
      <c r="L307" s="14"/>
      <c r="M307" s="14"/>
      <c r="N307" s="14"/>
      <c r="O307" s="14"/>
    </row>
    <row r="308" spans="8:15" x14ac:dyDescent="0.25">
      <c r="H308" s="14"/>
      <c r="I308" s="14"/>
      <c r="J308" s="14"/>
      <c r="K308" s="14"/>
      <c r="L308" s="14"/>
      <c r="M308" s="14"/>
      <c r="N308" s="14"/>
      <c r="O308" s="14"/>
    </row>
    <row r="309" spans="8:15" x14ac:dyDescent="0.25">
      <c r="H309" s="14"/>
      <c r="I309" s="14"/>
      <c r="J309" s="14"/>
      <c r="K309" s="14"/>
      <c r="L309" s="14"/>
      <c r="M309" s="14"/>
      <c r="N309" s="14"/>
      <c r="O309" s="14"/>
    </row>
    <row r="310" spans="8:15" x14ac:dyDescent="0.25">
      <c r="H310" s="14"/>
      <c r="I310" s="14"/>
      <c r="J310" s="14"/>
      <c r="K310" s="14"/>
      <c r="L310" s="14"/>
      <c r="M310" s="14"/>
      <c r="N310" s="14"/>
      <c r="O310" s="14"/>
    </row>
    <row r="311" spans="8:15" x14ac:dyDescent="0.25">
      <c r="H311" s="14"/>
      <c r="I311" s="14"/>
      <c r="J311" s="14"/>
      <c r="K311" s="14"/>
      <c r="L311" s="14"/>
      <c r="M311" s="14"/>
      <c r="N311" s="14"/>
      <c r="O311" s="14"/>
    </row>
    <row r="312" spans="8:15" x14ac:dyDescent="0.25">
      <c r="H312" s="14"/>
      <c r="I312" s="14"/>
      <c r="J312" s="14"/>
      <c r="K312" s="14"/>
      <c r="L312" s="14"/>
      <c r="M312" s="14"/>
      <c r="N312" s="14"/>
      <c r="O312" s="14"/>
    </row>
    <row r="313" spans="8:15" x14ac:dyDescent="0.25">
      <c r="H313" s="14"/>
      <c r="I313" s="14"/>
      <c r="J313" s="14"/>
      <c r="K313" s="14"/>
      <c r="L313" s="14"/>
      <c r="M313" s="14"/>
      <c r="N313" s="14"/>
      <c r="O313" s="14"/>
    </row>
    <row r="314" spans="8:15" x14ac:dyDescent="0.25">
      <c r="H314" s="14"/>
      <c r="I314" s="14"/>
      <c r="J314" s="14"/>
      <c r="K314" s="14"/>
      <c r="L314" s="14"/>
      <c r="M314" s="14"/>
      <c r="N314" s="14"/>
      <c r="O314" s="14"/>
    </row>
    <row r="315" spans="8:15" x14ac:dyDescent="0.25">
      <c r="H315" s="14"/>
      <c r="I315" s="14"/>
      <c r="J315" s="14"/>
      <c r="K315" s="14"/>
      <c r="L315" s="14"/>
      <c r="M315" s="14"/>
      <c r="N315" s="14"/>
      <c r="O315" s="14"/>
    </row>
    <row r="316" spans="8:15" x14ac:dyDescent="0.25">
      <c r="H316" s="14"/>
      <c r="I316" s="14"/>
      <c r="J316" s="14"/>
      <c r="K316" s="14"/>
      <c r="L316" s="14"/>
      <c r="M316" s="14"/>
      <c r="N316" s="14"/>
      <c r="O316" s="14"/>
    </row>
    <row r="317" spans="8:15" x14ac:dyDescent="0.25">
      <c r="H317" s="14"/>
      <c r="I317" s="14"/>
      <c r="J317" s="14"/>
      <c r="K317" s="14"/>
      <c r="L317" s="14"/>
      <c r="M317" s="14"/>
      <c r="N317" s="14"/>
      <c r="O317" s="14"/>
    </row>
    <row r="318" spans="8:15" x14ac:dyDescent="0.25">
      <c r="H318" s="14"/>
      <c r="I318" s="14"/>
      <c r="J318" s="14"/>
      <c r="K318" s="14"/>
      <c r="L318" s="14"/>
      <c r="M318" s="14"/>
      <c r="N318" s="14"/>
      <c r="O318" s="14"/>
    </row>
    <row r="319" spans="8:15" x14ac:dyDescent="0.25">
      <c r="H319" s="14"/>
      <c r="I319" s="14"/>
      <c r="J319" s="14"/>
      <c r="K319" s="14"/>
      <c r="L319" s="14"/>
      <c r="M319" s="14"/>
      <c r="N319" s="14"/>
      <c r="O319" s="14"/>
    </row>
    <row r="320" spans="8:15" x14ac:dyDescent="0.25">
      <c r="H320" s="14"/>
      <c r="I320" s="14"/>
      <c r="J320" s="14"/>
      <c r="K320" s="14"/>
      <c r="L320" s="14"/>
      <c r="M320" s="14"/>
      <c r="N320" s="14"/>
      <c r="O320" s="14"/>
    </row>
    <row r="321" spans="8:15" x14ac:dyDescent="0.25">
      <c r="H321" s="14"/>
      <c r="I321" s="14"/>
      <c r="J321" s="14"/>
      <c r="K321" s="14"/>
      <c r="L321" s="14"/>
      <c r="M321" s="14"/>
      <c r="N321" s="14"/>
      <c r="O321" s="14"/>
    </row>
    <row r="322" spans="8:15" x14ac:dyDescent="0.25">
      <c r="H322" s="14"/>
      <c r="I322" s="14"/>
      <c r="J322" s="14"/>
      <c r="K322" s="14"/>
      <c r="L322" s="14"/>
      <c r="M322" s="14"/>
      <c r="N322" s="14"/>
      <c r="O322" s="14"/>
    </row>
    <row r="323" spans="8:15" x14ac:dyDescent="0.25">
      <c r="H323" s="14"/>
      <c r="I323" s="14"/>
      <c r="J323" s="14"/>
      <c r="K323" s="14"/>
      <c r="L323" s="14"/>
      <c r="M323" s="14"/>
      <c r="N323" s="14"/>
      <c r="O323" s="14"/>
    </row>
    <row r="324" spans="8:15" x14ac:dyDescent="0.25">
      <c r="H324" s="14"/>
      <c r="I324" s="14"/>
      <c r="J324" s="14"/>
      <c r="K324" s="14"/>
      <c r="L324" s="14"/>
      <c r="M324" s="14"/>
      <c r="N324" s="14"/>
      <c r="O324" s="14"/>
    </row>
    <row r="325" spans="8:15" x14ac:dyDescent="0.25">
      <c r="H325" s="14"/>
      <c r="I325" s="14"/>
      <c r="J325" s="14"/>
      <c r="K325" s="14"/>
      <c r="L325" s="14"/>
      <c r="M325" s="14"/>
      <c r="N325" s="14"/>
      <c r="O325" s="14"/>
    </row>
    <row r="326" spans="8:15" x14ac:dyDescent="0.25">
      <c r="H326" s="14"/>
      <c r="I326" s="14"/>
      <c r="J326" s="14"/>
      <c r="K326" s="14"/>
      <c r="L326" s="14"/>
      <c r="M326" s="14"/>
      <c r="N326" s="14"/>
      <c r="O326" s="14"/>
    </row>
    <row r="327" spans="8:15" x14ac:dyDescent="0.25">
      <c r="H327" s="14"/>
      <c r="I327" s="14"/>
      <c r="J327" s="14"/>
      <c r="K327" s="14"/>
      <c r="L327" s="14"/>
      <c r="M327" s="14"/>
      <c r="N327" s="14"/>
      <c r="O327" s="14"/>
    </row>
    <row r="328" spans="8:15" x14ac:dyDescent="0.25">
      <c r="H328" s="14"/>
      <c r="I328" s="14"/>
      <c r="J328" s="14"/>
      <c r="K328" s="14"/>
      <c r="L328" s="14"/>
      <c r="M328" s="14"/>
      <c r="N328" s="14"/>
      <c r="O328" s="14"/>
    </row>
    <row r="329" spans="8:15" x14ac:dyDescent="0.25">
      <c r="H329" s="14"/>
      <c r="I329" s="14"/>
      <c r="J329" s="14"/>
      <c r="K329" s="14"/>
      <c r="L329" s="14"/>
      <c r="M329" s="14"/>
      <c r="N329" s="14"/>
      <c r="O329" s="14"/>
    </row>
    <row r="330" spans="8:15" x14ac:dyDescent="0.25">
      <c r="H330" s="14"/>
      <c r="I330" s="14"/>
      <c r="J330" s="14"/>
      <c r="K330" s="14"/>
      <c r="L330" s="14"/>
      <c r="M330" s="14"/>
      <c r="N330" s="14"/>
      <c r="O330" s="14"/>
    </row>
    <row r="331" spans="8:15" x14ac:dyDescent="0.25">
      <c r="H331" s="14"/>
      <c r="I331" s="14"/>
      <c r="J331" s="14"/>
      <c r="K331" s="14"/>
      <c r="L331" s="14"/>
      <c r="M331" s="14"/>
      <c r="N331" s="14"/>
      <c r="O331" s="14"/>
    </row>
    <row r="332" spans="8:15" x14ac:dyDescent="0.25">
      <c r="H332" s="14"/>
      <c r="I332" s="14"/>
      <c r="J332" s="14"/>
      <c r="K332" s="14"/>
      <c r="L332" s="14"/>
      <c r="M332" s="14"/>
      <c r="N332" s="14"/>
      <c r="O332" s="14"/>
    </row>
    <row r="333" spans="8:15" x14ac:dyDescent="0.25">
      <c r="H333" s="14"/>
      <c r="I333" s="14"/>
      <c r="J333" s="14"/>
      <c r="K333" s="14"/>
      <c r="L333" s="14"/>
      <c r="M333" s="14"/>
      <c r="N333" s="14"/>
      <c r="O333" s="14"/>
    </row>
    <row r="334" spans="8:15" x14ac:dyDescent="0.25">
      <c r="H334" s="14"/>
      <c r="I334" s="14"/>
      <c r="J334" s="14"/>
      <c r="K334" s="14"/>
      <c r="L334" s="14"/>
      <c r="M334" s="14"/>
      <c r="N334" s="14"/>
      <c r="O334" s="14"/>
    </row>
    <row r="335" spans="8:15" x14ac:dyDescent="0.25">
      <c r="H335" s="14"/>
      <c r="I335" s="14"/>
      <c r="J335" s="14"/>
      <c r="K335" s="14"/>
      <c r="L335" s="14"/>
      <c r="M335" s="14"/>
      <c r="N335" s="14"/>
      <c r="O335" s="14"/>
    </row>
    <row r="336" spans="8:15" x14ac:dyDescent="0.25">
      <c r="H336" s="14"/>
      <c r="I336" s="14"/>
      <c r="J336" s="14"/>
      <c r="K336" s="14"/>
      <c r="L336" s="14"/>
      <c r="M336" s="14"/>
      <c r="N336" s="14"/>
      <c r="O336" s="14"/>
    </row>
    <row r="337" spans="8:15" x14ac:dyDescent="0.25">
      <c r="H337" s="14"/>
      <c r="I337" s="14"/>
      <c r="J337" s="14"/>
      <c r="K337" s="14"/>
      <c r="L337" s="14"/>
      <c r="M337" s="14"/>
      <c r="N337" s="14"/>
      <c r="O337" s="14"/>
    </row>
    <row r="338" spans="8:15" x14ac:dyDescent="0.25">
      <c r="H338" s="14"/>
      <c r="I338" s="14"/>
      <c r="J338" s="14"/>
      <c r="K338" s="14"/>
      <c r="L338" s="14"/>
      <c r="M338" s="14"/>
      <c r="N338" s="14"/>
      <c r="O338" s="14"/>
    </row>
    <row r="339" spans="8:15" x14ac:dyDescent="0.25">
      <c r="H339" s="14"/>
      <c r="I339" s="14"/>
      <c r="J339" s="14"/>
      <c r="K339" s="14"/>
      <c r="L339" s="14"/>
      <c r="M339" s="14"/>
      <c r="N339" s="14"/>
      <c r="O339" s="14"/>
    </row>
    <row r="340" spans="8:15" x14ac:dyDescent="0.25">
      <c r="H340" s="14"/>
      <c r="I340" s="14"/>
      <c r="J340" s="14"/>
      <c r="K340" s="14"/>
      <c r="L340" s="14"/>
      <c r="M340" s="14"/>
      <c r="N340" s="14"/>
      <c r="O340" s="14"/>
    </row>
    <row r="341" spans="8:15" x14ac:dyDescent="0.25">
      <c r="H341" s="14"/>
      <c r="I341" s="14"/>
      <c r="J341" s="14"/>
      <c r="K341" s="14"/>
      <c r="L341" s="14"/>
      <c r="M341" s="14"/>
      <c r="N341" s="14"/>
      <c r="O341" s="14"/>
    </row>
    <row r="342" spans="8:15" x14ac:dyDescent="0.25">
      <c r="H342" s="14"/>
      <c r="I342" s="14"/>
      <c r="J342" s="14"/>
      <c r="K342" s="14"/>
      <c r="L342" s="14"/>
      <c r="M342" s="14"/>
      <c r="N342" s="14"/>
      <c r="O342" s="14"/>
    </row>
    <row r="343" spans="8:15" x14ac:dyDescent="0.25">
      <c r="H343" s="14"/>
      <c r="I343" s="14"/>
      <c r="J343" s="14"/>
      <c r="K343" s="14"/>
      <c r="L343" s="14"/>
      <c r="M343" s="14"/>
      <c r="N343" s="14"/>
      <c r="O343" s="14"/>
    </row>
    <row r="344" spans="8:15" x14ac:dyDescent="0.25">
      <c r="H344" s="14"/>
      <c r="I344" s="14"/>
      <c r="J344" s="14"/>
      <c r="K344" s="14"/>
      <c r="L344" s="14"/>
      <c r="M344" s="14"/>
      <c r="N344" s="14"/>
      <c r="O344" s="14"/>
    </row>
    <row r="345" spans="8:15" x14ac:dyDescent="0.25">
      <c r="H345" s="14"/>
      <c r="I345" s="14"/>
      <c r="J345" s="14"/>
      <c r="K345" s="14"/>
      <c r="L345" s="14"/>
      <c r="M345" s="14"/>
      <c r="N345" s="14"/>
      <c r="O345" s="14"/>
    </row>
    <row r="346" spans="8:15" x14ac:dyDescent="0.25">
      <c r="H346" s="14"/>
      <c r="I346" s="14"/>
      <c r="J346" s="14"/>
      <c r="K346" s="14"/>
      <c r="L346" s="14"/>
      <c r="M346" s="14"/>
      <c r="N346" s="14"/>
      <c r="O346" s="14"/>
    </row>
    <row r="347" spans="8:15" x14ac:dyDescent="0.25">
      <c r="H347" s="14"/>
      <c r="I347" s="14"/>
      <c r="J347" s="14"/>
      <c r="K347" s="14"/>
      <c r="L347" s="14"/>
      <c r="M347" s="14"/>
      <c r="N347" s="14"/>
      <c r="O347" s="14"/>
    </row>
    <row r="348" spans="8:15" x14ac:dyDescent="0.25">
      <c r="H348" s="14"/>
      <c r="I348" s="14"/>
      <c r="J348" s="14"/>
      <c r="K348" s="14"/>
      <c r="L348" s="14"/>
      <c r="M348" s="14"/>
      <c r="N348" s="14"/>
      <c r="O348" s="14"/>
    </row>
    <row r="349" spans="8:15" x14ac:dyDescent="0.25">
      <c r="H349" s="14"/>
      <c r="I349" s="14"/>
      <c r="J349" s="14"/>
      <c r="K349" s="14"/>
      <c r="L349" s="14"/>
      <c r="M349" s="14"/>
      <c r="N349" s="14"/>
      <c r="O349" s="14"/>
    </row>
    <row r="350" spans="8:15" x14ac:dyDescent="0.25">
      <c r="H350" s="14"/>
      <c r="I350" s="14"/>
      <c r="J350" s="14"/>
      <c r="K350" s="14"/>
      <c r="L350" s="14"/>
      <c r="M350" s="14"/>
      <c r="N350" s="14"/>
      <c r="O350" s="14"/>
    </row>
    <row r="351" spans="8:15" x14ac:dyDescent="0.25">
      <c r="H351" s="14"/>
      <c r="I351" s="14"/>
      <c r="J351" s="14"/>
      <c r="K351" s="14"/>
      <c r="L351" s="14"/>
      <c r="M351" s="14"/>
      <c r="N351" s="14"/>
      <c r="O351" s="14"/>
    </row>
    <row r="352" spans="8:15" x14ac:dyDescent="0.25">
      <c r="H352" s="14"/>
      <c r="I352" s="14"/>
      <c r="J352" s="14"/>
      <c r="K352" s="14"/>
      <c r="L352" s="14"/>
      <c r="M352" s="14"/>
      <c r="N352" s="14"/>
      <c r="O352" s="14"/>
    </row>
    <row r="353" spans="8:15" x14ac:dyDescent="0.25">
      <c r="H353" s="14"/>
      <c r="I353" s="14"/>
      <c r="J353" s="14"/>
      <c r="K353" s="14"/>
      <c r="L353" s="14"/>
      <c r="M353" s="14"/>
      <c r="N353" s="14"/>
      <c r="O353" s="14"/>
    </row>
    <row r="354" spans="8:15" x14ac:dyDescent="0.25">
      <c r="H354" s="14"/>
      <c r="I354" s="14"/>
      <c r="J354" s="14"/>
      <c r="K354" s="14"/>
      <c r="L354" s="14"/>
      <c r="M354" s="14"/>
      <c r="N354" s="14"/>
      <c r="O354" s="14"/>
    </row>
    <row r="355" spans="8:15" x14ac:dyDescent="0.25">
      <c r="H355" s="14"/>
      <c r="I355" s="14"/>
      <c r="J355" s="14"/>
      <c r="K355" s="14"/>
      <c r="L355" s="14"/>
      <c r="M355" s="14"/>
      <c r="N355" s="14"/>
      <c r="O355" s="14"/>
    </row>
    <row r="356" spans="8:15" x14ac:dyDescent="0.25">
      <c r="H356" s="14"/>
      <c r="I356" s="14"/>
      <c r="J356" s="14"/>
      <c r="K356" s="14"/>
      <c r="L356" s="14"/>
      <c r="M356" s="14"/>
      <c r="N356" s="14"/>
      <c r="O356" s="14"/>
    </row>
    <row r="357" spans="8:15" x14ac:dyDescent="0.25">
      <c r="H357" s="14"/>
      <c r="I357" s="14"/>
      <c r="J357" s="14"/>
      <c r="K357" s="14"/>
      <c r="L357" s="14"/>
      <c r="M357" s="14"/>
      <c r="N357" s="14"/>
      <c r="O357" s="14"/>
    </row>
    <row r="358" spans="8:15" x14ac:dyDescent="0.25">
      <c r="H358" s="14"/>
      <c r="I358" s="14"/>
      <c r="J358" s="14"/>
      <c r="K358" s="14"/>
      <c r="L358" s="14"/>
      <c r="M358" s="14"/>
      <c r="N358" s="14"/>
      <c r="O358" s="14"/>
    </row>
    <row r="359" spans="8:15" x14ac:dyDescent="0.25">
      <c r="H359" s="14"/>
      <c r="I359" s="14"/>
      <c r="J359" s="14"/>
      <c r="K359" s="14"/>
      <c r="L359" s="14"/>
      <c r="M359" s="14"/>
      <c r="N359" s="14"/>
      <c r="O359" s="14"/>
    </row>
    <row r="360" spans="8:15" x14ac:dyDescent="0.25">
      <c r="H360" s="14"/>
      <c r="I360" s="14"/>
      <c r="J360" s="14"/>
      <c r="K360" s="14"/>
      <c r="L360" s="14"/>
      <c r="M360" s="14"/>
      <c r="N360" s="14"/>
      <c r="O360" s="14"/>
    </row>
    <row r="361" spans="8:15" x14ac:dyDescent="0.25">
      <c r="H361" s="14"/>
      <c r="I361" s="14"/>
      <c r="J361" s="14"/>
      <c r="K361" s="14"/>
      <c r="L361" s="14"/>
      <c r="M361" s="14"/>
      <c r="N361" s="14"/>
      <c r="O361" s="14"/>
    </row>
    <row r="362" spans="8:15" x14ac:dyDescent="0.25">
      <c r="H362" s="14"/>
      <c r="I362" s="14"/>
      <c r="J362" s="14"/>
      <c r="K362" s="14"/>
      <c r="L362" s="14"/>
      <c r="M362" s="14"/>
      <c r="N362" s="14"/>
      <c r="O362" s="14"/>
    </row>
    <row r="363" spans="8:15" x14ac:dyDescent="0.25">
      <c r="H363" s="14"/>
      <c r="I363" s="14"/>
      <c r="J363" s="14"/>
      <c r="K363" s="14"/>
      <c r="L363" s="14"/>
      <c r="M363" s="14"/>
      <c r="N363" s="14"/>
      <c r="O363" s="14"/>
    </row>
    <row r="364" spans="8:15" x14ac:dyDescent="0.25">
      <c r="H364" s="14"/>
      <c r="I364" s="14"/>
      <c r="J364" s="14"/>
      <c r="K364" s="14"/>
      <c r="L364" s="14"/>
      <c r="M364" s="14"/>
      <c r="N364" s="14"/>
      <c r="O364" s="14"/>
    </row>
    <row r="365" spans="8:15" x14ac:dyDescent="0.25">
      <c r="H365" s="14"/>
      <c r="I365" s="14"/>
      <c r="J365" s="14"/>
      <c r="K365" s="14"/>
      <c r="L365" s="14"/>
      <c r="M365" s="14"/>
      <c r="N365" s="14"/>
      <c r="O365" s="14"/>
    </row>
    <row r="366" spans="8:15" x14ac:dyDescent="0.25">
      <c r="H366" s="14"/>
      <c r="I366" s="14"/>
      <c r="J366" s="14"/>
      <c r="K366" s="14"/>
      <c r="L366" s="14"/>
      <c r="M366" s="14"/>
      <c r="N366" s="14"/>
      <c r="O366" s="14"/>
    </row>
    <row r="367" spans="8:15" x14ac:dyDescent="0.25">
      <c r="H367" s="14"/>
      <c r="I367" s="14"/>
      <c r="J367" s="14"/>
      <c r="K367" s="14"/>
      <c r="L367" s="14"/>
      <c r="M367" s="14"/>
      <c r="N367" s="14"/>
      <c r="O367" s="14"/>
    </row>
    <row r="368" spans="8:15" x14ac:dyDescent="0.25">
      <c r="H368" s="14"/>
      <c r="I368" s="14"/>
      <c r="J368" s="14"/>
      <c r="K368" s="14"/>
      <c r="L368" s="14"/>
      <c r="M368" s="14"/>
      <c r="N368" s="14"/>
      <c r="O368" s="14"/>
    </row>
    <row r="369" spans="8:15" x14ac:dyDescent="0.25">
      <c r="H369" s="14"/>
      <c r="I369" s="14"/>
      <c r="J369" s="14"/>
      <c r="K369" s="14"/>
      <c r="L369" s="14"/>
      <c r="M369" s="14"/>
      <c r="N369" s="14"/>
      <c r="O369" s="14"/>
    </row>
    <row r="370" spans="8:15" x14ac:dyDescent="0.25">
      <c r="H370" s="14"/>
      <c r="I370" s="14"/>
      <c r="J370" s="14"/>
      <c r="K370" s="14"/>
      <c r="L370" s="14"/>
      <c r="M370" s="14"/>
      <c r="N370" s="14"/>
      <c r="O370" s="14"/>
    </row>
    <row r="371" spans="8:15" x14ac:dyDescent="0.25">
      <c r="H371" s="14"/>
      <c r="I371" s="14"/>
      <c r="J371" s="14"/>
      <c r="K371" s="14"/>
      <c r="L371" s="14"/>
      <c r="M371" s="14"/>
      <c r="N371" s="14"/>
      <c r="O371" s="14"/>
    </row>
    <row r="372" spans="8:15" x14ac:dyDescent="0.25">
      <c r="H372" s="14"/>
      <c r="I372" s="14"/>
      <c r="J372" s="14"/>
      <c r="K372" s="14"/>
      <c r="L372" s="14"/>
      <c r="M372" s="14"/>
      <c r="N372" s="14"/>
      <c r="O372" s="14"/>
    </row>
    <row r="373" spans="8:15" x14ac:dyDescent="0.25">
      <c r="H373" s="14"/>
      <c r="I373" s="14"/>
      <c r="J373" s="14"/>
      <c r="K373" s="14"/>
      <c r="L373" s="14"/>
      <c r="M373" s="14"/>
      <c r="N373" s="14"/>
      <c r="O373" s="14"/>
    </row>
    <row r="374" spans="8:15" x14ac:dyDescent="0.25">
      <c r="H374" s="14"/>
      <c r="I374" s="14"/>
      <c r="J374" s="14"/>
      <c r="K374" s="14"/>
      <c r="L374" s="14"/>
      <c r="M374" s="14"/>
      <c r="N374" s="14"/>
      <c r="O374" s="14"/>
    </row>
    <row r="375" spans="8:15" x14ac:dyDescent="0.25">
      <c r="H375" s="14"/>
      <c r="I375" s="14"/>
      <c r="J375" s="14"/>
      <c r="K375" s="14"/>
      <c r="L375" s="14"/>
      <c r="M375" s="14"/>
      <c r="N375" s="14"/>
      <c r="O375" s="14"/>
    </row>
    <row r="376" spans="8:15" x14ac:dyDescent="0.25">
      <c r="H376" s="14"/>
      <c r="I376" s="14"/>
      <c r="J376" s="14"/>
      <c r="K376" s="14"/>
      <c r="L376" s="14"/>
      <c r="M376" s="14"/>
      <c r="N376" s="14"/>
      <c r="O376" s="14"/>
    </row>
    <row r="377" spans="8:15" x14ac:dyDescent="0.25">
      <c r="H377" s="14"/>
      <c r="I377" s="14"/>
      <c r="J377" s="14"/>
      <c r="K377" s="14"/>
      <c r="L377" s="14"/>
      <c r="M377" s="14"/>
      <c r="N377" s="14"/>
      <c r="O377" s="14"/>
    </row>
    <row r="378" spans="8:15" x14ac:dyDescent="0.25">
      <c r="H378" s="14"/>
      <c r="I378" s="14"/>
      <c r="J378" s="14"/>
      <c r="K378" s="14"/>
      <c r="L378" s="14"/>
      <c r="M378" s="14"/>
      <c r="N378" s="14"/>
      <c r="O378" s="14"/>
    </row>
    <row r="379" spans="8:15" x14ac:dyDescent="0.25">
      <c r="H379" s="14"/>
      <c r="I379" s="14"/>
      <c r="J379" s="14"/>
      <c r="K379" s="14"/>
      <c r="L379" s="14"/>
      <c r="M379" s="14"/>
      <c r="N379" s="14"/>
      <c r="O379" s="14"/>
    </row>
    <row r="380" spans="8:15" x14ac:dyDescent="0.25">
      <c r="H380" s="14"/>
      <c r="I380" s="14"/>
      <c r="J380" s="14"/>
      <c r="K380" s="14"/>
      <c r="L380" s="14"/>
      <c r="M380" s="14"/>
      <c r="N380" s="14"/>
      <c r="O380" s="14"/>
    </row>
    <row r="381" spans="8:15" x14ac:dyDescent="0.25">
      <c r="H381" s="14"/>
      <c r="I381" s="14"/>
      <c r="J381" s="14"/>
      <c r="K381" s="14"/>
      <c r="L381" s="14"/>
      <c r="M381" s="14"/>
      <c r="N381" s="14"/>
      <c r="O381" s="14"/>
    </row>
    <row r="382" spans="8:15" x14ac:dyDescent="0.25">
      <c r="H382" s="14"/>
      <c r="I382" s="14"/>
      <c r="J382" s="14"/>
      <c r="K382" s="14"/>
      <c r="L382" s="14"/>
      <c r="M382" s="14"/>
      <c r="N382" s="14"/>
      <c r="O382" s="14"/>
    </row>
    <row r="383" spans="8:15" x14ac:dyDescent="0.25">
      <c r="H383" s="14"/>
      <c r="I383" s="14"/>
      <c r="J383" s="14"/>
      <c r="K383" s="14"/>
      <c r="L383" s="14"/>
      <c r="M383" s="14"/>
      <c r="N383" s="14"/>
      <c r="O383" s="14"/>
    </row>
    <row r="384" spans="8:15" x14ac:dyDescent="0.25">
      <c r="H384" s="14"/>
      <c r="I384" s="14"/>
      <c r="J384" s="14"/>
      <c r="K384" s="14"/>
      <c r="L384" s="14"/>
      <c r="M384" s="14"/>
      <c r="N384" s="14"/>
      <c r="O384" s="14"/>
    </row>
    <row r="385" spans="8:15" x14ac:dyDescent="0.25">
      <c r="H385" s="14"/>
      <c r="I385" s="14"/>
      <c r="J385" s="14"/>
      <c r="K385" s="14"/>
      <c r="L385" s="14"/>
      <c r="M385" s="14"/>
      <c r="N385" s="14"/>
      <c r="O385" s="14"/>
    </row>
    <row r="386" spans="8:15" x14ac:dyDescent="0.25">
      <c r="H386" s="14"/>
      <c r="I386" s="14"/>
      <c r="J386" s="14"/>
      <c r="K386" s="14"/>
      <c r="L386" s="14"/>
      <c r="M386" s="14"/>
      <c r="N386" s="14"/>
      <c r="O386" s="14"/>
    </row>
    <row r="387" spans="8:15" x14ac:dyDescent="0.25">
      <c r="H387" s="14"/>
      <c r="I387" s="14"/>
      <c r="J387" s="14"/>
      <c r="K387" s="14"/>
      <c r="L387" s="14"/>
      <c r="M387" s="14"/>
      <c r="N387" s="14"/>
      <c r="O387" s="14"/>
    </row>
    <row r="388" spans="8:15" x14ac:dyDescent="0.25">
      <c r="H388" s="14"/>
      <c r="I388" s="14"/>
      <c r="J388" s="14"/>
      <c r="K388" s="14"/>
      <c r="L388" s="14"/>
      <c r="M388" s="14"/>
      <c r="N388" s="14"/>
      <c r="O388" s="14"/>
    </row>
    <row r="389" spans="8:15" x14ac:dyDescent="0.25">
      <c r="H389" s="14"/>
      <c r="I389" s="14"/>
      <c r="J389" s="14"/>
      <c r="K389" s="14"/>
      <c r="L389" s="14"/>
      <c r="M389" s="14"/>
      <c r="N389" s="14"/>
      <c r="O389" s="14"/>
    </row>
    <row r="390" spans="8:15" x14ac:dyDescent="0.25">
      <c r="H390" s="14"/>
      <c r="I390" s="14"/>
      <c r="J390" s="14"/>
      <c r="K390" s="14"/>
      <c r="L390" s="14"/>
      <c r="M390" s="14"/>
      <c r="N390" s="14"/>
      <c r="O390" s="14"/>
    </row>
    <row r="391" spans="8:15" x14ac:dyDescent="0.25">
      <c r="H391" s="14"/>
      <c r="I391" s="14"/>
      <c r="J391" s="14"/>
      <c r="K391" s="14"/>
      <c r="L391" s="14"/>
      <c r="M391" s="14"/>
      <c r="N391" s="14"/>
      <c r="O391" s="14"/>
    </row>
    <row r="392" spans="8:15" x14ac:dyDescent="0.25">
      <c r="H392" s="14"/>
      <c r="I392" s="14"/>
      <c r="J392" s="14"/>
      <c r="K392" s="14"/>
      <c r="L392" s="14"/>
      <c r="M392" s="14"/>
      <c r="N392" s="14"/>
      <c r="O392" s="14"/>
    </row>
    <row r="393" spans="8:15" x14ac:dyDescent="0.25">
      <c r="H393" s="14"/>
      <c r="I393" s="14"/>
      <c r="J393" s="14"/>
      <c r="K393" s="14"/>
      <c r="L393" s="14"/>
      <c r="M393" s="14"/>
      <c r="N393" s="14"/>
      <c r="O393" s="14"/>
    </row>
    <row r="394" spans="8:15" x14ac:dyDescent="0.25">
      <c r="H394" s="14"/>
      <c r="I394" s="14"/>
      <c r="J394" s="14"/>
      <c r="K394" s="14"/>
      <c r="L394" s="14"/>
      <c r="M394" s="14"/>
      <c r="N394" s="14"/>
      <c r="O394" s="14"/>
    </row>
    <row r="395" spans="8:15" x14ac:dyDescent="0.25">
      <c r="H395" s="14"/>
      <c r="I395" s="14"/>
      <c r="J395" s="14"/>
      <c r="K395" s="14"/>
      <c r="L395" s="14"/>
      <c r="M395" s="14"/>
      <c r="N395" s="14"/>
      <c r="O395" s="14"/>
    </row>
    <row r="396" spans="8:15" x14ac:dyDescent="0.25">
      <c r="H396" s="14"/>
      <c r="I396" s="14"/>
      <c r="J396" s="14"/>
      <c r="K396" s="14"/>
      <c r="L396" s="14"/>
      <c r="M396" s="14"/>
      <c r="N396" s="14"/>
      <c r="O396" s="14"/>
    </row>
    <row r="397" spans="8:15" x14ac:dyDescent="0.25">
      <c r="H397" s="14"/>
      <c r="I397" s="14"/>
      <c r="J397" s="14"/>
      <c r="K397" s="14"/>
      <c r="L397" s="14"/>
      <c r="M397" s="14"/>
      <c r="N397" s="14"/>
      <c r="O397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  <headerFooter>
    <oddFooter>&amp;L&amp;8&amp;Z&amp;F&amp;F&amp;A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topLeftCell="C76" zoomScaleNormal="100" workbookViewId="0">
      <selection activeCell="M23" sqref="M23"/>
    </sheetView>
  </sheetViews>
  <sheetFormatPr defaultRowHeight="15" x14ac:dyDescent="0.25"/>
  <cols>
    <col min="6" max="6" width="18.5703125" customWidth="1"/>
    <col min="7" max="7" width="34.5703125" customWidth="1"/>
    <col min="8" max="8" width="17.5703125" customWidth="1"/>
    <col min="9" max="9" width="16" customWidth="1"/>
    <col min="10" max="10" width="15.28515625" customWidth="1"/>
    <col min="11" max="11" width="25.85546875" style="110" customWidth="1"/>
    <col min="12" max="12" width="14.140625" customWidth="1"/>
  </cols>
  <sheetData>
    <row r="1" spans="1:12" x14ac:dyDescent="0.25">
      <c r="A1" t="s">
        <v>244</v>
      </c>
      <c r="B1" t="s">
        <v>245</v>
      </c>
    </row>
    <row r="2" spans="1:12" x14ac:dyDescent="0.25">
      <c r="A2">
        <v>1</v>
      </c>
      <c r="B2">
        <v>1</v>
      </c>
      <c r="C2" t="str">
        <f>IF(A2=B2,"","Not Ok")</f>
        <v/>
      </c>
      <c r="E2" s="93" t="s">
        <v>4</v>
      </c>
      <c r="F2" s="93" t="s">
        <v>5</v>
      </c>
      <c r="G2" s="93" t="s">
        <v>6</v>
      </c>
      <c r="H2" s="107" t="s">
        <v>21</v>
      </c>
      <c r="I2" s="93" t="s">
        <v>246</v>
      </c>
      <c r="J2" s="94"/>
      <c r="K2" s="107" t="s">
        <v>247</v>
      </c>
      <c r="L2" s="93" t="s">
        <v>248</v>
      </c>
    </row>
    <row r="3" spans="1:12" ht="14.25" customHeight="1" x14ac:dyDescent="0.25">
      <c r="A3">
        <v>2</v>
      </c>
      <c r="B3">
        <v>2</v>
      </c>
      <c r="C3" t="str">
        <f t="shared" ref="C3:C66" si="0">IF(A3=B3,"","Not Ok")</f>
        <v/>
      </c>
      <c r="E3" s="93">
        <v>1</v>
      </c>
      <c r="F3" s="93" t="s">
        <v>28</v>
      </c>
      <c r="G3" s="93" t="s">
        <v>24</v>
      </c>
      <c r="H3" s="108">
        <v>2426416.04</v>
      </c>
      <c r="I3" s="95">
        <v>2426416.04</v>
      </c>
      <c r="J3" s="96">
        <f t="shared" ref="J3:J34" si="1">I3-H3</f>
        <v>0</v>
      </c>
      <c r="K3" s="111">
        <v>2426416.04</v>
      </c>
      <c r="L3" s="104" t="str">
        <f>IF(H3=K3,"",K3-H3)</f>
        <v/>
      </c>
    </row>
    <row r="4" spans="1:12" ht="14.25" customHeight="1" x14ac:dyDescent="0.25">
      <c r="A4">
        <v>3</v>
      </c>
      <c r="B4">
        <v>3</v>
      </c>
      <c r="C4" t="str">
        <f t="shared" si="0"/>
        <v/>
      </c>
      <c r="E4" s="93">
        <v>2</v>
      </c>
      <c r="F4" s="93" t="s">
        <v>27</v>
      </c>
      <c r="G4" s="93" t="s">
        <v>29</v>
      </c>
      <c r="H4" s="108">
        <v>1414656</v>
      </c>
      <c r="I4" s="95">
        <v>1522757.14</v>
      </c>
      <c r="J4" s="96">
        <f t="shared" si="1"/>
        <v>108101.1399999999</v>
      </c>
      <c r="K4" s="111">
        <v>1414656</v>
      </c>
      <c r="L4" s="104" t="str">
        <f t="shared" ref="L4:L67" si="2">IF(H4=K4,"",K4-H4)</f>
        <v/>
      </c>
    </row>
    <row r="5" spans="1:12" ht="14.25" customHeight="1" x14ac:dyDescent="0.25">
      <c r="A5">
        <v>4</v>
      </c>
      <c r="B5">
        <v>4</v>
      </c>
      <c r="C5" t="str">
        <f t="shared" si="0"/>
        <v/>
      </c>
      <c r="E5" s="93">
        <v>3</v>
      </c>
      <c r="F5" s="93" t="s">
        <v>30</v>
      </c>
      <c r="G5" s="93" t="s">
        <v>31</v>
      </c>
      <c r="H5" s="108">
        <v>6801038.2400000002</v>
      </c>
      <c r="I5" s="95">
        <v>6801038.2400000002</v>
      </c>
      <c r="J5" s="96">
        <f t="shared" si="1"/>
        <v>0</v>
      </c>
      <c r="K5" s="111">
        <v>6801038.2400000002</v>
      </c>
      <c r="L5" s="104" t="str">
        <f t="shared" si="2"/>
        <v/>
      </c>
    </row>
    <row r="6" spans="1:12" ht="14.25" customHeight="1" x14ac:dyDescent="0.25">
      <c r="A6">
        <v>5</v>
      </c>
      <c r="B6">
        <v>5</v>
      </c>
      <c r="C6" t="str">
        <f t="shared" si="0"/>
        <v/>
      </c>
      <c r="E6" s="93">
        <v>4</v>
      </c>
      <c r="F6" s="93" t="s">
        <v>32</v>
      </c>
      <c r="G6" s="93" t="s">
        <v>33</v>
      </c>
      <c r="H6" s="108">
        <v>10361938.76</v>
      </c>
      <c r="I6" s="95">
        <v>10361938</v>
      </c>
      <c r="J6" s="96">
        <f t="shared" si="1"/>
        <v>-0.75999999977648258</v>
      </c>
      <c r="K6" s="111">
        <v>10361938</v>
      </c>
      <c r="L6" s="104">
        <f t="shared" si="2"/>
        <v>-0.75999999977648258</v>
      </c>
    </row>
    <row r="7" spans="1:12" ht="14.25" customHeight="1" x14ac:dyDescent="0.25">
      <c r="A7">
        <v>6</v>
      </c>
      <c r="B7">
        <v>6</v>
      </c>
      <c r="C7" t="str">
        <f t="shared" si="0"/>
        <v/>
      </c>
      <c r="E7" s="93">
        <v>5</v>
      </c>
      <c r="F7" s="93" t="s">
        <v>37</v>
      </c>
      <c r="G7" s="93" t="s">
        <v>34</v>
      </c>
      <c r="H7" s="108">
        <v>10598264.18</v>
      </c>
      <c r="I7" s="95">
        <v>10598264.18</v>
      </c>
      <c r="J7" s="96">
        <f t="shared" si="1"/>
        <v>0</v>
      </c>
      <c r="K7" s="111">
        <v>10598264.18</v>
      </c>
      <c r="L7" s="104" t="str">
        <f t="shared" si="2"/>
        <v/>
      </c>
    </row>
    <row r="8" spans="1:12" ht="14.25" customHeight="1" x14ac:dyDescent="0.25">
      <c r="A8">
        <v>7</v>
      </c>
      <c r="B8">
        <v>7</v>
      </c>
      <c r="C8" t="str">
        <f t="shared" si="0"/>
        <v/>
      </c>
      <c r="E8" s="93">
        <v>6</v>
      </c>
      <c r="F8" s="93" t="s">
        <v>38</v>
      </c>
      <c r="G8" s="93" t="s">
        <v>39</v>
      </c>
      <c r="H8" s="108">
        <v>16755449.66</v>
      </c>
      <c r="I8" s="95">
        <v>16755449.66</v>
      </c>
      <c r="J8" s="96">
        <f t="shared" si="1"/>
        <v>0</v>
      </c>
      <c r="K8" s="111">
        <v>16755449.66</v>
      </c>
      <c r="L8" s="104" t="str">
        <f t="shared" si="2"/>
        <v/>
      </c>
    </row>
    <row r="9" spans="1:12" ht="14.25" customHeight="1" x14ac:dyDescent="0.25">
      <c r="A9">
        <v>8</v>
      </c>
      <c r="B9">
        <v>8</v>
      </c>
      <c r="C9" t="str">
        <f t="shared" si="0"/>
        <v/>
      </c>
      <c r="E9" s="93">
        <v>7</v>
      </c>
      <c r="F9" s="93" t="s">
        <v>41</v>
      </c>
      <c r="G9" s="93" t="s">
        <v>42</v>
      </c>
      <c r="H9" s="108">
        <v>18495018.100000001</v>
      </c>
      <c r="I9" s="95">
        <v>18624031</v>
      </c>
      <c r="J9" s="96">
        <f t="shared" si="1"/>
        <v>129012.89999999851</v>
      </c>
      <c r="K9" s="111">
        <v>18495018.100000001</v>
      </c>
      <c r="L9" s="104" t="str">
        <f t="shared" si="2"/>
        <v/>
      </c>
    </row>
    <row r="10" spans="1:12" ht="14.25" customHeight="1" x14ac:dyDescent="0.25">
      <c r="A10">
        <v>9</v>
      </c>
      <c r="B10">
        <v>9</v>
      </c>
      <c r="C10" t="str">
        <f t="shared" si="0"/>
        <v/>
      </c>
      <c r="E10" s="93">
        <v>8</v>
      </c>
      <c r="F10" s="93" t="s">
        <v>32</v>
      </c>
      <c r="G10" s="93" t="s">
        <v>44</v>
      </c>
      <c r="H10" s="108">
        <v>9403135.9399999995</v>
      </c>
      <c r="I10" s="95">
        <v>9403135.9400000013</v>
      </c>
      <c r="J10" s="96">
        <f t="shared" si="1"/>
        <v>0</v>
      </c>
      <c r="K10" s="111">
        <v>9403135.9399999995</v>
      </c>
      <c r="L10" s="104" t="str">
        <f t="shared" si="2"/>
        <v/>
      </c>
    </row>
    <row r="11" spans="1:12" ht="14.25" customHeight="1" x14ac:dyDescent="0.25">
      <c r="A11">
        <v>10</v>
      </c>
      <c r="B11">
        <v>10</v>
      </c>
      <c r="C11" t="str">
        <f t="shared" si="0"/>
        <v/>
      </c>
      <c r="E11" s="93">
        <v>9</v>
      </c>
      <c r="F11" s="93" t="s">
        <v>46</v>
      </c>
      <c r="G11" s="93" t="s">
        <v>50</v>
      </c>
      <c r="H11" s="108">
        <v>8449560.1999999993</v>
      </c>
      <c r="I11" s="95">
        <v>8449560.1999999993</v>
      </c>
      <c r="J11" s="96">
        <f t="shared" si="1"/>
        <v>0</v>
      </c>
      <c r="K11" s="111">
        <v>8449560.1999999993</v>
      </c>
      <c r="L11" s="104" t="str">
        <f t="shared" si="2"/>
        <v/>
      </c>
    </row>
    <row r="12" spans="1:12" ht="14.25" customHeight="1" x14ac:dyDescent="0.25">
      <c r="A12">
        <v>11</v>
      </c>
      <c r="B12">
        <v>11</v>
      </c>
      <c r="C12" t="str">
        <f t="shared" si="0"/>
        <v/>
      </c>
      <c r="E12" s="93">
        <v>10</v>
      </c>
      <c r="F12" s="93" t="s">
        <v>48</v>
      </c>
      <c r="G12" s="93" t="s">
        <v>49</v>
      </c>
      <c r="H12" s="108">
        <v>44290058.480000004</v>
      </c>
      <c r="I12" s="95">
        <v>45085629.169999987</v>
      </c>
      <c r="J12" s="96">
        <f t="shared" si="1"/>
        <v>795570.68999998271</v>
      </c>
      <c r="K12" s="111">
        <v>44290058.479999997</v>
      </c>
      <c r="L12" s="104" t="str">
        <f t="shared" si="2"/>
        <v/>
      </c>
    </row>
    <row r="13" spans="1:12" ht="14.25" customHeight="1" x14ac:dyDescent="0.25">
      <c r="A13">
        <v>12</v>
      </c>
      <c r="B13">
        <v>12</v>
      </c>
      <c r="C13" t="str">
        <f t="shared" si="0"/>
        <v/>
      </c>
      <c r="E13" s="93">
        <v>11</v>
      </c>
      <c r="F13" s="93" t="s">
        <v>52</v>
      </c>
      <c r="G13" s="93" t="s">
        <v>53</v>
      </c>
      <c r="H13" s="108">
        <v>5193671.1899999995</v>
      </c>
      <c r="I13" s="95">
        <v>5193671.1900000004</v>
      </c>
      <c r="J13" s="96">
        <f t="shared" si="1"/>
        <v>0</v>
      </c>
      <c r="K13" s="111">
        <v>5193671.1900000004</v>
      </c>
      <c r="L13" s="104" t="str">
        <f t="shared" si="2"/>
        <v/>
      </c>
    </row>
    <row r="14" spans="1:12" ht="14.25" customHeight="1" x14ac:dyDescent="0.25">
      <c r="A14">
        <v>13</v>
      </c>
      <c r="B14">
        <v>13</v>
      </c>
      <c r="C14" t="str">
        <f t="shared" si="0"/>
        <v/>
      </c>
      <c r="E14" s="93">
        <v>12</v>
      </c>
      <c r="F14" s="93" t="s">
        <v>54</v>
      </c>
      <c r="G14" s="93" t="s">
        <v>55</v>
      </c>
      <c r="H14" s="108">
        <v>19827319.780000001</v>
      </c>
      <c r="I14" s="95">
        <v>20236821.789999999</v>
      </c>
      <c r="J14" s="96">
        <f t="shared" si="1"/>
        <v>409502.00999999791</v>
      </c>
      <c r="K14" s="111">
        <v>19827319.780000001</v>
      </c>
      <c r="L14" s="104" t="str">
        <f t="shared" si="2"/>
        <v/>
      </c>
    </row>
    <row r="15" spans="1:12" ht="14.25" customHeight="1" x14ac:dyDescent="0.25">
      <c r="A15">
        <v>14</v>
      </c>
      <c r="B15">
        <v>14</v>
      </c>
      <c r="C15" t="str">
        <f t="shared" si="0"/>
        <v/>
      </c>
      <c r="E15" s="93">
        <v>13</v>
      </c>
      <c r="F15" s="93" t="s">
        <v>28</v>
      </c>
      <c r="G15" s="93" t="s">
        <v>58</v>
      </c>
      <c r="H15" s="108">
        <v>14940485.02</v>
      </c>
      <c r="I15" s="95">
        <v>15669335.02</v>
      </c>
      <c r="J15" s="96">
        <f t="shared" si="1"/>
        <v>728850</v>
      </c>
      <c r="K15" s="111">
        <v>14940485.02</v>
      </c>
      <c r="L15" s="104" t="str">
        <f t="shared" si="2"/>
        <v/>
      </c>
    </row>
    <row r="16" spans="1:12" ht="14.25" customHeight="1" x14ac:dyDescent="0.25">
      <c r="A16">
        <v>15</v>
      </c>
      <c r="B16">
        <v>15</v>
      </c>
      <c r="C16" t="str">
        <f t="shared" si="0"/>
        <v/>
      </c>
      <c r="E16" s="93">
        <v>14</v>
      </c>
      <c r="F16" s="93" t="s">
        <v>60</v>
      </c>
      <c r="G16" s="93" t="s">
        <v>61</v>
      </c>
      <c r="H16" s="108">
        <v>4604288.6399999997</v>
      </c>
      <c r="I16" s="95">
        <v>4604288.6399999997</v>
      </c>
      <c r="J16" s="96">
        <f t="shared" si="1"/>
        <v>0</v>
      </c>
      <c r="K16" s="111">
        <v>4604288.6399999997</v>
      </c>
      <c r="L16" s="104" t="str">
        <f t="shared" si="2"/>
        <v/>
      </c>
    </row>
    <row r="17" spans="1:12" ht="14.25" customHeight="1" x14ac:dyDescent="0.25">
      <c r="A17">
        <v>16</v>
      </c>
      <c r="B17">
        <v>16</v>
      </c>
      <c r="C17" t="str">
        <f t="shared" si="0"/>
        <v/>
      </c>
      <c r="E17" s="93">
        <v>15</v>
      </c>
      <c r="F17" s="93" t="s">
        <v>63</v>
      </c>
      <c r="G17" s="93" t="s">
        <v>64</v>
      </c>
      <c r="H17" s="108">
        <v>6202732.7999999998</v>
      </c>
      <c r="I17" s="95">
        <v>6202732.7999999998</v>
      </c>
      <c r="J17" s="96">
        <f t="shared" si="1"/>
        <v>0</v>
      </c>
      <c r="K17" s="111">
        <v>6202732.7999999998</v>
      </c>
      <c r="L17" s="104" t="str">
        <f t="shared" si="2"/>
        <v/>
      </c>
    </row>
    <row r="18" spans="1:12" ht="14.25" customHeight="1" x14ac:dyDescent="0.25">
      <c r="A18">
        <v>17</v>
      </c>
      <c r="B18">
        <v>17</v>
      </c>
      <c r="C18" t="str">
        <f t="shared" si="0"/>
        <v/>
      </c>
      <c r="E18" s="93">
        <v>16</v>
      </c>
      <c r="F18" s="93" t="s">
        <v>68</v>
      </c>
      <c r="G18" s="93" t="s">
        <v>74</v>
      </c>
      <c r="H18" s="108">
        <v>6935239.5199999996</v>
      </c>
      <c r="I18" s="95">
        <v>6995439.5199999996</v>
      </c>
      <c r="J18" s="96">
        <f t="shared" si="1"/>
        <v>60200</v>
      </c>
      <c r="K18" s="111">
        <v>6935239.5199999996</v>
      </c>
      <c r="L18" s="104" t="str">
        <f t="shared" si="2"/>
        <v/>
      </c>
    </row>
    <row r="19" spans="1:12" ht="14.25" customHeight="1" x14ac:dyDescent="0.25">
      <c r="A19">
        <v>18</v>
      </c>
      <c r="B19">
        <v>18</v>
      </c>
      <c r="C19" t="str">
        <f t="shared" si="0"/>
        <v/>
      </c>
      <c r="E19" s="93">
        <v>17</v>
      </c>
      <c r="F19" s="93" t="s">
        <v>41</v>
      </c>
      <c r="G19" s="93" t="s">
        <v>70</v>
      </c>
      <c r="H19" s="108">
        <v>17563988.98</v>
      </c>
      <c r="I19" s="95">
        <v>17563988.98</v>
      </c>
      <c r="J19" s="96">
        <f t="shared" si="1"/>
        <v>0</v>
      </c>
      <c r="K19" s="111">
        <v>17563988.98</v>
      </c>
      <c r="L19" s="104" t="str">
        <f t="shared" si="2"/>
        <v/>
      </c>
    </row>
    <row r="20" spans="1:12" ht="14.25" customHeight="1" x14ac:dyDescent="0.25">
      <c r="A20">
        <v>19</v>
      </c>
      <c r="B20">
        <v>19</v>
      </c>
      <c r="C20" t="str">
        <f t="shared" si="0"/>
        <v/>
      </c>
      <c r="E20" s="93">
        <v>18</v>
      </c>
      <c r="F20" s="93" t="s">
        <v>72</v>
      </c>
      <c r="G20" s="93" t="s">
        <v>75</v>
      </c>
      <c r="H20" s="108">
        <v>9487814.120000001</v>
      </c>
      <c r="I20" s="95">
        <v>9487814.1199999992</v>
      </c>
      <c r="J20" s="96">
        <f t="shared" si="1"/>
        <v>0</v>
      </c>
      <c r="K20" s="111">
        <v>9487814.1199999992</v>
      </c>
      <c r="L20" s="104" t="str">
        <f t="shared" si="2"/>
        <v/>
      </c>
    </row>
    <row r="21" spans="1:12" ht="14.25" customHeight="1" x14ac:dyDescent="0.25">
      <c r="A21">
        <v>20</v>
      </c>
      <c r="B21">
        <v>20</v>
      </c>
      <c r="C21" t="str">
        <f t="shared" si="0"/>
        <v/>
      </c>
      <c r="E21" s="101">
        <v>19</v>
      </c>
      <c r="F21" s="101" t="s">
        <v>76</v>
      </c>
      <c r="G21" s="101" t="s">
        <v>77</v>
      </c>
      <c r="H21" s="108">
        <v>4488468.33</v>
      </c>
      <c r="I21" s="102">
        <v>4230510.38</v>
      </c>
      <c r="J21" s="103">
        <f t="shared" si="1"/>
        <v>-257957.95000000019</v>
      </c>
      <c r="K21" s="112">
        <v>4230510.38</v>
      </c>
      <c r="L21" s="105">
        <f t="shared" si="2"/>
        <v>-257957.95000000019</v>
      </c>
    </row>
    <row r="22" spans="1:12" ht="14.25" customHeight="1" x14ac:dyDescent="0.25">
      <c r="A22">
        <v>21</v>
      </c>
      <c r="B22">
        <v>21</v>
      </c>
      <c r="C22" t="str">
        <f t="shared" si="0"/>
        <v/>
      </c>
      <c r="E22" s="93">
        <v>20</v>
      </c>
      <c r="F22" s="93" t="s">
        <v>48</v>
      </c>
      <c r="G22" s="93" t="s">
        <v>78</v>
      </c>
      <c r="H22" s="108">
        <v>31586018.079999998</v>
      </c>
      <c r="I22" s="95">
        <v>31586018</v>
      </c>
      <c r="J22" s="96">
        <f t="shared" si="1"/>
        <v>-7.9999998211860657E-2</v>
      </c>
      <c r="K22" s="111">
        <v>31586018</v>
      </c>
      <c r="L22" s="104">
        <f t="shared" si="2"/>
        <v>-7.9999998211860657E-2</v>
      </c>
    </row>
    <row r="23" spans="1:12" ht="14.25" customHeight="1" x14ac:dyDescent="0.25">
      <c r="A23">
        <v>22</v>
      </c>
      <c r="B23">
        <v>22</v>
      </c>
      <c r="C23" t="str">
        <f t="shared" si="0"/>
        <v/>
      </c>
      <c r="E23" s="93">
        <v>21</v>
      </c>
      <c r="F23" s="93" t="s">
        <v>48</v>
      </c>
      <c r="G23" s="93" t="s">
        <v>80</v>
      </c>
      <c r="H23" s="108">
        <v>19990681.079999998</v>
      </c>
      <c r="I23" s="95">
        <v>20077933.969999999</v>
      </c>
      <c r="J23" s="96">
        <f t="shared" si="1"/>
        <v>87252.890000000596</v>
      </c>
      <c r="K23" s="111">
        <v>19990681.079999998</v>
      </c>
      <c r="L23" s="104" t="str">
        <f t="shared" si="2"/>
        <v/>
      </c>
    </row>
    <row r="24" spans="1:12" ht="14.25" customHeight="1" x14ac:dyDescent="0.25">
      <c r="A24">
        <v>23</v>
      </c>
      <c r="B24">
        <v>23</v>
      </c>
      <c r="C24" t="str">
        <f t="shared" si="0"/>
        <v/>
      </c>
      <c r="E24" s="93">
        <v>22</v>
      </c>
      <c r="F24" s="93" t="s">
        <v>32</v>
      </c>
      <c r="G24" s="93" t="s">
        <v>79</v>
      </c>
      <c r="H24" s="108">
        <v>14486436.84</v>
      </c>
      <c r="I24" s="95">
        <v>14486436</v>
      </c>
      <c r="J24" s="96">
        <f t="shared" si="1"/>
        <v>-0.83999999985098839</v>
      </c>
      <c r="K24" s="111">
        <v>14486436</v>
      </c>
      <c r="L24" s="104">
        <f t="shared" si="2"/>
        <v>-0.83999999985098839</v>
      </c>
    </row>
    <row r="25" spans="1:12" ht="14.25" customHeight="1" x14ac:dyDescent="0.25">
      <c r="A25">
        <v>24</v>
      </c>
      <c r="B25">
        <v>24</v>
      </c>
      <c r="C25" t="str">
        <f t="shared" si="0"/>
        <v/>
      </c>
      <c r="E25" s="93">
        <v>23</v>
      </c>
      <c r="F25" s="93" t="s">
        <v>38</v>
      </c>
      <c r="G25" s="93" t="s">
        <v>81</v>
      </c>
      <c r="H25" s="108">
        <v>8957008.3599999994</v>
      </c>
      <c r="I25" s="95">
        <v>9056870.9299999997</v>
      </c>
      <c r="J25" s="96">
        <f t="shared" si="1"/>
        <v>99862.570000000298</v>
      </c>
      <c r="K25" s="111">
        <v>8957008.3599999994</v>
      </c>
      <c r="L25" s="104" t="str">
        <f t="shared" si="2"/>
        <v/>
      </c>
    </row>
    <row r="26" spans="1:12" ht="14.25" customHeight="1" x14ac:dyDescent="0.25">
      <c r="A26">
        <v>25</v>
      </c>
      <c r="B26">
        <v>25</v>
      </c>
      <c r="C26" t="str">
        <f t="shared" si="0"/>
        <v/>
      </c>
      <c r="E26" s="93">
        <v>24</v>
      </c>
      <c r="F26" s="93" t="s">
        <v>48</v>
      </c>
      <c r="G26" s="93" t="s">
        <v>87</v>
      </c>
      <c r="H26" s="108">
        <v>12953030.18</v>
      </c>
      <c r="I26" s="95">
        <v>13490157.609999999</v>
      </c>
      <c r="J26" s="96">
        <f t="shared" si="1"/>
        <v>537127.4299999997</v>
      </c>
      <c r="K26" s="111">
        <v>12953030</v>
      </c>
      <c r="L26" s="104">
        <f t="shared" si="2"/>
        <v>-0.17999999970197678</v>
      </c>
    </row>
    <row r="27" spans="1:12" ht="14.25" customHeight="1" x14ac:dyDescent="0.25">
      <c r="A27">
        <v>26</v>
      </c>
      <c r="B27">
        <v>26</v>
      </c>
      <c r="C27" t="str">
        <f t="shared" si="0"/>
        <v/>
      </c>
      <c r="E27" s="93">
        <v>25</v>
      </c>
      <c r="F27" s="93" t="s">
        <v>89</v>
      </c>
      <c r="G27" s="93" t="s">
        <v>90</v>
      </c>
      <c r="H27" s="107">
        <v>18466358.600000001</v>
      </c>
      <c r="I27" s="93">
        <v>18855700.010000002</v>
      </c>
      <c r="J27" s="93">
        <f t="shared" si="1"/>
        <v>389341.41000000015</v>
      </c>
      <c r="K27" s="111">
        <v>18466358.600000001</v>
      </c>
      <c r="L27" s="104" t="str">
        <f t="shared" si="2"/>
        <v/>
      </c>
    </row>
    <row r="28" spans="1:12" ht="14.25" customHeight="1" x14ac:dyDescent="0.25">
      <c r="A28">
        <v>27</v>
      </c>
      <c r="B28">
        <v>27</v>
      </c>
      <c r="C28" t="str">
        <f t="shared" si="0"/>
        <v/>
      </c>
      <c r="E28" s="93">
        <v>26</v>
      </c>
      <c r="F28" s="93" t="s">
        <v>37</v>
      </c>
      <c r="G28" s="93" t="s">
        <v>92</v>
      </c>
      <c r="H28" s="108">
        <v>13547977.32</v>
      </c>
      <c r="I28" s="95">
        <v>13547977.32</v>
      </c>
      <c r="J28" s="96">
        <f t="shared" si="1"/>
        <v>0</v>
      </c>
      <c r="K28" s="111">
        <v>13547977.32</v>
      </c>
      <c r="L28" s="104" t="str">
        <f t="shared" si="2"/>
        <v/>
      </c>
    </row>
    <row r="29" spans="1:12" ht="14.25" customHeight="1" x14ac:dyDescent="0.25">
      <c r="A29">
        <v>28</v>
      </c>
      <c r="B29">
        <v>28</v>
      </c>
      <c r="C29" t="str">
        <f t="shared" si="0"/>
        <v/>
      </c>
      <c r="E29" s="93">
        <v>27</v>
      </c>
      <c r="F29" s="93" t="s">
        <v>94</v>
      </c>
      <c r="G29" s="93" t="s">
        <v>95</v>
      </c>
      <c r="H29" s="108">
        <v>1734677.62</v>
      </c>
      <c r="I29" s="95">
        <v>1734677.62</v>
      </c>
      <c r="J29" s="96">
        <f t="shared" si="1"/>
        <v>0</v>
      </c>
      <c r="K29" s="111">
        <v>1734677.62</v>
      </c>
      <c r="L29" s="104" t="str">
        <f t="shared" si="2"/>
        <v/>
      </c>
    </row>
    <row r="30" spans="1:12" ht="14.25" customHeight="1" x14ac:dyDescent="0.25">
      <c r="A30">
        <v>29</v>
      </c>
      <c r="B30">
        <v>29</v>
      </c>
      <c r="C30" t="str">
        <f t="shared" si="0"/>
        <v/>
      </c>
      <c r="E30" s="100">
        <v>28</v>
      </c>
      <c r="F30" s="100" t="s">
        <v>94</v>
      </c>
      <c r="G30" s="100" t="s">
        <v>97</v>
      </c>
      <c r="H30" s="108">
        <v>16998878.68</v>
      </c>
      <c r="I30" s="102">
        <v>16010571.779999999</v>
      </c>
      <c r="J30" s="103">
        <f t="shared" si="1"/>
        <v>-988306.90000000037</v>
      </c>
      <c r="K30" s="111">
        <v>16010571.779999999</v>
      </c>
      <c r="L30" s="105">
        <f t="shared" si="2"/>
        <v>-988306.90000000037</v>
      </c>
    </row>
    <row r="31" spans="1:12" ht="14.25" customHeight="1" x14ac:dyDescent="0.25">
      <c r="A31">
        <v>30</v>
      </c>
      <c r="B31">
        <v>30</v>
      </c>
      <c r="C31" t="str">
        <f t="shared" si="0"/>
        <v/>
      </c>
      <c r="E31" s="93">
        <v>29</v>
      </c>
      <c r="F31" s="93" t="s">
        <v>30</v>
      </c>
      <c r="G31" s="93" t="s">
        <v>99</v>
      </c>
      <c r="H31" s="108">
        <v>10577567.01</v>
      </c>
      <c r="I31" s="95">
        <v>10577567.01</v>
      </c>
      <c r="J31" s="96">
        <f t="shared" si="1"/>
        <v>0</v>
      </c>
      <c r="K31" s="111">
        <v>10577567.01</v>
      </c>
      <c r="L31" s="104" t="str">
        <f t="shared" si="2"/>
        <v/>
      </c>
    </row>
    <row r="32" spans="1:12" ht="14.25" customHeight="1" x14ac:dyDescent="0.25">
      <c r="A32">
        <v>31</v>
      </c>
      <c r="B32">
        <v>31</v>
      </c>
      <c r="C32" t="str">
        <f t="shared" si="0"/>
        <v/>
      </c>
      <c r="E32" s="93">
        <v>30</v>
      </c>
      <c r="F32" s="93" t="s">
        <v>52</v>
      </c>
      <c r="G32" s="93" t="s">
        <v>101</v>
      </c>
      <c r="H32" s="108">
        <v>2056100.04</v>
      </c>
      <c r="I32" s="95">
        <v>2056100.04</v>
      </c>
      <c r="J32" s="96">
        <f t="shared" si="1"/>
        <v>0</v>
      </c>
      <c r="K32" s="111">
        <v>2056100.04</v>
      </c>
      <c r="L32" s="104" t="str">
        <f t="shared" si="2"/>
        <v/>
      </c>
    </row>
    <row r="33" spans="1:12" ht="14.25" customHeight="1" x14ac:dyDescent="0.25">
      <c r="A33">
        <v>32</v>
      </c>
      <c r="B33">
        <v>32</v>
      </c>
      <c r="C33" t="str">
        <f t="shared" si="0"/>
        <v/>
      </c>
      <c r="E33" s="93">
        <v>31</v>
      </c>
      <c r="F33" s="93" t="s">
        <v>103</v>
      </c>
      <c r="G33" s="93" t="s">
        <v>104</v>
      </c>
      <c r="H33" s="108">
        <v>6438840</v>
      </c>
      <c r="I33" s="95">
        <v>6438840</v>
      </c>
      <c r="J33" s="96">
        <f t="shared" si="1"/>
        <v>0</v>
      </c>
      <c r="K33" s="111">
        <v>6438840</v>
      </c>
      <c r="L33" s="104" t="str">
        <f t="shared" si="2"/>
        <v/>
      </c>
    </row>
    <row r="34" spans="1:12" ht="14.25" customHeight="1" x14ac:dyDescent="0.25">
      <c r="A34">
        <v>33</v>
      </c>
      <c r="B34">
        <v>33</v>
      </c>
      <c r="C34" t="str">
        <f t="shared" si="0"/>
        <v/>
      </c>
      <c r="E34" s="93">
        <v>32</v>
      </c>
      <c r="F34" s="93" t="s">
        <v>106</v>
      </c>
      <c r="G34" s="93" t="s">
        <v>107</v>
      </c>
      <c r="H34" s="108">
        <v>21489118.420000002</v>
      </c>
      <c r="I34" s="95">
        <v>21489118.420000002</v>
      </c>
      <c r="J34" s="96">
        <f t="shared" si="1"/>
        <v>0</v>
      </c>
      <c r="K34" s="111">
        <v>21489118.420000002</v>
      </c>
      <c r="L34" s="104" t="str">
        <f t="shared" si="2"/>
        <v/>
      </c>
    </row>
    <row r="35" spans="1:12" ht="14.25" customHeight="1" x14ac:dyDescent="0.25">
      <c r="A35">
        <v>34</v>
      </c>
      <c r="B35">
        <v>34</v>
      </c>
      <c r="C35" t="str">
        <f t="shared" si="0"/>
        <v/>
      </c>
      <c r="E35" s="93">
        <v>33</v>
      </c>
      <c r="F35" s="93" t="s">
        <v>63</v>
      </c>
      <c r="G35" s="93" t="s">
        <v>109</v>
      </c>
      <c r="H35" s="108">
        <v>6715209.3799999999</v>
      </c>
      <c r="I35" s="95">
        <v>6715209.3799999999</v>
      </c>
      <c r="J35" s="96">
        <f t="shared" ref="J35:J66" si="3">I35-H35</f>
        <v>0</v>
      </c>
      <c r="K35" s="111">
        <v>6715209.3799999999</v>
      </c>
      <c r="L35" s="104" t="str">
        <f t="shared" si="2"/>
        <v/>
      </c>
    </row>
    <row r="36" spans="1:12" ht="14.25" customHeight="1" x14ac:dyDescent="0.25">
      <c r="A36">
        <v>35</v>
      </c>
      <c r="B36">
        <v>35</v>
      </c>
      <c r="C36" t="str">
        <f t="shared" si="0"/>
        <v/>
      </c>
      <c r="E36" s="93">
        <v>34</v>
      </c>
      <c r="F36" s="93" t="s">
        <v>48</v>
      </c>
      <c r="G36" s="93" t="s">
        <v>111</v>
      </c>
      <c r="H36" s="108">
        <v>19146459.5</v>
      </c>
      <c r="I36" s="95">
        <v>19146459.5</v>
      </c>
      <c r="J36" s="96">
        <f t="shared" si="3"/>
        <v>0</v>
      </c>
      <c r="K36" s="111">
        <v>19146459.5</v>
      </c>
      <c r="L36" s="104" t="str">
        <f t="shared" si="2"/>
        <v/>
      </c>
    </row>
    <row r="37" spans="1:12" ht="14.25" customHeight="1" x14ac:dyDescent="0.25">
      <c r="A37">
        <v>36</v>
      </c>
      <c r="B37">
        <v>36</v>
      </c>
      <c r="C37" t="str">
        <f t="shared" si="0"/>
        <v/>
      </c>
      <c r="E37" s="93">
        <v>35</v>
      </c>
      <c r="F37" s="93" t="s">
        <v>112</v>
      </c>
      <c r="G37" s="93" t="s">
        <v>113</v>
      </c>
      <c r="H37" s="108">
        <v>4652037.9000000004</v>
      </c>
      <c r="I37" s="95">
        <v>4652037.9000000004</v>
      </c>
      <c r="J37" s="96">
        <f t="shared" si="3"/>
        <v>0</v>
      </c>
      <c r="K37" s="111">
        <v>4652037.9000000004</v>
      </c>
      <c r="L37" s="104" t="str">
        <f t="shared" si="2"/>
        <v/>
      </c>
    </row>
    <row r="38" spans="1:12" ht="14.25" customHeight="1" x14ac:dyDescent="0.25">
      <c r="A38">
        <v>37</v>
      </c>
      <c r="B38">
        <v>37</v>
      </c>
      <c r="C38" t="str">
        <f t="shared" si="0"/>
        <v/>
      </c>
      <c r="E38" s="93">
        <v>36</v>
      </c>
      <c r="F38" s="93" t="s">
        <v>38</v>
      </c>
      <c r="G38" s="93" t="s">
        <v>114</v>
      </c>
      <c r="H38" s="108">
        <v>5603873.5199999996</v>
      </c>
      <c r="I38" s="95">
        <v>5603873.5199999996</v>
      </c>
      <c r="J38" s="96">
        <f t="shared" si="3"/>
        <v>0</v>
      </c>
      <c r="K38" s="111">
        <v>5603873.5199999996</v>
      </c>
      <c r="L38" s="104" t="str">
        <f t="shared" si="2"/>
        <v/>
      </c>
    </row>
    <row r="39" spans="1:12" ht="14.25" customHeight="1" x14ac:dyDescent="0.25">
      <c r="A39">
        <v>38</v>
      </c>
      <c r="B39">
        <v>38</v>
      </c>
      <c r="C39" t="str">
        <f t="shared" si="0"/>
        <v/>
      </c>
      <c r="E39" s="93">
        <v>37</v>
      </c>
      <c r="F39" s="93" t="s">
        <v>28</v>
      </c>
      <c r="G39" s="93" t="s">
        <v>115</v>
      </c>
      <c r="H39" s="108">
        <v>30542501.82</v>
      </c>
      <c r="I39" s="95">
        <v>31421851.809999999</v>
      </c>
      <c r="J39" s="96">
        <f t="shared" si="3"/>
        <v>879349.98999999836</v>
      </c>
      <c r="K39" s="111">
        <v>30542501.82</v>
      </c>
      <c r="L39" s="104" t="str">
        <f t="shared" si="2"/>
        <v/>
      </c>
    </row>
    <row r="40" spans="1:12" ht="14.25" customHeight="1" x14ac:dyDescent="0.25">
      <c r="A40">
        <v>39</v>
      </c>
      <c r="B40">
        <v>39</v>
      </c>
      <c r="C40" t="str">
        <f t="shared" si="0"/>
        <v/>
      </c>
      <c r="E40" s="100">
        <v>38</v>
      </c>
      <c r="F40" s="100" t="s">
        <v>116</v>
      </c>
      <c r="G40" s="100" t="s">
        <v>117</v>
      </c>
      <c r="H40" s="108">
        <v>12965520.82</v>
      </c>
      <c r="I40" s="102">
        <v>4781037.9000000004</v>
      </c>
      <c r="J40" s="103">
        <f t="shared" si="3"/>
        <v>-8184482.9199999999</v>
      </c>
      <c r="K40" s="111">
        <v>4652037.9000000004</v>
      </c>
      <c r="L40" s="105">
        <f>IF(H40=K40,"",K40-H40)</f>
        <v>-8313482.9199999999</v>
      </c>
    </row>
    <row r="41" spans="1:12" ht="14.25" customHeight="1" x14ac:dyDescent="0.25">
      <c r="A41">
        <v>40</v>
      </c>
      <c r="B41">
        <v>40</v>
      </c>
      <c r="C41" t="str">
        <f t="shared" si="0"/>
        <v/>
      </c>
      <c r="E41" s="93">
        <v>39</v>
      </c>
      <c r="F41" s="93" t="s">
        <v>54</v>
      </c>
      <c r="G41" s="93" t="s">
        <v>118</v>
      </c>
      <c r="H41" s="108">
        <v>29373963.920000002</v>
      </c>
      <c r="I41" s="95">
        <v>29373963.920000002</v>
      </c>
      <c r="J41" s="96">
        <f t="shared" si="3"/>
        <v>0</v>
      </c>
      <c r="K41" s="111">
        <v>29373963.920000002</v>
      </c>
      <c r="L41" s="104" t="str">
        <f t="shared" si="2"/>
        <v/>
      </c>
    </row>
    <row r="42" spans="1:12" ht="14.25" customHeight="1" x14ac:dyDescent="0.25">
      <c r="A42">
        <v>41</v>
      </c>
      <c r="B42">
        <v>41</v>
      </c>
      <c r="C42" t="str">
        <f t="shared" si="0"/>
        <v/>
      </c>
      <c r="E42" s="93">
        <v>40</v>
      </c>
      <c r="F42" s="93" t="s">
        <v>106</v>
      </c>
      <c r="G42" s="93" t="s">
        <v>119</v>
      </c>
      <c r="H42" s="108">
        <v>12968679.6</v>
      </c>
      <c r="I42" s="95">
        <v>13166479.6</v>
      </c>
      <c r="J42" s="96">
        <f t="shared" si="3"/>
        <v>197800</v>
      </c>
      <c r="K42" s="111">
        <v>12968679.6</v>
      </c>
      <c r="L42" s="104" t="str">
        <f t="shared" si="2"/>
        <v/>
      </c>
    </row>
    <row r="43" spans="1:12" ht="14.25" customHeight="1" x14ac:dyDescent="0.25">
      <c r="A43">
        <v>42</v>
      </c>
      <c r="B43">
        <v>42</v>
      </c>
      <c r="C43" t="str">
        <f t="shared" si="0"/>
        <v/>
      </c>
      <c r="E43" s="100">
        <v>41</v>
      </c>
      <c r="F43" s="100" t="s">
        <v>32</v>
      </c>
      <c r="G43" s="100" t="s">
        <v>120</v>
      </c>
      <c r="H43" s="108">
        <v>6562319.4399999995</v>
      </c>
      <c r="I43" s="102">
        <v>6327095.5700000003</v>
      </c>
      <c r="J43" s="103">
        <f t="shared" si="3"/>
        <v>-235223.86999999918</v>
      </c>
      <c r="K43" s="111">
        <v>6180789.2400000002</v>
      </c>
      <c r="L43" s="106">
        <f t="shared" si="2"/>
        <v>-381530.19999999925</v>
      </c>
    </row>
    <row r="44" spans="1:12" ht="14.25" customHeight="1" x14ac:dyDescent="0.25">
      <c r="A44">
        <v>43</v>
      </c>
      <c r="B44">
        <v>43</v>
      </c>
      <c r="C44" t="str">
        <f t="shared" si="0"/>
        <v/>
      </c>
      <c r="E44" s="93">
        <v>42</v>
      </c>
      <c r="F44" s="93" t="s">
        <v>129</v>
      </c>
      <c r="G44" s="93" t="s">
        <v>130</v>
      </c>
      <c r="H44" s="108">
        <v>23062203.759999998</v>
      </c>
      <c r="I44" s="95">
        <v>23062203.760000002</v>
      </c>
      <c r="J44" s="96">
        <f t="shared" si="3"/>
        <v>0</v>
      </c>
      <c r="K44" s="111">
        <v>23062203.760000002</v>
      </c>
      <c r="L44" s="104" t="str">
        <f t="shared" si="2"/>
        <v/>
      </c>
    </row>
    <row r="45" spans="1:12" ht="14.25" customHeight="1" x14ac:dyDescent="0.25">
      <c r="A45">
        <v>44</v>
      </c>
      <c r="B45">
        <v>44</v>
      </c>
      <c r="C45" t="str">
        <f t="shared" si="0"/>
        <v/>
      </c>
      <c r="E45" s="93">
        <v>43</v>
      </c>
      <c r="F45" s="93" t="s">
        <v>94</v>
      </c>
      <c r="G45" s="93" t="s">
        <v>131</v>
      </c>
      <c r="H45" s="108">
        <v>10293387.300000001</v>
      </c>
      <c r="I45" s="95">
        <v>10293387.300000001</v>
      </c>
      <c r="J45" s="96">
        <f t="shared" si="3"/>
        <v>0</v>
      </c>
      <c r="K45" s="111">
        <v>10293387.300000001</v>
      </c>
      <c r="L45" s="104" t="str">
        <f t="shared" si="2"/>
        <v/>
      </c>
    </row>
    <row r="46" spans="1:12" ht="14.25" customHeight="1" x14ac:dyDescent="0.25">
      <c r="A46">
        <v>45</v>
      </c>
      <c r="B46">
        <v>45</v>
      </c>
      <c r="C46" t="str">
        <f t="shared" si="0"/>
        <v/>
      </c>
      <c r="E46" s="93">
        <v>44</v>
      </c>
      <c r="F46" s="93" t="s">
        <v>52</v>
      </c>
      <c r="G46" s="93" t="s">
        <v>134</v>
      </c>
      <c r="H46" s="108">
        <v>1994335.8</v>
      </c>
      <c r="I46" s="95">
        <v>1994335.8</v>
      </c>
      <c r="J46" s="96">
        <f t="shared" si="3"/>
        <v>0</v>
      </c>
      <c r="K46" s="111">
        <v>1994335.8</v>
      </c>
      <c r="L46" s="104" t="str">
        <f t="shared" si="2"/>
        <v/>
      </c>
    </row>
    <row r="47" spans="1:12" ht="14.25" customHeight="1" x14ac:dyDescent="0.25">
      <c r="A47">
        <v>46</v>
      </c>
      <c r="B47">
        <v>46</v>
      </c>
      <c r="C47" t="str">
        <f t="shared" si="0"/>
        <v/>
      </c>
      <c r="E47" s="93">
        <v>45</v>
      </c>
      <c r="F47" s="93" t="s">
        <v>60</v>
      </c>
      <c r="G47" s="93" t="s">
        <v>136</v>
      </c>
      <c r="H47" s="108">
        <v>2991885.82</v>
      </c>
      <c r="I47" s="95">
        <v>2991885.82</v>
      </c>
      <c r="J47" s="96">
        <f t="shared" si="3"/>
        <v>0</v>
      </c>
      <c r="K47" s="111">
        <v>2991885.82</v>
      </c>
      <c r="L47" s="104" t="str">
        <f t="shared" si="2"/>
        <v/>
      </c>
    </row>
    <row r="48" spans="1:12" ht="14.25" customHeight="1" x14ac:dyDescent="0.25">
      <c r="A48">
        <v>47</v>
      </c>
      <c r="B48">
        <v>47</v>
      </c>
      <c r="C48" t="str">
        <f t="shared" si="0"/>
        <v/>
      </c>
      <c r="E48" s="93">
        <v>46</v>
      </c>
      <c r="F48" s="93" t="s">
        <v>46</v>
      </c>
      <c r="G48" s="93" t="s">
        <v>138</v>
      </c>
      <c r="H48" s="108">
        <v>19731859.780000001</v>
      </c>
      <c r="I48" s="95">
        <v>20400147.43</v>
      </c>
      <c r="J48" s="96">
        <f t="shared" si="3"/>
        <v>668287.64999999851</v>
      </c>
      <c r="K48" s="111">
        <v>19731859.780000001</v>
      </c>
      <c r="L48" s="104" t="str">
        <f t="shared" si="2"/>
        <v/>
      </c>
    </row>
    <row r="49" spans="1:12" ht="14.25" customHeight="1" x14ac:dyDescent="0.25">
      <c r="A49">
        <v>48</v>
      </c>
      <c r="B49">
        <v>48</v>
      </c>
      <c r="C49" t="str">
        <f t="shared" si="0"/>
        <v/>
      </c>
      <c r="E49" s="93">
        <v>47</v>
      </c>
      <c r="F49" s="93" t="s">
        <v>48</v>
      </c>
      <c r="G49" s="93" t="s">
        <v>140</v>
      </c>
      <c r="H49" s="108">
        <v>8744910</v>
      </c>
      <c r="I49" s="95">
        <v>8744910</v>
      </c>
      <c r="J49" s="96">
        <f t="shared" si="3"/>
        <v>0</v>
      </c>
      <c r="K49" s="111">
        <v>8744910</v>
      </c>
      <c r="L49" s="104" t="str">
        <f t="shared" si="2"/>
        <v/>
      </c>
    </row>
    <row r="50" spans="1:12" ht="14.25" customHeight="1" x14ac:dyDescent="0.25">
      <c r="A50">
        <v>49</v>
      </c>
      <c r="B50">
        <v>49</v>
      </c>
      <c r="C50" t="str">
        <f t="shared" si="0"/>
        <v/>
      </c>
      <c r="E50" s="93">
        <v>48</v>
      </c>
      <c r="F50" s="93" t="s">
        <v>48</v>
      </c>
      <c r="G50" s="93" t="s">
        <v>143</v>
      </c>
      <c r="H50" s="108">
        <v>13357335.1</v>
      </c>
      <c r="I50" s="95">
        <v>13357335.1</v>
      </c>
      <c r="J50" s="96">
        <f t="shared" si="3"/>
        <v>0</v>
      </c>
      <c r="K50" s="111">
        <v>13357335.1</v>
      </c>
      <c r="L50" s="104" t="str">
        <f t="shared" si="2"/>
        <v/>
      </c>
    </row>
    <row r="51" spans="1:12" ht="14.25" customHeight="1" x14ac:dyDescent="0.25">
      <c r="A51">
        <v>50</v>
      </c>
      <c r="B51">
        <v>50</v>
      </c>
      <c r="C51" t="str">
        <f t="shared" si="0"/>
        <v/>
      </c>
      <c r="E51" s="93">
        <v>49</v>
      </c>
      <c r="F51" s="93" t="s">
        <v>48</v>
      </c>
      <c r="G51" s="93" t="s">
        <v>145</v>
      </c>
      <c r="H51" s="108">
        <v>25716001.219999999</v>
      </c>
      <c r="I51" s="95">
        <v>25936355.59</v>
      </c>
      <c r="J51" s="96">
        <f t="shared" si="3"/>
        <v>220354.37000000104</v>
      </c>
      <c r="K51" s="111">
        <v>25716001.219999999</v>
      </c>
      <c r="L51" s="104" t="str">
        <f t="shared" si="2"/>
        <v/>
      </c>
    </row>
    <row r="52" spans="1:12" ht="14.25" customHeight="1" x14ac:dyDescent="0.25">
      <c r="A52">
        <v>51</v>
      </c>
      <c r="B52">
        <v>51</v>
      </c>
      <c r="C52" t="str">
        <f t="shared" si="0"/>
        <v/>
      </c>
      <c r="E52" s="93">
        <v>50</v>
      </c>
      <c r="F52" s="93" t="s">
        <v>106</v>
      </c>
      <c r="G52" s="93" t="s">
        <v>147</v>
      </c>
      <c r="H52" s="108">
        <v>12799832.359999999</v>
      </c>
      <c r="I52" s="95">
        <v>12971832.359999999</v>
      </c>
      <c r="J52" s="96">
        <f t="shared" si="3"/>
        <v>172000</v>
      </c>
      <c r="K52" s="111">
        <v>12799832.359999999</v>
      </c>
      <c r="L52" s="104" t="str">
        <f t="shared" si="2"/>
        <v/>
      </c>
    </row>
    <row r="53" spans="1:12" ht="14.25" customHeight="1" x14ac:dyDescent="0.25">
      <c r="A53">
        <v>52</v>
      </c>
      <c r="B53">
        <v>52</v>
      </c>
      <c r="C53" t="str">
        <f t="shared" si="0"/>
        <v/>
      </c>
      <c r="E53" s="93">
        <v>51</v>
      </c>
      <c r="F53" s="93" t="s">
        <v>103</v>
      </c>
      <c r="G53" s="93" t="s">
        <v>150</v>
      </c>
      <c r="H53" s="108">
        <v>2926814.85</v>
      </c>
      <c r="I53" s="95">
        <v>2926814.85</v>
      </c>
      <c r="J53" s="96">
        <f t="shared" si="3"/>
        <v>0</v>
      </c>
      <c r="K53" s="111">
        <v>2926814.85</v>
      </c>
      <c r="L53" s="104" t="str">
        <f t="shared" si="2"/>
        <v/>
      </c>
    </row>
    <row r="54" spans="1:12" ht="14.25" customHeight="1" x14ac:dyDescent="0.25">
      <c r="A54">
        <v>53</v>
      </c>
      <c r="B54">
        <v>53</v>
      </c>
      <c r="C54" t="str">
        <f t="shared" si="0"/>
        <v/>
      </c>
      <c r="E54" s="93">
        <v>52</v>
      </c>
      <c r="F54" s="93" t="s">
        <v>38</v>
      </c>
      <c r="G54" s="93" t="s">
        <v>152</v>
      </c>
      <c r="H54" s="108">
        <v>5493888.9800000004</v>
      </c>
      <c r="I54" s="95">
        <v>5493888.9800000004</v>
      </c>
      <c r="J54" s="96">
        <f t="shared" si="3"/>
        <v>0</v>
      </c>
      <c r="K54" s="111">
        <v>5493888.9800000004</v>
      </c>
      <c r="L54" s="104" t="str">
        <f t="shared" si="2"/>
        <v/>
      </c>
    </row>
    <row r="55" spans="1:12" ht="14.25" customHeight="1" x14ac:dyDescent="0.25">
      <c r="A55">
        <v>54</v>
      </c>
      <c r="B55">
        <v>54</v>
      </c>
      <c r="C55" t="str">
        <f t="shared" si="0"/>
        <v/>
      </c>
      <c r="E55" s="93">
        <v>53</v>
      </c>
      <c r="F55" s="93" t="s">
        <v>63</v>
      </c>
      <c r="G55" s="93" t="s">
        <v>154</v>
      </c>
      <c r="H55" s="108">
        <v>3073975.4</v>
      </c>
      <c r="I55" s="95">
        <v>3073975.4</v>
      </c>
      <c r="J55" s="96">
        <f t="shared" si="3"/>
        <v>0</v>
      </c>
      <c r="K55" s="111">
        <v>3073975.4</v>
      </c>
      <c r="L55" s="104" t="str">
        <f t="shared" si="2"/>
        <v/>
      </c>
    </row>
    <row r="56" spans="1:12" ht="14.25" customHeight="1" x14ac:dyDescent="0.25">
      <c r="A56">
        <v>55</v>
      </c>
      <c r="B56">
        <v>55</v>
      </c>
      <c r="C56" t="str">
        <f t="shared" si="0"/>
        <v/>
      </c>
      <c r="E56" s="93">
        <v>54</v>
      </c>
      <c r="F56" s="93" t="s">
        <v>94</v>
      </c>
      <c r="G56" s="93" t="s">
        <v>157</v>
      </c>
      <c r="H56" s="108">
        <v>12830259.16</v>
      </c>
      <c r="I56" s="95">
        <v>12830259.16</v>
      </c>
      <c r="J56" s="96">
        <f t="shared" si="3"/>
        <v>0</v>
      </c>
      <c r="K56" s="111">
        <v>12830259.16</v>
      </c>
      <c r="L56" s="104" t="str">
        <f t="shared" si="2"/>
        <v/>
      </c>
    </row>
    <row r="57" spans="1:12" ht="14.25" customHeight="1" x14ac:dyDescent="0.25">
      <c r="A57">
        <v>56</v>
      </c>
      <c r="B57">
        <v>56</v>
      </c>
      <c r="C57" t="str">
        <f t="shared" si="0"/>
        <v/>
      </c>
      <c r="E57" s="93">
        <v>55</v>
      </c>
      <c r="F57" s="93" t="s">
        <v>32</v>
      </c>
      <c r="G57" s="93" t="s">
        <v>156</v>
      </c>
      <c r="H57" s="108">
        <v>7947892.0999999996</v>
      </c>
      <c r="I57" s="95">
        <v>7947892</v>
      </c>
      <c r="J57" s="96">
        <f t="shared" si="3"/>
        <v>-9.999999962747097E-2</v>
      </c>
      <c r="K57" s="111">
        <v>7947892</v>
      </c>
      <c r="L57" s="104">
        <f t="shared" si="2"/>
        <v>-9.999999962747097E-2</v>
      </c>
    </row>
    <row r="58" spans="1:12" ht="14.25" customHeight="1" x14ac:dyDescent="0.25">
      <c r="A58">
        <v>57</v>
      </c>
      <c r="B58">
        <v>57</v>
      </c>
      <c r="C58" t="str">
        <f t="shared" si="0"/>
        <v/>
      </c>
      <c r="E58" s="93">
        <v>56</v>
      </c>
      <c r="F58" s="93" t="s">
        <v>46</v>
      </c>
      <c r="G58" s="93" t="s">
        <v>160</v>
      </c>
      <c r="H58" s="108">
        <v>9843116.2400000002</v>
      </c>
      <c r="I58" s="95">
        <v>9843116.2400000002</v>
      </c>
      <c r="J58" s="96">
        <f t="shared" si="3"/>
        <v>0</v>
      </c>
      <c r="K58" s="111">
        <v>9843116.2400000002</v>
      </c>
      <c r="L58" s="104" t="str">
        <f t="shared" si="2"/>
        <v/>
      </c>
    </row>
    <row r="59" spans="1:12" ht="14.25" customHeight="1" x14ac:dyDescent="0.25">
      <c r="A59">
        <v>58</v>
      </c>
      <c r="B59">
        <v>58</v>
      </c>
      <c r="C59" t="str">
        <f t="shared" si="0"/>
        <v/>
      </c>
      <c r="E59" s="93">
        <v>57</v>
      </c>
      <c r="F59" s="93" t="s">
        <v>94</v>
      </c>
      <c r="G59" s="93" t="s">
        <v>162</v>
      </c>
      <c r="H59" s="108">
        <v>7789677.04</v>
      </c>
      <c r="I59" s="95">
        <v>7789677.04</v>
      </c>
      <c r="J59" s="96">
        <f t="shared" si="3"/>
        <v>0</v>
      </c>
      <c r="K59" s="111">
        <v>7789677.04</v>
      </c>
      <c r="L59" s="104" t="str">
        <f t="shared" si="2"/>
        <v/>
      </c>
    </row>
    <row r="60" spans="1:12" ht="14.25" customHeight="1" x14ac:dyDescent="0.25">
      <c r="A60">
        <v>59</v>
      </c>
      <c r="B60">
        <v>59</v>
      </c>
      <c r="C60" t="str">
        <f t="shared" si="0"/>
        <v/>
      </c>
      <c r="E60" s="93">
        <v>58</v>
      </c>
      <c r="F60" s="93" t="s">
        <v>38</v>
      </c>
      <c r="G60" s="93" t="s">
        <v>164</v>
      </c>
      <c r="H60" s="108">
        <v>3364337.2</v>
      </c>
      <c r="I60" s="95">
        <v>3364337.2</v>
      </c>
      <c r="J60" s="96">
        <f t="shared" si="3"/>
        <v>0</v>
      </c>
      <c r="K60" s="111">
        <v>3364337.2</v>
      </c>
      <c r="L60" s="104" t="str">
        <f t="shared" si="2"/>
        <v/>
      </c>
    </row>
    <row r="61" spans="1:12" ht="14.25" customHeight="1" x14ac:dyDescent="0.25">
      <c r="A61">
        <v>60</v>
      </c>
      <c r="B61">
        <v>60</v>
      </c>
      <c r="C61" t="str">
        <f t="shared" si="0"/>
        <v/>
      </c>
      <c r="E61" s="93">
        <v>59</v>
      </c>
      <c r="F61" s="93" t="s">
        <v>166</v>
      </c>
      <c r="G61" s="93" t="s">
        <v>167</v>
      </c>
      <c r="H61" s="108">
        <v>13046585.279999999</v>
      </c>
      <c r="I61" s="95">
        <v>13304585.279999999</v>
      </c>
      <c r="J61" s="96">
        <f t="shared" si="3"/>
        <v>258000</v>
      </c>
      <c r="K61" s="111">
        <v>13046585.279999999</v>
      </c>
      <c r="L61" s="104" t="str">
        <f t="shared" si="2"/>
        <v/>
      </c>
    </row>
    <row r="62" spans="1:12" ht="14.25" customHeight="1" x14ac:dyDescent="0.25">
      <c r="A62">
        <v>61</v>
      </c>
      <c r="B62">
        <v>61</v>
      </c>
      <c r="C62" t="str">
        <f t="shared" si="0"/>
        <v/>
      </c>
      <c r="E62" s="93">
        <v>60</v>
      </c>
      <c r="F62" s="93" t="s">
        <v>37</v>
      </c>
      <c r="G62" s="93" t="s">
        <v>169</v>
      </c>
      <c r="H62" s="108">
        <v>11166359.539999999</v>
      </c>
      <c r="I62" s="95">
        <v>11166359.539999999</v>
      </c>
      <c r="J62" s="96">
        <f t="shared" si="3"/>
        <v>0</v>
      </c>
      <c r="K62" s="111">
        <v>11166359.539999999</v>
      </c>
      <c r="L62" s="104" t="str">
        <f t="shared" si="2"/>
        <v/>
      </c>
    </row>
    <row r="63" spans="1:12" ht="14.25" customHeight="1" x14ac:dyDescent="0.25">
      <c r="A63">
        <v>62</v>
      </c>
      <c r="B63">
        <v>62</v>
      </c>
      <c r="C63" t="str">
        <f t="shared" si="0"/>
        <v/>
      </c>
      <c r="E63" s="93">
        <v>61</v>
      </c>
      <c r="F63" s="93" t="s">
        <v>28</v>
      </c>
      <c r="G63" s="93" t="s">
        <v>171</v>
      </c>
      <c r="H63" s="108">
        <v>21974878.240000002</v>
      </c>
      <c r="I63" s="95">
        <v>22920878.239999998</v>
      </c>
      <c r="J63" s="96">
        <f t="shared" si="3"/>
        <v>945999.99999999627</v>
      </c>
      <c r="K63" s="111">
        <v>21974878.239999998</v>
      </c>
      <c r="L63" s="104" t="str">
        <f t="shared" si="2"/>
        <v/>
      </c>
    </row>
    <row r="64" spans="1:12" ht="14.25" customHeight="1" x14ac:dyDescent="0.25">
      <c r="A64">
        <v>63</v>
      </c>
      <c r="B64">
        <v>63</v>
      </c>
      <c r="C64" t="str">
        <f t="shared" si="0"/>
        <v/>
      </c>
      <c r="E64" s="100">
        <v>62</v>
      </c>
      <c r="F64" s="100" t="s">
        <v>106</v>
      </c>
      <c r="G64" s="100" t="s">
        <v>173</v>
      </c>
      <c r="H64" s="108">
        <v>8763629</v>
      </c>
      <c r="I64" s="102">
        <v>8763529</v>
      </c>
      <c r="J64" s="103">
        <f t="shared" si="3"/>
        <v>-100</v>
      </c>
      <c r="K64" s="111">
        <v>8763529</v>
      </c>
      <c r="L64" s="106">
        <f t="shared" si="2"/>
        <v>-100</v>
      </c>
    </row>
    <row r="65" spans="1:12" ht="14.25" customHeight="1" x14ac:dyDescent="0.25">
      <c r="A65">
        <v>65</v>
      </c>
      <c r="B65">
        <v>64</v>
      </c>
      <c r="C65" t="str">
        <f t="shared" si="0"/>
        <v>Not Ok</v>
      </c>
      <c r="E65" s="93">
        <v>63</v>
      </c>
      <c r="F65" s="93" t="s">
        <v>48</v>
      </c>
      <c r="G65" s="93" t="s">
        <v>176</v>
      </c>
      <c r="H65" s="108">
        <v>12909042.039999999</v>
      </c>
      <c r="I65" s="95">
        <v>13198165.439999999</v>
      </c>
      <c r="J65" s="96">
        <f t="shared" si="3"/>
        <v>289123.40000000037</v>
      </c>
      <c r="K65" s="111">
        <v>12909042.039999999</v>
      </c>
      <c r="L65" s="104" t="str">
        <f t="shared" si="2"/>
        <v/>
      </c>
    </row>
    <row r="66" spans="1:12" ht="14.25" customHeight="1" x14ac:dyDescent="0.25">
      <c r="A66">
        <v>66</v>
      </c>
      <c r="B66">
        <v>65</v>
      </c>
      <c r="C66" t="str">
        <f t="shared" si="0"/>
        <v>Not Ok</v>
      </c>
      <c r="E66" s="93">
        <v>65</v>
      </c>
      <c r="F66" s="93" t="s">
        <v>116</v>
      </c>
      <c r="G66" s="93" t="s">
        <v>180</v>
      </c>
      <c r="H66" s="108">
        <v>5654500</v>
      </c>
      <c r="I66" s="95">
        <v>5654500</v>
      </c>
      <c r="J66" s="96">
        <f t="shared" si="3"/>
        <v>0</v>
      </c>
      <c r="K66" s="111">
        <v>5654500</v>
      </c>
      <c r="L66" s="104" t="str">
        <f t="shared" si="2"/>
        <v/>
      </c>
    </row>
    <row r="67" spans="1:12" ht="14.25" customHeight="1" x14ac:dyDescent="0.25">
      <c r="A67">
        <v>67</v>
      </c>
      <c r="B67">
        <v>66</v>
      </c>
      <c r="C67" t="str">
        <f t="shared" ref="C67:C95" si="4">IF(A67=B67,"","Not Ok")</f>
        <v>Not Ok</v>
      </c>
      <c r="E67" s="93">
        <v>66</v>
      </c>
      <c r="F67" s="93" t="s">
        <v>30</v>
      </c>
      <c r="G67" s="93" t="s">
        <v>182</v>
      </c>
      <c r="H67" s="108">
        <v>5673258</v>
      </c>
      <c r="I67" s="95">
        <v>6089089.7000000002</v>
      </c>
      <c r="J67" s="96">
        <f t="shared" ref="J67:J98" si="5">I67-H67</f>
        <v>415831.70000000019</v>
      </c>
      <c r="K67" s="111">
        <v>5673258</v>
      </c>
      <c r="L67" s="104" t="str">
        <f t="shared" si="2"/>
        <v/>
      </c>
    </row>
    <row r="68" spans="1:12" ht="14.25" customHeight="1" x14ac:dyDescent="0.25">
      <c r="A68">
        <v>68</v>
      </c>
      <c r="B68">
        <v>67</v>
      </c>
      <c r="C68" t="str">
        <f t="shared" si="4"/>
        <v>Not Ok</v>
      </c>
      <c r="E68" s="93">
        <v>67</v>
      </c>
      <c r="F68" s="93" t="s">
        <v>202</v>
      </c>
      <c r="G68" s="93" t="s">
        <v>185</v>
      </c>
      <c r="H68" s="108">
        <v>7228015.3399999999</v>
      </c>
      <c r="I68" s="95">
        <v>7228015.3399999999</v>
      </c>
      <c r="J68" s="96">
        <f t="shared" si="5"/>
        <v>0</v>
      </c>
      <c r="K68" s="111">
        <v>7228015.3399999999</v>
      </c>
      <c r="L68" s="104" t="str">
        <f t="shared" ref="L68:L95" si="6">IF(H68=K68,"",K68-H68)</f>
        <v/>
      </c>
    </row>
    <row r="69" spans="1:12" ht="14.25" customHeight="1" x14ac:dyDescent="0.25">
      <c r="A69">
        <v>69</v>
      </c>
      <c r="B69">
        <v>68</v>
      </c>
      <c r="C69" t="str">
        <f t="shared" si="4"/>
        <v>Not Ok</v>
      </c>
      <c r="E69" s="93">
        <v>68</v>
      </c>
      <c r="F69" s="93" t="s">
        <v>116</v>
      </c>
      <c r="G69" s="93" t="s">
        <v>186</v>
      </c>
      <c r="H69" s="108">
        <v>1412947.32</v>
      </c>
      <c r="I69" s="95">
        <v>1412947.32</v>
      </c>
      <c r="J69" s="96">
        <f t="shared" si="5"/>
        <v>0</v>
      </c>
      <c r="K69" s="111">
        <v>1412947.32</v>
      </c>
      <c r="L69" s="104" t="str">
        <f t="shared" si="6"/>
        <v/>
      </c>
    </row>
    <row r="70" spans="1:12" ht="14.25" customHeight="1" x14ac:dyDescent="0.25">
      <c r="A70">
        <v>70</v>
      </c>
      <c r="B70">
        <v>69</v>
      </c>
      <c r="C70" t="str">
        <f t="shared" si="4"/>
        <v>Not Ok</v>
      </c>
      <c r="E70" s="93">
        <v>69</v>
      </c>
      <c r="F70" s="93" t="s">
        <v>52</v>
      </c>
      <c r="G70" s="93" t="s">
        <v>188</v>
      </c>
      <c r="H70" s="108">
        <v>2398989.33</v>
      </c>
      <c r="I70" s="95">
        <v>2398989.33</v>
      </c>
      <c r="J70" s="96">
        <f t="shared" si="5"/>
        <v>0</v>
      </c>
      <c r="K70" s="111">
        <v>2398989.33</v>
      </c>
      <c r="L70" s="104" t="str">
        <f t="shared" si="6"/>
        <v/>
      </c>
    </row>
    <row r="71" spans="1:12" ht="14.25" customHeight="1" x14ac:dyDescent="0.25">
      <c r="A71">
        <v>71</v>
      </c>
      <c r="B71">
        <v>70</v>
      </c>
      <c r="C71" t="str">
        <f t="shared" si="4"/>
        <v>Not Ok</v>
      </c>
      <c r="E71" s="93">
        <v>70</v>
      </c>
      <c r="F71" s="93" t="s">
        <v>112</v>
      </c>
      <c r="G71" s="93" t="s">
        <v>190</v>
      </c>
      <c r="H71" s="108">
        <v>4079641.41</v>
      </c>
      <c r="I71" s="95">
        <v>4079641.41</v>
      </c>
      <c r="J71" s="96">
        <f t="shared" si="5"/>
        <v>0</v>
      </c>
      <c r="K71" s="111">
        <v>4079641.41</v>
      </c>
      <c r="L71" s="104" t="str">
        <f t="shared" si="6"/>
        <v/>
      </c>
    </row>
    <row r="72" spans="1:12" ht="14.25" customHeight="1" x14ac:dyDescent="0.25">
      <c r="A72">
        <v>72</v>
      </c>
      <c r="B72">
        <v>71</v>
      </c>
      <c r="C72" t="str">
        <f t="shared" si="4"/>
        <v>Not Ok</v>
      </c>
      <c r="E72" s="93">
        <v>71</v>
      </c>
      <c r="F72" s="93" t="s">
        <v>202</v>
      </c>
      <c r="G72" s="93" t="s">
        <v>192</v>
      </c>
      <c r="H72" s="108">
        <v>5366633.0600000005</v>
      </c>
      <c r="I72" s="95">
        <v>5366633.0599999996</v>
      </c>
      <c r="J72" s="96">
        <f t="shared" si="5"/>
        <v>0</v>
      </c>
      <c r="K72" s="111">
        <v>5366633.0599999996</v>
      </c>
      <c r="L72" s="104" t="str">
        <f t="shared" si="6"/>
        <v/>
      </c>
    </row>
    <row r="73" spans="1:12" ht="14.25" customHeight="1" x14ac:dyDescent="0.25">
      <c r="A73">
        <v>73</v>
      </c>
      <c r="B73">
        <v>72</v>
      </c>
      <c r="C73" t="str">
        <f t="shared" si="4"/>
        <v>Not Ok</v>
      </c>
      <c r="E73" s="93">
        <v>72</v>
      </c>
      <c r="F73" s="93" t="s">
        <v>48</v>
      </c>
      <c r="G73" s="93" t="s">
        <v>193</v>
      </c>
      <c r="H73" s="108">
        <v>11266929.66</v>
      </c>
      <c r="I73" s="95">
        <v>11266929.66</v>
      </c>
      <c r="J73" s="96">
        <f t="shared" si="5"/>
        <v>0</v>
      </c>
      <c r="K73" s="111">
        <v>11266929.66</v>
      </c>
      <c r="L73" s="104" t="str">
        <f t="shared" si="6"/>
        <v/>
      </c>
    </row>
    <row r="74" spans="1:12" ht="14.25" customHeight="1" x14ac:dyDescent="0.25">
      <c r="A74">
        <v>74</v>
      </c>
      <c r="B74">
        <v>73</v>
      </c>
      <c r="C74" t="str">
        <f t="shared" si="4"/>
        <v>Not Ok</v>
      </c>
      <c r="E74" s="93">
        <v>73</v>
      </c>
      <c r="F74" s="93" t="s">
        <v>41</v>
      </c>
      <c r="G74" s="93" t="s">
        <v>196</v>
      </c>
      <c r="H74" s="108">
        <v>14376194.300000001</v>
      </c>
      <c r="I74" s="95">
        <v>14376194.300000001</v>
      </c>
      <c r="J74" s="96">
        <f t="shared" si="5"/>
        <v>0</v>
      </c>
      <c r="K74" s="111">
        <v>14376194.300000001</v>
      </c>
      <c r="L74" s="104" t="str">
        <f t="shared" si="6"/>
        <v/>
      </c>
    </row>
    <row r="75" spans="1:12" ht="14.25" customHeight="1" x14ac:dyDescent="0.25">
      <c r="A75">
        <v>75</v>
      </c>
      <c r="B75">
        <v>74</v>
      </c>
      <c r="C75" t="str">
        <f t="shared" si="4"/>
        <v>Not Ok</v>
      </c>
      <c r="E75" s="93">
        <v>74</v>
      </c>
      <c r="F75" s="93" t="s">
        <v>106</v>
      </c>
      <c r="G75" s="93" t="s">
        <v>198</v>
      </c>
      <c r="H75" s="108">
        <v>9637472.1799999997</v>
      </c>
      <c r="I75" s="95">
        <v>9794637.4199999999</v>
      </c>
      <c r="J75" s="96">
        <f t="shared" si="5"/>
        <v>157165.24000000022</v>
      </c>
      <c r="K75" s="111">
        <v>9637472.0999999996</v>
      </c>
      <c r="L75" s="104">
        <f t="shared" si="6"/>
        <v>-8.0000000074505806E-2</v>
      </c>
    </row>
    <row r="76" spans="1:12" ht="14.25" customHeight="1" x14ac:dyDescent="0.25">
      <c r="A76">
        <v>76</v>
      </c>
      <c r="B76">
        <v>75</v>
      </c>
      <c r="C76" t="str">
        <f t="shared" si="4"/>
        <v>Not Ok</v>
      </c>
      <c r="E76" s="93">
        <v>75</v>
      </c>
      <c r="F76" s="93" t="s">
        <v>166</v>
      </c>
      <c r="G76" s="93" t="s">
        <v>200</v>
      </c>
      <c r="H76" s="108">
        <v>3187158.2800000003</v>
      </c>
      <c r="I76" s="95">
        <v>3187158.28</v>
      </c>
      <c r="J76" s="96">
        <f t="shared" si="5"/>
        <v>0</v>
      </c>
      <c r="K76" s="111">
        <v>3187158.28</v>
      </c>
      <c r="L76" s="104" t="str">
        <f t="shared" si="6"/>
        <v/>
      </c>
    </row>
    <row r="77" spans="1:12" ht="14.25" customHeight="1" x14ac:dyDescent="0.25">
      <c r="A77">
        <v>77</v>
      </c>
      <c r="B77">
        <v>76</v>
      </c>
      <c r="C77" t="str">
        <f t="shared" si="4"/>
        <v>Not Ok</v>
      </c>
      <c r="E77" s="93">
        <v>76</v>
      </c>
      <c r="F77" s="93" t="s">
        <v>94</v>
      </c>
      <c r="G77" s="93" t="s">
        <v>203</v>
      </c>
      <c r="H77" s="108">
        <v>13315506.42</v>
      </c>
      <c r="I77" s="95">
        <v>13733568.390000001</v>
      </c>
      <c r="J77" s="96">
        <f t="shared" si="5"/>
        <v>418061.97000000067</v>
      </c>
      <c r="K77" s="111">
        <v>13315506</v>
      </c>
      <c r="L77" s="104">
        <f t="shared" si="6"/>
        <v>-0.41999999992549419</v>
      </c>
    </row>
    <row r="78" spans="1:12" ht="14.25" customHeight="1" x14ac:dyDescent="0.25">
      <c r="A78">
        <v>78</v>
      </c>
      <c r="B78">
        <v>77</v>
      </c>
      <c r="C78" t="str">
        <f t="shared" si="4"/>
        <v>Not Ok</v>
      </c>
      <c r="E78" s="93">
        <v>77</v>
      </c>
      <c r="F78" s="93" t="s">
        <v>72</v>
      </c>
      <c r="G78" s="93" t="s">
        <v>205</v>
      </c>
      <c r="H78" s="108">
        <v>4152632.98</v>
      </c>
      <c r="I78" s="95">
        <v>4180384.14</v>
      </c>
      <c r="J78" s="96">
        <f t="shared" si="5"/>
        <v>27751.160000000149</v>
      </c>
      <c r="K78" s="111">
        <v>4152632.68</v>
      </c>
      <c r="L78" s="104">
        <f t="shared" si="6"/>
        <v>-0.29999999981373549</v>
      </c>
    </row>
    <row r="79" spans="1:12" ht="14.25" customHeight="1" x14ac:dyDescent="0.25">
      <c r="A79">
        <v>79</v>
      </c>
      <c r="B79">
        <v>78</v>
      </c>
      <c r="C79" t="str">
        <f t="shared" si="4"/>
        <v>Not Ok</v>
      </c>
      <c r="E79" s="93">
        <v>78</v>
      </c>
      <c r="F79" s="93" t="s">
        <v>207</v>
      </c>
      <c r="G79" s="93" t="s">
        <v>208</v>
      </c>
      <c r="H79" s="108">
        <v>3673322.3</v>
      </c>
      <c r="I79" s="95">
        <v>3673322.3</v>
      </c>
      <c r="J79" s="96">
        <f t="shared" si="5"/>
        <v>0</v>
      </c>
      <c r="K79" s="111">
        <v>3673322.3</v>
      </c>
      <c r="L79" s="104" t="str">
        <f t="shared" si="6"/>
        <v/>
      </c>
    </row>
    <row r="80" spans="1:12" ht="14.25" customHeight="1" x14ac:dyDescent="0.25">
      <c r="A80">
        <v>80</v>
      </c>
      <c r="B80">
        <v>79</v>
      </c>
      <c r="C80" t="str">
        <f t="shared" si="4"/>
        <v>Not Ok</v>
      </c>
      <c r="E80" s="93">
        <v>79</v>
      </c>
      <c r="F80" s="93" t="s">
        <v>52</v>
      </c>
      <c r="G80" s="93" t="s">
        <v>210</v>
      </c>
      <c r="H80" s="108">
        <v>3475794.42</v>
      </c>
      <c r="I80" s="95">
        <v>3683001.06</v>
      </c>
      <c r="J80" s="96">
        <f t="shared" si="5"/>
        <v>207206.64000000013</v>
      </c>
      <c r="K80" s="111">
        <v>3475794</v>
      </c>
      <c r="L80" s="104">
        <f t="shared" si="6"/>
        <v>-0.41999999992549419</v>
      </c>
    </row>
    <row r="81" spans="1:12" ht="14.25" customHeight="1" x14ac:dyDescent="0.25">
      <c r="A81">
        <v>81</v>
      </c>
      <c r="B81">
        <v>80</v>
      </c>
      <c r="C81" t="str">
        <f t="shared" si="4"/>
        <v>Not Ok</v>
      </c>
      <c r="E81" s="93">
        <v>80</v>
      </c>
      <c r="F81" s="93" t="s">
        <v>212</v>
      </c>
      <c r="G81" s="93" t="s">
        <v>213</v>
      </c>
      <c r="H81" s="108">
        <v>11048759.879999999</v>
      </c>
      <c r="I81" s="95">
        <v>11048759.880000001</v>
      </c>
      <c r="J81" s="96">
        <f t="shared" si="5"/>
        <v>0</v>
      </c>
      <c r="K81" s="111">
        <v>11048759.880000001</v>
      </c>
      <c r="L81" s="104" t="str">
        <f t="shared" si="6"/>
        <v/>
      </c>
    </row>
    <row r="82" spans="1:12" ht="14.25" customHeight="1" x14ac:dyDescent="0.25">
      <c r="A82">
        <v>82</v>
      </c>
      <c r="B82">
        <v>81</v>
      </c>
      <c r="C82" t="str">
        <f t="shared" si="4"/>
        <v>Not Ok</v>
      </c>
      <c r="E82" s="93">
        <v>81</v>
      </c>
      <c r="F82" s="93" t="s">
        <v>129</v>
      </c>
      <c r="G82" s="93" t="s">
        <v>215</v>
      </c>
      <c r="H82" s="108">
        <v>3815720.24</v>
      </c>
      <c r="I82" s="95">
        <v>3815720.24</v>
      </c>
      <c r="J82" s="96">
        <f t="shared" si="5"/>
        <v>0</v>
      </c>
      <c r="K82" s="111">
        <v>3815720.24</v>
      </c>
      <c r="L82" s="104" t="str">
        <f t="shared" si="6"/>
        <v/>
      </c>
    </row>
    <row r="83" spans="1:12" ht="14.25" customHeight="1" x14ac:dyDescent="0.25">
      <c r="A83">
        <v>83</v>
      </c>
      <c r="B83">
        <v>82</v>
      </c>
      <c r="C83" t="str">
        <f t="shared" si="4"/>
        <v>Not Ok</v>
      </c>
      <c r="E83" s="93">
        <v>82</v>
      </c>
      <c r="F83" s="93" t="s">
        <v>89</v>
      </c>
      <c r="G83" s="93" t="s">
        <v>217</v>
      </c>
      <c r="H83" s="108">
        <v>17587872.899999999</v>
      </c>
      <c r="I83" s="95">
        <v>17587872.899999999</v>
      </c>
      <c r="J83" s="96">
        <f t="shared" si="5"/>
        <v>0</v>
      </c>
      <c r="K83" s="111">
        <v>17587872.899999999</v>
      </c>
      <c r="L83" s="104" t="str">
        <f t="shared" si="6"/>
        <v/>
      </c>
    </row>
    <row r="84" spans="1:12" ht="14.25" customHeight="1" x14ac:dyDescent="0.25">
      <c r="A84">
        <v>84</v>
      </c>
      <c r="B84">
        <v>83</v>
      </c>
      <c r="C84" t="str">
        <f t="shared" si="4"/>
        <v>Not Ok</v>
      </c>
      <c r="E84" s="93">
        <v>83</v>
      </c>
      <c r="F84" s="93" t="s">
        <v>48</v>
      </c>
      <c r="G84" s="93" t="s">
        <v>219</v>
      </c>
      <c r="H84" s="108">
        <v>14488733.9</v>
      </c>
      <c r="I84" s="95">
        <v>14488733.9</v>
      </c>
      <c r="J84" s="96">
        <f t="shared" si="5"/>
        <v>0</v>
      </c>
      <c r="K84" s="111">
        <v>14488733.9</v>
      </c>
      <c r="L84" s="104" t="str">
        <f t="shared" si="6"/>
        <v/>
      </c>
    </row>
    <row r="85" spans="1:12" ht="14.25" customHeight="1" x14ac:dyDescent="0.25">
      <c r="A85">
        <v>85</v>
      </c>
      <c r="B85">
        <v>84</v>
      </c>
      <c r="C85" t="str">
        <f t="shared" si="4"/>
        <v>Not Ok</v>
      </c>
      <c r="E85" s="93">
        <v>84</v>
      </c>
      <c r="F85" s="93" t="s">
        <v>166</v>
      </c>
      <c r="G85" s="93" t="s">
        <v>221</v>
      </c>
      <c r="H85" s="108">
        <v>10045862.960000001</v>
      </c>
      <c r="I85" s="95">
        <v>10045862.960000001</v>
      </c>
      <c r="J85" s="96">
        <f t="shared" si="5"/>
        <v>0</v>
      </c>
      <c r="K85" s="111">
        <v>10045862.960000001</v>
      </c>
      <c r="L85" s="104" t="str">
        <f t="shared" si="6"/>
        <v/>
      </c>
    </row>
    <row r="86" spans="1:12" ht="14.25" customHeight="1" x14ac:dyDescent="0.25">
      <c r="A86">
        <v>86</v>
      </c>
      <c r="B86">
        <v>85</v>
      </c>
      <c r="C86" t="str">
        <f t="shared" si="4"/>
        <v>Not Ok</v>
      </c>
      <c r="E86" s="93">
        <v>85</v>
      </c>
      <c r="F86" s="93" t="s">
        <v>106</v>
      </c>
      <c r="G86" s="93" t="s">
        <v>223</v>
      </c>
      <c r="H86" s="108">
        <v>3299372.8</v>
      </c>
      <c r="I86" s="95">
        <v>3299372.8</v>
      </c>
      <c r="J86" s="96">
        <f t="shared" si="5"/>
        <v>0</v>
      </c>
      <c r="K86" s="111">
        <v>3299372.8</v>
      </c>
      <c r="L86" s="104" t="str">
        <f t="shared" si="6"/>
        <v/>
      </c>
    </row>
    <row r="87" spans="1:12" ht="14.25" customHeight="1" x14ac:dyDescent="0.25">
      <c r="A87">
        <v>87</v>
      </c>
      <c r="B87">
        <v>86</v>
      </c>
      <c r="C87" t="str">
        <f t="shared" si="4"/>
        <v>Not Ok</v>
      </c>
      <c r="E87" s="93">
        <v>86</v>
      </c>
      <c r="F87" s="93" t="s">
        <v>38</v>
      </c>
      <c r="G87" s="93" t="s">
        <v>225</v>
      </c>
      <c r="H87" s="108">
        <v>13590046.800000001</v>
      </c>
      <c r="I87" s="95">
        <v>13590046.800000001</v>
      </c>
      <c r="J87" s="96">
        <f t="shared" si="5"/>
        <v>0</v>
      </c>
      <c r="K87" s="111">
        <v>13590046.800000001</v>
      </c>
      <c r="L87" s="104" t="str">
        <f t="shared" si="6"/>
        <v/>
      </c>
    </row>
    <row r="88" spans="1:12" ht="14.25" customHeight="1" x14ac:dyDescent="0.25">
      <c r="A88">
        <v>88</v>
      </c>
      <c r="B88">
        <v>87</v>
      </c>
      <c r="C88" t="str">
        <f t="shared" si="4"/>
        <v>Not Ok</v>
      </c>
      <c r="E88" s="93">
        <v>87</v>
      </c>
      <c r="F88" s="93" t="s">
        <v>227</v>
      </c>
      <c r="G88" s="93" t="s">
        <v>228</v>
      </c>
      <c r="H88" s="108">
        <v>3662293.71</v>
      </c>
      <c r="I88" s="95">
        <v>3662293.71</v>
      </c>
      <c r="J88" s="96">
        <f t="shared" si="5"/>
        <v>0</v>
      </c>
      <c r="K88" s="111">
        <v>3662293.71</v>
      </c>
      <c r="L88" s="104" t="str">
        <f t="shared" si="6"/>
        <v/>
      </c>
    </row>
    <row r="89" spans="1:12" ht="14.25" customHeight="1" x14ac:dyDescent="0.25">
      <c r="A89">
        <v>89</v>
      </c>
      <c r="B89">
        <v>88</v>
      </c>
      <c r="C89" t="str">
        <f t="shared" si="4"/>
        <v>Not Ok</v>
      </c>
      <c r="E89" s="93">
        <v>88</v>
      </c>
      <c r="F89" s="93" t="s">
        <v>46</v>
      </c>
      <c r="G89" s="93" t="s">
        <v>230</v>
      </c>
      <c r="H89" s="108">
        <v>6586071.7800000003</v>
      </c>
      <c r="I89" s="95">
        <v>6586071.7800000003</v>
      </c>
      <c r="J89" s="96">
        <f t="shared" si="5"/>
        <v>0</v>
      </c>
      <c r="K89" s="111">
        <v>6586071.7800000003</v>
      </c>
      <c r="L89" s="104" t="str">
        <f t="shared" si="6"/>
        <v/>
      </c>
    </row>
    <row r="90" spans="1:12" ht="14.25" customHeight="1" x14ac:dyDescent="0.25">
      <c r="A90">
        <v>90</v>
      </c>
      <c r="B90">
        <v>89</v>
      </c>
      <c r="C90" t="str">
        <f t="shared" si="4"/>
        <v>Not Ok</v>
      </c>
      <c r="E90" s="93">
        <v>89</v>
      </c>
      <c r="F90" s="93" t="s">
        <v>103</v>
      </c>
      <c r="G90" s="93" t="s">
        <v>232</v>
      </c>
      <c r="H90" s="108">
        <v>2412444.75</v>
      </c>
      <c r="I90" s="95">
        <v>2412444.75</v>
      </c>
      <c r="J90" s="96">
        <f t="shared" si="5"/>
        <v>0</v>
      </c>
      <c r="K90" s="111">
        <v>2412444.75</v>
      </c>
      <c r="L90" s="104" t="str">
        <f t="shared" si="6"/>
        <v/>
      </c>
    </row>
    <row r="91" spans="1:12" ht="14.25" customHeight="1" x14ac:dyDescent="0.25">
      <c r="A91">
        <v>91</v>
      </c>
      <c r="B91">
        <v>90</v>
      </c>
      <c r="C91" t="str">
        <f t="shared" si="4"/>
        <v>Not Ok</v>
      </c>
      <c r="E91" s="93">
        <v>90</v>
      </c>
      <c r="F91" s="93" t="s">
        <v>27</v>
      </c>
      <c r="G91" s="93" t="s">
        <v>234</v>
      </c>
      <c r="H91" s="108">
        <v>2626294.66</v>
      </c>
      <c r="I91" s="95">
        <v>2626294.67</v>
      </c>
      <c r="J91" s="96">
        <f t="shared" si="5"/>
        <v>9.9999997764825821E-3</v>
      </c>
      <c r="K91" s="111">
        <v>2626294.66</v>
      </c>
      <c r="L91" s="104" t="str">
        <f t="shared" si="6"/>
        <v/>
      </c>
    </row>
    <row r="92" spans="1:12" ht="14.25" customHeight="1" x14ac:dyDescent="0.25">
      <c r="A92">
        <v>92</v>
      </c>
      <c r="B92">
        <v>91</v>
      </c>
      <c r="C92" t="str">
        <f t="shared" si="4"/>
        <v>Not Ok</v>
      </c>
      <c r="E92" s="93">
        <v>91</v>
      </c>
      <c r="F92" s="93" t="s">
        <v>76</v>
      </c>
      <c r="G92" s="93" t="s">
        <v>236</v>
      </c>
      <c r="H92" s="108">
        <v>4938930.84</v>
      </c>
      <c r="I92" s="95">
        <v>4938930.84</v>
      </c>
      <c r="J92" s="96">
        <f t="shared" si="5"/>
        <v>0</v>
      </c>
      <c r="K92" s="111">
        <v>4938930.84</v>
      </c>
      <c r="L92" s="104" t="str">
        <f t="shared" si="6"/>
        <v/>
      </c>
    </row>
    <row r="93" spans="1:12" ht="14.25" customHeight="1" x14ac:dyDescent="0.25">
      <c r="A93">
        <v>93</v>
      </c>
      <c r="B93">
        <v>92</v>
      </c>
      <c r="C93" t="str">
        <f t="shared" si="4"/>
        <v>Not Ok</v>
      </c>
      <c r="E93" s="93">
        <v>92</v>
      </c>
      <c r="F93" s="93" t="s">
        <v>60</v>
      </c>
      <c r="G93" s="93" t="s">
        <v>238</v>
      </c>
      <c r="H93" s="108">
        <v>1685991.3</v>
      </c>
      <c r="I93" s="95">
        <v>2101823.17</v>
      </c>
      <c r="J93" s="96">
        <f t="shared" si="5"/>
        <v>415831.86999999988</v>
      </c>
      <c r="K93" s="111">
        <v>1685991.3</v>
      </c>
      <c r="L93" s="104" t="str">
        <f t="shared" si="6"/>
        <v/>
      </c>
    </row>
    <row r="94" spans="1:12" ht="14.25" customHeight="1" x14ac:dyDescent="0.25">
      <c r="A94">
        <v>94</v>
      </c>
      <c r="B94">
        <v>93</v>
      </c>
      <c r="C94" t="str">
        <f t="shared" si="4"/>
        <v>Not Ok</v>
      </c>
      <c r="E94" s="100">
        <v>93</v>
      </c>
      <c r="F94" s="100" t="s">
        <v>63</v>
      </c>
      <c r="G94" s="100" t="s">
        <v>240</v>
      </c>
      <c r="H94" s="108">
        <v>6767346.0800000001</v>
      </c>
      <c r="I94" s="102">
        <v>6767536.0800000001</v>
      </c>
      <c r="J94" s="103">
        <f t="shared" si="5"/>
        <v>190</v>
      </c>
      <c r="K94" s="111">
        <v>6767536.0800000001</v>
      </c>
      <c r="L94" s="106">
        <f t="shared" si="6"/>
        <v>190</v>
      </c>
    </row>
    <row r="95" spans="1:12" ht="14.25" customHeight="1" x14ac:dyDescent="0.25">
      <c r="B95">
        <v>94</v>
      </c>
      <c r="C95" t="str">
        <f t="shared" si="4"/>
        <v>Not Ok</v>
      </c>
      <c r="E95" s="93">
        <v>94</v>
      </c>
      <c r="F95" s="93" t="s">
        <v>37</v>
      </c>
      <c r="G95" s="93" t="s">
        <v>242</v>
      </c>
      <c r="H95" s="108">
        <v>6023110.6200000001</v>
      </c>
      <c r="I95" s="95">
        <v>6023110.6200000001</v>
      </c>
      <c r="J95" s="96">
        <f t="shared" si="5"/>
        <v>0</v>
      </c>
      <c r="K95" s="111">
        <v>6023110.6200000001</v>
      </c>
      <c r="L95" s="104" t="str">
        <f t="shared" si="6"/>
        <v/>
      </c>
    </row>
    <row r="96" spans="1:12" ht="14.25" customHeight="1" x14ac:dyDescent="0.25">
      <c r="E96" s="97"/>
      <c r="F96" s="97"/>
      <c r="G96" s="97"/>
      <c r="H96" s="109">
        <f>SUM(H3:H95)</f>
        <v>969352856.5399996</v>
      </c>
      <c r="I96" s="96">
        <f>SUM(I3:I95)</f>
        <v>968304558.15999973</v>
      </c>
      <c r="J96" s="96">
        <f>SUM(J3:J95)</f>
        <v>-1048298.380000022</v>
      </c>
      <c r="K96" s="109">
        <f>SUM(K3:K95)</f>
        <v>959411665.38999975</v>
      </c>
      <c r="L96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FY 2018-2019</vt:lpstr>
      <vt:lpstr>Upto 31-01-19</vt:lpstr>
      <vt:lpstr>RPA Comparision</vt:lpstr>
      <vt:lpstr>'FY 2018-2019'!Print_Titles</vt:lpstr>
      <vt:lpstr>'Upto 31-01-19'!Print_Titles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HFMLIP</cp:lastModifiedBy>
  <cp:lastPrinted>2019-11-17T08:01:39Z</cp:lastPrinted>
  <dcterms:created xsi:type="dcterms:W3CDTF">2016-10-31T04:54:53Z</dcterms:created>
  <dcterms:modified xsi:type="dcterms:W3CDTF">2020-12-21T07:04:57Z</dcterms:modified>
</cp:coreProperties>
</file>