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3" activeTab="7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33" l="1"/>
  <c r="H26" i="33" l="1"/>
  <c r="J66" i="28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<sst xmlns="http://schemas.openxmlformats.org/spreadsheetml/2006/main" count="1725" uniqueCount="332">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</sst>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3" borderId="4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 vertical="center"/>
    </xf>
    <xf numFmtId="4" fontId="27" fillId="6" borderId="1" xfId="0" applyNumberFormat="1" applyFont="1" applyFill="1" applyBorder="1" applyAlignment="1">
      <alignment horizontal="center"/>
    </xf>
    <xf numFmtId="4" fontId="28" fillId="6" borderId="1" xfId="0" applyNumberFormat="1" applyFont="1" applyFill="1" applyBorder="1" applyAlignment="1">
      <alignment horizontal="center"/>
    </xf>
    <xf numFmtId="4" fontId="27" fillId="4" borderId="4" xfId="0" applyNumberFormat="1" applyFont="1" applyFill="1" applyBorder="1" applyAlignment="1">
      <alignment horizontal="center"/>
    </xf>
    <xf numFmtId="43" fontId="27" fillId="6" borderId="1" xfId="1" applyFont="1" applyFill="1" applyBorder="1" applyAlignment="1">
      <alignment horizontal="center" vertical="center" wrapText="1"/>
    </xf>
    <xf numFmtId="43" fontId="27" fillId="4" borderId="1" xfId="1" applyFont="1" applyFill="1" applyBorder="1" applyAlignment="1">
      <alignment horizontal="center" vertical="center" wrapText="1"/>
    </xf>
    <xf numFmtId="43" fontId="27" fillId="6" borderId="1" xfId="1" applyFont="1" applyFill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43" fontId="27" fillId="4" borderId="1" xfId="1" applyFont="1" applyFill="1" applyBorder="1" applyAlignment="1">
      <alignment vertical="center" wrapText="1"/>
    </xf>
    <xf numFmtId="4" fontId="27" fillId="5" borderId="1" xfId="1" applyNumberFormat="1" applyFont="1" applyFill="1" applyBorder="1" applyAlignment="1">
      <alignment vertical="center" wrapText="1"/>
    </xf>
    <xf numFmtId="43" fontId="28" fillId="6" borderId="1" xfId="1" applyFont="1" applyFill="1" applyBorder="1" applyAlignment="1">
      <alignment vertical="center" wrapText="1"/>
    </xf>
    <xf numFmtId="43" fontId="27" fillId="0" borderId="4" xfId="1" applyFont="1" applyBorder="1" applyAlignment="1">
      <alignment vertical="center" wrapText="1"/>
    </xf>
    <xf numFmtId="43" fontId="27" fillId="2" borderId="1" xfId="1" applyFont="1" applyFill="1" applyBorder="1" applyAlignment="1">
      <alignment vertical="center" wrapText="1"/>
    </xf>
    <xf numFmtId="4" fontId="27" fillId="0" borderId="1" xfId="0" applyNumberFormat="1" applyFont="1" applyBorder="1" applyAlignment="1"/>
    <xf numFmtId="4" fontId="13" fillId="6" borderId="1" xfId="0" applyNumberFormat="1" applyFont="1" applyFill="1" applyBorder="1"/>
    <xf numFmtId="4" fontId="13" fillId="4" borderId="1" xfId="0" applyNumberFormat="1" applyFont="1" applyFill="1" applyBorder="1"/>
    <xf numFmtId="43" fontId="27" fillId="6" borderId="4" xfId="1" applyFont="1" applyFill="1" applyBorder="1" applyAlignment="1">
      <alignment horizontal="center" vertical="center" wrapText="1"/>
    </xf>
    <xf numFmtId="43" fontId="27" fillId="4" borderId="4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right" vertical="center" wrapText="1"/>
    </xf>
    <xf numFmtId="43" fontId="28" fillId="6" borderId="4" xfId="1" applyFont="1" applyFill="1" applyBorder="1" applyAlignment="1">
      <alignment horizontal="center" vertical="center" wrapText="1"/>
    </xf>
    <xf numFmtId="43" fontId="0" fillId="4" borderId="1" xfId="0" applyNumberFormat="1" applyFill="1" applyBorder="1"/>
    <xf numFmtId="43" fontId="27" fillId="6" borderId="6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center" vertical="center" wrapText="1"/>
    </xf>
    <xf numFmtId="43" fontId="27" fillId="4" borderId="6" xfId="1" applyFont="1" applyFill="1" applyBorder="1" applyAlignment="1">
      <alignment horizontal="center" vertical="center" wrapText="1"/>
    </xf>
    <xf numFmtId="4" fontId="0" fillId="4" borderId="1" xfId="0" applyNumberFormat="1" applyFont="1" applyFill="1" applyBorder="1"/>
    <xf numFmtId="43" fontId="27" fillId="6" borderId="1" xfId="1" applyFont="1" applyFill="1" applyBorder="1" applyAlignment="1">
      <alignment horizontal="center" vertical="top" wrapText="1"/>
    </xf>
    <xf numFmtId="43" fontId="34" fillId="6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61" t="s">
        <v>196</v>
      </c>
      <c r="B1" s="160" t="s">
        <v>99</v>
      </c>
      <c r="C1" s="162" t="s">
        <v>206</v>
      </c>
      <c r="D1" s="162" t="s">
        <v>287</v>
      </c>
      <c r="E1" s="162" t="s">
        <v>288</v>
      </c>
      <c r="F1" s="162" t="s">
        <v>289</v>
      </c>
      <c r="G1" s="162" t="s">
        <v>290</v>
      </c>
    </row>
    <row r="2" spans="1:7" s="142" customFormat="1" ht="13.5" customHeight="1" x14ac:dyDescent="0.25">
      <c r="A2" s="140">
        <v>3111302</v>
      </c>
      <c r="B2" s="141" t="s">
        <v>100</v>
      </c>
      <c r="C2" s="163" t="s">
        <v>101</v>
      </c>
      <c r="D2" s="164">
        <v>10</v>
      </c>
      <c r="E2" s="164"/>
      <c r="F2" s="165"/>
      <c r="G2" s="164">
        <f>D2+E2+F2</f>
        <v>10</v>
      </c>
    </row>
    <row r="3" spans="1:7" s="142" customFormat="1" ht="13.5" customHeight="1" x14ac:dyDescent="0.25">
      <c r="A3" s="140">
        <v>3111327</v>
      </c>
      <c r="B3" s="141" t="s">
        <v>102</v>
      </c>
      <c r="C3" s="163" t="s">
        <v>101</v>
      </c>
      <c r="D3" s="164">
        <v>10</v>
      </c>
      <c r="E3" s="164"/>
      <c r="F3" s="165"/>
      <c r="G3" s="164">
        <f t="shared" ref="G3:G66" si="0">D3+E3+F3</f>
        <v>10</v>
      </c>
    </row>
    <row r="4" spans="1:7" s="142" customFormat="1" ht="13.5" customHeight="1" x14ac:dyDescent="0.25">
      <c r="A4" s="140">
        <v>3111338</v>
      </c>
      <c r="B4" s="141" t="s">
        <v>103</v>
      </c>
      <c r="C4" s="163" t="s">
        <v>101</v>
      </c>
      <c r="D4" s="164">
        <v>140</v>
      </c>
      <c r="E4" s="164"/>
      <c r="F4" s="165"/>
      <c r="G4" s="164">
        <f t="shared" si="0"/>
        <v>140</v>
      </c>
    </row>
    <row r="5" spans="1:7" s="142" customFormat="1" ht="13.5" customHeight="1" x14ac:dyDescent="0.25">
      <c r="A5" s="140">
        <v>3241101</v>
      </c>
      <c r="B5" s="143" t="s">
        <v>104</v>
      </c>
      <c r="C5" s="163" t="s">
        <v>105</v>
      </c>
      <c r="D5" s="164">
        <v>100</v>
      </c>
      <c r="E5" s="164"/>
      <c r="F5" s="165"/>
      <c r="G5" s="164">
        <f t="shared" si="0"/>
        <v>100</v>
      </c>
    </row>
    <row r="6" spans="1:7" s="142" customFormat="1" ht="22.5" customHeight="1" x14ac:dyDescent="0.25">
      <c r="A6" s="140">
        <v>3211129</v>
      </c>
      <c r="B6" s="144" t="s">
        <v>106</v>
      </c>
      <c r="C6" s="163" t="s">
        <v>107</v>
      </c>
      <c r="D6" s="164">
        <v>245</v>
      </c>
      <c r="E6" s="164"/>
      <c r="F6" s="165"/>
      <c r="G6" s="164">
        <f t="shared" si="0"/>
        <v>245</v>
      </c>
    </row>
    <row r="7" spans="1:7" s="142" customFormat="1" ht="24.75" customHeight="1" x14ac:dyDescent="0.25">
      <c r="A7" s="140">
        <v>3821103</v>
      </c>
      <c r="B7" s="34" t="s">
        <v>108</v>
      </c>
      <c r="C7" s="163" t="s">
        <v>109</v>
      </c>
      <c r="D7" s="164">
        <v>2596.27</v>
      </c>
      <c r="E7" s="164"/>
      <c r="F7" s="165"/>
      <c r="G7" s="164">
        <f t="shared" si="0"/>
        <v>2596.27</v>
      </c>
    </row>
    <row r="8" spans="1:7" s="142" customFormat="1" ht="13.5" customHeight="1" x14ac:dyDescent="0.25">
      <c r="A8" s="140">
        <v>3211119</v>
      </c>
      <c r="B8" s="144" t="s">
        <v>110</v>
      </c>
      <c r="C8" s="163" t="s">
        <v>111</v>
      </c>
      <c r="D8" s="164">
        <v>25</v>
      </c>
      <c r="E8" s="164"/>
      <c r="F8" s="165"/>
      <c r="G8" s="164">
        <f t="shared" si="0"/>
        <v>25</v>
      </c>
    </row>
    <row r="9" spans="1:7" s="142" customFormat="1" ht="13.5" customHeight="1" x14ac:dyDescent="0.25">
      <c r="A9" s="140">
        <v>3211120</v>
      </c>
      <c r="B9" s="143" t="s">
        <v>112</v>
      </c>
      <c r="C9" s="163" t="s">
        <v>111</v>
      </c>
      <c r="D9" s="164">
        <v>25</v>
      </c>
      <c r="E9" s="164"/>
      <c r="F9" s="165"/>
      <c r="G9" s="164">
        <f t="shared" si="0"/>
        <v>25</v>
      </c>
    </row>
    <row r="10" spans="1:7" s="142" customFormat="1" ht="13.5" customHeight="1" x14ac:dyDescent="0.25">
      <c r="A10" s="140">
        <v>3211117</v>
      </c>
      <c r="B10" s="143" t="s">
        <v>113</v>
      </c>
      <c r="C10" s="163" t="s">
        <v>111</v>
      </c>
      <c r="D10" s="164">
        <v>25</v>
      </c>
      <c r="E10" s="164"/>
      <c r="F10" s="165"/>
      <c r="G10" s="164">
        <f t="shared" si="0"/>
        <v>25</v>
      </c>
    </row>
    <row r="11" spans="1:7" s="142" customFormat="1" x14ac:dyDescent="0.25">
      <c r="A11" s="140">
        <v>3221104</v>
      </c>
      <c r="B11" s="143" t="s">
        <v>114</v>
      </c>
      <c r="C11" s="163" t="s">
        <v>115</v>
      </c>
      <c r="D11" s="164">
        <v>15</v>
      </c>
      <c r="E11" s="164"/>
      <c r="F11" s="165"/>
      <c r="G11" s="164">
        <f t="shared" si="0"/>
        <v>15</v>
      </c>
    </row>
    <row r="12" spans="1:7" s="142" customFormat="1" x14ac:dyDescent="0.25">
      <c r="A12" s="140">
        <v>3211115</v>
      </c>
      <c r="B12" s="143" t="s">
        <v>116</v>
      </c>
      <c r="C12" s="163" t="s">
        <v>117</v>
      </c>
      <c r="D12" s="164">
        <v>10</v>
      </c>
      <c r="E12" s="164"/>
      <c r="F12" s="165"/>
      <c r="G12" s="164">
        <f t="shared" si="0"/>
        <v>10</v>
      </c>
    </row>
    <row r="13" spans="1:7" s="142" customFormat="1" x14ac:dyDescent="0.25">
      <c r="A13" s="140">
        <v>3211113</v>
      </c>
      <c r="B13" s="143" t="s">
        <v>118</v>
      </c>
      <c r="C13" s="163" t="s">
        <v>117</v>
      </c>
      <c r="D13" s="164">
        <v>15</v>
      </c>
      <c r="E13" s="164"/>
      <c r="F13" s="165"/>
      <c r="G13" s="164">
        <f t="shared" si="0"/>
        <v>15</v>
      </c>
    </row>
    <row r="14" spans="1:7" s="142" customFormat="1" x14ac:dyDescent="0.25">
      <c r="A14" s="140">
        <v>3243102</v>
      </c>
      <c r="B14" s="141" t="s">
        <v>119</v>
      </c>
      <c r="C14" s="163" t="s">
        <v>120</v>
      </c>
      <c r="D14" s="164">
        <v>200</v>
      </c>
      <c r="E14" s="164"/>
      <c r="F14" s="165"/>
      <c r="G14" s="164">
        <f t="shared" si="0"/>
        <v>200</v>
      </c>
    </row>
    <row r="15" spans="1:7" s="142" customFormat="1" x14ac:dyDescent="0.25">
      <c r="A15" s="140">
        <v>3243101</v>
      </c>
      <c r="B15" s="141" t="s">
        <v>121</v>
      </c>
      <c r="C15" s="163" t="s">
        <v>120</v>
      </c>
      <c r="D15" s="164">
        <v>150</v>
      </c>
      <c r="E15" s="164"/>
      <c r="F15" s="165"/>
      <c r="G15" s="164">
        <f t="shared" si="0"/>
        <v>150</v>
      </c>
    </row>
    <row r="16" spans="1:7" s="142" customFormat="1" x14ac:dyDescent="0.25">
      <c r="A16" s="140">
        <v>3221108</v>
      </c>
      <c r="B16" s="141" t="s">
        <v>122</v>
      </c>
      <c r="C16" s="163" t="s">
        <v>123</v>
      </c>
      <c r="D16" s="164">
        <v>3</v>
      </c>
      <c r="E16" s="164"/>
      <c r="F16" s="165"/>
      <c r="G16" s="164">
        <f t="shared" si="0"/>
        <v>3</v>
      </c>
    </row>
    <row r="17" spans="1:7" s="142" customFormat="1" x14ac:dyDescent="0.25">
      <c r="A17" s="140">
        <v>3255102</v>
      </c>
      <c r="B17" s="141" t="s">
        <v>124</v>
      </c>
      <c r="C17" s="163" t="s">
        <v>125</v>
      </c>
      <c r="D17" s="164">
        <v>35</v>
      </c>
      <c r="E17" s="164"/>
      <c r="F17" s="165"/>
      <c r="G17" s="164">
        <f t="shared" si="0"/>
        <v>35</v>
      </c>
    </row>
    <row r="18" spans="1:7" s="142" customFormat="1" x14ac:dyDescent="0.25">
      <c r="A18" s="140">
        <v>3255104</v>
      </c>
      <c r="B18" s="141" t="s">
        <v>126</v>
      </c>
      <c r="C18" s="163" t="s">
        <v>127</v>
      </c>
      <c r="D18" s="164">
        <v>150</v>
      </c>
      <c r="E18" s="164"/>
      <c r="F18" s="165"/>
      <c r="G18" s="164">
        <f t="shared" si="0"/>
        <v>150</v>
      </c>
    </row>
    <row r="19" spans="1:7" s="142" customFormat="1" x14ac:dyDescent="0.25">
      <c r="A19" s="140">
        <v>3211127</v>
      </c>
      <c r="B19" s="141" t="s">
        <v>128</v>
      </c>
      <c r="C19" s="163" t="s">
        <v>129</v>
      </c>
      <c r="D19" s="164">
        <v>2</v>
      </c>
      <c r="E19" s="164"/>
      <c r="F19" s="165"/>
      <c r="G19" s="164">
        <f t="shared" si="0"/>
        <v>2</v>
      </c>
    </row>
    <row r="20" spans="1:7" s="142" customFormat="1" x14ac:dyDescent="0.25">
      <c r="A20" s="140">
        <v>3231201</v>
      </c>
      <c r="B20" s="141" t="s">
        <v>130</v>
      </c>
      <c r="C20" s="163" t="s">
        <v>131</v>
      </c>
      <c r="D20" s="166"/>
      <c r="E20" s="166">
        <v>238.54</v>
      </c>
      <c r="F20" s="167"/>
      <c r="G20" s="166">
        <f t="shared" si="0"/>
        <v>238.54</v>
      </c>
    </row>
    <row r="21" spans="1:7" s="142" customFormat="1" ht="22.5" x14ac:dyDescent="0.25">
      <c r="A21" s="140">
        <v>3231201</v>
      </c>
      <c r="B21" s="34" t="s">
        <v>132</v>
      </c>
      <c r="C21" s="163" t="s">
        <v>133</v>
      </c>
      <c r="D21" s="166">
        <v>47.81</v>
      </c>
      <c r="E21" s="166">
        <v>350.6</v>
      </c>
      <c r="F21" s="167"/>
      <c r="G21" s="166">
        <f t="shared" si="0"/>
        <v>398.41</v>
      </c>
    </row>
    <row r="22" spans="1:7" s="142" customFormat="1" ht="33.75" x14ac:dyDescent="0.25">
      <c r="A22" s="140">
        <v>3231201</v>
      </c>
      <c r="B22" s="34" t="s">
        <v>134</v>
      </c>
      <c r="C22" s="163" t="s">
        <v>133</v>
      </c>
      <c r="D22" s="166">
        <v>304</v>
      </c>
      <c r="E22" s="166">
        <v>2229.34</v>
      </c>
      <c r="F22" s="167"/>
      <c r="G22" s="166">
        <f t="shared" si="0"/>
        <v>2533.34</v>
      </c>
    </row>
    <row r="23" spans="1:7" s="142" customFormat="1" ht="78.75" customHeight="1" x14ac:dyDescent="0.25">
      <c r="A23" s="140">
        <v>3231201</v>
      </c>
      <c r="B23" s="34" t="s">
        <v>135</v>
      </c>
      <c r="C23" s="163" t="s">
        <v>133</v>
      </c>
      <c r="D23" s="166">
        <v>158.6</v>
      </c>
      <c r="E23" s="166">
        <v>1163.08</v>
      </c>
      <c r="F23" s="167"/>
      <c r="G23" s="166">
        <f>D23+E23+F23</f>
        <v>1321.6799999999998</v>
      </c>
    </row>
    <row r="24" spans="1:7" s="142" customFormat="1" x14ac:dyDescent="0.25">
      <c r="A24" s="140">
        <v>3211109</v>
      </c>
      <c r="B24" s="141" t="s">
        <v>136</v>
      </c>
      <c r="C24" s="163" t="s">
        <v>137</v>
      </c>
      <c r="D24" s="164">
        <v>15</v>
      </c>
      <c r="E24" s="164"/>
      <c r="F24" s="165"/>
      <c r="G24" s="164">
        <f t="shared" si="0"/>
        <v>15</v>
      </c>
    </row>
    <row r="25" spans="1:7" s="142" customFormat="1" x14ac:dyDescent="0.25">
      <c r="A25" s="140">
        <v>3256103</v>
      </c>
      <c r="B25" s="141" t="s">
        <v>138</v>
      </c>
      <c r="C25" s="163" t="s">
        <v>139</v>
      </c>
      <c r="D25" s="164">
        <v>25</v>
      </c>
      <c r="E25" s="164"/>
      <c r="F25" s="165"/>
      <c r="G25" s="164">
        <f t="shared" si="0"/>
        <v>25</v>
      </c>
    </row>
    <row r="26" spans="1:7" s="142" customFormat="1" x14ac:dyDescent="0.25">
      <c r="A26" s="140">
        <v>3257101</v>
      </c>
      <c r="B26" s="141" t="s">
        <v>140</v>
      </c>
      <c r="C26" s="163" t="s">
        <v>141</v>
      </c>
      <c r="D26" s="164"/>
      <c r="E26" s="164"/>
      <c r="F26" s="165">
        <v>7901.4</v>
      </c>
      <c r="G26" s="164">
        <f t="shared" si="0"/>
        <v>7901.4</v>
      </c>
    </row>
    <row r="27" spans="1:7" s="142" customFormat="1" x14ac:dyDescent="0.25">
      <c r="A27" s="336">
        <v>3111332</v>
      </c>
      <c r="B27" s="34" t="s">
        <v>142</v>
      </c>
      <c r="C27" s="163" t="s">
        <v>143</v>
      </c>
      <c r="D27" s="164">
        <v>25</v>
      </c>
      <c r="E27" s="164"/>
      <c r="F27" s="165"/>
      <c r="G27" s="164">
        <f t="shared" si="0"/>
        <v>25</v>
      </c>
    </row>
    <row r="28" spans="1:7" s="142" customFormat="1" x14ac:dyDescent="0.25">
      <c r="A28" s="336"/>
      <c r="B28" s="34" t="s">
        <v>144</v>
      </c>
      <c r="C28" s="163" t="s">
        <v>143</v>
      </c>
      <c r="D28" s="164">
        <v>10</v>
      </c>
      <c r="E28" s="164"/>
      <c r="F28" s="165"/>
      <c r="G28" s="164">
        <f t="shared" si="0"/>
        <v>10</v>
      </c>
    </row>
    <row r="29" spans="1:7" s="142" customFormat="1" x14ac:dyDescent="0.25">
      <c r="A29" s="336"/>
      <c r="B29" s="34" t="s">
        <v>145</v>
      </c>
      <c r="C29" s="163" t="s">
        <v>143</v>
      </c>
      <c r="D29" s="164">
        <v>10</v>
      </c>
      <c r="E29" s="164"/>
      <c r="F29" s="165"/>
      <c r="G29" s="164">
        <f t="shared" si="0"/>
        <v>10</v>
      </c>
    </row>
    <row r="30" spans="1:7" s="142" customFormat="1" x14ac:dyDescent="0.25">
      <c r="A30" s="140">
        <v>3257104</v>
      </c>
      <c r="B30" s="144" t="s">
        <v>146</v>
      </c>
      <c r="C30" s="163" t="s">
        <v>147</v>
      </c>
      <c r="D30" s="164">
        <v>162</v>
      </c>
      <c r="E30" s="164"/>
      <c r="F30" s="165"/>
      <c r="G30" s="164">
        <f t="shared" si="0"/>
        <v>162</v>
      </c>
    </row>
    <row r="31" spans="1:7" s="142" customFormat="1" x14ac:dyDescent="0.25">
      <c r="A31" s="140">
        <v>3255101</v>
      </c>
      <c r="B31" s="141" t="s">
        <v>148</v>
      </c>
      <c r="C31" s="163" t="s">
        <v>149</v>
      </c>
      <c r="D31" s="164">
        <v>50</v>
      </c>
      <c r="E31" s="164"/>
      <c r="F31" s="165"/>
      <c r="G31" s="164">
        <f t="shared" si="0"/>
        <v>50</v>
      </c>
    </row>
    <row r="32" spans="1:7" s="142" customFormat="1" x14ac:dyDescent="0.25">
      <c r="A32" s="140">
        <v>3256101</v>
      </c>
      <c r="B32" s="141" t="s">
        <v>150</v>
      </c>
      <c r="C32" s="163" t="s">
        <v>151</v>
      </c>
      <c r="D32" s="164">
        <v>1700</v>
      </c>
      <c r="E32" s="164"/>
      <c r="F32" s="165"/>
      <c r="G32" s="164">
        <f t="shared" si="0"/>
        <v>1700</v>
      </c>
    </row>
    <row r="33" spans="1:7" s="147" customFormat="1" x14ac:dyDescent="0.25">
      <c r="A33" s="145">
        <v>3258101</v>
      </c>
      <c r="B33" s="146" t="s">
        <v>152</v>
      </c>
      <c r="C33" s="168" t="s">
        <v>153</v>
      </c>
      <c r="D33" s="169">
        <v>100</v>
      </c>
      <c r="E33" s="169"/>
      <c r="F33" s="170"/>
      <c r="G33" s="169">
        <f t="shared" si="0"/>
        <v>100</v>
      </c>
    </row>
    <row r="34" spans="1:7" s="147" customFormat="1" x14ac:dyDescent="0.25">
      <c r="A34" s="145">
        <v>3258102</v>
      </c>
      <c r="B34" s="146" t="s">
        <v>154</v>
      </c>
      <c r="C34" s="168" t="s">
        <v>153</v>
      </c>
      <c r="D34" s="169">
        <v>15</v>
      </c>
      <c r="E34" s="169"/>
      <c r="F34" s="170"/>
      <c r="G34" s="169">
        <f t="shared" si="0"/>
        <v>15</v>
      </c>
    </row>
    <row r="35" spans="1:7" s="147" customFormat="1" x14ac:dyDescent="0.25">
      <c r="A35" s="145">
        <v>3258103</v>
      </c>
      <c r="B35" s="146" t="s">
        <v>155</v>
      </c>
      <c r="C35" s="168" t="s">
        <v>153</v>
      </c>
      <c r="D35" s="169">
        <v>25</v>
      </c>
      <c r="E35" s="169"/>
      <c r="F35" s="170"/>
      <c r="G35" s="169">
        <f t="shared" si="0"/>
        <v>25</v>
      </c>
    </row>
    <row r="36" spans="1:7" s="147" customFormat="1" x14ac:dyDescent="0.25">
      <c r="A36" s="145">
        <v>3258105</v>
      </c>
      <c r="B36" s="146" t="s">
        <v>156</v>
      </c>
      <c r="C36" s="168" t="s">
        <v>153</v>
      </c>
      <c r="D36" s="169">
        <v>25</v>
      </c>
      <c r="E36" s="169"/>
      <c r="F36" s="170"/>
      <c r="G36" s="169">
        <f t="shared" si="0"/>
        <v>25</v>
      </c>
    </row>
    <row r="37" spans="1:7" s="147" customFormat="1" x14ac:dyDescent="0.25">
      <c r="A37" s="145">
        <v>3258107</v>
      </c>
      <c r="B37" s="146" t="s">
        <v>157</v>
      </c>
      <c r="C37" s="168" t="s">
        <v>153</v>
      </c>
      <c r="D37" s="169">
        <v>20</v>
      </c>
      <c r="E37" s="169"/>
      <c r="F37" s="170"/>
      <c r="G37" s="169">
        <f t="shared" si="0"/>
        <v>20</v>
      </c>
    </row>
    <row r="38" spans="1:7" s="147" customFormat="1" x14ac:dyDescent="0.25">
      <c r="A38" s="145">
        <v>3258106</v>
      </c>
      <c r="B38" s="146" t="s">
        <v>158</v>
      </c>
      <c r="C38" s="168" t="s">
        <v>153</v>
      </c>
      <c r="D38" s="169">
        <v>20</v>
      </c>
      <c r="E38" s="169"/>
      <c r="F38" s="170"/>
      <c r="G38" s="169">
        <f t="shared" si="0"/>
        <v>20</v>
      </c>
    </row>
    <row r="39" spans="1:7" s="147" customFormat="1" x14ac:dyDescent="0.25">
      <c r="A39" s="145">
        <v>3258105</v>
      </c>
      <c r="B39" s="146" t="s">
        <v>159</v>
      </c>
      <c r="C39" s="168" t="s">
        <v>153</v>
      </c>
      <c r="D39" s="169">
        <v>25</v>
      </c>
      <c r="E39" s="169"/>
      <c r="F39" s="170"/>
      <c r="G39" s="169">
        <f t="shared" si="0"/>
        <v>25</v>
      </c>
    </row>
    <row r="40" spans="1:7" s="150" customFormat="1" ht="22.5" x14ac:dyDescent="0.25">
      <c r="A40" s="148">
        <v>3258114</v>
      </c>
      <c r="B40" s="149" t="s">
        <v>160</v>
      </c>
      <c r="C40" s="171" t="s">
        <v>153</v>
      </c>
      <c r="D40" s="172">
        <v>43.5</v>
      </c>
      <c r="E40" s="172">
        <v>319</v>
      </c>
      <c r="F40" s="173"/>
      <c r="G40" s="172">
        <f t="shared" si="0"/>
        <v>362.5</v>
      </c>
    </row>
    <row r="41" spans="1:7" s="147" customFormat="1" x14ac:dyDescent="0.25">
      <c r="A41" s="145">
        <v>3258128</v>
      </c>
      <c r="B41" s="146" t="s">
        <v>161</v>
      </c>
      <c r="C41" s="168" t="s">
        <v>153</v>
      </c>
      <c r="D41" s="169">
        <v>10</v>
      </c>
      <c r="E41" s="169"/>
      <c r="F41" s="170"/>
      <c r="G41" s="169">
        <f t="shared" si="0"/>
        <v>10</v>
      </c>
    </row>
    <row r="42" spans="1:7" s="147" customFormat="1" x14ac:dyDescent="0.25">
      <c r="A42" s="145">
        <v>3258107</v>
      </c>
      <c r="B42" s="151" t="s">
        <v>162</v>
      </c>
      <c r="C42" s="168" t="s">
        <v>153</v>
      </c>
      <c r="D42" s="169">
        <v>25</v>
      </c>
      <c r="E42" s="169"/>
      <c r="F42" s="170"/>
      <c r="G42" s="169">
        <f t="shared" si="0"/>
        <v>25</v>
      </c>
    </row>
    <row r="43" spans="1:7" ht="45" x14ac:dyDescent="0.25">
      <c r="A43" s="152">
        <v>4112101</v>
      </c>
      <c r="B43" s="153" t="s">
        <v>163</v>
      </c>
      <c r="C43" s="162" t="s">
        <v>164</v>
      </c>
      <c r="D43" s="164">
        <v>702.5</v>
      </c>
      <c r="E43" s="166"/>
      <c r="F43" s="167"/>
      <c r="G43" s="164">
        <f t="shared" si="0"/>
        <v>702.5</v>
      </c>
    </row>
    <row r="44" spans="1:7" ht="22.5" x14ac:dyDescent="0.25">
      <c r="A44" s="152">
        <v>4112101</v>
      </c>
      <c r="B44" s="34" t="s">
        <v>165</v>
      </c>
      <c r="C44" s="162" t="s">
        <v>164</v>
      </c>
      <c r="D44" s="164">
        <v>68.25</v>
      </c>
      <c r="E44" s="166"/>
      <c r="F44" s="167"/>
      <c r="G44" s="164">
        <f t="shared" si="0"/>
        <v>68.25</v>
      </c>
    </row>
    <row r="45" spans="1:7" x14ac:dyDescent="0.25">
      <c r="A45" s="154">
        <v>4112102</v>
      </c>
      <c r="B45" s="34" t="s">
        <v>166</v>
      </c>
      <c r="C45" s="162" t="s">
        <v>167</v>
      </c>
      <c r="D45" s="164">
        <v>100</v>
      </c>
      <c r="E45" s="166"/>
      <c r="F45" s="167"/>
      <c r="G45" s="164">
        <f t="shared" si="0"/>
        <v>100</v>
      </c>
    </row>
    <row r="46" spans="1:7" ht="22.5" x14ac:dyDescent="0.25">
      <c r="A46" s="337">
        <v>4112316</v>
      </c>
      <c r="B46" s="34" t="s">
        <v>291</v>
      </c>
      <c r="C46" s="162" t="s">
        <v>169</v>
      </c>
      <c r="D46" s="164">
        <v>8.9700000000000006</v>
      </c>
      <c r="E46" s="166"/>
      <c r="F46" s="167"/>
      <c r="G46" s="164">
        <f t="shared" si="0"/>
        <v>8.9700000000000006</v>
      </c>
    </row>
    <row r="47" spans="1:7" ht="22.5" x14ac:dyDescent="0.25">
      <c r="A47" s="337"/>
      <c r="B47" s="34" t="s">
        <v>170</v>
      </c>
      <c r="C47" s="162" t="s">
        <v>169</v>
      </c>
      <c r="D47" s="164">
        <v>5</v>
      </c>
      <c r="E47" s="166"/>
      <c r="F47" s="167"/>
      <c r="G47" s="164">
        <f t="shared" si="0"/>
        <v>5</v>
      </c>
    </row>
    <row r="48" spans="1:7" ht="22.5" x14ac:dyDescent="0.25">
      <c r="A48" s="154">
        <v>4112304</v>
      </c>
      <c r="B48" s="34" t="s">
        <v>171</v>
      </c>
      <c r="C48" s="162" t="s">
        <v>172</v>
      </c>
      <c r="D48" s="164">
        <v>20.5</v>
      </c>
      <c r="E48" s="166"/>
      <c r="F48" s="167"/>
      <c r="G48" s="164">
        <f t="shared" si="0"/>
        <v>20.5</v>
      </c>
    </row>
    <row r="49" spans="1:7" ht="22.5" x14ac:dyDescent="0.25">
      <c r="A49" s="154">
        <v>4112304</v>
      </c>
      <c r="B49" s="34" t="s">
        <v>173</v>
      </c>
      <c r="C49" s="162" t="s">
        <v>172</v>
      </c>
      <c r="D49" s="164">
        <v>6</v>
      </c>
      <c r="E49" s="166"/>
      <c r="F49" s="167"/>
      <c r="G49" s="164">
        <f t="shared" si="0"/>
        <v>6</v>
      </c>
    </row>
    <row r="50" spans="1:7" x14ac:dyDescent="0.25">
      <c r="A50" s="154">
        <v>4112304</v>
      </c>
      <c r="B50" s="34" t="s">
        <v>174</v>
      </c>
      <c r="C50" s="162" t="s">
        <v>172</v>
      </c>
      <c r="D50" s="164">
        <v>50</v>
      </c>
      <c r="E50" s="166"/>
      <c r="F50" s="167"/>
      <c r="G50" s="164">
        <f t="shared" si="0"/>
        <v>50</v>
      </c>
    </row>
    <row r="51" spans="1:7" ht="36" x14ac:dyDescent="0.25">
      <c r="A51" s="154">
        <v>4112202</v>
      </c>
      <c r="B51" s="153" t="s">
        <v>175</v>
      </c>
      <c r="C51" s="162" t="s">
        <v>176</v>
      </c>
      <c r="D51" s="164">
        <v>19.5</v>
      </c>
      <c r="E51" s="166"/>
      <c r="F51" s="167"/>
      <c r="G51" s="164">
        <f t="shared" si="0"/>
        <v>19.5</v>
      </c>
    </row>
    <row r="52" spans="1:7" ht="22.5" x14ac:dyDescent="0.25">
      <c r="A52" s="154">
        <v>4112202</v>
      </c>
      <c r="B52" s="34" t="s">
        <v>177</v>
      </c>
      <c r="C52" s="162" t="s">
        <v>176</v>
      </c>
      <c r="D52" s="164">
        <v>13.75</v>
      </c>
      <c r="E52" s="166"/>
      <c r="F52" s="167"/>
      <c r="G52" s="164">
        <f t="shared" si="0"/>
        <v>13.75</v>
      </c>
    </row>
    <row r="53" spans="1:7" x14ac:dyDescent="0.25">
      <c r="A53" s="154">
        <v>4112202</v>
      </c>
      <c r="B53" s="34" t="s">
        <v>178</v>
      </c>
      <c r="C53" s="162" t="s">
        <v>176</v>
      </c>
      <c r="D53" s="164">
        <v>1.5</v>
      </c>
      <c r="E53" s="166"/>
      <c r="F53" s="167"/>
      <c r="G53" s="164">
        <f t="shared" si="0"/>
        <v>1.5</v>
      </c>
    </row>
    <row r="54" spans="1:7" ht="22.5" x14ac:dyDescent="0.25">
      <c r="A54" s="154">
        <v>4112202</v>
      </c>
      <c r="B54" s="34" t="s">
        <v>179</v>
      </c>
      <c r="C54" s="162" t="s">
        <v>176</v>
      </c>
      <c r="D54" s="164">
        <v>5.25</v>
      </c>
      <c r="E54" s="166"/>
      <c r="F54" s="167"/>
      <c r="G54" s="164">
        <f t="shared" si="0"/>
        <v>5.25</v>
      </c>
    </row>
    <row r="55" spans="1:7" x14ac:dyDescent="0.25">
      <c r="A55" s="152">
        <v>4112314</v>
      </c>
      <c r="B55" s="141" t="s">
        <v>154</v>
      </c>
      <c r="C55" s="162" t="s">
        <v>180</v>
      </c>
      <c r="D55" s="164">
        <v>50</v>
      </c>
      <c r="E55" s="166"/>
      <c r="F55" s="167"/>
      <c r="G55" s="164">
        <f t="shared" si="0"/>
        <v>50</v>
      </c>
    </row>
    <row r="56" spans="1:7" x14ac:dyDescent="0.25">
      <c r="A56" s="152">
        <v>4112303</v>
      </c>
      <c r="B56" s="141" t="s">
        <v>181</v>
      </c>
      <c r="C56" s="162" t="s">
        <v>180</v>
      </c>
      <c r="D56" s="164">
        <v>15</v>
      </c>
      <c r="E56" s="166"/>
      <c r="F56" s="167"/>
      <c r="G56" s="164">
        <f t="shared" si="0"/>
        <v>15</v>
      </c>
    </row>
    <row r="57" spans="1:7" x14ac:dyDescent="0.25">
      <c r="A57" s="155">
        <v>4141101</v>
      </c>
      <c r="B57" s="156" t="s">
        <v>182</v>
      </c>
      <c r="C57" s="162" t="s">
        <v>183</v>
      </c>
      <c r="D57" s="166">
        <v>24000</v>
      </c>
      <c r="E57" s="166"/>
      <c r="F57" s="167"/>
      <c r="G57" s="164">
        <f t="shared" si="0"/>
        <v>24000</v>
      </c>
    </row>
    <row r="58" spans="1:7" x14ac:dyDescent="0.25">
      <c r="A58" s="158">
        <v>4111306</v>
      </c>
      <c r="B58" s="34" t="s">
        <v>184</v>
      </c>
      <c r="C58" s="162" t="s">
        <v>185</v>
      </c>
      <c r="D58" s="166">
        <v>151.32</v>
      </c>
      <c r="E58" s="166">
        <v>1109.68</v>
      </c>
      <c r="F58" s="167"/>
      <c r="G58" s="164">
        <f t="shared" si="0"/>
        <v>1261</v>
      </c>
    </row>
    <row r="59" spans="1:7" ht="25.5" customHeight="1" x14ac:dyDescent="0.25">
      <c r="A59" s="158">
        <v>4111307</v>
      </c>
      <c r="B59" s="156" t="s">
        <v>186</v>
      </c>
      <c r="C59" s="162" t="s">
        <v>185</v>
      </c>
      <c r="D59" s="164">
        <v>181.8</v>
      </c>
      <c r="E59" s="164">
        <v>1333.2</v>
      </c>
      <c r="F59" s="167"/>
      <c r="G59" s="164">
        <f t="shared" si="0"/>
        <v>1515</v>
      </c>
    </row>
    <row r="60" spans="1:7" ht="22.5" x14ac:dyDescent="0.25">
      <c r="A60" s="158">
        <v>4111307</v>
      </c>
      <c r="B60" s="156" t="s">
        <v>187</v>
      </c>
      <c r="C60" s="162" t="s">
        <v>185</v>
      </c>
      <c r="D60" s="166">
        <v>2437.3200000000002</v>
      </c>
      <c r="E60" s="166">
        <v>17873.68</v>
      </c>
      <c r="F60" s="167"/>
      <c r="G60" s="164">
        <f t="shared" si="0"/>
        <v>20311</v>
      </c>
    </row>
    <row r="61" spans="1:7" x14ac:dyDescent="0.25">
      <c r="A61" s="158">
        <v>4111307</v>
      </c>
      <c r="B61" s="34" t="s">
        <v>188</v>
      </c>
      <c r="C61" s="162" t="s">
        <v>185</v>
      </c>
      <c r="D61" s="166">
        <v>1167.48</v>
      </c>
      <c r="E61" s="166">
        <v>8561.52</v>
      </c>
      <c r="F61" s="167"/>
      <c r="G61" s="164">
        <f t="shared" si="0"/>
        <v>9729</v>
      </c>
    </row>
    <row r="62" spans="1:7" x14ac:dyDescent="0.25">
      <c r="A62" s="154">
        <v>4111201</v>
      </c>
      <c r="B62" s="156" t="s">
        <v>189</v>
      </c>
      <c r="C62" s="162" t="s">
        <v>185</v>
      </c>
      <c r="D62" s="164">
        <v>301.8</v>
      </c>
      <c r="E62" s="164">
        <v>2213.1999999999998</v>
      </c>
      <c r="F62" s="167"/>
      <c r="G62" s="164">
        <f t="shared" si="0"/>
        <v>2515</v>
      </c>
    </row>
    <row r="63" spans="1:7" ht="22.5" x14ac:dyDescent="0.25">
      <c r="A63" s="154">
        <v>4111201</v>
      </c>
      <c r="B63" s="156" t="s">
        <v>190</v>
      </c>
      <c r="C63" s="162" t="s">
        <v>185</v>
      </c>
      <c r="D63" s="164">
        <v>306</v>
      </c>
      <c r="E63" s="164">
        <v>2244</v>
      </c>
      <c r="F63" s="167"/>
      <c r="G63" s="164">
        <f t="shared" si="0"/>
        <v>2550</v>
      </c>
    </row>
    <row r="64" spans="1:7" ht="22.5" x14ac:dyDescent="0.25">
      <c r="A64" s="154">
        <v>4111201</v>
      </c>
      <c r="B64" s="156" t="s">
        <v>191</v>
      </c>
      <c r="C64" s="162" t="s">
        <v>185</v>
      </c>
      <c r="D64" s="164">
        <v>214.2</v>
      </c>
      <c r="E64" s="164">
        <v>1570.8</v>
      </c>
      <c r="F64" s="167"/>
      <c r="G64" s="164">
        <f t="shared" si="0"/>
        <v>1785</v>
      </c>
    </row>
    <row r="65" spans="1:8" ht="22.5" x14ac:dyDescent="0.25">
      <c r="A65" s="154">
        <v>4111201</v>
      </c>
      <c r="B65" s="34" t="s">
        <v>192</v>
      </c>
      <c r="C65" s="162" t="s">
        <v>185</v>
      </c>
      <c r="D65" s="164">
        <v>1434.3</v>
      </c>
      <c r="E65" s="164">
        <v>10518.2</v>
      </c>
      <c r="F65" s="167"/>
      <c r="G65" s="164">
        <f t="shared" si="0"/>
        <v>11952.5</v>
      </c>
    </row>
    <row r="66" spans="1:8" x14ac:dyDescent="0.25">
      <c r="A66" s="154">
        <v>4111201</v>
      </c>
      <c r="B66" s="34" t="s">
        <v>193</v>
      </c>
      <c r="C66" s="162" t="s">
        <v>185</v>
      </c>
      <c r="D66" s="164">
        <v>19.920000000000002</v>
      </c>
      <c r="E66" s="164">
        <v>146.08000000000001</v>
      </c>
      <c r="F66" s="167"/>
      <c r="G66" s="164">
        <f t="shared" si="0"/>
        <v>166</v>
      </c>
    </row>
    <row r="67" spans="1:8" ht="15" customHeight="1" x14ac:dyDescent="0.25">
      <c r="A67" s="154">
        <v>4111201</v>
      </c>
      <c r="B67" s="34" t="s">
        <v>194</v>
      </c>
      <c r="C67" s="162" t="s">
        <v>185</v>
      </c>
      <c r="D67" s="164">
        <v>165.6</v>
      </c>
      <c r="E67" s="164">
        <v>1214.4000000000001</v>
      </c>
      <c r="F67" s="167"/>
      <c r="G67" s="164">
        <f t="shared" ref="G67:G68" si="1">D67+E67+F67</f>
        <v>1380</v>
      </c>
    </row>
    <row r="68" spans="1:8" ht="12.75" customHeight="1" x14ac:dyDescent="0.25">
      <c r="A68" s="154">
        <v>4111201</v>
      </c>
      <c r="B68" s="34" t="s">
        <v>195</v>
      </c>
      <c r="C68" s="162" t="s">
        <v>185</v>
      </c>
      <c r="D68" s="164">
        <v>200</v>
      </c>
      <c r="E68" s="164">
        <v>0</v>
      </c>
      <c r="F68" s="167"/>
      <c r="G68" s="164">
        <f t="shared" si="1"/>
        <v>200</v>
      </c>
    </row>
    <row r="69" spans="1:8" x14ac:dyDescent="0.25">
      <c r="A69" s="157" t="s">
        <v>296</v>
      </c>
      <c r="B69" s="34" t="s">
        <v>292</v>
      </c>
      <c r="C69" s="159" t="s">
        <v>285</v>
      </c>
      <c r="D69" s="162">
        <v>100</v>
      </c>
      <c r="E69" s="162">
        <v>158</v>
      </c>
      <c r="F69" s="162">
        <v>0</v>
      </c>
      <c r="G69" s="162">
        <v>258</v>
      </c>
    </row>
    <row r="70" spans="1:8" x14ac:dyDescent="0.25">
      <c r="A70" s="157" t="s">
        <v>297</v>
      </c>
      <c r="B70" s="34" t="s">
        <v>293</v>
      </c>
      <c r="C70" s="159" t="s">
        <v>286</v>
      </c>
      <c r="D70" s="162">
        <v>100.76</v>
      </c>
      <c r="E70" s="162">
        <v>301.38</v>
      </c>
      <c r="F70" s="162">
        <v>0</v>
      </c>
      <c r="G70" s="162">
        <v>402.14</v>
      </c>
    </row>
    <row r="71" spans="1:8" x14ac:dyDescent="0.25">
      <c r="D71" s="125"/>
      <c r="E71" s="125"/>
      <c r="F71" s="125"/>
      <c r="G71" s="125"/>
      <c r="H71" s="125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25" zoomScaleNormal="100" workbookViewId="0">
      <selection activeCell="P35" sqref="P35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</cols>
  <sheetData>
    <row r="1" spans="1:16" x14ac:dyDescent="0.25">
      <c r="A1" s="126" t="s">
        <v>223</v>
      </c>
      <c r="B1" s="126" t="s">
        <v>99</v>
      </c>
      <c r="C1" s="126" t="s">
        <v>225</v>
      </c>
      <c r="D1" s="126" t="s">
        <v>226</v>
      </c>
      <c r="E1" s="128" t="s">
        <v>207</v>
      </c>
      <c r="F1" s="128" t="s">
        <v>208</v>
      </c>
      <c r="G1" s="128" t="s">
        <v>209</v>
      </c>
      <c r="H1" s="128" t="s">
        <v>197</v>
      </c>
      <c r="I1" s="128" t="s">
        <v>198</v>
      </c>
      <c r="J1" s="128" t="s">
        <v>199</v>
      </c>
      <c r="K1" s="128" t="s">
        <v>200</v>
      </c>
      <c r="L1" s="128" t="s">
        <v>201</v>
      </c>
      <c r="M1" s="128" t="s">
        <v>202</v>
      </c>
      <c r="N1" s="128" t="s">
        <v>203</v>
      </c>
      <c r="O1" s="128" t="s">
        <v>204</v>
      </c>
      <c r="P1" s="128" t="s">
        <v>205</v>
      </c>
    </row>
    <row r="2" spans="1:16" x14ac:dyDescent="0.25">
      <c r="A2" s="33" t="s">
        <v>101</v>
      </c>
      <c r="B2" s="127" t="s">
        <v>227</v>
      </c>
      <c r="C2" s="137"/>
      <c r="D2" s="137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x14ac:dyDescent="0.25">
      <c r="A3" s="33" t="s">
        <v>105</v>
      </c>
      <c r="B3" s="127" t="s">
        <v>228</v>
      </c>
      <c r="C3" s="137"/>
      <c r="D3" s="137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A4" s="33" t="s">
        <v>107</v>
      </c>
      <c r="B4" s="127" t="s">
        <v>229</v>
      </c>
      <c r="C4" s="137"/>
      <c r="D4" s="137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spans="1:16" x14ac:dyDescent="0.25">
      <c r="A5" s="33" t="s">
        <v>109</v>
      </c>
      <c r="B5" s="127" t="s">
        <v>230</v>
      </c>
      <c r="C5" s="137">
        <v>1.2E-2</v>
      </c>
      <c r="D5" s="137">
        <v>4.0000000000000001E-3</v>
      </c>
      <c r="E5" s="135"/>
      <c r="F5" s="135">
        <v>1E-4</v>
      </c>
      <c r="G5" s="135">
        <v>5.0000000000000001E-4</v>
      </c>
      <c r="H5" s="135">
        <v>1E-3</v>
      </c>
      <c r="I5" s="135">
        <v>1E-3</v>
      </c>
      <c r="J5" s="135">
        <v>2E-3</v>
      </c>
      <c r="K5" s="135">
        <v>2.5000000000000001E-3</v>
      </c>
      <c r="L5" s="135">
        <v>3.0000000000000001E-3</v>
      </c>
      <c r="M5" s="135">
        <v>3.5000000000000001E-3</v>
      </c>
      <c r="N5" s="135">
        <v>3.5000000000000001E-3</v>
      </c>
      <c r="O5" s="135">
        <v>3.5000000000000001E-3</v>
      </c>
      <c r="P5" s="135">
        <v>4.0000000000000001E-3</v>
      </c>
    </row>
    <row r="6" spans="1:16" x14ac:dyDescent="0.25">
      <c r="A6" s="33" t="s">
        <v>111</v>
      </c>
      <c r="B6" s="127" t="s">
        <v>231</v>
      </c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</row>
    <row r="7" spans="1:16" x14ac:dyDescent="0.25">
      <c r="A7" s="33" t="s">
        <v>115</v>
      </c>
      <c r="B7" s="127" t="s">
        <v>232</v>
      </c>
      <c r="C7" s="137"/>
      <c r="D7" s="137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6" x14ac:dyDescent="0.25">
      <c r="A8" s="33" t="s">
        <v>117</v>
      </c>
      <c r="B8" s="127" t="s">
        <v>233</v>
      </c>
      <c r="C8" s="137"/>
      <c r="D8" s="137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 spans="1:16" x14ac:dyDescent="0.25">
      <c r="A9" s="33" t="s">
        <v>120</v>
      </c>
      <c r="B9" s="127" t="s">
        <v>234</v>
      </c>
      <c r="C9" s="137"/>
      <c r="D9" s="137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</row>
    <row r="10" spans="1:16" x14ac:dyDescent="0.25">
      <c r="A10" s="33" t="s">
        <v>123</v>
      </c>
      <c r="B10" s="127" t="s">
        <v>235</v>
      </c>
      <c r="C10" s="137"/>
      <c r="D10" s="137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 x14ac:dyDescent="0.25">
      <c r="A11" s="33" t="s">
        <v>125</v>
      </c>
      <c r="B11" s="127" t="s">
        <v>124</v>
      </c>
      <c r="C11" s="137"/>
      <c r="D11" s="137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 spans="1:16" x14ac:dyDescent="0.25">
      <c r="A12" s="33" t="s">
        <v>127</v>
      </c>
      <c r="B12" s="127" t="s">
        <v>236</v>
      </c>
      <c r="C12" s="137"/>
      <c r="D12" s="137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 spans="1:16" x14ac:dyDescent="0.25">
      <c r="A13" s="33" t="s">
        <v>129</v>
      </c>
      <c r="B13" s="127" t="s">
        <v>237</v>
      </c>
      <c r="C13" s="137"/>
      <c r="D13" s="137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 spans="1:16" x14ac:dyDescent="0.25">
      <c r="A14" s="33" t="s">
        <v>131</v>
      </c>
      <c r="B14" s="127" t="s">
        <v>238</v>
      </c>
      <c r="C14" s="137"/>
      <c r="D14" s="137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 spans="1:16" x14ac:dyDescent="0.25">
      <c r="A15" s="33" t="s">
        <v>133</v>
      </c>
      <c r="B15" s="127" t="s">
        <v>239</v>
      </c>
      <c r="C15" s="137">
        <v>0.03</v>
      </c>
      <c r="D15" s="137">
        <v>0.01</v>
      </c>
      <c r="E15" s="135"/>
      <c r="F15" s="135"/>
      <c r="G15" s="135"/>
      <c r="H15" s="135">
        <v>5.0000000000000001E-4</v>
      </c>
      <c r="I15" s="135">
        <v>1E-3</v>
      </c>
      <c r="J15" s="135">
        <v>2E-3</v>
      </c>
      <c r="K15" s="135">
        <v>3.0000000000000001E-3</v>
      </c>
      <c r="L15" s="135">
        <v>4.0000000000000001E-3</v>
      </c>
      <c r="M15" s="135">
        <v>5.0000000000000001E-3</v>
      </c>
      <c r="N15" s="135">
        <v>5.0000000000000001E-3</v>
      </c>
      <c r="O15" s="135">
        <v>8.9999999999999993E-3</v>
      </c>
      <c r="P15" s="135">
        <v>0.01</v>
      </c>
    </row>
    <row r="16" spans="1:16" x14ac:dyDescent="0.25">
      <c r="A16" s="33" t="s">
        <v>137</v>
      </c>
      <c r="B16" s="127" t="s">
        <v>136</v>
      </c>
      <c r="C16" s="137"/>
      <c r="D16" s="137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 spans="1:19" x14ac:dyDescent="0.25">
      <c r="A17" s="33" t="s">
        <v>139</v>
      </c>
      <c r="B17" s="127" t="s">
        <v>138</v>
      </c>
      <c r="C17" s="137"/>
      <c r="D17" s="137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1:19" x14ac:dyDescent="0.25">
      <c r="A18" s="33" t="s">
        <v>141</v>
      </c>
      <c r="B18" s="127" t="s">
        <v>240</v>
      </c>
      <c r="C18" s="137">
        <v>0.03</v>
      </c>
      <c r="D18" s="137">
        <v>0.01</v>
      </c>
      <c r="E18" s="135"/>
      <c r="F18" s="135"/>
      <c r="G18" s="135"/>
      <c r="H18" s="135">
        <v>3.0000000000000001E-3</v>
      </c>
      <c r="I18" s="135">
        <v>3.0000000000000001E-3</v>
      </c>
      <c r="J18" s="135">
        <v>3.0000000000000001E-3</v>
      </c>
      <c r="K18" s="135">
        <v>3.0000000000000001E-3</v>
      </c>
      <c r="L18" s="135">
        <v>5.0000000000000001E-3</v>
      </c>
      <c r="M18" s="135">
        <v>6.0000000000000001E-3</v>
      </c>
      <c r="N18" s="135">
        <v>6.4999999999999997E-3</v>
      </c>
      <c r="O18" s="135">
        <v>7.4999999999999997E-3</v>
      </c>
      <c r="P18" s="135">
        <v>0.01</v>
      </c>
    </row>
    <row r="19" spans="1:19" x14ac:dyDescent="0.25">
      <c r="A19" s="33" t="s">
        <v>143</v>
      </c>
      <c r="B19" s="127" t="s">
        <v>241</v>
      </c>
      <c r="C19" s="137"/>
      <c r="D19" s="137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 spans="1:19" x14ac:dyDescent="0.25">
      <c r="A20" s="33" t="s">
        <v>147</v>
      </c>
      <c r="B20" s="127" t="s">
        <v>146</v>
      </c>
      <c r="C20" s="137"/>
      <c r="D20" s="137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S20" s="192"/>
    </row>
    <row r="21" spans="1:19" x14ac:dyDescent="0.25">
      <c r="A21" s="33" t="s">
        <v>149</v>
      </c>
      <c r="B21" s="127" t="s">
        <v>148</v>
      </c>
      <c r="C21" s="137"/>
      <c r="D21" s="137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</row>
    <row r="22" spans="1:19" x14ac:dyDescent="0.25">
      <c r="A22" s="33" t="s">
        <v>151</v>
      </c>
      <c r="B22" s="127" t="s">
        <v>242</v>
      </c>
      <c r="C22" s="137">
        <v>1.8000000000000002E-2</v>
      </c>
      <c r="D22" s="137">
        <v>6.0000000000000001E-3</v>
      </c>
      <c r="E22" s="135"/>
      <c r="F22" s="135"/>
      <c r="G22" s="135"/>
      <c r="H22" s="135"/>
      <c r="I22" s="135">
        <v>2.5000000000000001E-3</v>
      </c>
      <c r="J22" s="135">
        <v>3.5000000000000001E-3</v>
      </c>
      <c r="K22" s="135">
        <v>4.0000000000000001E-3</v>
      </c>
      <c r="L22" s="135">
        <v>4.4999999999999997E-3</v>
      </c>
      <c r="M22" s="135">
        <v>5.0000000000000001E-3</v>
      </c>
      <c r="N22" s="135">
        <v>5.0000000000000001E-3</v>
      </c>
      <c r="O22" s="135">
        <v>5.0000000000000001E-3</v>
      </c>
      <c r="P22" s="135">
        <v>6.0000000000000001E-3</v>
      </c>
    </row>
    <row r="23" spans="1:19" ht="24" x14ac:dyDescent="0.25">
      <c r="A23" s="33" t="s">
        <v>153</v>
      </c>
      <c r="B23" s="127" t="s">
        <v>243</v>
      </c>
      <c r="C23" s="137"/>
      <c r="D23" s="137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 spans="1:19" x14ac:dyDescent="0.25">
      <c r="A24" s="33" t="s">
        <v>164</v>
      </c>
      <c r="B24" s="127" t="s">
        <v>244</v>
      </c>
      <c r="C24" s="137">
        <v>0.01</v>
      </c>
      <c r="D24" s="137">
        <v>0.01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</row>
    <row r="25" spans="1:19" x14ac:dyDescent="0.25">
      <c r="A25" s="33" t="s">
        <v>167</v>
      </c>
      <c r="B25" s="127" t="s">
        <v>245</v>
      </c>
      <c r="C25" s="137"/>
      <c r="D25" s="137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</row>
    <row r="26" spans="1:19" x14ac:dyDescent="0.25">
      <c r="A26" s="33" t="s">
        <v>169</v>
      </c>
      <c r="B26" s="127" t="s">
        <v>246</v>
      </c>
      <c r="C26" s="137"/>
      <c r="D26" s="137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</row>
    <row r="27" spans="1:19" x14ac:dyDescent="0.25">
      <c r="A27" s="33" t="s">
        <v>172</v>
      </c>
      <c r="B27" s="127" t="s">
        <v>247</v>
      </c>
      <c r="C27" s="137"/>
      <c r="D27" s="137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</row>
    <row r="28" spans="1:19" x14ac:dyDescent="0.25">
      <c r="A28" s="33" t="s">
        <v>176</v>
      </c>
      <c r="B28" s="127" t="s">
        <v>248</v>
      </c>
      <c r="C28" s="137"/>
      <c r="D28" s="137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</row>
    <row r="29" spans="1:19" x14ac:dyDescent="0.25">
      <c r="A29" s="33" t="s">
        <v>180</v>
      </c>
      <c r="B29" s="127" t="s">
        <v>249</v>
      </c>
      <c r="C29" s="137"/>
      <c r="D29" s="137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</row>
    <row r="30" spans="1:19" x14ac:dyDescent="0.25">
      <c r="A30" s="33" t="s">
        <v>183</v>
      </c>
      <c r="B30" s="127" t="s">
        <v>250</v>
      </c>
      <c r="C30" s="137">
        <v>0.08</v>
      </c>
      <c r="D30" s="137">
        <v>0.03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</row>
    <row r="31" spans="1:19" x14ac:dyDescent="0.25">
      <c r="A31" s="33" t="s">
        <v>185</v>
      </c>
      <c r="B31" s="127" t="s">
        <v>251</v>
      </c>
      <c r="C31" s="137">
        <v>0.36</v>
      </c>
      <c r="D31" s="137">
        <v>0.19</v>
      </c>
      <c r="E31" s="135"/>
      <c r="F31" s="135">
        <v>0.01</v>
      </c>
      <c r="G31" s="135">
        <v>1.4999999999999999E-2</v>
      </c>
      <c r="H31" s="135">
        <v>0.03</v>
      </c>
      <c r="I31" s="135">
        <v>4.2500000000000003E-2</v>
      </c>
      <c r="J31" s="135">
        <v>5.2499999999999998E-2</v>
      </c>
      <c r="K31" s="135">
        <v>6.0499999999999998E-2</v>
      </c>
      <c r="L31" s="135">
        <v>7.0499999999999993E-2</v>
      </c>
      <c r="M31" s="135">
        <v>8.8499999999999995E-2</v>
      </c>
      <c r="N31" s="135">
        <v>0.11</v>
      </c>
      <c r="O31" s="135">
        <v>0.115</v>
      </c>
      <c r="P31" s="135">
        <v>0.19</v>
      </c>
    </row>
    <row r="32" spans="1:19" x14ac:dyDescent="0.25">
      <c r="A32" s="185" t="s">
        <v>285</v>
      </c>
      <c r="B32" s="34" t="s">
        <v>292</v>
      </c>
      <c r="C32" s="135"/>
      <c r="D32" s="110"/>
      <c r="E32" s="110"/>
      <c r="F32" s="110"/>
      <c r="G32" s="110"/>
      <c r="H32" s="135"/>
      <c r="I32" s="135"/>
      <c r="J32" s="110"/>
      <c r="K32" s="110"/>
      <c r="L32" s="110"/>
      <c r="M32" s="110"/>
      <c r="N32" s="110"/>
      <c r="O32" s="110"/>
      <c r="P32" s="110"/>
    </row>
    <row r="33" spans="1:16" x14ac:dyDescent="0.25">
      <c r="A33" s="185" t="s">
        <v>286</v>
      </c>
      <c r="B33" s="34" t="s">
        <v>293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4"/>
      <c r="I34" s="192"/>
      <c r="O34" s="192"/>
      <c r="P34" s="19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75.140625" style="134" customWidth="1"/>
    <col min="3" max="3" width="14.5703125" customWidth="1"/>
    <col min="4" max="4" width="20" customWidth="1"/>
  </cols>
  <sheetData>
    <row r="1" spans="1:8" x14ac:dyDescent="0.25">
      <c r="A1" s="130" t="s">
        <v>196</v>
      </c>
      <c r="B1" s="132" t="s">
        <v>99</v>
      </c>
      <c r="C1" s="316" t="s">
        <v>295</v>
      </c>
      <c r="D1" s="129" t="s">
        <v>254</v>
      </c>
      <c r="E1" s="129" t="s">
        <v>255</v>
      </c>
      <c r="F1" s="129" t="s">
        <v>256</v>
      </c>
      <c r="G1" s="129" t="s">
        <v>257</v>
      </c>
      <c r="H1" s="129" t="s">
        <v>258</v>
      </c>
    </row>
    <row r="2" spans="1:8" x14ac:dyDescent="0.25">
      <c r="A2" s="33">
        <v>3111302</v>
      </c>
      <c r="B2" s="133" t="s">
        <v>100</v>
      </c>
      <c r="C2" s="33" t="s">
        <v>101</v>
      </c>
      <c r="D2" s="33">
        <f>SUM(E2:H2)</f>
        <v>0.1</v>
      </c>
      <c r="E2" s="110">
        <v>0.1</v>
      </c>
      <c r="F2" s="110"/>
      <c r="G2" s="110"/>
      <c r="H2" s="110"/>
    </row>
    <row r="3" spans="1:8" x14ac:dyDescent="0.25">
      <c r="A3" s="33">
        <v>3111327</v>
      </c>
      <c r="B3" s="133" t="s">
        <v>102</v>
      </c>
      <c r="C3" s="33" t="s">
        <v>101</v>
      </c>
      <c r="D3" s="33">
        <f t="shared" ref="D3:D66" si="0">SUM(E3:H3)</f>
        <v>0</v>
      </c>
      <c r="E3" s="110">
        <v>0</v>
      </c>
      <c r="F3" s="110"/>
      <c r="G3" s="110"/>
      <c r="H3" s="110"/>
    </row>
    <row r="4" spans="1:8" x14ac:dyDescent="0.25">
      <c r="A4" s="33">
        <v>3111338</v>
      </c>
      <c r="B4" s="133" t="s">
        <v>103</v>
      </c>
      <c r="C4" s="33" t="s">
        <v>101</v>
      </c>
      <c r="D4" s="33">
        <f t="shared" si="0"/>
        <v>3.5</v>
      </c>
      <c r="E4" s="110">
        <v>3.5</v>
      </c>
      <c r="F4" s="110"/>
      <c r="G4" s="110"/>
      <c r="H4" s="110"/>
    </row>
    <row r="5" spans="1:8" x14ac:dyDescent="0.25">
      <c r="A5" s="33">
        <v>3241101</v>
      </c>
      <c r="B5" s="133" t="s">
        <v>104</v>
      </c>
      <c r="C5" s="33" t="s">
        <v>105</v>
      </c>
      <c r="D5" s="33">
        <f t="shared" si="0"/>
        <v>3.75</v>
      </c>
      <c r="E5" s="110">
        <v>3.75</v>
      </c>
      <c r="F5" s="110"/>
      <c r="G5" s="110"/>
      <c r="H5" s="110"/>
    </row>
    <row r="6" spans="1:8" x14ac:dyDescent="0.25">
      <c r="A6" s="33">
        <v>3211129</v>
      </c>
      <c r="B6" s="133" t="s">
        <v>106</v>
      </c>
      <c r="C6" s="33" t="s">
        <v>107</v>
      </c>
      <c r="D6" s="33">
        <f t="shared" si="0"/>
        <v>8.56</v>
      </c>
      <c r="E6" s="110">
        <v>8.56</v>
      </c>
      <c r="F6" s="110"/>
      <c r="G6" s="110"/>
      <c r="H6" s="110"/>
    </row>
    <row r="7" spans="1:8" ht="30" x14ac:dyDescent="0.25">
      <c r="A7" s="33">
        <v>3821103</v>
      </c>
      <c r="B7" s="133" t="s">
        <v>108</v>
      </c>
      <c r="C7" s="33" t="s">
        <v>109</v>
      </c>
      <c r="D7" s="33">
        <f t="shared" si="0"/>
        <v>89.77</v>
      </c>
      <c r="E7" s="110">
        <v>89.77</v>
      </c>
      <c r="F7" s="110"/>
      <c r="G7" s="110"/>
      <c r="H7" s="110"/>
    </row>
    <row r="8" spans="1:8" x14ac:dyDescent="0.25">
      <c r="A8" s="33">
        <v>3211119</v>
      </c>
      <c r="B8" s="133" t="s">
        <v>110</v>
      </c>
      <c r="C8" s="33" t="s">
        <v>111</v>
      </c>
      <c r="D8" s="33">
        <f t="shared" si="0"/>
        <v>0.13</v>
      </c>
      <c r="E8" s="110">
        <v>0.13</v>
      </c>
      <c r="F8" s="110"/>
      <c r="G8" s="110"/>
      <c r="H8" s="110"/>
    </row>
    <row r="9" spans="1:8" x14ac:dyDescent="0.25">
      <c r="A9" s="33">
        <v>3211120</v>
      </c>
      <c r="B9" s="133" t="s">
        <v>112</v>
      </c>
      <c r="C9" s="33" t="s">
        <v>111</v>
      </c>
      <c r="D9" s="33">
        <f t="shared" si="0"/>
        <v>0.05</v>
      </c>
      <c r="E9" s="110">
        <v>0.05</v>
      </c>
      <c r="F9" s="110"/>
      <c r="G9" s="110"/>
      <c r="H9" s="110"/>
    </row>
    <row r="10" spans="1:8" x14ac:dyDescent="0.25">
      <c r="A10" s="33">
        <v>3211117</v>
      </c>
      <c r="B10" s="133" t="s">
        <v>113</v>
      </c>
      <c r="C10" s="33" t="s">
        <v>111</v>
      </c>
      <c r="D10" s="33">
        <f t="shared" si="0"/>
        <v>0.05</v>
      </c>
      <c r="E10" s="110">
        <v>0.05</v>
      </c>
      <c r="F10" s="110"/>
      <c r="G10" s="110"/>
      <c r="H10" s="110"/>
    </row>
    <row r="11" spans="1:8" x14ac:dyDescent="0.25">
      <c r="A11" s="33">
        <v>3221104</v>
      </c>
      <c r="B11" s="133" t="s">
        <v>114</v>
      </c>
      <c r="C11" s="33" t="s">
        <v>115</v>
      </c>
      <c r="D11" s="33">
        <f t="shared" si="0"/>
        <v>0.25</v>
      </c>
      <c r="E11" s="110">
        <v>0.25</v>
      </c>
      <c r="F11" s="110"/>
      <c r="G11" s="110"/>
      <c r="H11" s="110"/>
    </row>
    <row r="12" spans="1:8" x14ac:dyDescent="0.25">
      <c r="A12" s="33">
        <v>3211115</v>
      </c>
      <c r="B12" s="133" t="s">
        <v>116</v>
      </c>
      <c r="C12" s="33" t="s">
        <v>117</v>
      </c>
      <c r="D12" s="33">
        <f t="shared" si="0"/>
        <v>0.11</v>
      </c>
      <c r="E12" s="110">
        <v>0.11</v>
      </c>
      <c r="F12" s="110"/>
      <c r="G12" s="110"/>
      <c r="H12" s="110"/>
    </row>
    <row r="13" spans="1:8" x14ac:dyDescent="0.25">
      <c r="A13" s="33">
        <v>3211113</v>
      </c>
      <c r="B13" s="133" t="s">
        <v>118</v>
      </c>
      <c r="C13" s="33" t="s">
        <v>117</v>
      </c>
      <c r="D13" s="33">
        <f t="shared" si="0"/>
        <v>0.88</v>
      </c>
      <c r="E13" s="110">
        <v>0.88</v>
      </c>
      <c r="F13" s="110"/>
      <c r="G13" s="110"/>
      <c r="H13" s="110"/>
    </row>
    <row r="14" spans="1:8" x14ac:dyDescent="0.25">
      <c r="A14" s="33">
        <v>3243102</v>
      </c>
      <c r="B14" s="133" t="s">
        <v>119</v>
      </c>
      <c r="C14" s="33" t="s">
        <v>120</v>
      </c>
      <c r="D14" s="33">
        <f t="shared" si="0"/>
        <v>1.5</v>
      </c>
      <c r="E14" s="110">
        <v>1.5</v>
      </c>
      <c r="F14" s="110"/>
      <c r="G14" s="110"/>
      <c r="H14" s="110"/>
    </row>
    <row r="15" spans="1:8" x14ac:dyDescent="0.25">
      <c r="A15" s="33">
        <v>3243101</v>
      </c>
      <c r="B15" s="133" t="s">
        <v>121</v>
      </c>
      <c r="C15" s="33" t="s">
        <v>120</v>
      </c>
      <c r="D15" s="33">
        <f t="shared" si="0"/>
        <v>5</v>
      </c>
      <c r="E15" s="110">
        <v>5</v>
      </c>
      <c r="F15" s="110"/>
      <c r="G15" s="110"/>
      <c r="H15" s="110"/>
    </row>
    <row r="16" spans="1:8" x14ac:dyDescent="0.25">
      <c r="A16" s="33">
        <v>3221108</v>
      </c>
      <c r="B16" s="133" t="s">
        <v>122</v>
      </c>
      <c r="C16" s="33" t="s">
        <v>123</v>
      </c>
      <c r="D16" s="33">
        <f t="shared" si="0"/>
        <v>0.04</v>
      </c>
      <c r="E16" s="110">
        <v>0.04</v>
      </c>
      <c r="F16" s="110"/>
      <c r="G16" s="110"/>
      <c r="H16" s="110"/>
    </row>
    <row r="17" spans="1:8" x14ac:dyDescent="0.25">
      <c r="A17" s="33">
        <v>3255102</v>
      </c>
      <c r="B17" s="133" t="s">
        <v>124</v>
      </c>
      <c r="C17" s="33" t="s">
        <v>125</v>
      </c>
      <c r="D17" s="33">
        <f t="shared" si="0"/>
        <v>0.13</v>
      </c>
      <c r="E17" s="110">
        <v>0.13</v>
      </c>
      <c r="F17" s="110"/>
      <c r="G17" s="110"/>
      <c r="H17" s="110"/>
    </row>
    <row r="18" spans="1:8" x14ac:dyDescent="0.25">
      <c r="A18" s="33">
        <v>3255104</v>
      </c>
      <c r="B18" s="133" t="s">
        <v>126</v>
      </c>
      <c r="C18" s="33" t="s">
        <v>127</v>
      </c>
      <c r="D18" s="33">
        <f t="shared" si="0"/>
        <v>5</v>
      </c>
      <c r="E18" s="110">
        <v>5</v>
      </c>
      <c r="F18" s="110"/>
      <c r="G18" s="110"/>
      <c r="H18" s="110"/>
    </row>
    <row r="19" spans="1:8" x14ac:dyDescent="0.25">
      <c r="A19" s="33">
        <v>3211127</v>
      </c>
      <c r="B19" s="133" t="s">
        <v>128</v>
      </c>
      <c r="C19" s="33" t="s">
        <v>129</v>
      </c>
      <c r="D19" s="33">
        <f t="shared" si="0"/>
        <v>0.05</v>
      </c>
      <c r="E19" s="110">
        <v>0.05</v>
      </c>
      <c r="F19" s="110"/>
      <c r="G19" s="110"/>
      <c r="H19" s="110"/>
    </row>
    <row r="20" spans="1:8" x14ac:dyDescent="0.25">
      <c r="A20" s="33">
        <v>3231201</v>
      </c>
      <c r="B20" s="133" t="s">
        <v>130</v>
      </c>
      <c r="C20" s="33" t="s">
        <v>131</v>
      </c>
      <c r="D20" s="33">
        <f t="shared" si="0"/>
        <v>0</v>
      </c>
      <c r="E20" s="110">
        <v>0</v>
      </c>
      <c r="F20" s="110"/>
      <c r="G20" s="110"/>
      <c r="H20" s="110"/>
    </row>
    <row r="21" spans="1:8" ht="30" x14ac:dyDescent="0.25">
      <c r="A21" s="33">
        <v>3231201</v>
      </c>
      <c r="B21" s="133" t="s">
        <v>132</v>
      </c>
      <c r="C21" s="33" t="s">
        <v>133</v>
      </c>
      <c r="D21" s="33">
        <f t="shared" si="0"/>
        <v>30</v>
      </c>
      <c r="E21" s="110">
        <v>30</v>
      </c>
      <c r="F21" s="110"/>
      <c r="G21" s="110"/>
      <c r="H21" s="110"/>
    </row>
    <row r="22" spans="1:8" ht="45" x14ac:dyDescent="0.25">
      <c r="A22" s="33">
        <v>3231201</v>
      </c>
      <c r="B22" s="133" t="s">
        <v>134</v>
      </c>
      <c r="C22" s="33" t="s">
        <v>133</v>
      </c>
      <c r="D22" s="33">
        <f t="shared" si="0"/>
        <v>0</v>
      </c>
      <c r="E22" s="110">
        <v>0</v>
      </c>
      <c r="F22" s="110"/>
      <c r="G22" s="110"/>
      <c r="H22" s="110"/>
    </row>
    <row r="23" spans="1:8" ht="60" x14ac:dyDescent="0.25">
      <c r="A23" s="33">
        <v>3231201</v>
      </c>
      <c r="B23" s="133" t="s">
        <v>135</v>
      </c>
      <c r="C23" s="33" t="s">
        <v>133</v>
      </c>
      <c r="D23" s="33">
        <f t="shared" si="0"/>
        <v>0</v>
      </c>
      <c r="E23" s="110">
        <v>0</v>
      </c>
      <c r="F23" s="110"/>
      <c r="G23" s="110"/>
      <c r="H23" s="110"/>
    </row>
    <row r="24" spans="1:8" x14ac:dyDescent="0.25">
      <c r="A24" s="33">
        <v>3211109</v>
      </c>
      <c r="B24" s="133" t="s">
        <v>136</v>
      </c>
      <c r="C24" s="33" t="s">
        <v>137</v>
      </c>
      <c r="D24" s="33">
        <f t="shared" si="0"/>
        <v>0.88</v>
      </c>
      <c r="E24" s="110">
        <v>0.88</v>
      </c>
      <c r="F24" s="110"/>
      <c r="G24" s="110"/>
      <c r="H24" s="110"/>
    </row>
    <row r="25" spans="1:8" x14ac:dyDescent="0.25">
      <c r="A25" s="33">
        <v>3256103</v>
      </c>
      <c r="B25" s="133" t="s">
        <v>138</v>
      </c>
      <c r="C25" s="33" t="s">
        <v>139</v>
      </c>
      <c r="D25" s="33">
        <f t="shared" si="0"/>
        <v>0.75</v>
      </c>
      <c r="E25" s="110">
        <v>0.75</v>
      </c>
      <c r="F25" s="110"/>
      <c r="G25" s="110"/>
      <c r="H25" s="110"/>
    </row>
    <row r="26" spans="1:8" x14ac:dyDescent="0.25">
      <c r="A26" s="33">
        <v>3257101</v>
      </c>
      <c r="B26" s="133" t="s">
        <v>140</v>
      </c>
      <c r="C26" s="33" t="s">
        <v>141</v>
      </c>
      <c r="D26" s="33">
        <f t="shared" si="0"/>
        <v>0</v>
      </c>
      <c r="E26" s="131">
        <v>0</v>
      </c>
      <c r="F26" s="110"/>
      <c r="G26" s="110"/>
      <c r="H26" s="110"/>
    </row>
    <row r="27" spans="1:8" x14ac:dyDescent="0.25">
      <c r="A27" s="33">
        <v>3111332</v>
      </c>
      <c r="B27" s="133" t="s">
        <v>142</v>
      </c>
      <c r="C27" s="33" t="s">
        <v>143</v>
      </c>
      <c r="D27" s="33">
        <f>SUM(E27:H27)</f>
        <v>1.75</v>
      </c>
      <c r="E27" s="110">
        <v>1.75</v>
      </c>
      <c r="F27" s="110"/>
      <c r="G27" s="110"/>
      <c r="H27" s="110"/>
    </row>
    <row r="28" spans="1:8" x14ac:dyDescent="0.25">
      <c r="A28" s="33">
        <v>3111332</v>
      </c>
      <c r="B28" s="133" t="s">
        <v>144</v>
      </c>
      <c r="C28" s="33" t="s">
        <v>143</v>
      </c>
      <c r="D28" s="33">
        <f t="shared" si="0"/>
        <v>0</v>
      </c>
      <c r="E28" s="110">
        <v>0</v>
      </c>
      <c r="F28" s="110"/>
      <c r="G28" s="110"/>
      <c r="H28" s="110"/>
    </row>
    <row r="29" spans="1:8" x14ac:dyDescent="0.25">
      <c r="A29" s="33">
        <v>3111332</v>
      </c>
      <c r="B29" s="133" t="s">
        <v>145</v>
      </c>
      <c r="C29" s="33" t="s">
        <v>143</v>
      </c>
      <c r="D29" s="33">
        <f t="shared" si="0"/>
        <v>0</v>
      </c>
      <c r="E29" s="110">
        <v>0</v>
      </c>
      <c r="F29" s="110"/>
      <c r="G29" s="110"/>
      <c r="H29" s="110"/>
    </row>
    <row r="30" spans="1:8" x14ac:dyDescent="0.25">
      <c r="A30" s="33">
        <v>3257104</v>
      </c>
      <c r="B30" s="133" t="s">
        <v>146</v>
      </c>
      <c r="C30" s="33" t="s">
        <v>147</v>
      </c>
      <c r="D30" s="33">
        <f t="shared" si="0"/>
        <v>12.5</v>
      </c>
      <c r="E30" s="110">
        <v>12.5</v>
      </c>
      <c r="F30" s="110"/>
      <c r="G30" s="110"/>
      <c r="H30" s="110"/>
    </row>
    <row r="31" spans="1:8" x14ac:dyDescent="0.25">
      <c r="A31" s="33">
        <v>3255101</v>
      </c>
      <c r="B31" s="133" t="s">
        <v>148</v>
      </c>
      <c r="C31" s="33" t="s">
        <v>149</v>
      </c>
      <c r="D31" s="33">
        <f t="shared" si="0"/>
        <v>2.5</v>
      </c>
      <c r="E31" s="110">
        <v>2.5</v>
      </c>
      <c r="F31" s="110"/>
      <c r="G31" s="110"/>
      <c r="H31" s="110"/>
    </row>
    <row r="32" spans="1:8" x14ac:dyDescent="0.25">
      <c r="A32" s="33">
        <v>3256101</v>
      </c>
      <c r="B32" s="133" t="s">
        <v>150</v>
      </c>
      <c r="C32" s="33" t="s">
        <v>151</v>
      </c>
      <c r="D32" s="33">
        <f t="shared" si="0"/>
        <v>75</v>
      </c>
      <c r="E32" s="110">
        <v>75</v>
      </c>
      <c r="F32" s="110"/>
      <c r="G32" s="110"/>
      <c r="H32" s="110"/>
    </row>
    <row r="33" spans="1:8" x14ac:dyDescent="0.25">
      <c r="A33" s="33">
        <v>3258101</v>
      </c>
      <c r="B33" s="133" t="s">
        <v>152</v>
      </c>
      <c r="C33" s="33" t="s">
        <v>153</v>
      </c>
      <c r="D33" s="33">
        <f t="shared" si="0"/>
        <v>3.75</v>
      </c>
      <c r="E33" s="110">
        <v>3.75</v>
      </c>
      <c r="F33" s="110"/>
      <c r="G33" s="110"/>
      <c r="H33" s="110"/>
    </row>
    <row r="34" spans="1:8" x14ac:dyDescent="0.25">
      <c r="A34" s="33">
        <v>3258102</v>
      </c>
      <c r="B34" s="133" t="s">
        <v>154</v>
      </c>
      <c r="C34" s="33" t="s">
        <v>153</v>
      </c>
      <c r="D34" s="33">
        <f t="shared" si="0"/>
        <v>0.5</v>
      </c>
      <c r="E34" s="110">
        <v>0.5</v>
      </c>
      <c r="F34" s="110"/>
      <c r="G34" s="110"/>
      <c r="H34" s="110"/>
    </row>
    <row r="35" spans="1:8" x14ac:dyDescent="0.25">
      <c r="A35" s="33">
        <v>3258103</v>
      </c>
      <c r="B35" s="133" t="s">
        <v>155</v>
      </c>
      <c r="C35" s="33" t="s">
        <v>153</v>
      </c>
      <c r="D35" s="33">
        <f t="shared" si="0"/>
        <v>0.75</v>
      </c>
      <c r="E35" s="110">
        <v>0.75</v>
      </c>
      <c r="F35" s="110"/>
      <c r="G35" s="110"/>
      <c r="H35" s="110"/>
    </row>
    <row r="36" spans="1:8" x14ac:dyDescent="0.25">
      <c r="A36" s="33">
        <v>3258105</v>
      </c>
      <c r="B36" s="133" t="s">
        <v>156</v>
      </c>
      <c r="C36" s="33" t="s">
        <v>153</v>
      </c>
      <c r="D36" s="33">
        <f t="shared" si="0"/>
        <v>0.5</v>
      </c>
      <c r="E36" s="110">
        <v>0.5</v>
      </c>
      <c r="F36" s="110"/>
      <c r="G36" s="110"/>
      <c r="H36" s="110"/>
    </row>
    <row r="37" spans="1:8" x14ac:dyDescent="0.25">
      <c r="A37" s="33">
        <v>3258107</v>
      </c>
      <c r="B37" s="133" t="s">
        <v>157</v>
      </c>
      <c r="C37" s="33" t="s">
        <v>153</v>
      </c>
      <c r="D37" s="33">
        <f t="shared" si="0"/>
        <v>1.25</v>
      </c>
      <c r="E37" s="110">
        <v>1.25</v>
      </c>
      <c r="F37" s="110"/>
      <c r="G37" s="110"/>
      <c r="H37" s="110"/>
    </row>
    <row r="38" spans="1:8" x14ac:dyDescent="0.25">
      <c r="A38" s="33">
        <v>3258106</v>
      </c>
      <c r="B38" s="133" t="s">
        <v>158</v>
      </c>
      <c r="C38" s="33" t="s">
        <v>153</v>
      </c>
      <c r="D38" s="33">
        <f t="shared" si="0"/>
        <v>0</v>
      </c>
      <c r="E38" s="110">
        <v>0</v>
      </c>
      <c r="F38" s="110"/>
      <c r="G38" s="110"/>
      <c r="H38" s="110"/>
    </row>
    <row r="39" spans="1:8" x14ac:dyDescent="0.25">
      <c r="A39" s="33">
        <v>3258105</v>
      </c>
      <c r="B39" s="133" t="s">
        <v>159</v>
      </c>
      <c r="C39" s="33" t="s">
        <v>153</v>
      </c>
      <c r="D39" s="33">
        <f t="shared" si="0"/>
        <v>0.5</v>
      </c>
      <c r="E39" s="110">
        <v>0.5</v>
      </c>
      <c r="F39" s="110"/>
      <c r="G39" s="110"/>
      <c r="H39" s="110"/>
    </row>
    <row r="40" spans="1:8" ht="30" x14ac:dyDescent="0.25">
      <c r="A40" s="33">
        <v>3258114</v>
      </c>
      <c r="B40" s="133" t="s">
        <v>160</v>
      </c>
      <c r="C40" s="33" t="s">
        <v>153</v>
      </c>
      <c r="D40" s="33">
        <f t="shared" si="0"/>
        <v>2.06</v>
      </c>
      <c r="E40" s="110">
        <v>2.06</v>
      </c>
      <c r="F40" s="110"/>
      <c r="G40" s="110"/>
      <c r="H40" s="110"/>
    </row>
    <row r="41" spans="1:8" x14ac:dyDescent="0.25">
      <c r="A41" s="33">
        <v>3258128</v>
      </c>
      <c r="B41" s="133" t="s">
        <v>161</v>
      </c>
      <c r="C41" s="33" t="s">
        <v>153</v>
      </c>
      <c r="D41" s="33">
        <f t="shared" si="0"/>
        <v>0.19</v>
      </c>
      <c r="E41" s="110">
        <v>0.19</v>
      </c>
      <c r="F41" s="110"/>
      <c r="G41" s="110"/>
      <c r="H41" s="110"/>
    </row>
    <row r="42" spans="1:8" x14ac:dyDescent="0.25">
      <c r="A42" s="33">
        <v>3258107</v>
      </c>
      <c r="B42" s="133" t="s">
        <v>162</v>
      </c>
      <c r="C42" s="33" t="s">
        <v>153</v>
      </c>
      <c r="D42" s="33">
        <f t="shared" si="0"/>
        <v>0.75</v>
      </c>
      <c r="E42" s="110">
        <v>0.75</v>
      </c>
      <c r="F42" s="110"/>
      <c r="G42" s="110"/>
      <c r="H42" s="110"/>
    </row>
    <row r="43" spans="1:8" ht="75" x14ac:dyDescent="0.25">
      <c r="A43" s="33">
        <v>4112101</v>
      </c>
      <c r="B43" s="133" t="s">
        <v>163</v>
      </c>
      <c r="C43" s="33" t="s">
        <v>164</v>
      </c>
      <c r="D43" s="33">
        <f t="shared" si="0"/>
        <v>0</v>
      </c>
      <c r="E43" s="110">
        <v>0</v>
      </c>
      <c r="F43" s="110"/>
      <c r="G43" s="110"/>
      <c r="H43" s="110"/>
    </row>
    <row r="44" spans="1:8" ht="30" x14ac:dyDescent="0.25">
      <c r="A44" s="33">
        <v>4112101</v>
      </c>
      <c r="B44" s="133" t="s">
        <v>165</v>
      </c>
      <c r="C44" s="33" t="s">
        <v>164</v>
      </c>
      <c r="D44" s="33">
        <f t="shared" si="0"/>
        <v>0</v>
      </c>
      <c r="E44" s="110">
        <v>0</v>
      </c>
      <c r="F44" s="110"/>
      <c r="G44" s="110"/>
      <c r="H44" s="110"/>
    </row>
    <row r="45" spans="1:8" x14ac:dyDescent="0.25">
      <c r="A45" s="33">
        <v>4112102</v>
      </c>
      <c r="B45" s="133" t="s">
        <v>166</v>
      </c>
      <c r="C45" s="33" t="s">
        <v>167</v>
      </c>
      <c r="D45" s="33">
        <f t="shared" si="0"/>
        <v>0</v>
      </c>
      <c r="E45" s="110">
        <v>0</v>
      </c>
      <c r="F45" s="110"/>
      <c r="G45" s="110"/>
      <c r="H45" s="110"/>
    </row>
    <row r="46" spans="1:8" ht="30" x14ac:dyDescent="0.25">
      <c r="A46" s="33">
        <v>4112316</v>
      </c>
      <c r="B46" s="133" t="s">
        <v>168</v>
      </c>
      <c r="C46" s="33" t="s">
        <v>169</v>
      </c>
      <c r="D46" s="33">
        <f t="shared" si="0"/>
        <v>0</v>
      </c>
      <c r="E46" s="110">
        <v>0</v>
      </c>
      <c r="F46" s="110"/>
      <c r="G46" s="110"/>
      <c r="H46" s="110"/>
    </row>
    <row r="47" spans="1:8" ht="30" x14ac:dyDescent="0.25">
      <c r="A47" s="33">
        <v>4112316</v>
      </c>
      <c r="B47" s="133" t="s">
        <v>170</v>
      </c>
      <c r="C47" s="33" t="s">
        <v>169</v>
      </c>
      <c r="D47" s="33">
        <f t="shared" si="0"/>
        <v>0</v>
      </c>
      <c r="E47" s="110">
        <v>0</v>
      </c>
      <c r="F47" s="110"/>
      <c r="G47" s="110"/>
      <c r="H47" s="110"/>
    </row>
    <row r="48" spans="1:8" ht="30" x14ac:dyDescent="0.25">
      <c r="A48" s="33">
        <v>4112304</v>
      </c>
      <c r="B48" s="133" t="s">
        <v>171</v>
      </c>
      <c r="C48" s="33" t="s">
        <v>172</v>
      </c>
      <c r="D48" s="33">
        <f t="shared" si="0"/>
        <v>0</v>
      </c>
      <c r="E48" s="110">
        <v>0</v>
      </c>
      <c r="F48" s="110"/>
      <c r="G48" s="110"/>
      <c r="H48" s="110"/>
    </row>
    <row r="49" spans="1:8" ht="30" x14ac:dyDescent="0.25">
      <c r="A49" s="33">
        <v>4112304</v>
      </c>
      <c r="B49" s="133" t="s">
        <v>173</v>
      </c>
      <c r="C49" s="33" t="s">
        <v>172</v>
      </c>
      <c r="D49" s="33">
        <f t="shared" si="0"/>
        <v>0</v>
      </c>
      <c r="E49" s="110">
        <v>0</v>
      </c>
      <c r="F49" s="110"/>
      <c r="G49" s="110"/>
      <c r="H49" s="110"/>
    </row>
    <row r="50" spans="1:8" x14ac:dyDescent="0.25">
      <c r="A50" s="33">
        <v>4112304</v>
      </c>
      <c r="B50" s="133" t="s">
        <v>174</v>
      </c>
      <c r="C50" s="33" t="s">
        <v>172</v>
      </c>
      <c r="D50" s="33">
        <f t="shared" si="0"/>
        <v>5</v>
      </c>
      <c r="E50" s="110">
        <v>5</v>
      </c>
      <c r="F50" s="110"/>
      <c r="G50" s="110"/>
      <c r="H50" s="110"/>
    </row>
    <row r="51" spans="1:8" ht="60" x14ac:dyDescent="0.25">
      <c r="A51" s="33">
        <v>4112202</v>
      </c>
      <c r="B51" s="133" t="s">
        <v>175</v>
      </c>
      <c r="C51" s="33" t="s">
        <v>176</v>
      </c>
      <c r="D51" s="33">
        <f t="shared" si="0"/>
        <v>0</v>
      </c>
      <c r="E51" s="110">
        <v>0</v>
      </c>
      <c r="F51" s="110"/>
      <c r="G51" s="110"/>
      <c r="H51" s="110"/>
    </row>
    <row r="52" spans="1:8" ht="30" x14ac:dyDescent="0.25">
      <c r="A52" s="33">
        <v>4112202</v>
      </c>
      <c r="B52" s="133" t="s">
        <v>177</v>
      </c>
      <c r="C52" s="33" t="s">
        <v>176</v>
      </c>
      <c r="D52" s="33">
        <f t="shared" si="0"/>
        <v>0</v>
      </c>
      <c r="E52" s="110">
        <v>0</v>
      </c>
      <c r="F52" s="110"/>
      <c r="G52" s="110"/>
      <c r="H52" s="110"/>
    </row>
    <row r="53" spans="1:8" x14ac:dyDescent="0.25">
      <c r="A53" s="33">
        <v>4112202</v>
      </c>
      <c r="B53" s="133" t="s">
        <v>178</v>
      </c>
      <c r="C53" s="33" t="s">
        <v>176</v>
      </c>
      <c r="D53" s="33">
        <f t="shared" si="0"/>
        <v>0</v>
      </c>
      <c r="E53" s="110">
        <v>0</v>
      </c>
      <c r="F53" s="110"/>
      <c r="G53" s="110"/>
      <c r="H53" s="110"/>
    </row>
    <row r="54" spans="1:8" ht="30" x14ac:dyDescent="0.25">
      <c r="A54" s="33">
        <v>4112202</v>
      </c>
      <c r="B54" s="133" t="s">
        <v>179</v>
      </c>
      <c r="C54" s="33" t="s">
        <v>176</v>
      </c>
      <c r="D54" s="33">
        <f t="shared" si="0"/>
        <v>0</v>
      </c>
      <c r="E54" s="110">
        <v>0</v>
      </c>
      <c r="F54" s="110"/>
      <c r="G54" s="110"/>
      <c r="H54" s="110"/>
    </row>
    <row r="55" spans="1:8" x14ac:dyDescent="0.25">
      <c r="A55" s="33">
        <v>4112314</v>
      </c>
      <c r="B55" s="133" t="s">
        <v>154</v>
      </c>
      <c r="C55" s="33" t="s">
        <v>180</v>
      </c>
      <c r="D55" s="33">
        <f t="shared" si="0"/>
        <v>0</v>
      </c>
      <c r="E55" s="110">
        <v>0</v>
      </c>
      <c r="F55" s="110"/>
      <c r="G55" s="110"/>
      <c r="H55" s="110"/>
    </row>
    <row r="56" spans="1:8" x14ac:dyDescent="0.25">
      <c r="A56" s="33">
        <v>4112303</v>
      </c>
      <c r="B56" s="133" t="s">
        <v>181</v>
      </c>
      <c r="C56" s="33" t="s">
        <v>180</v>
      </c>
      <c r="D56" s="33">
        <f t="shared" si="0"/>
        <v>4</v>
      </c>
      <c r="E56" s="110">
        <v>4</v>
      </c>
      <c r="F56" s="110"/>
      <c r="G56" s="110"/>
      <c r="H56" s="110"/>
    </row>
    <row r="57" spans="1:8" x14ac:dyDescent="0.25">
      <c r="A57" s="33">
        <v>4141101</v>
      </c>
      <c r="B57" s="133" t="s">
        <v>182</v>
      </c>
      <c r="C57" s="33" t="s">
        <v>183</v>
      </c>
      <c r="D57" s="33">
        <f t="shared" si="0"/>
        <v>0</v>
      </c>
      <c r="E57" s="110">
        <v>0</v>
      </c>
      <c r="F57" s="110"/>
      <c r="G57" s="110"/>
      <c r="H57" s="110"/>
    </row>
    <row r="58" spans="1:8" x14ac:dyDescent="0.25">
      <c r="A58" s="33">
        <v>4111306</v>
      </c>
      <c r="B58" s="133" t="s">
        <v>184</v>
      </c>
      <c r="C58" s="33" t="s">
        <v>185</v>
      </c>
      <c r="D58" s="33">
        <f t="shared" si="0"/>
        <v>17.16</v>
      </c>
      <c r="E58" s="110">
        <v>17.16</v>
      </c>
      <c r="F58" s="110"/>
      <c r="G58" s="110"/>
      <c r="H58" s="110"/>
    </row>
    <row r="59" spans="1:8" ht="30" x14ac:dyDescent="0.25">
      <c r="A59" s="33">
        <v>4111307</v>
      </c>
      <c r="B59" s="133" t="s">
        <v>186</v>
      </c>
      <c r="C59" s="33" t="s">
        <v>185</v>
      </c>
      <c r="D59" s="33">
        <f t="shared" si="0"/>
        <v>0</v>
      </c>
      <c r="E59" s="110">
        <v>0</v>
      </c>
      <c r="F59" s="110"/>
      <c r="G59" s="110"/>
      <c r="H59" s="110"/>
    </row>
    <row r="60" spans="1:8" ht="30" x14ac:dyDescent="0.25">
      <c r="A60" s="33">
        <v>4111307</v>
      </c>
      <c r="B60" s="133" t="s">
        <v>187</v>
      </c>
      <c r="C60" s="33" t="s">
        <v>185</v>
      </c>
      <c r="D60" s="33">
        <f t="shared" si="0"/>
        <v>536.53</v>
      </c>
      <c r="E60" s="110">
        <v>536.53</v>
      </c>
      <c r="F60" s="110"/>
      <c r="G60" s="110"/>
      <c r="H60" s="110"/>
    </row>
    <row r="61" spans="1:8" x14ac:dyDescent="0.25">
      <c r="A61" s="33">
        <v>4111307</v>
      </c>
      <c r="B61" s="133" t="s">
        <v>188</v>
      </c>
      <c r="C61" s="33" t="s">
        <v>185</v>
      </c>
      <c r="D61" s="33">
        <f t="shared" si="0"/>
        <v>261.87</v>
      </c>
      <c r="E61" s="110">
        <v>261.87</v>
      </c>
      <c r="F61" s="110"/>
      <c r="G61" s="110"/>
      <c r="H61" s="110"/>
    </row>
    <row r="62" spans="1:8" x14ac:dyDescent="0.25">
      <c r="A62" s="33">
        <v>4111201</v>
      </c>
      <c r="B62" s="133" t="s">
        <v>189</v>
      </c>
      <c r="C62" s="33" t="s">
        <v>185</v>
      </c>
      <c r="D62" s="33">
        <f t="shared" si="0"/>
        <v>31.53</v>
      </c>
      <c r="E62" s="110">
        <v>31.53</v>
      </c>
      <c r="F62" s="110"/>
      <c r="G62" s="110"/>
      <c r="H62" s="110"/>
    </row>
    <row r="63" spans="1:8" ht="30" x14ac:dyDescent="0.25">
      <c r="A63" s="33">
        <v>4111201</v>
      </c>
      <c r="B63" s="133" t="s">
        <v>190</v>
      </c>
      <c r="C63" s="33" t="s">
        <v>185</v>
      </c>
      <c r="D63" s="33">
        <f t="shared" si="0"/>
        <v>31.97</v>
      </c>
      <c r="E63" s="110">
        <v>31.97</v>
      </c>
      <c r="F63" s="110"/>
      <c r="G63" s="110"/>
      <c r="H63" s="110"/>
    </row>
    <row r="64" spans="1:8" ht="30" x14ac:dyDescent="0.25">
      <c r="A64" s="33">
        <v>4111201</v>
      </c>
      <c r="B64" s="133" t="s">
        <v>191</v>
      </c>
      <c r="C64" s="33" t="s">
        <v>185</v>
      </c>
      <c r="D64" s="33">
        <f t="shared" si="0"/>
        <v>23.02</v>
      </c>
      <c r="E64" s="110">
        <v>23.02</v>
      </c>
      <c r="F64" s="110"/>
      <c r="G64" s="110"/>
      <c r="H64" s="110"/>
    </row>
    <row r="65" spans="1:8" ht="30" x14ac:dyDescent="0.25">
      <c r="A65" s="33">
        <v>4111201</v>
      </c>
      <c r="B65" s="133" t="s">
        <v>192</v>
      </c>
      <c r="C65" s="33" t="s">
        <v>185</v>
      </c>
      <c r="D65" s="33">
        <f t="shared" si="0"/>
        <v>325.29000000000002</v>
      </c>
      <c r="E65" s="110">
        <v>325.29000000000002</v>
      </c>
      <c r="F65" s="110"/>
      <c r="G65" s="110"/>
      <c r="H65" s="110"/>
    </row>
    <row r="66" spans="1:8" x14ac:dyDescent="0.25">
      <c r="A66" s="33">
        <v>4111201</v>
      </c>
      <c r="B66" s="133" t="s">
        <v>193</v>
      </c>
      <c r="C66" s="33" t="s">
        <v>185</v>
      </c>
      <c r="D66" s="33">
        <f t="shared" si="0"/>
        <v>0</v>
      </c>
      <c r="E66" s="110">
        <v>0</v>
      </c>
      <c r="F66" s="110"/>
      <c r="G66" s="110"/>
      <c r="H66" s="110"/>
    </row>
    <row r="67" spans="1:8" x14ac:dyDescent="0.25">
      <c r="A67" s="33">
        <v>4111201</v>
      </c>
      <c r="B67" s="133" t="s">
        <v>194</v>
      </c>
      <c r="C67" s="33" t="s">
        <v>185</v>
      </c>
      <c r="D67" s="33">
        <f t="shared" ref="D67:D68" si="1">SUM(E67:H67)</f>
        <v>11.13</v>
      </c>
      <c r="E67" s="110">
        <v>11.13</v>
      </c>
      <c r="F67" s="110"/>
      <c r="G67" s="110"/>
      <c r="H67" s="110"/>
    </row>
    <row r="68" spans="1:8" x14ac:dyDescent="0.25">
      <c r="A68" s="33">
        <v>4111201</v>
      </c>
      <c r="B68" s="133" t="s">
        <v>195</v>
      </c>
      <c r="C68" s="33" t="s">
        <v>185</v>
      </c>
      <c r="D68" s="33">
        <f t="shared" si="1"/>
        <v>0</v>
      </c>
      <c r="E68" s="110">
        <v>0</v>
      </c>
      <c r="F68" s="110"/>
      <c r="G68" s="110"/>
      <c r="H68" s="110"/>
    </row>
    <row r="69" spans="1:8" x14ac:dyDescent="0.25">
      <c r="A69" s="110" t="s">
        <v>296</v>
      </c>
      <c r="B69" s="193" t="s">
        <v>292</v>
      </c>
      <c r="C69" s="33" t="s">
        <v>285</v>
      </c>
      <c r="D69" s="110"/>
      <c r="E69" s="110"/>
      <c r="F69" s="110"/>
      <c r="G69" s="110"/>
      <c r="H69" s="110"/>
    </row>
    <row r="70" spans="1:8" x14ac:dyDescent="0.25">
      <c r="A70" s="110" t="s">
        <v>297</v>
      </c>
      <c r="B70" s="193" t="s">
        <v>293</v>
      </c>
      <c r="C70" s="33" t="s">
        <v>286</v>
      </c>
      <c r="D70" s="110"/>
      <c r="E70" s="110"/>
      <c r="F70" s="110"/>
      <c r="G70" s="110"/>
      <c r="H70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6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7">
        <f>SUM(D2:E2)</f>
        <v>8.0000000000000002E-3</v>
      </c>
      <c r="D2" s="137">
        <v>4.0000000000000001E-3</v>
      </c>
      <c r="E2" s="137">
        <v>4.0000000000000001E-3</v>
      </c>
    </row>
    <row r="3" spans="1:5" x14ac:dyDescent="0.25">
      <c r="A3" s="110" t="s">
        <v>133</v>
      </c>
      <c r="B3" s="110" t="s">
        <v>239</v>
      </c>
      <c r="C3" s="137">
        <f t="shared" ref="C3:C15" si="0">SUM(D3:E3)</f>
        <v>0.02</v>
      </c>
      <c r="D3" s="137">
        <v>0.01</v>
      </c>
      <c r="E3" s="137">
        <v>0.01</v>
      </c>
    </row>
    <row r="4" spans="1:5" x14ac:dyDescent="0.25">
      <c r="A4" s="110" t="s">
        <v>141</v>
      </c>
      <c r="B4" s="110" t="s">
        <v>240</v>
      </c>
      <c r="C4" s="137">
        <f t="shared" si="0"/>
        <v>0.02</v>
      </c>
      <c r="D4" s="137">
        <v>0.01</v>
      </c>
      <c r="E4" s="137">
        <v>0.01</v>
      </c>
    </row>
    <row r="5" spans="1:5" x14ac:dyDescent="0.25">
      <c r="A5" s="110" t="s">
        <v>151</v>
      </c>
      <c r="B5" s="110" t="s">
        <v>242</v>
      </c>
      <c r="C5" s="137">
        <f t="shared" si="0"/>
        <v>1.2E-2</v>
      </c>
      <c r="D5" s="137">
        <v>6.0000000000000001E-3</v>
      </c>
      <c r="E5" s="137">
        <v>6.0000000000000001E-3</v>
      </c>
    </row>
    <row r="6" spans="1:5" x14ac:dyDescent="0.25">
      <c r="A6" s="110" t="s">
        <v>147</v>
      </c>
      <c r="B6" s="110" t="s">
        <v>146</v>
      </c>
      <c r="C6" s="135">
        <f t="shared" si="0"/>
        <v>0</v>
      </c>
      <c r="D6" s="137">
        <v>0</v>
      </c>
      <c r="E6" s="137">
        <v>0</v>
      </c>
    </row>
    <row r="7" spans="1:5" x14ac:dyDescent="0.25">
      <c r="A7" s="342" t="s">
        <v>252</v>
      </c>
      <c r="B7" s="342"/>
      <c r="C7" s="342"/>
      <c r="D7" s="342"/>
      <c r="E7" s="342"/>
    </row>
    <row r="8" spans="1:5" x14ac:dyDescent="0.25">
      <c r="A8" s="110" t="s">
        <v>164</v>
      </c>
      <c r="B8" s="110" t="s">
        <v>244</v>
      </c>
      <c r="C8" s="137">
        <f t="shared" si="0"/>
        <v>0.01</v>
      </c>
      <c r="D8" s="137">
        <v>0</v>
      </c>
      <c r="E8" s="137">
        <v>0.01</v>
      </c>
    </row>
    <row r="9" spans="1:5" x14ac:dyDescent="0.25">
      <c r="A9" s="110" t="s">
        <v>167</v>
      </c>
      <c r="B9" s="110" t="s">
        <v>245</v>
      </c>
      <c r="C9" s="137">
        <f t="shared" si="0"/>
        <v>0</v>
      </c>
      <c r="D9" s="137">
        <v>0</v>
      </c>
      <c r="E9" s="137">
        <v>0</v>
      </c>
    </row>
    <row r="10" spans="1:5" x14ac:dyDescent="0.25">
      <c r="A10" s="110" t="s">
        <v>169</v>
      </c>
      <c r="B10" s="110" t="s">
        <v>246</v>
      </c>
      <c r="C10" s="137">
        <f t="shared" si="0"/>
        <v>0</v>
      </c>
      <c r="D10" s="137">
        <v>0</v>
      </c>
      <c r="E10" s="137">
        <v>0</v>
      </c>
    </row>
    <row r="11" spans="1:5" x14ac:dyDescent="0.25">
      <c r="A11" s="110" t="s">
        <v>172</v>
      </c>
      <c r="B11" s="110" t="s">
        <v>247</v>
      </c>
      <c r="C11" s="137">
        <f t="shared" si="0"/>
        <v>0</v>
      </c>
      <c r="D11" s="137">
        <v>0</v>
      </c>
      <c r="E11" s="137">
        <v>0</v>
      </c>
    </row>
    <row r="12" spans="1:5" x14ac:dyDescent="0.25">
      <c r="A12" s="110" t="s">
        <v>176</v>
      </c>
      <c r="B12" s="110" t="s">
        <v>248</v>
      </c>
      <c r="C12" s="137">
        <f t="shared" si="0"/>
        <v>0</v>
      </c>
      <c r="D12" s="137">
        <v>0</v>
      </c>
      <c r="E12" s="137">
        <v>0</v>
      </c>
    </row>
    <row r="13" spans="1:5" x14ac:dyDescent="0.25">
      <c r="A13" s="110" t="s">
        <v>180</v>
      </c>
      <c r="B13" s="110" t="s">
        <v>249</v>
      </c>
      <c r="C13" s="137">
        <f t="shared" si="0"/>
        <v>0</v>
      </c>
      <c r="D13" s="137">
        <v>0</v>
      </c>
      <c r="E13" s="137">
        <v>0</v>
      </c>
    </row>
    <row r="14" spans="1:5" x14ac:dyDescent="0.25">
      <c r="A14" s="110" t="s">
        <v>183</v>
      </c>
      <c r="B14" s="110" t="s">
        <v>250</v>
      </c>
      <c r="C14" s="137">
        <f t="shared" si="0"/>
        <v>6.9999999999999993E-2</v>
      </c>
      <c r="D14" s="137">
        <v>0.01</v>
      </c>
      <c r="E14" s="137">
        <v>0.06</v>
      </c>
    </row>
    <row r="15" spans="1:5" x14ac:dyDescent="0.25">
      <c r="A15" s="110" t="s">
        <v>185</v>
      </c>
      <c r="B15" s="110" t="s">
        <v>251</v>
      </c>
      <c r="C15" s="137">
        <f t="shared" si="0"/>
        <v>0.21</v>
      </c>
      <c r="D15" s="137">
        <v>0.12</v>
      </c>
      <c r="E15" s="137">
        <v>0.09</v>
      </c>
    </row>
    <row r="16" spans="1:5" x14ac:dyDescent="0.25">
      <c r="A16" s="110"/>
      <c r="B16" s="110"/>
      <c r="C16" s="137">
        <f>SUM(C2:C6,C8:C15)</f>
        <v>0.35</v>
      </c>
      <c r="D16" s="137">
        <f>SUM(D2:D6,D8:D15)</f>
        <v>0.16</v>
      </c>
      <c r="E16" s="137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6" customWidth="1"/>
    <col min="2" max="2" width="85.28515625" customWidth="1"/>
    <col min="3" max="3" width="11" customWidth="1"/>
  </cols>
  <sheetData>
    <row r="1" spans="1:3" ht="16.5" customHeight="1" x14ac:dyDescent="0.25">
      <c r="A1" s="126" t="s">
        <v>294</v>
      </c>
      <c r="B1" t="s">
        <v>99</v>
      </c>
      <c r="C1" t="s">
        <v>295</v>
      </c>
    </row>
    <row r="2" spans="1:3" s="180" customFormat="1" ht="12.75" customHeight="1" x14ac:dyDescent="0.25">
      <c r="A2" s="177">
        <v>3111302</v>
      </c>
      <c r="B2" s="178" t="s">
        <v>100</v>
      </c>
      <c r="C2" s="179" t="s">
        <v>101</v>
      </c>
    </row>
    <row r="3" spans="1:3" s="180" customFormat="1" ht="12.75" customHeight="1" x14ac:dyDescent="0.25">
      <c r="A3" s="177">
        <v>3111327</v>
      </c>
      <c r="B3" s="178" t="s">
        <v>102</v>
      </c>
      <c r="C3" s="179" t="s">
        <v>101</v>
      </c>
    </row>
    <row r="4" spans="1:3" s="180" customFormat="1" ht="12.75" customHeight="1" x14ac:dyDescent="0.25">
      <c r="A4" s="177">
        <v>3111338</v>
      </c>
      <c r="B4" s="178" t="s">
        <v>103</v>
      </c>
      <c r="C4" s="179" t="s">
        <v>101</v>
      </c>
    </row>
    <row r="5" spans="1:3" ht="12.75" customHeight="1" x14ac:dyDescent="0.25">
      <c r="A5" s="174">
        <v>3241101</v>
      </c>
      <c r="B5" s="143" t="s">
        <v>104</v>
      </c>
      <c r="C5" s="33" t="s">
        <v>105</v>
      </c>
    </row>
    <row r="6" spans="1:3" ht="12.75" customHeight="1" x14ac:dyDescent="0.25">
      <c r="A6" s="174">
        <v>3211129</v>
      </c>
      <c r="B6" s="144" t="s">
        <v>106</v>
      </c>
      <c r="C6" s="33" t="s">
        <v>107</v>
      </c>
    </row>
    <row r="7" spans="1:3" ht="12.75" customHeight="1" x14ac:dyDescent="0.25">
      <c r="A7" s="174">
        <v>3821103</v>
      </c>
      <c r="B7" s="34" t="s">
        <v>108</v>
      </c>
      <c r="C7" s="33" t="s">
        <v>109</v>
      </c>
    </row>
    <row r="8" spans="1:3" ht="12.75" customHeight="1" x14ac:dyDescent="0.25">
      <c r="A8" s="174">
        <v>3211119</v>
      </c>
      <c r="B8" s="144" t="s">
        <v>110</v>
      </c>
      <c r="C8" s="33" t="s">
        <v>111</v>
      </c>
    </row>
    <row r="9" spans="1:3" ht="12.75" customHeight="1" x14ac:dyDescent="0.25">
      <c r="A9" s="174">
        <v>3211120</v>
      </c>
      <c r="B9" s="143" t="s">
        <v>112</v>
      </c>
      <c r="C9" s="33" t="s">
        <v>111</v>
      </c>
    </row>
    <row r="10" spans="1:3" ht="12.75" customHeight="1" x14ac:dyDescent="0.25">
      <c r="A10" s="174">
        <v>3211117</v>
      </c>
      <c r="B10" s="143" t="s">
        <v>113</v>
      </c>
      <c r="C10" s="33" t="s">
        <v>111</v>
      </c>
    </row>
    <row r="11" spans="1:3" ht="12.75" customHeight="1" x14ac:dyDescent="0.25">
      <c r="A11" s="174">
        <v>3221104</v>
      </c>
      <c r="B11" s="143" t="s">
        <v>114</v>
      </c>
      <c r="C11" s="33" t="s">
        <v>115</v>
      </c>
    </row>
    <row r="12" spans="1:3" ht="12.75" customHeight="1" x14ac:dyDescent="0.25">
      <c r="A12" s="174">
        <v>3211115</v>
      </c>
      <c r="B12" s="143" t="s">
        <v>116</v>
      </c>
      <c r="C12" s="33" t="s">
        <v>117</v>
      </c>
    </row>
    <row r="13" spans="1:3" ht="12.75" customHeight="1" x14ac:dyDescent="0.25">
      <c r="A13" s="174">
        <v>3211113</v>
      </c>
      <c r="B13" s="143" t="s">
        <v>118</v>
      </c>
      <c r="C13" s="33" t="s">
        <v>117</v>
      </c>
    </row>
    <row r="14" spans="1:3" ht="12.75" customHeight="1" x14ac:dyDescent="0.25">
      <c r="A14" s="174">
        <v>3243102</v>
      </c>
      <c r="B14" s="141" t="s">
        <v>119</v>
      </c>
      <c r="C14" s="33" t="s">
        <v>120</v>
      </c>
    </row>
    <row r="15" spans="1:3" ht="12.75" customHeight="1" x14ac:dyDescent="0.25">
      <c r="A15" s="174">
        <v>3243101</v>
      </c>
      <c r="B15" s="141" t="s">
        <v>121</v>
      </c>
      <c r="C15" s="33" t="s">
        <v>120</v>
      </c>
    </row>
    <row r="16" spans="1:3" ht="12.75" customHeight="1" x14ac:dyDescent="0.25">
      <c r="A16" s="174">
        <v>3221108</v>
      </c>
      <c r="B16" s="141" t="s">
        <v>122</v>
      </c>
      <c r="C16" s="33" t="s">
        <v>123</v>
      </c>
    </row>
    <row r="17" spans="1:3" ht="12.75" customHeight="1" x14ac:dyDescent="0.25">
      <c r="A17" s="174">
        <v>3255102</v>
      </c>
      <c r="B17" s="141" t="s">
        <v>124</v>
      </c>
      <c r="C17" s="33" t="s">
        <v>125</v>
      </c>
    </row>
    <row r="18" spans="1:3" ht="12.75" customHeight="1" x14ac:dyDescent="0.25">
      <c r="A18" s="174">
        <v>3255104</v>
      </c>
      <c r="B18" s="141" t="s">
        <v>126</v>
      </c>
      <c r="C18" s="33" t="s">
        <v>127</v>
      </c>
    </row>
    <row r="19" spans="1:3" ht="12.75" customHeight="1" x14ac:dyDescent="0.25">
      <c r="A19" s="174">
        <v>3211127</v>
      </c>
      <c r="B19" s="141" t="s">
        <v>128</v>
      </c>
      <c r="C19" s="33" t="s">
        <v>129</v>
      </c>
    </row>
    <row r="20" spans="1:3" ht="12.75" customHeight="1" x14ac:dyDescent="0.25">
      <c r="A20" s="174">
        <v>3231201</v>
      </c>
      <c r="B20" s="141" t="s">
        <v>130</v>
      </c>
      <c r="C20" s="33" t="s">
        <v>131</v>
      </c>
    </row>
    <row r="21" spans="1:3" ht="12.75" customHeight="1" x14ac:dyDescent="0.25">
      <c r="A21" s="174">
        <v>3231201</v>
      </c>
      <c r="B21" s="34" t="s">
        <v>132</v>
      </c>
      <c r="C21" s="33" t="s">
        <v>133</v>
      </c>
    </row>
    <row r="22" spans="1:3" ht="12.75" customHeight="1" x14ac:dyDescent="0.25">
      <c r="A22" s="174">
        <v>3231201</v>
      </c>
      <c r="B22" s="34" t="s">
        <v>134</v>
      </c>
      <c r="C22" s="33" t="s">
        <v>133</v>
      </c>
    </row>
    <row r="23" spans="1:3" ht="12.75" customHeight="1" x14ac:dyDescent="0.25">
      <c r="A23" s="174">
        <v>3231201</v>
      </c>
      <c r="B23" s="34" t="s">
        <v>135</v>
      </c>
      <c r="C23" s="33" t="s">
        <v>133</v>
      </c>
    </row>
    <row r="24" spans="1:3" ht="12.75" customHeight="1" x14ac:dyDescent="0.25">
      <c r="A24" s="174">
        <v>3211109</v>
      </c>
      <c r="B24" s="141" t="s">
        <v>136</v>
      </c>
      <c r="C24" s="33" t="s">
        <v>137</v>
      </c>
    </row>
    <row r="25" spans="1:3" ht="12.75" customHeight="1" x14ac:dyDescent="0.25">
      <c r="A25" s="174">
        <v>3256103</v>
      </c>
      <c r="B25" s="141" t="s">
        <v>138</v>
      </c>
      <c r="C25" s="33" t="s">
        <v>139</v>
      </c>
    </row>
    <row r="26" spans="1:3" ht="12.75" customHeight="1" x14ac:dyDescent="0.25">
      <c r="A26" s="174">
        <v>3257101</v>
      </c>
      <c r="B26" s="141" t="s">
        <v>140</v>
      </c>
      <c r="C26" s="33" t="s">
        <v>141</v>
      </c>
    </row>
    <row r="27" spans="1:3" ht="12.75" customHeight="1" x14ac:dyDescent="0.25">
      <c r="A27" s="181">
        <v>3111332</v>
      </c>
      <c r="B27" s="34" t="s">
        <v>142</v>
      </c>
      <c r="C27" s="33" t="s">
        <v>143</v>
      </c>
    </row>
    <row r="28" spans="1:3" ht="12.75" customHeight="1" x14ac:dyDescent="0.25">
      <c r="A28" s="181">
        <v>3111332</v>
      </c>
      <c r="B28" s="34" t="s">
        <v>144</v>
      </c>
      <c r="C28" s="33" t="s">
        <v>143</v>
      </c>
    </row>
    <row r="29" spans="1:3" ht="12.75" customHeight="1" x14ac:dyDescent="0.25">
      <c r="A29" s="181">
        <v>3111332</v>
      </c>
      <c r="B29" s="34" t="s">
        <v>145</v>
      </c>
      <c r="C29" s="33" t="s">
        <v>143</v>
      </c>
    </row>
    <row r="30" spans="1:3" ht="12.75" customHeight="1" x14ac:dyDescent="0.25">
      <c r="A30" s="174">
        <v>3257104</v>
      </c>
      <c r="B30" s="144" t="s">
        <v>146</v>
      </c>
      <c r="C30" s="33" t="s">
        <v>147</v>
      </c>
    </row>
    <row r="31" spans="1:3" ht="12.75" customHeight="1" x14ac:dyDescent="0.25">
      <c r="A31" s="174">
        <v>3255101</v>
      </c>
      <c r="B31" s="141" t="s">
        <v>148</v>
      </c>
      <c r="C31" s="33" t="s">
        <v>149</v>
      </c>
    </row>
    <row r="32" spans="1:3" ht="12.75" customHeight="1" x14ac:dyDescent="0.25">
      <c r="A32" s="174">
        <v>3256101</v>
      </c>
      <c r="B32" s="141" t="s">
        <v>150</v>
      </c>
      <c r="C32" s="33" t="s">
        <v>151</v>
      </c>
    </row>
    <row r="33" spans="1:3" ht="12.75" customHeight="1" x14ac:dyDescent="0.25">
      <c r="A33" s="174">
        <v>3258101</v>
      </c>
      <c r="B33" s="141" t="s">
        <v>152</v>
      </c>
      <c r="C33" s="33" t="s">
        <v>153</v>
      </c>
    </row>
    <row r="34" spans="1:3" ht="12.75" customHeight="1" x14ac:dyDescent="0.25">
      <c r="A34" s="174">
        <v>3258102</v>
      </c>
      <c r="B34" s="141" t="s">
        <v>154</v>
      </c>
      <c r="C34" s="33" t="s">
        <v>153</v>
      </c>
    </row>
    <row r="35" spans="1:3" ht="12.75" customHeight="1" x14ac:dyDescent="0.25">
      <c r="A35" s="174">
        <v>3258103</v>
      </c>
      <c r="B35" s="141" t="s">
        <v>155</v>
      </c>
      <c r="C35" s="33" t="s">
        <v>153</v>
      </c>
    </row>
    <row r="36" spans="1:3" ht="12.75" customHeight="1" x14ac:dyDescent="0.25">
      <c r="A36" s="174">
        <v>3258105</v>
      </c>
      <c r="B36" s="141" t="s">
        <v>156</v>
      </c>
      <c r="C36" s="33" t="s">
        <v>153</v>
      </c>
    </row>
    <row r="37" spans="1:3" ht="12.75" customHeight="1" x14ac:dyDescent="0.25">
      <c r="A37" s="174">
        <v>3258107</v>
      </c>
      <c r="B37" s="141" t="s">
        <v>157</v>
      </c>
      <c r="C37" s="33" t="s">
        <v>153</v>
      </c>
    </row>
    <row r="38" spans="1:3" ht="12.75" customHeight="1" x14ac:dyDescent="0.25">
      <c r="A38" s="174">
        <v>3258106</v>
      </c>
      <c r="B38" s="141" t="s">
        <v>158</v>
      </c>
      <c r="C38" s="33" t="s">
        <v>153</v>
      </c>
    </row>
    <row r="39" spans="1:3" ht="12.75" customHeight="1" x14ac:dyDescent="0.25">
      <c r="A39" s="174">
        <v>3258105</v>
      </c>
      <c r="B39" s="141" t="s">
        <v>159</v>
      </c>
      <c r="C39" s="33" t="s">
        <v>153</v>
      </c>
    </row>
    <row r="40" spans="1:3" ht="12.75" customHeight="1" x14ac:dyDescent="0.25">
      <c r="A40" s="177">
        <v>3258114</v>
      </c>
      <c r="B40" s="182" t="s">
        <v>160</v>
      </c>
      <c r="C40" s="33" t="s">
        <v>153</v>
      </c>
    </row>
    <row r="41" spans="1:3" ht="12.75" customHeight="1" x14ac:dyDescent="0.25">
      <c r="A41" s="174">
        <v>3258128</v>
      </c>
      <c r="B41" s="141" t="s">
        <v>161</v>
      </c>
      <c r="C41" s="33" t="s">
        <v>153</v>
      </c>
    </row>
    <row r="42" spans="1:3" ht="12.75" customHeight="1" x14ac:dyDescent="0.25">
      <c r="A42" s="174">
        <v>3258107</v>
      </c>
      <c r="B42" s="143" t="s">
        <v>162</v>
      </c>
      <c r="C42" s="33" t="s">
        <v>153</v>
      </c>
    </row>
    <row r="43" spans="1:3" ht="12.75" customHeight="1" x14ac:dyDescent="0.25">
      <c r="A43" s="152">
        <v>4112101</v>
      </c>
      <c r="B43" s="183" t="s">
        <v>163</v>
      </c>
      <c r="C43" s="33" t="s">
        <v>164</v>
      </c>
    </row>
    <row r="44" spans="1:3" ht="12.75" customHeight="1" x14ac:dyDescent="0.25">
      <c r="A44" s="152">
        <v>4112101</v>
      </c>
      <c r="B44" s="35" t="s">
        <v>165</v>
      </c>
      <c r="C44" s="33" t="s">
        <v>164</v>
      </c>
    </row>
    <row r="45" spans="1:3" ht="12.75" customHeight="1" x14ac:dyDescent="0.25">
      <c r="A45" s="175">
        <v>4112102</v>
      </c>
      <c r="B45" s="34" t="s">
        <v>166</v>
      </c>
      <c r="C45" s="33" t="s">
        <v>167</v>
      </c>
    </row>
    <row r="46" spans="1:3" s="186" customFormat="1" ht="12.75" customHeight="1" x14ac:dyDescent="0.25">
      <c r="A46" s="184">
        <v>4112316</v>
      </c>
      <c r="B46" s="36" t="s">
        <v>168</v>
      </c>
      <c r="C46" s="185" t="s">
        <v>169</v>
      </c>
    </row>
    <row r="47" spans="1:3" s="186" customFormat="1" ht="12.75" customHeight="1" x14ac:dyDescent="0.25">
      <c r="A47" s="184">
        <v>4112316</v>
      </c>
      <c r="B47" s="36" t="s">
        <v>170</v>
      </c>
      <c r="C47" s="185" t="s">
        <v>169</v>
      </c>
    </row>
    <row r="48" spans="1:3" ht="12.75" customHeight="1" x14ac:dyDescent="0.25">
      <c r="A48" s="175">
        <v>4112304</v>
      </c>
      <c r="B48" s="35" t="s">
        <v>171</v>
      </c>
      <c r="C48" s="33" t="s">
        <v>172</v>
      </c>
    </row>
    <row r="49" spans="1:3" ht="12.75" customHeight="1" x14ac:dyDescent="0.25">
      <c r="A49" s="175">
        <v>4112304</v>
      </c>
      <c r="B49" s="34" t="s">
        <v>173</v>
      </c>
      <c r="C49" s="33" t="s">
        <v>172</v>
      </c>
    </row>
    <row r="50" spans="1:3" ht="12.75" customHeight="1" x14ac:dyDescent="0.25">
      <c r="A50" s="175">
        <v>4112304</v>
      </c>
      <c r="B50" s="34" t="s">
        <v>174</v>
      </c>
      <c r="C50" s="33" t="s">
        <v>172</v>
      </c>
    </row>
    <row r="51" spans="1:3" ht="12.75" customHeight="1" x14ac:dyDescent="0.25">
      <c r="A51" s="175">
        <v>4112202</v>
      </c>
      <c r="B51" s="187" t="s">
        <v>175</v>
      </c>
      <c r="C51" s="33" t="s">
        <v>176</v>
      </c>
    </row>
    <row r="52" spans="1:3" ht="12.75" customHeight="1" x14ac:dyDescent="0.25">
      <c r="A52" s="175">
        <v>4112202</v>
      </c>
      <c r="B52" s="34" t="s">
        <v>177</v>
      </c>
      <c r="C52" s="33" t="s">
        <v>176</v>
      </c>
    </row>
    <row r="53" spans="1:3" ht="12.75" customHeight="1" x14ac:dyDescent="0.25">
      <c r="A53" s="175">
        <v>4112202</v>
      </c>
      <c r="B53" s="34" t="s">
        <v>178</v>
      </c>
      <c r="C53" s="33" t="s">
        <v>176</v>
      </c>
    </row>
    <row r="54" spans="1:3" ht="12.75" customHeight="1" x14ac:dyDescent="0.25">
      <c r="A54" s="175">
        <v>4112202</v>
      </c>
      <c r="B54" s="36" t="s">
        <v>179</v>
      </c>
      <c r="C54" s="33" t="s">
        <v>176</v>
      </c>
    </row>
    <row r="55" spans="1:3" ht="12.75" customHeight="1" x14ac:dyDescent="0.25">
      <c r="A55" s="152">
        <v>4112314</v>
      </c>
      <c r="B55" s="141" t="s">
        <v>154</v>
      </c>
      <c r="C55" s="33" t="s">
        <v>180</v>
      </c>
    </row>
    <row r="56" spans="1:3" ht="12.75" customHeight="1" x14ac:dyDescent="0.25">
      <c r="A56" s="152">
        <v>4112303</v>
      </c>
      <c r="B56" s="141" t="s">
        <v>181</v>
      </c>
      <c r="C56" s="33" t="s">
        <v>180</v>
      </c>
    </row>
    <row r="57" spans="1:3" ht="12.75" customHeight="1" x14ac:dyDescent="0.25">
      <c r="A57" s="155">
        <v>4141101</v>
      </c>
      <c r="B57" s="156" t="s">
        <v>182</v>
      </c>
      <c r="C57" s="33" t="s">
        <v>183</v>
      </c>
    </row>
    <row r="58" spans="1:3" ht="12.75" customHeight="1" x14ac:dyDescent="0.25">
      <c r="A58" s="158">
        <v>4111306</v>
      </c>
      <c r="B58" s="34" t="s">
        <v>184</v>
      </c>
      <c r="C58" s="33" t="s">
        <v>185</v>
      </c>
    </row>
    <row r="59" spans="1:3" ht="12.75" customHeight="1" x14ac:dyDescent="0.25">
      <c r="A59" s="158">
        <v>4111307</v>
      </c>
      <c r="B59" s="156" t="s">
        <v>186</v>
      </c>
      <c r="C59" s="33" t="s">
        <v>185</v>
      </c>
    </row>
    <row r="60" spans="1:3" ht="12.75" customHeight="1" x14ac:dyDescent="0.25">
      <c r="A60" s="158">
        <v>4111307</v>
      </c>
      <c r="B60" s="156" t="s">
        <v>187</v>
      </c>
      <c r="C60" s="33" t="s">
        <v>185</v>
      </c>
    </row>
    <row r="61" spans="1:3" ht="12.75" customHeight="1" x14ac:dyDescent="0.25">
      <c r="A61" s="158">
        <v>4111307</v>
      </c>
      <c r="B61" s="34" t="s">
        <v>188</v>
      </c>
      <c r="C61" s="33" t="s">
        <v>185</v>
      </c>
    </row>
    <row r="62" spans="1:3" ht="12.75" customHeight="1" x14ac:dyDescent="0.25">
      <c r="A62" s="175">
        <v>4111201</v>
      </c>
      <c r="B62" s="156" t="s">
        <v>189</v>
      </c>
      <c r="C62" s="33" t="s">
        <v>185</v>
      </c>
    </row>
    <row r="63" spans="1:3" ht="12.75" customHeight="1" x14ac:dyDescent="0.25">
      <c r="A63" s="175">
        <v>4111201</v>
      </c>
      <c r="B63" s="156" t="s">
        <v>190</v>
      </c>
      <c r="C63" s="33" t="s">
        <v>185</v>
      </c>
    </row>
    <row r="64" spans="1:3" ht="12.75" customHeight="1" x14ac:dyDescent="0.25">
      <c r="A64" s="175">
        <v>4111201</v>
      </c>
      <c r="B64" s="156" t="s">
        <v>191</v>
      </c>
      <c r="C64" s="33" t="s">
        <v>185</v>
      </c>
    </row>
    <row r="65" spans="1:3" ht="12.75" customHeight="1" x14ac:dyDescent="0.25">
      <c r="A65" s="175">
        <v>4111201</v>
      </c>
      <c r="B65" s="34" t="s">
        <v>192</v>
      </c>
      <c r="C65" s="33" t="s">
        <v>185</v>
      </c>
    </row>
    <row r="66" spans="1:3" ht="12.75" customHeight="1" x14ac:dyDescent="0.25">
      <c r="A66" s="175">
        <v>4111201</v>
      </c>
      <c r="B66" s="34" t="s">
        <v>193</v>
      </c>
      <c r="C66" s="33" t="s">
        <v>185</v>
      </c>
    </row>
    <row r="67" spans="1:3" ht="12.75" customHeight="1" x14ac:dyDescent="0.25">
      <c r="A67" s="175">
        <v>4111201</v>
      </c>
      <c r="B67" s="34" t="s">
        <v>194</v>
      </c>
      <c r="C67" s="33" t="s">
        <v>185</v>
      </c>
    </row>
    <row r="68" spans="1:3" ht="12.75" customHeight="1" x14ac:dyDescent="0.25">
      <c r="A68" s="175">
        <v>4111201</v>
      </c>
      <c r="B68" s="34" t="s">
        <v>195</v>
      </c>
      <c r="C68" s="33" t="s">
        <v>185</v>
      </c>
    </row>
    <row r="69" spans="1:3" ht="12.75" customHeight="1" x14ac:dyDescent="0.25">
      <c r="A69" s="157" t="s">
        <v>296</v>
      </c>
      <c r="B69" s="34" t="s">
        <v>292</v>
      </c>
      <c r="C69" s="33" t="s">
        <v>285</v>
      </c>
    </row>
    <row r="70" spans="1:3" ht="12.75" customHeight="1" x14ac:dyDescent="0.25">
      <c r="A70" s="157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6" customWidth="1"/>
    <col min="5" max="5" width="14.5703125" style="126" customWidth="1"/>
    <col min="6" max="6" width="18.28515625" customWidth="1"/>
    <col min="7" max="7" width="12.5703125" customWidth="1"/>
    <col min="26" max="26" width="11.42578125" customWidth="1"/>
  </cols>
  <sheetData>
    <row r="1" spans="1:27" s="134" customFormat="1" ht="60" x14ac:dyDescent="0.25">
      <c r="A1" s="139" t="s">
        <v>223</v>
      </c>
      <c r="B1" s="139" t="s">
        <v>224</v>
      </c>
      <c r="C1" s="139" t="s">
        <v>261</v>
      </c>
      <c r="D1" s="139" t="s">
        <v>262</v>
      </c>
      <c r="E1" s="139" t="s">
        <v>263</v>
      </c>
      <c r="F1" s="139" t="s">
        <v>264</v>
      </c>
      <c r="G1" s="139" t="s">
        <v>265</v>
      </c>
      <c r="H1" s="139" t="s">
        <v>266</v>
      </c>
      <c r="I1" s="139" t="s">
        <v>267</v>
      </c>
      <c r="J1" s="139" t="s">
        <v>268</v>
      </c>
      <c r="K1" s="139" t="s">
        <v>269</v>
      </c>
      <c r="L1" s="139" t="s">
        <v>270</v>
      </c>
      <c r="M1" s="139" t="s">
        <v>271</v>
      </c>
      <c r="N1" s="139" t="s">
        <v>272</v>
      </c>
      <c r="O1" s="139" t="s">
        <v>273</v>
      </c>
      <c r="P1" s="139" t="s">
        <v>274</v>
      </c>
      <c r="Q1" s="139" t="s">
        <v>275</v>
      </c>
      <c r="R1" s="139" t="s">
        <v>276</v>
      </c>
      <c r="S1" s="139" t="s">
        <v>277</v>
      </c>
      <c r="T1" s="139" t="s">
        <v>278</v>
      </c>
      <c r="U1" s="139" t="s">
        <v>279</v>
      </c>
      <c r="V1" s="139" t="s">
        <v>280</v>
      </c>
      <c r="W1" s="139" t="s">
        <v>281</v>
      </c>
      <c r="X1" s="139" t="s">
        <v>282</v>
      </c>
      <c r="Y1" s="139" t="s">
        <v>283</v>
      </c>
      <c r="Z1" s="139" t="s">
        <v>284</v>
      </c>
      <c r="AA1" s="139" t="s">
        <v>317</v>
      </c>
    </row>
    <row r="2" spans="1:27" x14ac:dyDescent="0.25">
      <c r="A2" t="s">
        <v>101</v>
      </c>
      <c r="B2">
        <v>5</v>
      </c>
      <c r="C2" s="126"/>
    </row>
    <row r="3" spans="1:27" x14ac:dyDescent="0.25">
      <c r="A3" t="s">
        <v>105</v>
      </c>
      <c r="B3">
        <v>6</v>
      </c>
      <c r="C3" s="126"/>
    </row>
    <row r="4" spans="1:27" x14ac:dyDescent="0.25">
      <c r="A4" t="s">
        <v>107</v>
      </c>
      <c r="B4">
        <v>7</v>
      </c>
      <c r="C4" s="126"/>
    </row>
    <row r="5" spans="1:27" x14ac:dyDescent="0.25">
      <c r="A5" t="s">
        <v>109</v>
      </c>
      <c r="B5">
        <v>8</v>
      </c>
      <c r="C5" s="126"/>
    </row>
    <row r="6" spans="1:27" x14ac:dyDescent="0.25">
      <c r="A6" t="s">
        <v>111</v>
      </c>
      <c r="B6">
        <v>9</v>
      </c>
      <c r="C6" s="126"/>
    </row>
    <row r="7" spans="1:27" x14ac:dyDescent="0.25">
      <c r="A7" t="s">
        <v>115</v>
      </c>
      <c r="B7">
        <v>10</v>
      </c>
      <c r="C7" s="126"/>
    </row>
    <row r="8" spans="1:27" x14ac:dyDescent="0.25">
      <c r="A8" t="s">
        <v>117</v>
      </c>
      <c r="B8">
        <v>11</v>
      </c>
      <c r="C8" s="126"/>
    </row>
    <row r="9" spans="1:27" x14ac:dyDescent="0.25">
      <c r="A9" t="s">
        <v>120</v>
      </c>
      <c r="B9">
        <v>12</v>
      </c>
      <c r="C9" s="126"/>
    </row>
    <row r="10" spans="1:27" x14ac:dyDescent="0.25">
      <c r="A10" t="s">
        <v>123</v>
      </c>
      <c r="B10">
        <v>13</v>
      </c>
      <c r="C10" s="126"/>
    </row>
    <row r="11" spans="1:27" x14ac:dyDescent="0.25">
      <c r="A11" t="s">
        <v>125</v>
      </c>
      <c r="B11">
        <v>14</v>
      </c>
      <c r="C11" s="126"/>
    </row>
    <row r="12" spans="1:27" x14ac:dyDescent="0.25">
      <c r="A12" t="s">
        <v>127</v>
      </c>
      <c r="B12">
        <v>15</v>
      </c>
      <c r="C12" s="126"/>
    </row>
    <row r="13" spans="1:27" x14ac:dyDescent="0.25">
      <c r="A13" t="s">
        <v>129</v>
      </c>
      <c r="B13">
        <v>16</v>
      </c>
      <c r="C13" s="126"/>
    </row>
    <row r="14" spans="1:27" x14ac:dyDescent="0.25">
      <c r="A14" t="s">
        <v>131</v>
      </c>
      <c r="B14">
        <v>17</v>
      </c>
      <c r="C14" s="126"/>
    </row>
    <row r="15" spans="1:27" x14ac:dyDescent="0.25">
      <c r="A15" t="s">
        <v>133</v>
      </c>
      <c r="B15">
        <v>18</v>
      </c>
      <c r="C15" s="126"/>
    </row>
    <row r="16" spans="1:27" x14ac:dyDescent="0.25">
      <c r="A16" t="s">
        <v>137</v>
      </c>
      <c r="B16">
        <v>19</v>
      </c>
      <c r="C16" s="126"/>
    </row>
    <row r="17" spans="1:3" x14ac:dyDescent="0.25">
      <c r="A17" t="s">
        <v>139</v>
      </c>
      <c r="B17">
        <v>20</v>
      </c>
      <c r="C17" s="126"/>
    </row>
    <row r="18" spans="1:3" x14ac:dyDescent="0.25">
      <c r="A18" t="s">
        <v>141</v>
      </c>
      <c r="B18">
        <v>21</v>
      </c>
      <c r="C18" s="126"/>
    </row>
    <row r="19" spans="1:3" x14ac:dyDescent="0.25">
      <c r="A19" t="s">
        <v>143</v>
      </c>
      <c r="B19">
        <v>22</v>
      </c>
      <c r="C19" s="126"/>
    </row>
    <row r="20" spans="1:3" x14ac:dyDescent="0.25">
      <c r="A20" t="s">
        <v>147</v>
      </c>
      <c r="B20">
        <v>23</v>
      </c>
      <c r="C20" s="126"/>
    </row>
    <row r="21" spans="1:3" x14ac:dyDescent="0.25">
      <c r="A21" t="s">
        <v>149</v>
      </c>
      <c r="B21">
        <v>24</v>
      </c>
      <c r="C21" s="126"/>
    </row>
    <row r="22" spans="1:3" x14ac:dyDescent="0.25">
      <c r="A22" t="s">
        <v>151</v>
      </c>
      <c r="B22">
        <v>25</v>
      </c>
      <c r="C22" s="126"/>
    </row>
    <row r="23" spans="1:3" x14ac:dyDescent="0.25">
      <c r="A23" t="s">
        <v>153</v>
      </c>
      <c r="B23">
        <v>26</v>
      </c>
      <c r="C23" s="126"/>
    </row>
    <row r="24" spans="1:3" x14ac:dyDescent="0.25">
      <c r="A24" t="s">
        <v>164</v>
      </c>
      <c r="B24">
        <v>29</v>
      </c>
      <c r="C24" s="126"/>
    </row>
    <row r="25" spans="1:3" x14ac:dyDescent="0.25">
      <c r="A25" t="s">
        <v>167</v>
      </c>
      <c r="B25">
        <v>30</v>
      </c>
      <c r="C25" s="126"/>
    </row>
    <row r="26" spans="1:3" x14ac:dyDescent="0.25">
      <c r="A26" t="s">
        <v>169</v>
      </c>
      <c r="B26">
        <v>31</v>
      </c>
      <c r="C26" s="126"/>
    </row>
    <row r="27" spans="1:3" x14ac:dyDescent="0.25">
      <c r="A27" t="s">
        <v>172</v>
      </c>
      <c r="B27">
        <v>32</v>
      </c>
      <c r="C27" s="126"/>
    </row>
    <row r="28" spans="1:3" x14ac:dyDescent="0.25">
      <c r="A28" t="s">
        <v>176</v>
      </c>
      <c r="B28">
        <v>33</v>
      </c>
      <c r="C28" s="126"/>
    </row>
    <row r="29" spans="1:3" x14ac:dyDescent="0.25">
      <c r="A29" t="s">
        <v>180</v>
      </c>
      <c r="B29">
        <v>34</v>
      </c>
      <c r="C29" s="126"/>
    </row>
    <row r="30" spans="1:3" x14ac:dyDescent="0.25">
      <c r="A30" t="s">
        <v>183</v>
      </c>
      <c r="B30">
        <v>35</v>
      </c>
      <c r="C30" s="126"/>
    </row>
    <row r="31" spans="1:3" x14ac:dyDescent="0.25">
      <c r="A31" t="s">
        <v>185</v>
      </c>
      <c r="B31">
        <v>36</v>
      </c>
      <c r="C31" s="126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317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5" customWidth="1"/>
    <col min="15" max="19" width="33.85546875" style="37" customWidth="1"/>
    <col min="20" max="62" width="9.140625" style="37"/>
    <col min="63" max="16384" width="9.140625" style="1"/>
  </cols>
  <sheetData>
    <row r="1" spans="1:64" s="253" customFormat="1" x14ac:dyDescent="0.25">
      <c r="A1" s="252" t="s">
        <v>196</v>
      </c>
      <c r="B1" s="253" t="s">
        <v>99</v>
      </c>
      <c r="C1" s="253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60" t="s">
        <v>215</v>
      </c>
      <c r="I1" s="260" t="s">
        <v>216</v>
      </c>
      <c r="J1" s="88" t="s">
        <v>217</v>
      </c>
      <c r="K1" s="260" t="s">
        <v>218</v>
      </c>
      <c r="L1" s="260" t="s">
        <v>318</v>
      </c>
      <c r="M1" s="112" t="s">
        <v>319</v>
      </c>
      <c r="N1" s="112" t="s">
        <v>320</v>
      </c>
      <c r="O1" s="112" t="s">
        <v>321</v>
      </c>
      <c r="P1" s="254" t="s">
        <v>322</v>
      </c>
      <c r="Q1" s="254" t="s">
        <v>323</v>
      </c>
      <c r="R1" s="254" t="s">
        <v>324</v>
      </c>
      <c r="S1" s="254" t="s">
        <v>325</v>
      </c>
      <c r="BK1" s="255"/>
      <c r="BL1" s="255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20"/>
      <c r="K2" s="157"/>
      <c r="L2" s="261">
        <v>0.5</v>
      </c>
      <c r="M2" s="157"/>
      <c r="N2" s="120"/>
      <c r="O2" s="157">
        <v>0.5</v>
      </c>
      <c r="P2" s="157"/>
      <c r="Q2" s="157"/>
      <c r="R2" s="157"/>
      <c r="S2" s="157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20"/>
      <c r="K3" s="157"/>
      <c r="L3" s="261">
        <v>0</v>
      </c>
      <c r="M3" s="157"/>
      <c r="N3" s="120"/>
      <c r="O3" s="157">
        <v>0</v>
      </c>
      <c r="P3" s="157"/>
      <c r="Q3" s="157"/>
      <c r="R3" s="157"/>
      <c r="S3" s="157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20"/>
      <c r="K4" s="157"/>
      <c r="L4" s="261">
        <v>14</v>
      </c>
      <c r="M4" s="157"/>
      <c r="N4" s="120"/>
      <c r="O4" s="157">
        <v>14</v>
      </c>
      <c r="P4" s="157"/>
      <c r="Q4" s="157"/>
      <c r="R4" s="157"/>
      <c r="S4" s="157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20"/>
      <c r="K5" s="157"/>
      <c r="L5" s="261">
        <v>15</v>
      </c>
      <c r="M5" s="157"/>
      <c r="N5" s="120"/>
      <c r="O5" s="157">
        <v>15</v>
      </c>
      <c r="P5" s="157"/>
      <c r="Q5" s="157"/>
      <c r="R5" s="157"/>
      <c r="S5" s="157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20"/>
      <c r="K6" s="157"/>
      <c r="L6" s="261">
        <v>34.25</v>
      </c>
      <c r="M6" s="157"/>
      <c r="N6" s="120"/>
      <c r="O6" s="157">
        <v>34.25</v>
      </c>
      <c r="P6" s="157"/>
      <c r="Q6" s="157"/>
      <c r="R6" s="157"/>
      <c r="S6" s="157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20"/>
      <c r="K7" s="157"/>
      <c r="L7" s="261">
        <v>359.08</v>
      </c>
      <c r="M7" s="157"/>
      <c r="N7" s="120"/>
      <c r="O7" s="157">
        <v>359.08</v>
      </c>
      <c r="P7" s="157"/>
      <c r="Q7" s="157"/>
      <c r="R7" s="157"/>
      <c r="S7" s="157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20"/>
      <c r="K8" s="157"/>
      <c r="L8" s="261">
        <v>0.5</v>
      </c>
      <c r="M8" s="157"/>
      <c r="N8" s="120"/>
      <c r="O8" s="157">
        <v>0.5</v>
      </c>
      <c r="P8" s="157"/>
      <c r="Q8" s="157"/>
      <c r="R8" s="157"/>
      <c r="S8" s="157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20"/>
      <c r="K9" s="157"/>
      <c r="L9" s="261">
        <v>0.2</v>
      </c>
      <c r="M9" s="157"/>
      <c r="N9" s="120"/>
      <c r="O9" s="157">
        <v>0.2</v>
      </c>
      <c r="P9" s="157"/>
      <c r="Q9" s="157"/>
      <c r="R9" s="157"/>
      <c r="S9" s="157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20"/>
      <c r="K10" s="157"/>
      <c r="L10" s="261">
        <v>0.2</v>
      </c>
      <c r="M10" s="157"/>
      <c r="N10" s="120"/>
      <c r="O10" s="157">
        <v>0.2</v>
      </c>
      <c r="P10" s="157"/>
      <c r="Q10" s="157"/>
      <c r="R10" s="157"/>
      <c r="S10" s="157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20"/>
      <c r="K11" s="157"/>
      <c r="L11" s="261">
        <v>1</v>
      </c>
      <c r="M11" s="157"/>
      <c r="N11" s="120"/>
      <c r="O11" s="157">
        <v>1</v>
      </c>
      <c r="P11" s="157"/>
      <c r="Q11" s="157"/>
      <c r="R11" s="157"/>
      <c r="S11" s="157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20"/>
      <c r="K12" s="157"/>
      <c r="L12" s="261">
        <v>0.45</v>
      </c>
      <c r="M12" s="157"/>
      <c r="N12" s="120"/>
      <c r="O12" s="157">
        <v>0.45</v>
      </c>
      <c r="P12" s="157"/>
      <c r="Q12" s="157"/>
      <c r="R12" s="157"/>
      <c r="S12" s="157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20"/>
      <c r="K13" s="157"/>
      <c r="L13" s="261">
        <v>3.5</v>
      </c>
      <c r="M13" s="157"/>
      <c r="N13" s="120"/>
      <c r="O13" s="157">
        <v>3.5</v>
      </c>
      <c r="P13" s="157"/>
      <c r="Q13" s="157"/>
      <c r="R13" s="157"/>
      <c r="S13" s="157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20"/>
      <c r="K14" s="157"/>
      <c r="L14" s="261">
        <v>6</v>
      </c>
      <c r="M14" s="157"/>
      <c r="N14" s="120"/>
      <c r="O14" s="157">
        <v>6</v>
      </c>
      <c r="P14" s="157"/>
      <c r="Q14" s="157"/>
      <c r="R14" s="157"/>
      <c r="S14" s="157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20"/>
      <c r="K15" s="157"/>
      <c r="L15" s="261">
        <v>20</v>
      </c>
      <c r="M15" s="157"/>
      <c r="N15" s="120"/>
      <c r="O15" s="157">
        <v>20</v>
      </c>
      <c r="P15" s="157"/>
      <c r="Q15" s="157"/>
      <c r="R15" s="157"/>
      <c r="S15" s="157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20"/>
      <c r="K16" s="157"/>
      <c r="L16" s="261">
        <v>0.15</v>
      </c>
      <c r="M16" s="157"/>
      <c r="N16" s="120"/>
      <c r="O16" s="157">
        <v>0.15</v>
      </c>
      <c r="P16" s="157"/>
      <c r="Q16" s="157"/>
      <c r="R16" s="157"/>
      <c r="S16" s="157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20"/>
      <c r="K17" s="157"/>
      <c r="L17" s="261">
        <v>0.5</v>
      </c>
      <c r="M17" s="157"/>
      <c r="N17" s="120"/>
      <c r="O17" s="157">
        <v>0.5</v>
      </c>
      <c r="P17" s="157"/>
      <c r="Q17" s="157"/>
      <c r="R17" s="157"/>
      <c r="S17" s="157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20"/>
      <c r="K18" s="157"/>
      <c r="L18" s="261">
        <v>20</v>
      </c>
      <c r="M18" s="157"/>
      <c r="N18" s="120"/>
      <c r="O18" s="157">
        <v>20</v>
      </c>
      <c r="P18" s="157"/>
      <c r="Q18" s="157"/>
      <c r="R18" s="157"/>
      <c r="S18" s="157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20"/>
      <c r="K19" s="157"/>
      <c r="L19" s="261">
        <v>0.2</v>
      </c>
      <c r="M19" s="157"/>
      <c r="N19" s="120"/>
      <c r="O19" s="157">
        <v>0.2</v>
      </c>
      <c r="P19" s="157"/>
      <c r="Q19" s="157"/>
      <c r="R19" s="157"/>
      <c r="S19" s="157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20"/>
      <c r="K20" s="157"/>
      <c r="L20" s="261">
        <v>0</v>
      </c>
      <c r="M20" s="157"/>
      <c r="N20" s="120"/>
      <c r="O20" s="157">
        <v>0</v>
      </c>
      <c r="P20" s="157"/>
      <c r="Q20" s="157"/>
      <c r="R20" s="157"/>
      <c r="S20" s="157"/>
    </row>
    <row r="21" spans="1:62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262">
        <v>21.02</v>
      </c>
      <c r="M21" s="117">
        <v>175.15</v>
      </c>
      <c r="N21" s="121"/>
      <c r="O21" s="117">
        <v>196.17</v>
      </c>
      <c r="P21" s="117"/>
      <c r="Q21" s="117"/>
      <c r="R21" s="117"/>
      <c r="S21" s="117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</row>
    <row r="22" spans="1:62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262">
        <v>72.55</v>
      </c>
      <c r="M22" s="117">
        <v>604.59</v>
      </c>
      <c r="N22" s="121"/>
      <c r="O22" s="117">
        <v>677.14</v>
      </c>
      <c r="P22" s="117"/>
      <c r="Q22" s="117"/>
      <c r="R22" s="117"/>
      <c r="S22" s="117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</row>
    <row r="23" spans="1:62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262">
        <v>26.4</v>
      </c>
      <c r="M23" s="117">
        <v>220.26</v>
      </c>
      <c r="N23" s="121"/>
      <c r="O23" s="117">
        <v>246.66</v>
      </c>
      <c r="P23" s="117"/>
      <c r="Q23" s="117"/>
      <c r="R23" s="117"/>
      <c r="S23" s="117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20"/>
      <c r="K24" s="157"/>
      <c r="L24" s="261">
        <v>3.5</v>
      </c>
      <c r="M24" s="157"/>
      <c r="N24" s="120"/>
      <c r="O24" s="157">
        <v>3.5</v>
      </c>
      <c r="P24" s="157"/>
      <c r="Q24" s="157"/>
      <c r="R24" s="157"/>
      <c r="S24" s="157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20"/>
      <c r="K25" s="157"/>
      <c r="L25" s="261">
        <v>3</v>
      </c>
      <c r="M25" s="157"/>
      <c r="N25" s="120"/>
      <c r="O25" s="157">
        <v>3</v>
      </c>
      <c r="P25" s="157"/>
      <c r="Q25" s="157"/>
      <c r="R25" s="157"/>
      <c r="S25" s="157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261">
        <v>0</v>
      </c>
      <c r="M26" s="157">
        <v>0</v>
      </c>
      <c r="N26" s="120">
        <v>500</v>
      </c>
      <c r="O26" s="157">
        <v>500</v>
      </c>
      <c r="P26" s="157"/>
      <c r="Q26" s="157"/>
      <c r="R26" s="157"/>
      <c r="S26" s="157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20"/>
      <c r="K27" s="157"/>
      <c r="L27" s="261">
        <v>5</v>
      </c>
      <c r="M27" s="157"/>
      <c r="N27" s="120"/>
      <c r="O27" s="157">
        <v>5</v>
      </c>
      <c r="P27" s="157"/>
      <c r="Q27" s="157"/>
      <c r="R27" s="157"/>
      <c r="S27" s="157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20"/>
      <c r="K28" s="157"/>
      <c r="L28" s="261">
        <v>1</v>
      </c>
      <c r="M28" s="157"/>
      <c r="N28" s="120"/>
      <c r="O28" s="157">
        <v>1</v>
      </c>
      <c r="P28" s="157"/>
      <c r="Q28" s="157"/>
      <c r="R28" s="157"/>
      <c r="S28" s="157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20"/>
      <c r="K29" s="157"/>
      <c r="L29" s="261">
        <v>1</v>
      </c>
      <c r="M29" s="157"/>
      <c r="N29" s="120"/>
      <c r="O29" s="157">
        <v>1</v>
      </c>
      <c r="P29" s="157"/>
      <c r="Q29" s="157"/>
      <c r="R29" s="157"/>
      <c r="S29" s="157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20"/>
      <c r="K30" s="157"/>
      <c r="L30" s="261">
        <v>50</v>
      </c>
      <c r="M30" s="157"/>
      <c r="N30" s="120"/>
      <c r="O30" s="157">
        <v>50</v>
      </c>
      <c r="P30" s="157"/>
      <c r="Q30" s="157"/>
      <c r="R30" s="157"/>
      <c r="S30" s="157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20"/>
      <c r="K31" s="157"/>
      <c r="L31" s="261">
        <v>10</v>
      </c>
      <c r="M31" s="157"/>
      <c r="N31" s="120"/>
      <c r="O31" s="157">
        <v>10</v>
      </c>
      <c r="P31" s="157"/>
      <c r="Q31" s="157"/>
      <c r="R31" s="157"/>
      <c r="S31" s="157"/>
    </row>
    <row r="32" spans="1:62" s="199" customFormat="1" x14ac:dyDescent="0.25">
      <c r="A32" s="250">
        <v>3256101</v>
      </c>
      <c r="B32" s="249" t="s">
        <v>150</v>
      </c>
      <c r="C32" s="138" t="s">
        <v>151</v>
      </c>
      <c r="D32" s="244">
        <v>1700</v>
      </c>
      <c r="E32" s="244">
        <v>1700</v>
      </c>
      <c r="F32" s="244"/>
      <c r="G32" s="244"/>
      <c r="H32" s="244">
        <v>875.46</v>
      </c>
      <c r="I32" s="244">
        <v>875.46</v>
      </c>
      <c r="J32" s="245"/>
      <c r="K32" s="251"/>
      <c r="L32" s="263">
        <v>300</v>
      </c>
      <c r="M32" s="251"/>
      <c r="N32" s="245"/>
      <c r="O32" s="251">
        <v>300</v>
      </c>
      <c r="P32" s="251"/>
      <c r="Q32" s="251"/>
      <c r="R32" s="251"/>
      <c r="S32" s="251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20"/>
      <c r="K33" s="157"/>
      <c r="L33" s="261">
        <v>15</v>
      </c>
      <c r="M33" s="157"/>
      <c r="N33" s="120"/>
      <c r="O33" s="157">
        <v>15</v>
      </c>
      <c r="P33" s="157"/>
      <c r="Q33" s="157"/>
      <c r="R33" s="157"/>
      <c r="S33" s="157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20"/>
      <c r="K34" s="157"/>
      <c r="L34" s="261">
        <v>2</v>
      </c>
      <c r="M34" s="157"/>
      <c r="N34" s="120"/>
      <c r="O34" s="157">
        <v>2</v>
      </c>
      <c r="P34" s="157"/>
      <c r="Q34" s="157"/>
      <c r="R34" s="157"/>
      <c r="S34" s="157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20"/>
      <c r="K35" s="157"/>
      <c r="L35" s="261">
        <v>3</v>
      </c>
      <c r="M35" s="157"/>
      <c r="N35" s="120"/>
      <c r="O35" s="157">
        <v>3</v>
      </c>
      <c r="P35" s="157"/>
      <c r="Q35" s="157"/>
      <c r="R35" s="157"/>
      <c r="S35" s="157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20"/>
      <c r="K36" s="157"/>
      <c r="L36" s="261">
        <v>2</v>
      </c>
      <c r="M36" s="157"/>
      <c r="N36" s="120"/>
      <c r="O36" s="157">
        <v>2</v>
      </c>
      <c r="P36" s="157"/>
      <c r="Q36" s="157"/>
      <c r="R36" s="157"/>
      <c r="S36" s="157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20"/>
      <c r="K37" s="157"/>
      <c r="L37" s="261">
        <v>0</v>
      </c>
      <c r="M37" s="157"/>
      <c r="N37" s="120"/>
      <c r="O37" s="157">
        <v>0</v>
      </c>
      <c r="P37" s="157"/>
      <c r="Q37" s="157"/>
      <c r="R37" s="157"/>
      <c r="S37" s="157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20"/>
      <c r="K38" s="157"/>
      <c r="L38" s="261">
        <v>5</v>
      </c>
      <c r="M38" s="157"/>
      <c r="N38" s="120"/>
      <c r="O38" s="157">
        <v>5</v>
      </c>
      <c r="P38" s="157"/>
      <c r="Q38" s="157"/>
      <c r="R38" s="157"/>
      <c r="S38" s="157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20"/>
      <c r="K39" s="157"/>
      <c r="L39" s="261">
        <v>2</v>
      </c>
      <c r="M39" s="157"/>
      <c r="N39" s="120"/>
      <c r="O39" s="157">
        <v>2</v>
      </c>
      <c r="P39" s="157"/>
      <c r="Q39" s="157"/>
      <c r="R39" s="157"/>
      <c r="S39" s="157"/>
    </row>
    <row r="40" spans="1:62" ht="22.5" x14ac:dyDescent="0.25">
      <c r="A40" s="256">
        <v>3258114</v>
      </c>
      <c r="B40" s="257" t="s">
        <v>160</v>
      </c>
      <c r="C40" s="258" t="s">
        <v>153</v>
      </c>
      <c r="D40" s="49">
        <v>362.5</v>
      </c>
      <c r="E40" s="49">
        <v>43.5</v>
      </c>
      <c r="F40" s="49">
        <v>319</v>
      </c>
      <c r="G40" s="49"/>
      <c r="H40" s="115">
        <v>95.03</v>
      </c>
      <c r="I40" s="115">
        <v>10.83</v>
      </c>
      <c r="J40" s="120">
        <v>84.2</v>
      </c>
      <c r="K40" s="157"/>
      <c r="L40" s="261">
        <v>8.25</v>
      </c>
      <c r="M40" s="157">
        <v>50</v>
      </c>
      <c r="N40" s="120">
        <v>0</v>
      </c>
      <c r="O40" s="157">
        <v>58.25</v>
      </c>
      <c r="P40" s="157"/>
      <c r="Q40" s="157"/>
      <c r="R40" s="157"/>
      <c r="S40" s="157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20"/>
      <c r="K41" s="157"/>
      <c r="L41" s="261">
        <v>0.75</v>
      </c>
      <c r="M41" s="157"/>
      <c r="N41" s="120"/>
      <c r="O41" s="157">
        <v>0.75</v>
      </c>
      <c r="P41" s="157"/>
      <c r="Q41" s="157"/>
      <c r="R41" s="157"/>
      <c r="S41" s="157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20"/>
      <c r="K42" s="157"/>
      <c r="L42" s="261">
        <v>3</v>
      </c>
      <c r="M42" s="157"/>
      <c r="N42" s="120"/>
      <c r="O42" s="157">
        <v>3</v>
      </c>
      <c r="P42" s="157"/>
      <c r="Q42" s="157"/>
      <c r="R42" s="157"/>
      <c r="S42" s="157"/>
    </row>
    <row r="43" spans="1:62" s="199" customFormat="1" ht="63" x14ac:dyDescent="0.25">
      <c r="A43" s="242">
        <v>4112101</v>
      </c>
      <c r="B43" s="44" t="s">
        <v>163</v>
      </c>
      <c r="C43" s="66" t="s">
        <v>164</v>
      </c>
      <c r="D43" s="244">
        <v>702.5</v>
      </c>
      <c r="E43" s="244">
        <v>702.5</v>
      </c>
      <c r="F43" s="244"/>
      <c r="G43" s="244"/>
      <c r="H43" s="244">
        <v>606.9</v>
      </c>
      <c r="I43" s="244">
        <v>606.9</v>
      </c>
      <c r="J43" s="245"/>
      <c r="K43" s="251"/>
      <c r="L43" s="263">
        <v>95.6</v>
      </c>
      <c r="M43" s="251"/>
      <c r="N43" s="245"/>
      <c r="O43" s="251">
        <v>95.6</v>
      </c>
      <c r="P43" s="251"/>
      <c r="Q43" s="251"/>
      <c r="R43" s="251"/>
      <c r="S43" s="251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</row>
    <row r="44" spans="1:62" s="199" customFormat="1" ht="33.75" x14ac:dyDescent="0.25">
      <c r="A44" s="242">
        <v>4112101</v>
      </c>
      <c r="B44" s="45" t="s">
        <v>165</v>
      </c>
      <c r="C44" s="67" t="s">
        <v>164</v>
      </c>
      <c r="D44" s="244">
        <v>68.25</v>
      </c>
      <c r="E44" s="244">
        <v>68.25</v>
      </c>
      <c r="F44" s="244"/>
      <c r="G44" s="244"/>
      <c r="H44" s="244">
        <v>50.22</v>
      </c>
      <c r="I44" s="244">
        <v>50.22</v>
      </c>
      <c r="J44" s="245"/>
      <c r="K44" s="251"/>
      <c r="L44" s="263"/>
      <c r="M44" s="251"/>
      <c r="N44" s="245"/>
      <c r="O44" s="251"/>
      <c r="P44" s="251"/>
      <c r="Q44" s="251"/>
      <c r="R44" s="251"/>
      <c r="S44" s="251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</row>
    <row r="45" spans="1:62" s="199" customFormat="1" ht="22.5" x14ac:dyDescent="0.25">
      <c r="A45" s="248">
        <v>4112102</v>
      </c>
      <c r="B45" s="45" t="s">
        <v>166</v>
      </c>
      <c r="C45" s="67" t="s">
        <v>167</v>
      </c>
      <c r="D45" s="244">
        <v>100</v>
      </c>
      <c r="E45" s="244">
        <v>100</v>
      </c>
      <c r="F45" s="244"/>
      <c r="G45" s="244"/>
      <c r="H45" s="244">
        <v>61.29</v>
      </c>
      <c r="I45" s="244">
        <v>61.29</v>
      </c>
      <c r="J45" s="245"/>
      <c r="K45" s="251"/>
      <c r="L45" s="263"/>
      <c r="M45" s="251"/>
      <c r="N45" s="245"/>
      <c r="O45" s="251"/>
      <c r="P45" s="251"/>
      <c r="Q45" s="251"/>
      <c r="R45" s="251"/>
      <c r="S45" s="251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</row>
    <row r="46" spans="1:62" s="199" customFormat="1" ht="33.75" x14ac:dyDescent="0.25">
      <c r="A46" s="248">
        <v>4112316</v>
      </c>
      <c r="B46" s="45" t="s">
        <v>168</v>
      </c>
      <c r="C46" s="67" t="s">
        <v>169</v>
      </c>
      <c r="D46" s="244">
        <v>8.9700000000000006</v>
      </c>
      <c r="E46" s="244">
        <v>8.9700000000000006</v>
      </c>
      <c r="F46" s="244"/>
      <c r="G46" s="244"/>
      <c r="H46" s="244">
        <v>8.9499999999999993</v>
      </c>
      <c r="I46" s="244">
        <v>8.9499999999999993</v>
      </c>
      <c r="J46" s="245"/>
      <c r="K46" s="251"/>
      <c r="L46" s="263"/>
      <c r="M46" s="251"/>
      <c r="N46" s="245"/>
      <c r="O46" s="251"/>
      <c r="P46" s="251"/>
      <c r="Q46" s="251"/>
      <c r="R46" s="251"/>
      <c r="S46" s="251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</row>
    <row r="47" spans="1:62" s="199" customFormat="1" ht="33.75" x14ac:dyDescent="0.25">
      <c r="A47" s="248">
        <v>4112316</v>
      </c>
      <c r="B47" s="45" t="s">
        <v>170</v>
      </c>
      <c r="C47" s="67" t="s">
        <v>169</v>
      </c>
      <c r="D47" s="244">
        <v>5</v>
      </c>
      <c r="E47" s="244">
        <v>5</v>
      </c>
      <c r="F47" s="244"/>
      <c r="G47" s="244"/>
      <c r="H47" s="244">
        <v>0.79</v>
      </c>
      <c r="I47" s="244">
        <v>0.79</v>
      </c>
      <c r="J47" s="245"/>
      <c r="K47" s="251"/>
      <c r="L47" s="263"/>
      <c r="M47" s="251"/>
      <c r="N47" s="245"/>
      <c r="O47" s="251"/>
      <c r="P47" s="251"/>
      <c r="Q47" s="251"/>
      <c r="R47" s="251"/>
      <c r="S47" s="251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</row>
    <row r="48" spans="1:62" s="199" customFormat="1" ht="22.5" x14ac:dyDescent="0.25">
      <c r="A48" s="248">
        <v>4112304</v>
      </c>
      <c r="B48" s="45" t="s">
        <v>171</v>
      </c>
      <c r="C48" s="67" t="s">
        <v>172</v>
      </c>
      <c r="D48" s="244">
        <v>20.5</v>
      </c>
      <c r="E48" s="244">
        <v>20.5</v>
      </c>
      <c r="F48" s="244"/>
      <c r="G48" s="244"/>
      <c r="H48" s="244">
        <v>20.18</v>
      </c>
      <c r="I48" s="244">
        <v>20.18</v>
      </c>
      <c r="J48" s="245"/>
      <c r="K48" s="251"/>
      <c r="L48" s="263"/>
      <c r="M48" s="251"/>
      <c r="N48" s="245"/>
      <c r="O48" s="251"/>
      <c r="P48" s="251"/>
      <c r="Q48" s="251"/>
      <c r="R48" s="251"/>
      <c r="S48" s="251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</row>
    <row r="49" spans="1:62" s="199" customFormat="1" ht="33.75" x14ac:dyDescent="0.25">
      <c r="A49" s="248">
        <v>4112304</v>
      </c>
      <c r="B49" s="45" t="s">
        <v>173</v>
      </c>
      <c r="C49" s="67" t="s">
        <v>172</v>
      </c>
      <c r="D49" s="244">
        <v>6</v>
      </c>
      <c r="E49" s="244">
        <v>6</v>
      </c>
      <c r="F49" s="244"/>
      <c r="G49" s="244"/>
      <c r="H49" s="244">
        <v>2.13</v>
      </c>
      <c r="I49" s="244">
        <v>2.13</v>
      </c>
      <c r="J49" s="245"/>
      <c r="K49" s="251"/>
      <c r="L49" s="263"/>
      <c r="M49" s="251"/>
      <c r="N49" s="245"/>
      <c r="O49" s="251"/>
      <c r="P49" s="251"/>
      <c r="Q49" s="251"/>
      <c r="R49" s="251"/>
      <c r="S49" s="251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</row>
    <row r="50" spans="1:62" s="199" customFormat="1" ht="22.5" x14ac:dyDescent="0.25">
      <c r="A50" s="248">
        <v>4112304</v>
      </c>
      <c r="B50" s="45" t="s">
        <v>174</v>
      </c>
      <c r="C50" s="67" t="s">
        <v>172</v>
      </c>
      <c r="D50" s="244">
        <v>50</v>
      </c>
      <c r="E50" s="244">
        <v>50</v>
      </c>
      <c r="F50" s="244"/>
      <c r="G50" s="244"/>
      <c r="H50" s="244">
        <v>9.49</v>
      </c>
      <c r="I50" s="244">
        <v>9.49</v>
      </c>
      <c r="J50" s="245"/>
      <c r="K50" s="251"/>
      <c r="L50" s="263">
        <v>5</v>
      </c>
      <c r="M50" s="251"/>
      <c r="N50" s="245"/>
      <c r="O50" s="251">
        <v>5</v>
      </c>
      <c r="P50" s="251"/>
      <c r="Q50" s="251"/>
      <c r="R50" s="251"/>
      <c r="S50" s="251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</row>
    <row r="51" spans="1:62" s="199" customFormat="1" ht="45" x14ac:dyDescent="0.25">
      <c r="A51" s="248">
        <v>4112202</v>
      </c>
      <c r="B51" s="44" t="s">
        <v>175</v>
      </c>
      <c r="C51" s="66" t="s">
        <v>176</v>
      </c>
      <c r="D51" s="244">
        <v>19.5</v>
      </c>
      <c r="E51" s="244">
        <v>19.5</v>
      </c>
      <c r="F51" s="244"/>
      <c r="G51" s="244"/>
      <c r="H51" s="244">
        <v>19.47</v>
      </c>
      <c r="I51" s="244">
        <v>19.47</v>
      </c>
      <c r="J51" s="245"/>
      <c r="K51" s="251"/>
      <c r="L51" s="263"/>
      <c r="M51" s="251"/>
      <c r="N51" s="245"/>
      <c r="O51" s="251"/>
      <c r="P51" s="251"/>
      <c r="Q51" s="251"/>
      <c r="R51" s="251"/>
      <c r="S51" s="251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</row>
    <row r="52" spans="1:62" s="199" customFormat="1" ht="33.75" x14ac:dyDescent="0.25">
      <c r="A52" s="248">
        <v>4112202</v>
      </c>
      <c r="B52" s="45" t="s">
        <v>177</v>
      </c>
      <c r="C52" s="67" t="s">
        <v>176</v>
      </c>
      <c r="D52" s="244">
        <v>13.75</v>
      </c>
      <c r="E52" s="244">
        <v>13.75</v>
      </c>
      <c r="F52" s="244"/>
      <c r="G52" s="244"/>
      <c r="H52" s="244">
        <v>9.8800000000000008</v>
      </c>
      <c r="I52" s="244">
        <v>9.8800000000000008</v>
      </c>
      <c r="J52" s="245"/>
      <c r="K52" s="251"/>
      <c r="L52" s="263"/>
      <c r="M52" s="251"/>
      <c r="N52" s="245"/>
      <c r="O52" s="251"/>
      <c r="P52" s="251"/>
      <c r="Q52" s="251"/>
      <c r="R52" s="251"/>
      <c r="S52" s="251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</row>
    <row r="53" spans="1:62" s="199" customFormat="1" x14ac:dyDescent="0.25">
      <c r="A53" s="248">
        <v>4112202</v>
      </c>
      <c r="B53" s="45" t="s">
        <v>178</v>
      </c>
      <c r="C53" s="67" t="s">
        <v>176</v>
      </c>
      <c r="D53" s="244">
        <v>1.5</v>
      </c>
      <c r="E53" s="244">
        <v>1.5</v>
      </c>
      <c r="F53" s="244"/>
      <c r="G53" s="244"/>
      <c r="H53" s="244">
        <v>0.2</v>
      </c>
      <c r="I53" s="244">
        <v>0.2</v>
      </c>
      <c r="J53" s="245"/>
      <c r="K53" s="251"/>
      <c r="L53" s="263"/>
      <c r="M53" s="251"/>
      <c r="N53" s="245"/>
      <c r="O53" s="251"/>
      <c r="P53" s="251"/>
      <c r="Q53" s="251"/>
      <c r="R53" s="251"/>
      <c r="S53" s="251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</row>
    <row r="54" spans="1:62" s="199" customFormat="1" ht="33.75" x14ac:dyDescent="0.25">
      <c r="A54" s="248">
        <v>4112202</v>
      </c>
      <c r="B54" s="45" t="s">
        <v>179</v>
      </c>
      <c r="C54" s="67" t="s">
        <v>176</v>
      </c>
      <c r="D54" s="244">
        <v>5.25</v>
      </c>
      <c r="E54" s="244">
        <v>5.25</v>
      </c>
      <c r="F54" s="244"/>
      <c r="G54" s="244"/>
      <c r="H54" s="244">
        <v>4.08</v>
      </c>
      <c r="I54" s="244">
        <v>4.08</v>
      </c>
      <c r="J54" s="245"/>
      <c r="K54" s="251"/>
      <c r="L54" s="263"/>
      <c r="M54" s="251"/>
      <c r="N54" s="245"/>
      <c r="O54" s="251"/>
      <c r="P54" s="251"/>
      <c r="Q54" s="251"/>
      <c r="R54" s="251"/>
      <c r="S54" s="251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</row>
    <row r="55" spans="1:62" s="199" customFormat="1" x14ac:dyDescent="0.25">
      <c r="A55" s="242">
        <v>4112314</v>
      </c>
      <c r="B55" s="249" t="s">
        <v>154</v>
      </c>
      <c r="C55" s="138" t="s">
        <v>180</v>
      </c>
      <c r="D55" s="244">
        <v>50</v>
      </c>
      <c r="E55" s="244">
        <v>50</v>
      </c>
      <c r="F55" s="244"/>
      <c r="G55" s="244"/>
      <c r="H55" s="244">
        <v>45.32</v>
      </c>
      <c r="I55" s="244">
        <v>45.32</v>
      </c>
      <c r="J55" s="245"/>
      <c r="K55" s="251"/>
      <c r="L55" s="263"/>
      <c r="M55" s="251"/>
      <c r="N55" s="245"/>
      <c r="O55" s="251"/>
      <c r="P55" s="251"/>
      <c r="Q55" s="251"/>
      <c r="R55" s="251"/>
      <c r="S55" s="251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</row>
    <row r="56" spans="1:62" s="199" customFormat="1" x14ac:dyDescent="0.25">
      <c r="A56" s="242">
        <v>4112303</v>
      </c>
      <c r="B56" s="249" t="s">
        <v>181</v>
      </c>
      <c r="C56" s="138" t="s">
        <v>180</v>
      </c>
      <c r="D56" s="244">
        <v>15</v>
      </c>
      <c r="E56" s="244">
        <v>15</v>
      </c>
      <c r="F56" s="244"/>
      <c r="G56" s="244"/>
      <c r="H56" s="244">
        <v>9.73</v>
      </c>
      <c r="I56" s="244">
        <v>9.73</v>
      </c>
      <c r="J56" s="245"/>
      <c r="K56" s="251"/>
      <c r="L56" s="263">
        <v>4</v>
      </c>
      <c r="M56" s="251"/>
      <c r="N56" s="245"/>
      <c r="O56" s="251">
        <v>4</v>
      </c>
      <c r="P56" s="251"/>
      <c r="Q56" s="251"/>
      <c r="R56" s="251"/>
      <c r="S56" s="251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20"/>
      <c r="K57" s="157"/>
      <c r="L57" s="261">
        <v>2049.42</v>
      </c>
      <c r="M57" s="157"/>
      <c r="N57" s="120"/>
      <c r="O57" s="157">
        <v>2049.42</v>
      </c>
      <c r="P57" s="157"/>
      <c r="Q57" s="157"/>
      <c r="R57" s="157"/>
      <c r="S57" s="157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20">
        <v>100.38</v>
      </c>
      <c r="K58" s="157"/>
      <c r="L58" s="261">
        <v>68.650000000000006</v>
      </c>
      <c r="M58" s="157">
        <v>421.68</v>
      </c>
      <c r="N58" s="120"/>
      <c r="O58" s="157">
        <v>490.33</v>
      </c>
      <c r="P58" s="157"/>
      <c r="Q58" s="157"/>
      <c r="R58" s="157"/>
      <c r="S58" s="157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20">
        <v>0</v>
      </c>
      <c r="K59" s="157"/>
      <c r="L59" s="261">
        <v>0</v>
      </c>
      <c r="M59" s="157">
        <v>0</v>
      </c>
      <c r="N59" s="120">
        <v>0</v>
      </c>
      <c r="O59" s="157">
        <v>0</v>
      </c>
      <c r="P59" s="157"/>
      <c r="Q59" s="157"/>
      <c r="R59" s="157"/>
      <c r="S59" s="157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20">
        <v>5254.17</v>
      </c>
      <c r="K60" s="157"/>
      <c r="L60" s="263">
        <v>1134.8399999999999</v>
      </c>
      <c r="M60" s="251">
        <v>6970.74</v>
      </c>
      <c r="N60" s="120">
        <v>0</v>
      </c>
      <c r="O60" s="157">
        <v>8105.58</v>
      </c>
      <c r="P60" s="157"/>
      <c r="Q60" s="157"/>
      <c r="R60" s="157"/>
      <c r="S60" s="157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20">
        <v>5220.3999999999996</v>
      </c>
      <c r="K61" s="157"/>
      <c r="L61" s="261">
        <v>553.88</v>
      </c>
      <c r="M61" s="157">
        <v>3402.2</v>
      </c>
      <c r="N61" s="120">
        <v>0</v>
      </c>
      <c r="O61" s="157">
        <v>3956.08</v>
      </c>
      <c r="P61" s="157"/>
      <c r="Q61" s="157"/>
      <c r="R61" s="157"/>
      <c r="S61" s="157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20">
        <v>390.68</v>
      </c>
      <c r="K62" s="157"/>
      <c r="L62" s="160">
        <v>126.11</v>
      </c>
      <c r="M62" s="120">
        <v>774.62</v>
      </c>
      <c r="N62" s="120">
        <v>0</v>
      </c>
      <c r="O62" s="157">
        <v>900.73</v>
      </c>
      <c r="P62" s="157"/>
      <c r="Q62" s="157"/>
      <c r="R62" s="157"/>
      <c r="S62" s="157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20">
        <v>388.97</v>
      </c>
      <c r="K63" s="157"/>
      <c r="L63" s="160">
        <v>127.86</v>
      </c>
      <c r="M63" s="120">
        <v>785.4</v>
      </c>
      <c r="N63" s="120">
        <v>0</v>
      </c>
      <c r="O63" s="157">
        <v>913.26</v>
      </c>
      <c r="P63" s="157"/>
      <c r="Q63" s="157"/>
      <c r="R63" s="157"/>
      <c r="S63" s="157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20">
        <v>293.01</v>
      </c>
      <c r="K64" s="157"/>
      <c r="L64" s="261">
        <v>92.06</v>
      </c>
      <c r="M64" s="157">
        <v>565.49</v>
      </c>
      <c r="N64" s="120">
        <v>0</v>
      </c>
      <c r="O64" s="157">
        <v>657.55</v>
      </c>
      <c r="P64" s="157"/>
      <c r="Q64" s="157"/>
      <c r="R64" s="157"/>
      <c r="S64" s="157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20">
        <v>5348.04</v>
      </c>
      <c r="K65" s="157"/>
      <c r="L65" s="261">
        <v>688.04</v>
      </c>
      <c r="M65" s="157">
        <v>4226.2700000000004</v>
      </c>
      <c r="N65" s="120">
        <v>0</v>
      </c>
      <c r="O65" s="157">
        <v>4914.3100000000004</v>
      </c>
      <c r="P65" s="157"/>
      <c r="Q65" s="157"/>
      <c r="R65" s="157"/>
      <c r="S65" s="157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20">
        <v>63.49</v>
      </c>
      <c r="K66" s="157"/>
      <c r="L66" s="261">
        <v>0</v>
      </c>
      <c r="M66" s="157">
        <v>0</v>
      </c>
      <c r="N66" s="120">
        <v>0</v>
      </c>
      <c r="O66" s="157">
        <v>0</v>
      </c>
      <c r="P66" s="157"/>
      <c r="Q66" s="157"/>
      <c r="R66" s="157"/>
      <c r="S66" s="157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20">
        <v>36.619999999999997</v>
      </c>
      <c r="K67" s="157"/>
      <c r="L67" s="261">
        <v>44.54</v>
      </c>
      <c r="M67" s="157">
        <v>303.60000000000002</v>
      </c>
      <c r="N67" s="120">
        <v>0</v>
      </c>
      <c r="O67" s="157">
        <v>348.14</v>
      </c>
      <c r="P67" s="157"/>
      <c r="Q67" s="157"/>
      <c r="R67" s="157"/>
      <c r="S67" s="157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20">
        <v>0</v>
      </c>
      <c r="K68" s="157"/>
      <c r="L68" s="261">
        <v>0</v>
      </c>
      <c r="M68" s="157"/>
      <c r="N68" s="120"/>
      <c r="O68" s="157">
        <v>0</v>
      </c>
      <c r="P68" s="157"/>
      <c r="Q68" s="157"/>
      <c r="R68" s="157"/>
      <c r="S68" s="157"/>
    </row>
    <row r="69" spans="1:19" x14ac:dyDescent="0.25">
      <c r="A69" s="34" t="s">
        <v>296</v>
      </c>
      <c r="B69" s="34" t="s">
        <v>292</v>
      </c>
      <c r="C69" s="176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20"/>
      <c r="K69" s="157"/>
      <c r="L69" s="160"/>
      <c r="M69" s="157"/>
      <c r="N69" s="120"/>
      <c r="O69" s="157"/>
      <c r="P69" s="157"/>
      <c r="Q69" s="157"/>
      <c r="R69" s="157"/>
      <c r="S69" s="157"/>
    </row>
    <row r="70" spans="1:19" x14ac:dyDescent="0.25">
      <c r="A70" s="34" t="s">
        <v>297</v>
      </c>
      <c r="B70" s="34" t="s">
        <v>293</v>
      </c>
      <c r="C70" s="176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20"/>
      <c r="K70" s="157"/>
      <c r="L70" s="160"/>
      <c r="M70" s="157"/>
      <c r="N70" s="120"/>
      <c r="O70" s="157"/>
      <c r="P70" s="157"/>
      <c r="Q70" s="157"/>
      <c r="R70" s="157"/>
      <c r="S70" s="157"/>
    </row>
    <row r="71" spans="1:19" x14ac:dyDescent="0.25">
      <c r="D71" s="189"/>
      <c r="E71" s="189"/>
      <c r="F71" s="189"/>
      <c r="G71" s="189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M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64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6" customWidth="1"/>
    <col min="31" max="31" width="20.42578125" style="126" customWidth="1"/>
  </cols>
  <sheetData>
    <row r="1" spans="1:34" x14ac:dyDescent="0.25">
      <c r="A1" s="266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66">
        <v>3111302</v>
      </c>
      <c r="B2" s="267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66">
        <v>3111327</v>
      </c>
      <c r="B3" s="267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66">
        <v>3111338</v>
      </c>
      <c r="B4" s="267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66">
        <v>3241101</v>
      </c>
      <c r="B5" s="267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66">
        <v>3211129</v>
      </c>
      <c r="B6" s="267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66">
        <v>3821103</v>
      </c>
      <c r="B7" s="267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66">
        <v>3211119</v>
      </c>
      <c r="B8" s="267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66">
        <v>3211120</v>
      </c>
      <c r="B9" s="267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66">
        <v>3211117</v>
      </c>
      <c r="B10" s="267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66">
        <v>3221104</v>
      </c>
      <c r="B11" s="267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66">
        <v>3211115</v>
      </c>
      <c r="B12" s="267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66">
        <v>3211113</v>
      </c>
      <c r="B13" s="267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66">
        <v>3243102</v>
      </c>
      <c r="B14" s="267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66">
        <v>3243101</v>
      </c>
      <c r="B15" s="267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66">
        <v>3221108</v>
      </c>
      <c r="B16" s="267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66">
        <v>3255102</v>
      </c>
      <c r="B17" s="267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66">
        <v>3255104</v>
      </c>
      <c r="B18" s="267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66">
        <v>3211127</v>
      </c>
      <c r="B19" s="267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66">
        <v>3231201</v>
      </c>
      <c r="B20" s="267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66">
        <v>3231201</v>
      </c>
      <c r="B21" s="267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66">
        <v>3231201</v>
      </c>
      <c r="B22" s="267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66">
        <v>3231201</v>
      </c>
      <c r="B23" s="267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66">
        <v>3211109</v>
      </c>
      <c r="B24" s="267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66">
        <v>3256103</v>
      </c>
      <c r="B25" s="267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66">
        <v>3257101</v>
      </c>
      <c r="B26" s="267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66">
        <v>3111332</v>
      </c>
      <c r="B27" s="267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66">
        <v>3111332</v>
      </c>
      <c r="B28" s="267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66">
        <v>3111332</v>
      </c>
      <c r="B29" s="267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66">
        <v>3257104</v>
      </c>
      <c r="B30" s="267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66">
        <v>3255101</v>
      </c>
      <c r="B31" s="267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66">
        <v>3256101</v>
      </c>
      <c r="B32" s="267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66">
        <v>3258101</v>
      </c>
      <c r="B33" s="267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66">
        <v>3258102</v>
      </c>
      <c r="B34" s="267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66">
        <v>3258103</v>
      </c>
      <c r="B35" s="267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66">
        <v>3258105</v>
      </c>
      <c r="B36" s="267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66">
        <v>3258107</v>
      </c>
      <c r="B37" s="267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66">
        <v>3258106</v>
      </c>
      <c r="B38" s="267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66">
        <v>3258105</v>
      </c>
      <c r="B39" s="267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66">
        <v>3258114</v>
      </c>
      <c r="B40" s="267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66">
        <v>3258128</v>
      </c>
      <c r="B41" s="267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66">
        <v>3258107</v>
      </c>
      <c r="B42" s="267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66">
        <v>4112101</v>
      </c>
      <c r="B43" s="267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66">
        <v>4112101</v>
      </c>
      <c r="B44" s="267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66">
        <v>4112102</v>
      </c>
      <c r="B45" s="267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66">
        <v>4112316</v>
      </c>
      <c r="B46" s="267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66">
        <v>4112316</v>
      </c>
      <c r="B47" s="267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66">
        <v>4112304</v>
      </c>
      <c r="B48" s="267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66">
        <v>4112304</v>
      </c>
      <c r="B49" s="267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66">
        <v>4112304</v>
      </c>
      <c r="B50" s="267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66">
        <v>4112202</v>
      </c>
      <c r="B51" s="267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66">
        <v>4112202</v>
      </c>
      <c r="B52" s="267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66">
        <v>4112202</v>
      </c>
      <c r="B53" s="267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66">
        <v>4112202</v>
      </c>
      <c r="B54" s="267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66">
        <v>4112314</v>
      </c>
      <c r="B55" s="267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66">
        <v>4112303</v>
      </c>
      <c r="B56" s="267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66">
        <v>4141101</v>
      </c>
      <c r="B57" s="267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66">
        <v>4111306</v>
      </c>
      <c r="B58" s="267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66">
        <v>4111307</v>
      </c>
      <c r="B59" s="267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66">
        <v>4111307</v>
      </c>
      <c r="B60" s="267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66">
        <v>4111307</v>
      </c>
      <c r="B61" s="267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66">
        <v>4111201</v>
      </c>
      <c r="B62" s="267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66">
        <v>4111201</v>
      </c>
      <c r="B63" s="267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66">
        <v>4111201</v>
      </c>
      <c r="B64" s="267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66">
        <v>4111201</v>
      </c>
      <c r="B65" s="267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66">
        <v>4111201</v>
      </c>
      <c r="B66" s="267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66">
        <v>4111201</v>
      </c>
      <c r="B67" s="267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66">
        <v>4111201</v>
      </c>
      <c r="B68" s="267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66" t="s">
        <v>296</v>
      </c>
      <c r="B69" s="267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66" t="s">
        <v>297</v>
      </c>
      <c r="B70" s="267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40" t="s">
        <v>0</v>
      </c>
      <c r="B1" s="341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318">
        <v>1190</v>
      </c>
      <c r="G2" s="318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319">
        <v>2550</v>
      </c>
      <c r="Q2" s="320">
        <f>SUM(F2:P2)</f>
        <v>30000</v>
      </c>
      <c r="R2" s="320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318"/>
      <c r="G3" s="318"/>
      <c r="H3" s="19"/>
      <c r="I3" s="19"/>
      <c r="J3" s="19"/>
      <c r="K3" s="19"/>
      <c r="L3" s="19"/>
      <c r="M3" s="19"/>
      <c r="N3" s="19"/>
      <c r="O3" s="19"/>
      <c r="P3" s="319"/>
      <c r="Q3" s="320"/>
      <c r="R3" s="320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318"/>
      <c r="G4" s="318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319">
        <v>221164</v>
      </c>
      <c r="Q4" s="320">
        <f t="shared" ref="Q4:Q20" si="0">SUM(F4:P4)</f>
        <v>1161040</v>
      </c>
      <c r="R4" s="320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321">
        <v>22050</v>
      </c>
      <c r="G5" s="321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322">
        <v>319053</v>
      </c>
      <c r="Q5" s="320">
        <f t="shared" si="0"/>
        <v>1168961</v>
      </c>
      <c r="R5" s="320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321">
        <v>570140</v>
      </c>
      <c r="G6" s="321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322">
        <v>285070</v>
      </c>
      <c r="Q6" s="320">
        <f t="shared" si="0"/>
        <v>3420840</v>
      </c>
      <c r="R6" s="320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321">
        <v>1011737</v>
      </c>
      <c r="G7" s="321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322">
        <v>8315140.0700000003</v>
      </c>
      <c r="Q7" s="320">
        <f t="shared" si="0"/>
        <v>25259917.649999999</v>
      </c>
      <c r="R7" s="320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321">
        <v>4600</v>
      </c>
      <c r="G8" s="321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322">
        <v>11224</v>
      </c>
      <c r="Q8" s="320">
        <f t="shared" si="0"/>
        <v>37059</v>
      </c>
      <c r="R8" s="320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321">
        <v>1070</v>
      </c>
      <c r="G9" s="321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321"/>
      <c r="Q9" s="320">
        <f t="shared" si="0"/>
        <v>9254</v>
      </c>
      <c r="R9" s="320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321"/>
      <c r="G10" s="321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321"/>
      <c r="Q10" s="320">
        <f t="shared" si="0"/>
        <v>3852</v>
      </c>
      <c r="R10" s="320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318"/>
      <c r="G11" s="318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319">
        <v>67600</v>
      </c>
      <c r="Q11" s="320">
        <f t="shared" si="0"/>
        <v>347105</v>
      </c>
      <c r="R11" s="320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321"/>
      <c r="G12" s="321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322">
        <v>4003</v>
      </c>
      <c r="Q12" s="320">
        <f t="shared" si="0"/>
        <v>40758</v>
      </c>
      <c r="R12" s="320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321"/>
      <c r="G13" s="321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322">
        <v>33610</v>
      </c>
      <c r="Q13" s="320">
        <f t="shared" si="0"/>
        <v>277172</v>
      </c>
      <c r="R13" s="320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321">
        <v>25607</v>
      </c>
      <c r="G14" s="321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322">
        <v>118726</v>
      </c>
      <c r="Q14" s="320">
        <f t="shared" si="0"/>
        <v>542514</v>
      </c>
      <c r="R14" s="320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321"/>
      <c r="G15" s="321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322">
        <v>299064</v>
      </c>
      <c r="Q15" s="320">
        <f t="shared" si="0"/>
        <v>1990462</v>
      </c>
      <c r="R15" s="320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318">
        <v>7642</v>
      </c>
      <c r="G16" s="318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318"/>
      <c r="Q16" s="320">
        <f t="shared" si="0"/>
        <v>10196</v>
      </c>
      <c r="R16" s="320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321"/>
      <c r="G17" s="321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322">
        <v>30420</v>
      </c>
      <c r="Q17" s="320">
        <f t="shared" si="0"/>
        <v>366975</v>
      </c>
      <c r="R17" s="320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321">
        <v>45142</v>
      </c>
      <c r="G18" s="321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322">
        <v>65270</v>
      </c>
      <c r="Q18" s="320">
        <f t="shared" si="0"/>
        <v>1535078</v>
      </c>
      <c r="R18" s="320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318">
        <v>1049</v>
      </c>
      <c r="G19" s="318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319">
        <v>5383</v>
      </c>
      <c r="Q19" s="320">
        <f t="shared" si="0"/>
        <v>9908</v>
      </c>
      <c r="R19" s="320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321">
        <v>203182</v>
      </c>
      <c r="G20" s="321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322">
        <v>1291838</v>
      </c>
      <c r="Q20" s="320">
        <f t="shared" si="0"/>
        <v>9192461</v>
      </c>
      <c r="R20" s="320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321"/>
      <c r="G21" s="321"/>
      <c r="H21" s="23"/>
      <c r="I21" s="23"/>
      <c r="J21" s="23"/>
      <c r="K21" s="23"/>
      <c r="L21" s="19"/>
      <c r="M21" s="19"/>
      <c r="N21" s="23"/>
      <c r="O21" s="23"/>
      <c r="P21" s="322"/>
      <c r="Q21" s="320"/>
      <c r="R21" s="320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321"/>
      <c r="G22" s="321"/>
      <c r="H22" s="23"/>
      <c r="I22" s="23"/>
      <c r="J22" s="23"/>
      <c r="K22" s="23"/>
      <c r="L22" s="19"/>
      <c r="M22" s="19"/>
      <c r="N22" s="23"/>
      <c r="O22" s="23"/>
      <c r="P22" s="322"/>
      <c r="Q22" s="320"/>
      <c r="R22" s="320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321"/>
      <c r="G23" s="321"/>
      <c r="H23" s="23"/>
      <c r="I23" s="23"/>
      <c r="J23" s="23"/>
      <c r="K23" s="23"/>
      <c r="L23" s="19"/>
      <c r="M23" s="19"/>
      <c r="N23" s="23"/>
      <c r="O23" s="23"/>
      <c r="P23" s="322"/>
      <c r="Q23" s="320"/>
      <c r="R23" s="320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318"/>
      <c r="G24" s="318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319">
        <v>25500</v>
      </c>
      <c r="Q24" s="320">
        <f>SUM(F24:P24)</f>
        <v>424665</v>
      </c>
      <c r="R24" s="320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321"/>
      <c r="G25" s="321"/>
      <c r="H25" s="23"/>
      <c r="I25" s="23"/>
      <c r="J25" s="23"/>
      <c r="K25" s="23"/>
      <c r="L25" s="19"/>
      <c r="M25" s="19"/>
      <c r="N25" s="23"/>
      <c r="O25" s="23"/>
      <c r="P25" s="321"/>
      <c r="Q25" s="320">
        <f>SUM(F25:P25)</f>
        <v>0</v>
      </c>
      <c r="R25" s="320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318"/>
      <c r="G26" s="318"/>
      <c r="H26" s="19"/>
      <c r="I26" s="19"/>
      <c r="J26" s="19"/>
      <c r="K26" s="19"/>
      <c r="L26" s="19"/>
      <c r="M26" s="19"/>
      <c r="N26" s="19"/>
      <c r="O26" s="19"/>
      <c r="P26" s="318"/>
      <c r="Q26" s="320">
        <f>SUM(F26:P26)</f>
        <v>0</v>
      </c>
      <c r="R26" s="320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321"/>
      <c r="G27" s="321"/>
      <c r="H27" s="23"/>
      <c r="I27" s="23"/>
      <c r="J27" s="23"/>
      <c r="K27" s="23"/>
      <c r="L27" s="19"/>
      <c r="M27" s="19"/>
      <c r="N27" s="23"/>
      <c r="O27" s="23"/>
      <c r="P27" s="321"/>
      <c r="Q27" s="320"/>
      <c r="R27" s="320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321"/>
      <c r="G28" s="321"/>
      <c r="H28" s="23"/>
      <c r="I28" s="23"/>
      <c r="J28" s="23"/>
      <c r="K28" s="23"/>
      <c r="L28" s="19"/>
      <c r="M28" s="19"/>
      <c r="N28" s="23"/>
      <c r="O28" s="23"/>
      <c r="P28" s="321"/>
      <c r="Q28" s="320"/>
      <c r="R28" s="320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321">
        <v>44996</v>
      </c>
      <c r="G29" s="321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322">
        <v>111600</v>
      </c>
      <c r="Q29" s="320">
        <f t="shared" ref="Q29:Q44" si="2">SUM(F29:P29)</f>
        <v>551796</v>
      </c>
      <c r="R29" s="320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321"/>
      <c r="G30" s="321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321"/>
      <c r="Q30" s="320">
        <f t="shared" si="2"/>
        <v>2101211</v>
      </c>
      <c r="R30" s="320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321">
        <v>2467</v>
      </c>
      <c r="G31" s="321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322">
        <v>100220</v>
      </c>
      <c r="Q31" s="320">
        <f t="shared" si="2"/>
        <v>763887</v>
      </c>
      <c r="R31" s="320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321">
        <v>3244866</v>
      </c>
      <c r="G32" s="321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322">
        <v>2494811</v>
      </c>
      <c r="Q32" s="320">
        <f t="shared" si="2"/>
        <v>29993044.5</v>
      </c>
      <c r="R32" s="320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321">
        <v>32770</v>
      </c>
      <c r="G33" s="321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322">
        <v>94361</v>
      </c>
      <c r="Q33" s="320">
        <f t="shared" si="2"/>
        <v>1500455</v>
      </c>
      <c r="R33" s="320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321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322">
        <v>10700</v>
      </c>
      <c r="Q34" s="320">
        <f t="shared" si="2"/>
        <v>49261</v>
      </c>
      <c r="R34" s="320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321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322">
        <v>255</v>
      </c>
      <c r="Q35" s="320">
        <f t="shared" si="2"/>
        <v>174404</v>
      </c>
      <c r="R35" s="320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318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319">
        <v>11289</v>
      </c>
      <c r="Q36" s="320">
        <f t="shared" si="2"/>
        <v>33738</v>
      </c>
      <c r="R36" s="320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318"/>
      <c r="H37" s="19"/>
      <c r="I37" s="19"/>
      <c r="J37" s="19"/>
      <c r="K37" s="19"/>
      <c r="L37" s="19">
        <v>991329</v>
      </c>
      <c r="M37" s="19"/>
      <c r="N37" s="19"/>
      <c r="O37" s="19"/>
      <c r="P37" s="318"/>
      <c r="Q37" s="320">
        <f t="shared" si="2"/>
        <v>991329</v>
      </c>
      <c r="R37" s="320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321"/>
      <c r="H38" s="23"/>
      <c r="I38" s="23"/>
      <c r="J38" s="23"/>
      <c r="K38" s="23"/>
      <c r="L38" s="19">
        <v>498316</v>
      </c>
      <c r="M38" s="19"/>
      <c r="N38" s="23"/>
      <c r="O38" s="23"/>
      <c r="P38" s="321"/>
      <c r="Q38" s="320">
        <f t="shared" si="2"/>
        <v>498316</v>
      </c>
      <c r="R38" s="320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318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319">
        <v>16692</v>
      </c>
      <c r="Q39" s="320">
        <f t="shared" si="2"/>
        <v>49907</v>
      </c>
      <c r="R39" s="320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318"/>
      <c r="H40" s="19"/>
      <c r="I40" s="19"/>
      <c r="J40" s="19"/>
      <c r="K40" s="19"/>
      <c r="L40" s="19"/>
      <c r="M40" s="19"/>
      <c r="N40" s="19"/>
      <c r="O40" s="19"/>
      <c r="P40" s="318"/>
      <c r="Q40" s="320">
        <f t="shared" si="2"/>
        <v>0</v>
      </c>
      <c r="R40" s="320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318"/>
      <c r="H41" s="19"/>
      <c r="I41" s="19"/>
      <c r="J41" s="19"/>
      <c r="K41" s="19"/>
      <c r="L41" s="19"/>
      <c r="M41" s="19"/>
      <c r="N41" s="19"/>
      <c r="O41" s="19"/>
      <c r="P41" s="318"/>
      <c r="Q41" s="320">
        <f t="shared" si="2"/>
        <v>0</v>
      </c>
      <c r="R41" s="320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320">
        <f t="shared" si="2"/>
        <v>299446</v>
      </c>
      <c r="R42" s="320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323">
        <f t="shared" si="2"/>
        <v>0</v>
      </c>
      <c r="R43" s="320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323">
        <f t="shared" si="2"/>
        <v>0</v>
      </c>
      <c r="R44" s="320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323"/>
      <c r="R45" s="320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323"/>
      <c r="R46" s="320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323"/>
      <c r="R47" s="320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324"/>
      <c r="G48" s="324"/>
      <c r="H48" s="5"/>
      <c r="I48" s="5"/>
      <c r="J48" s="5"/>
      <c r="K48" s="5"/>
      <c r="L48" s="5"/>
      <c r="M48" s="5"/>
      <c r="N48" s="5"/>
      <c r="O48" s="5"/>
      <c r="P48" s="3"/>
      <c r="Q48" s="323"/>
      <c r="R48" s="320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324"/>
      <c r="G49" s="324"/>
      <c r="H49" s="5"/>
      <c r="I49" s="5"/>
      <c r="J49" s="5"/>
      <c r="K49" s="5"/>
      <c r="L49" s="5"/>
      <c r="M49" s="5"/>
      <c r="N49" s="5"/>
      <c r="O49" s="5"/>
      <c r="P49" s="3"/>
      <c r="Q49" s="323"/>
      <c r="R49" s="320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324"/>
      <c r="G50" s="324"/>
      <c r="H50" s="5"/>
      <c r="I50" s="5"/>
      <c r="J50" s="5"/>
      <c r="K50" s="5"/>
      <c r="L50" s="5"/>
      <c r="M50" s="5"/>
      <c r="N50" s="5"/>
      <c r="O50" s="5"/>
      <c r="P50" s="3"/>
      <c r="Q50" s="323">
        <f>SUM(F50:P50)</f>
        <v>0</v>
      </c>
      <c r="R50" s="320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325"/>
      <c r="G51" s="325"/>
      <c r="H51" s="8"/>
      <c r="I51" s="8"/>
      <c r="J51" s="8"/>
      <c r="K51" s="8"/>
      <c r="L51" s="5"/>
      <c r="M51" s="5"/>
      <c r="N51" s="8"/>
      <c r="O51" s="8"/>
      <c r="P51" s="6"/>
      <c r="Q51" s="323"/>
      <c r="R51" s="320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325"/>
      <c r="G52" s="325"/>
      <c r="H52" s="8"/>
      <c r="I52" s="8"/>
      <c r="J52" s="8"/>
      <c r="K52" s="8"/>
      <c r="L52" s="5"/>
      <c r="M52" s="5"/>
      <c r="N52" s="8"/>
      <c r="O52" s="8"/>
      <c r="P52" s="6"/>
      <c r="Q52" s="323"/>
      <c r="R52" s="320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325"/>
      <c r="G53" s="325"/>
      <c r="H53" s="8"/>
      <c r="I53" s="8"/>
      <c r="J53" s="8"/>
      <c r="K53" s="8"/>
      <c r="L53" s="5"/>
      <c r="M53" s="5"/>
      <c r="N53" s="8"/>
      <c r="O53" s="8"/>
      <c r="P53" s="6"/>
      <c r="Q53" s="323"/>
      <c r="R53" s="320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325"/>
      <c r="G54" s="325"/>
      <c r="H54" s="8"/>
      <c r="I54" s="8"/>
      <c r="J54" s="8"/>
      <c r="K54" s="8"/>
      <c r="L54" s="5"/>
      <c r="M54" s="5"/>
      <c r="N54" s="8"/>
      <c r="O54" s="8"/>
      <c r="P54" s="6"/>
      <c r="Q54" s="323"/>
      <c r="R54" s="320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323">
        <f t="shared" ref="Q55:Q69" si="3">SUM(F55:P55)</f>
        <v>596700</v>
      </c>
      <c r="R55" s="320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322">
        <v>100000</v>
      </c>
      <c r="Q56" s="323">
        <f t="shared" si="3"/>
        <v>100000</v>
      </c>
      <c r="R56" s="320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326">
        <v>314937476.24000001</v>
      </c>
      <c r="Q57" s="320">
        <f t="shared" si="3"/>
        <v>387990000</v>
      </c>
      <c r="R57" s="320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323">
        <f t="shared" si="3"/>
        <v>0</v>
      </c>
      <c r="R58" s="320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323">
        <f t="shared" si="3"/>
        <v>0</v>
      </c>
      <c r="R59" s="320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323">
        <f t="shared" si="3"/>
        <v>0</v>
      </c>
      <c r="R60" s="320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321"/>
      <c r="G61" s="321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320">
        <f t="shared" si="3"/>
        <v>77767146.36999999</v>
      </c>
      <c r="R61" s="320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318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319">
        <v>4390702.3</v>
      </c>
      <c r="Q62" s="320">
        <f t="shared" si="3"/>
        <v>55359507.130000003</v>
      </c>
      <c r="R62" s="320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323">
        <f t="shared" si="3"/>
        <v>0</v>
      </c>
      <c r="R63" s="320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323">
        <f t="shared" si="3"/>
        <v>0</v>
      </c>
      <c r="R64" s="320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323">
        <f t="shared" si="3"/>
        <v>0</v>
      </c>
      <c r="R65" s="320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323">
        <f t="shared" si="3"/>
        <v>0</v>
      </c>
      <c r="R66" s="320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323">
        <f t="shared" si="3"/>
        <v>0</v>
      </c>
      <c r="R67" s="320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323">
        <f t="shared" si="3"/>
        <v>0</v>
      </c>
      <c r="R68" s="320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327"/>
      <c r="E69" s="18"/>
      <c r="F69" s="328">
        <f t="shared" ref="F69:P69" si="4">SUM(F1:F68)</f>
        <v>5232033</v>
      </c>
      <c r="G69" s="328">
        <f t="shared" si="4"/>
        <v>5237380</v>
      </c>
      <c r="H69" s="328">
        <f t="shared" si="4"/>
        <v>6081802</v>
      </c>
      <c r="I69" s="328">
        <f t="shared" si="4"/>
        <v>6017497</v>
      </c>
      <c r="J69" s="328">
        <f t="shared" si="4"/>
        <v>9369626.8200000003</v>
      </c>
      <c r="K69" s="328">
        <f t="shared" si="4"/>
        <v>28379982.280000001</v>
      </c>
      <c r="L69" s="328">
        <f t="shared" si="4"/>
        <v>120796396.25</v>
      </c>
      <c r="M69" s="328">
        <f t="shared" si="4"/>
        <v>33159179.920000002</v>
      </c>
      <c r="N69" s="328">
        <f t="shared" si="4"/>
        <v>19546376.620000001</v>
      </c>
      <c r="O69" s="328">
        <f t="shared" si="4"/>
        <v>33421723.670000002</v>
      </c>
      <c r="P69" s="328">
        <f t="shared" si="4"/>
        <v>337406368.09000003</v>
      </c>
      <c r="Q69" s="329">
        <f t="shared" si="3"/>
        <v>604648365.6500001</v>
      </c>
      <c r="R69" s="330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331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331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338">
        <v>109250000</v>
      </c>
      <c r="D75" s="332"/>
      <c r="E75" s="73"/>
      <c r="J75" s="10"/>
    </row>
    <row r="76" spans="1:18" ht="15" x14ac:dyDescent="0.2">
      <c r="B76" s="28" t="s">
        <v>98</v>
      </c>
      <c r="C76" s="339"/>
      <c r="D76" s="333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334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335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335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zoomScale="55" zoomScaleNormal="70" zoomScaleSheetLayoutView="55" workbookViewId="0">
      <pane ySplit="2" topLeftCell="A52" activePane="bottomLeft" state="frozen"/>
      <selection pane="bottomLeft" activeCell="E72" sqref="E72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customWidth="1"/>
    <col min="4" max="6" width="18.85546875" style="72" customWidth="1"/>
    <col min="7" max="7" width="24" style="72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67" width="9.140625" style="37"/>
    <col min="68" max="16384" width="9.140625" style="1"/>
  </cols>
  <sheetData>
    <row r="1" spans="1:67" ht="18.75" x14ac:dyDescent="0.3">
      <c r="A1" s="238" t="s">
        <v>196</v>
      </c>
      <c r="B1" s="239" t="s">
        <v>99</v>
      </c>
      <c r="C1" s="240" t="s">
        <v>295</v>
      </c>
      <c r="D1" s="204" t="s">
        <v>207</v>
      </c>
      <c r="E1" s="204" t="s">
        <v>208</v>
      </c>
      <c r="F1" s="204" t="s">
        <v>209</v>
      </c>
      <c r="G1" s="204" t="s">
        <v>197</v>
      </c>
      <c r="H1" s="204" t="s">
        <v>198</v>
      </c>
      <c r="I1" s="204" t="s">
        <v>199</v>
      </c>
      <c r="J1" s="204" t="s">
        <v>200</v>
      </c>
      <c r="K1" s="204" t="s">
        <v>201</v>
      </c>
      <c r="L1" s="204" t="s">
        <v>202</v>
      </c>
      <c r="M1" s="204" t="s">
        <v>203</v>
      </c>
      <c r="N1" s="204" t="s">
        <v>204</v>
      </c>
      <c r="O1" s="204" t="s">
        <v>205</v>
      </c>
    </row>
    <row r="2" spans="1:67" ht="21" x14ac:dyDescent="0.35">
      <c r="A2" s="205">
        <v>3111302</v>
      </c>
      <c r="B2" s="233" t="s">
        <v>100</v>
      </c>
      <c r="C2" s="63" t="s">
        <v>101</v>
      </c>
      <c r="D2" s="202"/>
      <c r="E2" s="202">
        <v>4650</v>
      </c>
      <c r="F2" s="216">
        <v>5000</v>
      </c>
      <c r="G2" s="295">
        <v>5000</v>
      </c>
      <c r="H2" s="293">
        <v>5100</v>
      </c>
      <c r="I2" s="293">
        <v>5000</v>
      </c>
      <c r="J2" s="293">
        <v>5000</v>
      </c>
      <c r="K2" s="217">
        <v>5000</v>
      </c>
      <c r="L2" s="217">
        <v>5000</v>
      </c>
      <c r="M2" s="217"/>
      <c r="N2" s="217">
        <v>5000</v>
      </c>
      <c r="O2" s="217">
        <v>5250</v>
      </c>
      <c r="P2" s="37">
        <v>0.5</v>
      </c>
    </row>
    <row r="3" spans="1:67" ht="21" x14ac:dyDescent="0.35">
      <c r="A3" s="205">
        <v>3111327</v>
      </c>
      <c r="B3" s="233" t="s">
        <v>102</v>
      </c>
      <c r="C3" s="63" t="s">
        <v>101</v>
      </c>
      <c r="D3" s="202"/>
      <c r="E3" s="202"/>
      <c r="F3" s="216"/>
      <c r="G3" s="296">
        <f t="shared" ref="G3:G66" si="0">SUM(E3:F3)/100000</f>
        <v>0</v>
      </c>
      <c r="H3" s="217"/>
      <c r="I3" s="217"/>
      <c r="J3" s="217"/>
      <c r="K3" s="217"/>
      <c r="L3" s="217"/>
      <c r="M3" s="217"/>
      <c r="N3" s="217"/>
      <c r="O3" s="217"/>
      <c r="P3" s="37">
        <v>0</v>
      </c>
    </row>
    <row r="4" spans="1:67" ht="21" x14ac:dyDescent="0.35">
      <c r="A4" s="205">
        <v>3111338</v>
      </c>
      <c r="B4" s="233" t="s">
        <v>103</v>
      </c>
      <c r="C4" s="63" t="s">
        <v>101</v>
      </c>
      <c r="D4" s="202"/>
      <c r="E4" s="202"/>
      <c r="F4" s="216"/>
      <c r="G4" s="295">
        <v>362147</v>
      </c>
      <c r="H4" s="293">
        <v>122607</v>
      </c>
      <c r="I4" s="293">
        <v>134261</v>
      </c>
      <c r="J4" s="293">
        <v>130635</v>
      </c>
      <c r="K4" s="217">
        <v>130635</v>
      </c>
      <c r="L4" s="217">
        <v>130635</v>
      </c>
      <c r="M4" s="217"/>
      <c r="N4" s="217">
        <v>261270</v>
      </c>
      <c r="O4" s="217">
        <v>127839</v>
      </c>
      <c r="P4" s="37">
        <v>14</v>
      </c>
    </row>
    <row r="5" spans="1:67" ht="27.75" customHeight="1" x14ac:dyDescent="0.35">
      <c r="A5" s="206">
        <v>3241101</v>
      </c>
      <c r="B5" s="234" t="s">
        <v>104</v>
      </c>
      <c r="C5" s="64" t="s">
        <v>105</v>
      </c>
      <c r="D5" s="202">
        <v>0</v>
      </c>
      <c r="E5" s="202"/>
      <c r="F5" s="218">
        <v>91434</v>
      </c>
      <c r="G5" s="295">
        <v>120270</v>
      </c>
      <c r="H5" s="305">
        <v>105930</v>
      </c>
      <c r="I5" s="310">
        <v>135406</v>
      </c>
      <c r="J5" s="312">
        <v>148006</v>
      </c>
      <c r="K5" s="217">
        <v>140496</v>
      </c>
      <c r="L5" s="217">
        <v>101969</v>
      </c>
      <c r="M5" s="217"/>
      <c r="N5" s="217"/>
      <c r="O5" s="217">
        <v>639496</v>
      </c>
      <c r="P5" s="37">
        <v>15</v>
      </c>
    </row>
    <row r="6" spans="1:67" ht="37.5" customHeight="1" x14ac:dyDescent="0.35">
      <c r="A6" s="206">
        <v>3211129</v>
      </c>
      <c r="B6" s="234" t="s">
        <v>106</v>
      </c>
      <c r="C6" s="64" t="s">
        <v>107</v>
      </c>
      <c r="D6" s="202"/>
      <c r="E6" s="288">
        <v>570140</v>
      </c>
      <c r="F6" s="218">
        <v>285070</v>
      </c>
      <c r="G6" s="297">
        <v>285070</v>
      </c>
      <c r="H6" s="306">
        <v>285070</v>
      </c>
      <c r="I6" s="306">
        <v>285370</v>
      </c>
      <c r="J6" s="219">
        <v>285070</v>
      </c>
      <c r="K6" s="217"/>
      <c r="L6" s="217">
        <v>655662</v>
      </c>
      <c r="M6" s="217"/>
      <c r="N6" s="217"/>
      <c r="O6" s="217">
        <v>983493</v>
      </c>
      <c r="P6" s="37">
        <v>34.25</v>
      </c>
    </row>
    <row r="7" spans="1:67" ht="24" customHeight="1" x14ac:dyDescent="0.35">
      <c r="A7" s="206">
        <v>3821103</v>
      </c>
      <c r="B7" s="273" t="s">
        <v>108</v>
      </c>
      <c r="C7" s="65" t="s">
        <v>109</v>
      </c>
      <c r="D7" s="202"/>
      <c r="E7" s="289">
        <v>852263</v>
      </c>
      <c r="F7" s="218">
        <v>668548</v>
      </c>
      <c r="G7" s="298">
        <v>633392</v>
      </c>
      <c r="H7" s="307">
        <v>687484</v>
      </c>
      <c r="I7" s="311">
        <v>4307841</v>
      </c>
      <c r="J7" s="219">
        <v>427397</v>
      </c>
      <c r="K7" s="217">
        <v>337017</v>
      </c>
      <c r="L7" s="217">
        <v>830595</v>
      </c>
      <c r="M7" s="217">
        <v>962967</v>
      </c>
      <c r="N7" s="217">
        <v>259648</v>
      </c>
      <c r="O7" s="217">
        <v>7536220.8200000003</v>
      </c>
      <c r="P7" s="37">
        <v>359.08</v>
      </c>
    </row>
    <row r="8" spans="1:67" s="201" customFormat="1" ht="21" x14ac:dyDescent="0.35">
      <c r="A8" s="207">
        <v>3211119</v>
      </c>
      <c r="B8" s="235" t="s">
        <v>110</v>
      </c>
      <c r="C8" s="138" t="s">
        <v>111</v>
      </c>
      <c r="D8" s="220"/>
      <c r="E8" s="291">
        <v>1438</v>
      </c>
      <c r="F8" s="221">
        <v>1725</v>
      </c>
      <c r="G8" s="299">
        <v>1581</v>
      </c>
      <c r="H8" s="308">
        <v>1840</v>
      </c>
      <c r="I8" s="308">
        <v>5589</v>
      </c>
      <c r="J8" s="222">
        <v>1696</v>
      </c>
      <c r="K8" s="217">
        <v>6526</v>
      </c>
      <c r="L8" s="217">
        <v>7970</v>
      </c>
      <c r="M8" s="217">
        <v>6797</v>
      </c>
      <c r="N8" s="217">
        <v>6417</v>
      </c>
      <c r="O8" s="217">
        <v>6901</v>
      </c>
      <c r="P8" s="200">
        <v>0.5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</row>
    <row r="9" spans="1:67" s="199" customFormat="1" ht="21" x14ac:dyDescent="0.35">
      <c r="A9" s="208">
        <v>3211120</v>
      </c>
      <c r="B9" s="235" t="s">
        <v>112</v>
      </c>
      <c r="C9" s="138" t="s">
        <v>111</v>
      </c>
      <c r="D9" s="203"/>
      <c r="E9" s="203"/>
      <c r="F9" s="223">
        <v>3178</v>
      </c>
      <c r="G9" s="301">
        <v>0</v>
      </c>
      <c r="H9" s="225"/>
      <c r="I9" s="225"/>
      <c r="J9" s="225"/>
      <c r="K9" s="217"/>
      <c r="L9" s="217"/>
      <c r="M9" s="217"/>
      <c r="N9" s="217"/>
      <c r="O9" s="217">
        <v>3970</v>
      </c>
      <c r="P9" s="198">
        <v>0.2</v>
      </c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</row>
    <row r="10" spans="1:67" ht="21" x14ac:dyDescent="0.35">
      <c r="A10" s="206">
        <v>3211117</v>
      </c>
      <c r="B10" s="234" t="s">
        <v>113</v>
      </c>
      <c r="C10" s="64" t="s">
        <v>111</v>
      </c>
      <c r="D10" s="202"/>
      <c r="E10" s="202"/>
      <c r="F10" s="218">
        <v>2190</v>
      </c>
      <c r="G10" s="296"/>
      <c r="H10" s="219"/>
      <c r="I10" s="219"/>
      <c r="J10" s="219"/>
      <c r="K10" s="217"/>
      <c r="L10" s="217"/>
      <c r="M10" s="217"/>
      <c r="N10" s="217"/>
      <c r="O10" s="217">
        <v>7665</v>
      </c>
      <c r="P10" s="37">
        <v>0.2</v>
      </c>
    </row>
    <row r="11" spans="1:67" ht="21" x14ac:dyDescent="0.35">
      <c r="A11" s="206">
        <v>3221104</v>
      </c>
      <c r="B11" s="234" t="s">
        <v>114</v>
      </c>
      <c r="C11" s="64" t="s">
        <v>115</v>
      </c>
      <c r="D11" s="202"/>
      <c r="E11" s="202"/>
      <c r="F11" s="216">
        <v>0</v>
      </c>
      <c r="G11" s="296">
        <f t="shared" si="0"/>
        <v>0</v>
      </c>
      <c r="H11" s="217"/>
      <c r="I11" s="293">
        <v>6085</v>
      </c>
      <c r="J11" s="217">
        <v>8159</v>
      </c>
      <c r="K11" s="217"/>
      <c r="L11" s="217"/>
      <c r="M11" s="217">
        <v>1766</v>
      </c>
      <c r="N11" s="217"/>
      <c r="O11" s="217">
        <v>6952</v>
      </c>
      <c r="P11" s="37">
        <v>1</v>
      </c>
    </row>
    <row r="12" spans="1:67" ht="21" x14ac:dyDescent="0.35">
      <c r="A12" s="206">
        <v>3211115</v>
      </c>
      <c r="B12" s="234" t="s">
        <v>116</v>
      </c>
      <c r="C12" s="64" t="s">
        <v>117</v>
      </c>
      <c r="D12" s="202"/>
      <c r="E12" s="287">
        <v>2820</v>
      </c>
      <c r="F12" s="218">
        <v>6411</v>
      </c>
      <c r="G12" s="296">
        <v>0</v>
      </c>
      <c r="H12" s="219"/>
      <c r="I12" s="305">
        <v>16510</v>
      </c>
      <c r="J12" s="219"/>
      <c r="K12" s="217">
        <v>7940</v>
      </c>
      <c r="L12" s="217">
        <v>5453</v>
      </c>
      <c r="M12" s="217"/>
      <c r="N12" s="217">
        <v>5453</v>
      </c>
      <c r="O12" s="217">
        <v>8180</v>
      </c>
      <c r="P12" s="37">
        <v>0.45</v>
      </c>
    </row>
    <row r="13" spans="1:67" ht="21" x14ac:dyDescent="0.35">
      <c r="A13" s="206">
        <v>3211113</v>
      </c>
      <c r="B13" s="234" t="s">
        <v>118</v>
      </c>
      <c r="C13" s="64" t="s">
        <v>117</v>
      </c>
      <c r="D13" s="202"/>
      <c r="E13" s="290">
        <v>37257</v>
      </c>
      <c r="F13" s="218">
        <v>67934</v>
      </c>
      <c r="G13" s="297">
        <v>30428</v>
      </c>
      <c r="H13" s="306"/>
      <c r="I13" s="305">
        <v>49618</v>
      </c>
      <c r="J13" s="219"/>
      <c r="K13" s="217">
        <v>12892</v>
      </c>
      <c r="L13" s="217">
        <v>11181</v>
      </c>
      <c r="M13" s="217"/>
      <c r="N13" s="217">
        <v>16041</v>
      </c>
      <c r="O13" s="217">
        <v>42443</v>
      </c>
      <c r="P13" s="37">
        <v>3.5</v>
      </c>
    </row>
    <row r="14" spans="1:67" ht="21" x14ac:dyDescent="0.35">
      <c r="A14" s="206">
        <v>3243102</v>
      </c>
      <c r="B14" s="234" t="s">
        <v>119</v>
      </c>
      <c r="C14" s="64" t="s">
        <v>120</v>
      </c>
      <c r="D14" s="202"/>
      <c r="E14" s="202"/>
      <c r="F14" s="218">
        <v>26648</v>
      </c>
      <c r="G14" s="297">
        <v>13820</v>
      </c>
      <c r="H14" s="306">
        <v>112742</v>
      </c>
      <c r="I14" s="305">
        <v>28403</v>
      </c>
      <c r="J14" s="219"/>
      <c r="K14" s="217">
        <v>59575</v>
      </c>
      <c r="L14" s="217"/>
      <c r="M14" s="217"/>
      <c r="N14" s="217"/>
      <c r="O14" s="217">
        <v>134960</v>
      </c>
      <c r="P14" s="37">
        <v>6</v>
      </c>
    </row>
    <row r="15" spans="1:67" ht="21" x14ac:dyDescent="0.35">
      <c r="A15" s="206">
        <v>3243101</v>
      </c>
      <c r="B15" s="234" t="s">
        <v>121</v>
      </c>
      <c r="C15" s="64" t="s">
        <v>120</v>
      </c>
      <c r="D15" s="202"/>
      <c r="E15" s="287">
        <v>129500</v>
      </c>
      <c r="F15" s="218">
        <v>168858</v>
      </c>
      <c r="G15" s="295">
        <v>118371</v>
      </c>
      <c r="H15" s="306">
        <v>97513</v>
      </c>
      <c r="I15" s="305">
        <v>407423</v>
      </c>
      <c r="J15" s="219">
        <v>204308</v>
      </c>
      <c r="K15" s="217">
        <v>353225</v>
      </c>
      <c r="L15" s="217">
        <v>252271</v>
      </c>
      <c r="M15" s="217">
        <v>130452</v>
      </c>
      <c r="N15" s="217">
        <v>184696</v>
      </c>
      <c r="O15" s="217">
        <v>396541</v>
      </c>
      <c r="P15" s="37">
        <v>20</v>
      </c>
    </row>
    <row r="16" spans="1:67" ht="21" x14ac:dyDescent="0.35">
      <c r="A16" s="206">
        <v>3221108</v>
      </c>
      <c r="B16" s="234" t="s">
        <v>122</v>
      </c>
      <c r="C16" s="64" t="s">
        <v>123</v>
      </c>
      <c r="D16" s="202"/>
      <c r="E16" s="202"/>
      <c r="F16" s="216"/>
      <c r="G16" s="296">
        <f t="shared" si="0"/>
        <v>0</v>
      </c>
      <c r="H16" s="217"/>
      <c r="I16" s="217"/>
      <c r="J16" s="217">
        <v>748</v>
      </c>
      <c r="K16" s="217">
        <v>40530</v>
      </c>
      <c r="L16" s="217">
        <v>42666.75</v>
      </c>
      <c r="M16" s="217">
        <v>748</v>
      </c>
      <c r="N16" s="217"/>
      <c r="O16" s="217"/>
      <c r="P16" s="37">
        <v>0.15</v>
      </c>
    </row>
    <row r="17" spans="1:67" ht="21" x14ac:dyDescent="0.35">
      <c r="A17" s="206">
        <v>3255102</v>
      </c>
      <c r="B17" s="234" t="s">
        <v>124</v>
      </c>
      <c r="C17" s="64" t="s">
        <v>125</v>
      </c>
      <c r="D17" s="202"/>
      <c r="E17" s="290">
        <v>14000</v>
      </c>
      <c r="F17" s="218">
        <v>1404</v>
      </c>
      <c r="G17" s="295">
        <v>14625</v>
      </c>
      <c r="H17" s="305">
        <v>11700</v>
      </c>
      <c r="I17" s="219"/>
      <c r="J17" s="219"/>
      <c r="K17" s="217"/>
      <c r="L17" s="217"/>
      <c r="M17" s="217"/>
      <c r="N17" s="217">
        <v>7020</v>
      </c>
      <c r="O17" s="217">
        <v>1258</v>
      </c>
      <c r="P17" s="37">
        <v>0.5</v>
      </c>
    </row>
    <row r="18" spans="1:67" ht="21" x14ac:dyDescent="0.35">
      <c r="A18" s="206">
        <v>3255104</v>
      </c>
      <c r="B18" s="234" t="s">
        <v>126</v>
      </c>
      <c r="C18" s="64" t="s">
        <v>127</v>
      </c>
      <c r="D18" s="202"/>
      <c r="E18" s="290">
        <v>49597</v>
      </c>
      <c r="F18" s="218">
        <v>329458</v>
      </c>
      <c r="G18" s="295">
        <v>5207</v>
      </c>
      <c r="H18" s="305">
        <v>333170</v>
      </c>
      <c r="I18" s="305">
        <v>343372</v>
      </c>
      <c r="J18" s="219">
        <v>34808</v>
      </c>
      <c r="K18" s="217">
        <v>35932</v>
      </c>
      <c r="L18" s="217">
        <v>308567</v>
      </c>
      <c r="M18" s="217">
        <v>3023</v>
      </c>
      <c r="N18" s="217">
        <v>314619</v>
      </c>
      <c r="O18" s="217">
        <v>237227</v>
      </c>
      <c r="P18" s="37">
        <v>20</v>
      </c>
    </row>
    <row r="19" spans="1:67" s="199" customFormat="1" ht="21" x14ac:dyDescent="0.35">
      <c r="A19" s="208">
        <v>3211127</v>
      </c>
      <c r="B19" s="235" t="s">
        <v>128</v>
      </c>
      <c r="C19" s="138" t="s">
        <v>129</v>
      </c>
      <c r="D19" s="203"/>
      <c r="E19" s="290">
        <v>575</v>
      </c>
      <c r="F19" s="236">
        <v>219</v>
      </c>
      <c r="G19" s="295">
        <v>1358</v>
      </c>
      <c r="H19" s="293">
        <v>588</v>
      </c>
      <c r="I19" s="293">
        <v>263</v>
      </c>
      <c r="J19" s="224"/>
      <c r="K19" s="217">
        <v>285</v>
      </c>
      <c r="L19" s="217">
        <v>274</v>
      </c>
      <c r="M19" s="217">
        <v>274</v>
      </c>
      <c r="N19" s="217">
        <v>2738</v>
      </c>
      <c r="O19" s="217">
        <v>13085</v>
      </c>
      <c r="P19" s="198">
        <v>0.2</v>
      </c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</row>
    <row r="20" spans="1:67" ht="35.25" customHeight="1" x14ac:dyDescent="0.35">
      <c r="A20" s="206">
        <v>3231201</v>
      </c>
      <c r="B20" s="234" t="s">
        <v>130</v>
      </c>
      <c r="C20" s="64" t="s">
        <v>131</v>
      </c>
      <c r="D20" s="202"/>
      <c r="E20" s="202"/>
      <c r="F20" s="218"/>
      <c r="G20" s="296">
        <f t="shared" si="0"/>
        <v>0</v>
      </c>
      <c r="H20" s="219"/>
      <c r="I20" s="219"/>
      <c r="J20" s="219"/>
      <c r="K20" s="217"/>
      <c r="L20" s="217"/>
      <c r="M20" s="217"/>
      <c r="N20" s="217"/>
      <c r="O20" s="217"/>
      <c r="P20" s="37">
        <v>0</v>
      </c>
    </row>
    <row r="21" spans="1:67" ht="42" x14ac:dyDescent="0.35">
      <c r="A21" s="206">
        <v>3231201</v>
      </c>
      <c r="B21" s="273" t="s">
        <v>132</v>
      </c>
      <c r="C21" s="65" t="s">
        <v>133</v>
      </c>
      <c r="D21" s="202"/>
      <c r="E21" s="202"/>
      <c r="F21" s="218"/>
      <c r="G21" s="295">
        <v>77343</v>
      </c>
      <c r="H21" s="305">
        <v>134031.5</v>
      </c>
      <c r="I21" s="306">
        <v>7223</v>
      </c>
      <c r="J21" s="219"/>
      <c r="K21" s="217">
        <v>0</v>
      </c>
      <c r="L21" s="217"/>
      <c r="M21" s="217">
        <v>0</v>
      </c>
      <c r="N21" s="217">
        <v>53090</v>
      </c>
      <c r="O21" s="217">
        <v>53090</v>
      </c>
      <c r="P21" s="37">
        <v>196.17</v>
      </c>
    </row>
    <row r="22" spans="1:67" ht="84" x14ac:dyDescent="0.35">
      <c r="A22" s="206">
        <v>3231201</v>
      </c>
      <c r="B22" s="273" t="s">
        <v>134</v>
      </c>
      <c r="C22" s="65" t="s">
        <v>133</v>
      </c>
      <c r="D22" s="202"/>
      <c r="E22" s="202"/>
      <c r="F22" s="218"/>
      <c r="G22" s="297">
        <v>364148</v>
      </c>
      <c r="H22" s="306">
        <v>334368</v>
      </c>
      <c r="I22" s="306">
        <v>507444</v>
      </c>
      <c r="J22" s="219">
        <v>820204</v>
      </c>
      <c r="K22" s="217">
        <v>741586</v>
      </c>
      <c r="L22" s="217">
        <v>547610</v>
      </c>
      <c r="M22" s="217">
        <v>0</v>
      </c>
      <c r="N22" s="217">
        <v>130202</v>
      </c>
      <c r="O22" s="217">
        <v>130202</v>
      </c>
      <c r="P22" s="37">
        <v>677.14</v>
      </c>
    </row>
    <row r="23" spans="1:67" ht="84" x14ac:dyDescent="0.35">
      <c r="A23" s="206">
        <v>3231201</v>
      </c>
      <c r="B23" s="273" t="s">
        <v>135</v>
      </c>
      <c r="C23" s="65" t="s">
        <v>133</v>
      </c>
      <c r="D23" s="202"/>
      <c r="E23" s="202"/>
      <c r="F23" s="218"/>
      <c r="G23" s="296">
        <f t="shared" si="0"/>
        <v>0</v>
      </c>
      <c r="H23" s="306">
        <v>60036</v>
      </c>
      <c r="I23" s="270"/>
      <c r="J23" s="219">
        <v>203646</v>
      </c>
      <c r="K23" s="217">
        <v>147675</v>
      </c>
      <c r="L23" s="217">
        <v>47792</v>
      </c>
      <c r="M23" s="217">
        <v>0</v>
      </c>
      <c r="N23" s="217">
        <v>337756</v>
      </c>
      <c r="O23" s="217">
        <v>337756</v>
      </c>
      <c r="P23" s="37">
        <v>246.66</v>
      </c>
    </row>
    <row r="24" spans="1:67" s="199" customFormat="1" ht="21" x14ac:dyDescent="0.35">
      <c r="A24" s="208">
        <v>3211109</v>
      </c>
      <c r="B24" s="235" t="s">
        <v>136</v>
      </c>
      <c r="C24" s="138" t="s">
        <v>137</v>
      </c>
      <c r="D24" s="203"/>
      <c r="E24" s="203"/>
      <c r="F24" s="236">
        <v>36800</v>
      </c>
      <c r="G24" s="301">
        <v>0</v>
      </c>
      <c r="H24" s="293">
        <v>51750</v>
      </c>
      <c r="I24" s="224"/>
      <c r="J24" s="224">
        <v>122360</v>
      </c>
      <c r="K24" s="217"/>
      <c r="L24" s="217">
        <v>35075</v>
      </c>
      <c r="M24" s="217"/>
      <c r="N24" s="217"/>
      <c r="O24" s="217">
        <v>102580</v>
      </c>
      <c r="P24" s="198">
        <v>3.5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</row>
    <row r="25" spans="1:67" ht="21" x14ac:dyDescent="0.35">
      <c r="A25" s="206">
        <v>3256103</v>
      </c>
      <c r="B25" s="234" t="s">
        <v>138</v>
      </c>
      <c r="C25" s="64" t="s">
        <v>139</v>
      </c>
      <c r="D25" s="202"/>
      <c r="E25" s="202"/>
      <c r="F25" s="218"/>
      <c r="G25" s="296">
        <f t="shared" si="0"/>
        <v>0</v>
      </c>
      <c r="H25" s="219"/>
      <c r="I25" s="219"/>
      <c r="J25" s="219"/>
      <c r="K25" s="217"/>
      <c r="L25" s="217">
        <v>246100</v>
      </c>
      <c r="M25" s="217"/>
      <c r="N25" s="217"/>
      <c r="O25" s="217">
        <v>4052</v>
      </c>
      <c r="P25" s="37">
        <v>3</v>
      </c>
    </row>
    <row r="26" spans="1:67" ht="21" x14ac:dyDescent="0.35">
      <c r="A26" s="206">
        <v>3257101</v>
      </c>
      <c r="B26" s="234" t="s">
        <v>140</v>
      </c>
      <c r="C26" s="64" t="s">
        <v>141</v>
      </c>
      <c r="D26" s="202"/>
      <c r="E26" s="202"/>
      <c r="F26" s="216"/>
      <c r="G26" s="296">
        <f t="shared" si="0"/>
        <v>0</v>
      </c>
      <c r="H26" s="217"/>
      <c r="I26" s="217"/>
      <c r="J26" s="217"/>
      <c r="K26" s="217"/>
      <c r="L26" s="217"/>
      <c r="M26" s="217"/>
      <c r="N26" s="217"/>
      <c r="O26" s="217"/>
      <c r="P26" s="37">
        <v>500</v>
      </c>
    </row>
    <row r="27" spans="1:67" ht="21" x14ac:dyDescent="0.35">
      <c r="A27" s="209">
        <v>3111332</v>
      </c>
      <c r="B27" s="273" t="s">
        <v>142</v>
      </c>
      <c r="C27" s="65" t="s">
        <v>143</v>
      </c>
      <c r="D27" s="202"/>
      <c r="E27" s="202"/>
      <c r="F27" s="218">
        <v>69575</v>
      </c>
      <c r="G27" s="296">
        <v>0</v>
      </c>
      <c r="H27" s="219"/>
      <c r="I27" s="305">
        <v>57960</v>
      </c>
      <c r="J27" s="219">
        <v>92629</v>
      </c>
      <c r="K27" s="217"/>
      <c r="L27" s="217">
        <v>57960</v>
      </c>
      <c r="M27" s="217"/>
      <c r="N27" s="217"/>
      <c r="O27" s="217">
        <v>103500</v>
      </c>
      <c r="P27" s="37">
        <v>5</v>
      </c>
    </row>
    <row r="28" spans="1:67" ht="21" x14ac:dyDescent="0.35">
      <c r="A28" s="209">
        <v>3111332</v>
      </c>
      <c r="B28" s="273" t="s">
        <v>144</v>
      </c>
      <c r="C28" s="65" t="s">
        <v>143</v>
      </c>
      <c r="D28" s="202"/>
      <c r="E28" s="202"/>
      <c r="F28" s="218"/>
      <c r="G28" s="296">
        <f t="shared" si="0"/>
        <v>0</v>
      </c>
      <c r="H28" s="219"/>
      <c r="I28" s="219"/>
      <c r="J28" s="219"/>
      <c r="K28" s="217"/>
      <c r="L28" s="217"/>
      <c r="M28" s="217"/>
      <c r="N28" s="217"/>
      <c r="O28" s="217"/>
      <c r="P28" s="37">
        <v>1</v>
      </c>
    </row>
    <row r="29" spans="1:67" ht="21" x14ac:dyDescent="0.35">
      <c r="A29" s="209">
        <v>3111332</v>
      </c>
      <c r="B29" s="273" t="s">
        <v>145</v>
      </c>
      <c r="C29" s="65" t="s">
        <v>143</v>
      </c>
      <c r="D29" s="202"/>
      <c r="E29" s="202"/>
      <c r="F29" s="218"/>
      <c r="G29" s="296">
        <f t="shared" si="0"/>
        <v>0</v>
      </c>
      <c r="H29" s="219"/>
      <c r="I29" s="219"/>
      <c r="J29" s="219"/>
      <c r="K29" s="217"/>
      <c r="L29" s="217"/>
      <c r="M29" s="217"/>
      <c r="N29" s="217"/>
      <c r="O29" s="217"/>
      <c r="P29" s="37">
        <v>1</v>
      </c>
    </row>
    <row r="30" spans="1:67" ht="21" x14ac:dyDescent="0.35">
      <c r="A30" s="206">
        <v>3257104</v>
      </c>
      <c r="B30" s="234" t="s">
        <v>146</v>
      </c>
      <c r="C30" s="64" t="s">
        <v>147</v>
      </c>
      <c r="D30" s="202"/>
      <c r="E30" s="202"/>
      <c r="F30" s="218"/>
      <c r="G30" s="296">
        <v>303360</v>
      </c>
      <c r="H30" s="219"/>
      <c r="I30" s="219"/>
      <c r="J30" s="219"/>
      <c r="K30" s="217">
        <v>298701</v>
      </c>
      <c r="L30" s="217"/>
      <c r="M30" s="217"/>
      <c r="N30" s="217"/>
      <c r="O30" s="217">
        <v>2437765</v>
      </c>
      <c r="P30" s="37">
        <v>50</v>
      </c>
    </row>
    <row r="31" spans="1:67" s="199" customFormat="1" ht="21" x14ac:dyDescent="0.35">
      <c r="A31" s="208">
        <v>3255101</v>
      </c>
      <c r="B31" s="235" t="s">
        <v>148</v>
      </c>
      <c r="C31" s="138" t="s">
        <v>149</v>
      </c>
      <c r="D31" s="203"/>
      <c r="E31" s="290">
        <v>14365</v>
      </c>
      <c r="F31" s="223">
        <v>240670</v>
      </c>
      <c r="G31" s="301">
        <v>316303</v>
      </c>
      <c r="H31" s="305">
        <v>28470</v>
      </c>
      <c r="I31" s="224"/>
      <c r="J31" s="224"/>
      <c r="K31" s="217">
        <v>14235</v>
      </c>
      <c r="L31" s="217">
        <v>7118</v>
      </c>
      <c r="M31" s="217"/>
      <c r="N31" s="217">
        <v>317553</v>
      </c>
      <c r="O31" s="217">
        <v>61061</v>
      </c>
      <c r="P31" s="198">
        <v>10</v>
      </c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</row>
    <row r="32" spans="1:67" s="199" customFormat="1" ht="26.25" customHeight="1" x14ac:dyDescent="0.35">
      <c r="A32" s="208">
        <v>3256101</v>
      </c>
      <c r="B32" s="235" t="s">
        <v>150</v>
      </c>
      <c r="C32" s="138" t="s">
        <v>151</v>
      </c>
      <c r="D32" s="203">
        <v>3838708</v>
      </c>
      <c r="E32" s="287">
        <v>2553932</v>
      </c>
      <c r="F32" s="223">
        <v>2952792</v>
      </c>
      <c r="G32" s="301">
        <v>2559776</v>
      </c>
      <c r="H32" s="306">
        <v>2587012</v>
      </c>
      <c r="I32" s="312">
        <v>2587012</v>
      </c>
      <c r="J32" s="268">
        <v>2138541</v>
      </c>
      <c r="K32" s="217">
        <v>1347910</v>
      </c>
      <c r="L32" s="217">
        <v>3614327</v>
      </c>
      <c r="M32" s="217">
        <v>3851861</v>
      </c>
      <c r="N32" s="217">
        <v>1038586</v>
      </c>
      <c r="O32" s="217">
        <v>5560330</v>
      </c>
      <c r="P32" s="198">
        <v>300</v>
      </c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</row>
    <row r="33" spans="1:16" ht="21" x14ac:dyDescent="0.35">
      <c r="A33" s="206">
        <v>3258101</v>
      </c>
      <c r="B33" s="234" t="s">
        <v>152</v>
      </c>
      <c r="C33" s="64" t="s">
        <v>153</v>
      </c>
      <c r="D33" s="237"/>
      <c r="E33" s="292">
        <v>8468</v>
      </c>
      <c r="F33" s="218">
        <v>25598</v>
      </c>
      <c r="G33" s="300">
        <v>48488</v>
      </c>
      <c r="H33" s="305">
        <v>16096</v>
      </c>
      <c r="I33" s="305">
        <v>73812</v>
      </c>
      <c r="J33" s="219">
        <v>107630</v>
      </c>
      <c r="K33" s="217">
        <v>82270</v>
      </c>
      <c r="L33" s="217">
        <v>352239</v>
      </c>
      <c r="M33" s="217">
        <v>60976</v>
      </c>
      <c r="N33" s="217">
        <v>69535</v>
      </c>
      <c r="O33" s="217">
        <v>873653</v>
      </c>
      <c r="P33" s="37">
        <v>15</v>
      </c>
    </row>
    <row r="34" spans="1:16" ht="21" x14ac:dyDescent="0.35">
      <c r="A34" s="206">
        <v>3258102</v>
      </c>
      <c r="B34" s="234" t="s">
        <v>154</v>
      </c>
      <c r="C34" s="64" t="s">
        <v>153</v>
      </c>
      <c r="D34" s="202"/>
      <c r="E34" s="202"/>
      <c r="F34" s="216"/>
      <c r="G34" s="296">
        <f t="shared" si="0"/>
        <v>0</v>
      </c>
      <c r="H34" s="202"/>
      <c r="I34" s="217"/>
      <c r="J34" s="219"/>
      <c r="K34" s="217"/>
      <c r="L34" s="217">
        <v>12734</v>
      </c>
      <c r="M34" s="217"/>
      <c r="N34" s="217"/>
      <c r="O34" s="217">
        <v>110900</v>
      </c>
      <c r="P34" s="37">
        <v>2</v>
      </c>
    </row>
    <row r="35" spans="1:16" ht="21" x14ac:dyDescent="0.35">
      <c r="A35" s="206">
        <v>3258103</v>
      </c>
      <c r="B35" s="234" t="s">
        <v>155</v>
      </c>
      <c r="C35" s="64" t="s">
        <v>153</v>
      </c>
      <c r="D35" s="202"/>
      <c r="E35" s="202"/>
      <c r="F35" s="216"/>
      <c r="G35" s="296">
        <f t="shared" si="0"/>
        <v>0</v>
      </c>
      <c r="H35" s="217"/>
      <c r="I35" s="293">
        <v>205817</v>
      </c>
      <c r="J35" s="219">
        <v>10184</v>
      </c>
      <c r="K35" s="217">
        <v>12866</v>
      </c>
      <c r="L35" s="217">
        <v>31755</v>
      </c>
      <c r="M35" s="217"/>
      <c r="N35" s="217"/>
      <c r="O35" s="217">
        <v>71327</v>
      </c>
      <c r="P35" s="37">
        <v>3</v>
      </c>
    </row>
    <row r="36" spans="1:16" ht="21" x14ac:dyDescent="0.35">
      <c r="A36" s="206">
        <v>3258105</v>
      </c>
      <c r="B36" s="234" t="s">
        <v>156</v>
      </c>
      <c r="C36" s="64" t="s">
        <v>153</v>
      </c>
      <c r="D36" s="202"/>
      <c r="E36" s="290">
        <v>7642</v>
      </c>
      <c r="F36" s="216">
        <v>411</v>
      </c>
      <c r="G36" s="296">
        <v>16500</v>
      </c>
      <c r="H36" s="293">
        <v>3819</v>
      </c>
      <c r="I36" s="293">
        <v>17071</v>
      </c>
      <c r="J36" s="217">
        <v>1525</v>
      </c>
      <c r="K36" s="217"/>
      <c r="L36" s="217"/>
      <c r="M36" s="217"/>
      <c r="N36" s="217"/>
      <c r="O36" s="217">
        <v>164082</v>
      </c>
      <c r="P36" s="37">
        <v>2</v>
      </c>
    </row>
    <row r="37" spans="1:16" ht="21" x14ac:dyDescent="0.35">
      <c r="A37" s="206">
        <v>3258107</v>
      </c>
      <c r="B37" s="234" t="s">
        <v>157</v>
      </c>
      <c r="C37" s="64" t="s">
        <v>153</v>
      </c>
      <c r="D37" s="202"/>
      <c r="E37" s="202"/>
      <c r="F37" s="216"/>
      <c r="G37" s="296">
        <f t="shared" si="0"/>
        <v>0</v>
      </c>
      <c r="H37" s="217"/>
      <c r="I37" s="217"/>
      <c r="J37" s="217"/>
      <c r="K37" s="217"/>
      <c r="L37" s="217"/>
      <c r="M37" s="217"/>
      <c r="N37" s="217"/>
      <c r="O37" s="217"/>
      <c r="P37" s="37">
        <v>0</v>
      </c>
    </row>
    <row r="38" spans="1:16" ht="21" x14ac:dyDescent="0.35">
      <c r="A38" s="206">
        <v>3258106</v>
      </c>
      <c r="B38" s="234" t="s">
        <v>158</v>
      </c>
      <c r="C38" s="64" t="s">
        <v>153</v>
      </c>
      <c r="D38" s="202"/>
      <c r="E38" s="202"/>
      <c r="F38" s="218"/>
      <c r="G38" s="296">
        <f t="shared" si="0"/>
        <v>0</v>
      </c>
      <c r="H38" s="219"/>
      <c r="I38" s="219"/>
      <c r="J38" s="219"/>
      <c r="K38" s="217"/>
      <c r="L38" s="217"/>
      <c r="M38" s="217"/>
      <c r="N38" s="217"/>
      <c r="O38" s="217">
        <v>495300</v>
      </c>
      <c r="P38" s="37">
        <v>5</v>
      </c>
    </row>
    <row r="39" spans="1:16" ht="21" x14ac:dyDescent="0.35">
      <c r="A39" s="206">
        <v>3258105</v>
      </c>
      <c r="B39" s="234" t="s">
        <v>159</v>
      </c>
      <c r="C39" s="64" t="s">
        <v>153</v>
      </c>
      <c r="D39" s="202"/>
      <c r="E39" s="290">
        <v>5650</v>
      </c>
      <c r="F39" s="216">
        <v>18886</v>
      </c>
      <c r="G39" s="296">
        <v>6570</v>
      </c>
      <c r="H39" s="217"/>
      <c r="I39" s="217"/>
      <c r="J39" s="217"/>
      <c r="K39" s="217">
        <v>24638</v>
      </c>
      <c r="L39" s="217"/>
      <c r="M39" s="217">
        <v>39420</v>
      </c>
      <c r="N39" s="217">
        <v>31755</v>
      </c>
      <c r="O39" s="217">
        <v>16425</v>
      </c>
      <c r="P39" s="37">
        <v>2</v>
      </c>
    </row>
    <row r="40" spans="1:16" ht="42" x14ac:dyDescent="0.35">
      <c r="A40" s="205">
        <v>3258114</v>
      </c>
      <c r="B40" s="233" t="s">
        <v>160</v>
      </c>
      <c r="C40" s="63" t="s">
        <v>153</v>
      </c>
      <c r="D40" s="202"/>
      <c r="E40" s="226"/>
      <c r="F40" s="216"/>
      <c r="G40" s="296">
        <f t="shared" si="0"/>
        <v>0</v>
      </c>
      <c r="H40" s="294">
        <v>28740</v>
      </c>
      <c r="I40" s="294">
        <v>342118</v>
      </c>
      <c r="J40" s="217"/>
      <c r="K40" s="86"/>
      <c r="L40" s="217"/>
      <c r="M40" s="217"/>
      <c r="N40" s="217"/>
      <c r="O40" s="217"/>
      <c r="P40" s="37">
        <v>58.25</v>
      </c>
    </row>
    <row r="41" spans="1:16" ht="21" x14ac:dyDescent="0.35">
      <c r="A41" s="206">
        <v>3258128</v>
      </c>
      <c r="B41" s="234" t="s">
        <v>161</v>
      </c>
      <c r="C41" s="64" t="s">
        <v>153</v>
      </c>
      <c r="D41" s="202"/>
      <c r="E41" s="202"/>
      <c r="F41" s="216"/>
      <c r="G41" s="296">
        <f t="shared" si="0"/>
        <v>0</v>
      </c>
      <c r="H41" s="217"/>
      <c r="I41" s="217"/>
      <c r="J41" s="217"/>
      <c r="K41" s="86"/>
      <c r="L41" s="217"/>
      <c r="M41" s="217"/>
      <c r="N41" s="217"/>
      <c r="O41" s="217">
        <v>37887</v>
      </c>
      <c r="P41" s="37">
        <v>0.75</v>
      </c>
    </row>
    <row r="42" spans="1:16" ht="21" x14ac:dyDescent="0.35">
      <c r="A42" s="206">
        <v>3258107</v>
      </c>
      <c r="B42" s="234" t="s">
        <v>162</v>
      </c>
      <c r="C42" s="64" t="s">
        <v>153</v>
      </c>
      <c r="D42" s="202"/>
      <c r="E42" s="202"/>
      <c r="F42" s="227"/>
      <c r="G42" s="296">
        <f t="shared" si="0"/>
        <v>0</v>
      </c>
      <c r="H42" s="228"/>
      <c r="I42" s="228"/>
      <c r="J42" s="228"/>
      <c r="K42" s="99"/>
      <c r="L42" s="217"/>
      <c r="M42" s="217"/>
      <c r="N42" s="217"/>
      <c r="O42" s="217">
        <v>148800</v>
      </c>
      <c r="P42" s="37">
        <v>3</v>
      </c>
    </row>
    <row r="43" spans="1:16" ht="126" x14ac:dyDescent="0.35">
      <c r="A43" s="210">
        <v>4112101</v>
      </c>
      <c r="B43" s="274" t="s">
        <v>163</v>
      </c>
      <c r="C43" s="66" t="s">
        <v>164</v>
      </c>
      <c r="D43" s="202"/>
      <c r="E43" s="202"/>
      <c r="F43" s="227"/>
      <c r="G43" s="296">
        <f t="shared" si="0"/>
        <v>0</v>
      </c>
      <c r="H43" s="228"/>
      <c r="I43" s="228"/>
      <c r="J43" s="228"/>
      <c r="K43" s="99"/>
      <c r="L43" s="217"/>
      <c r="M43" s="217"/>
      <c r="N43" s="217"/>
      <c r="O43" s="217"/>
      <c r="P43" s="37">
        <v>95.6</v>
      </c>
    </row>
    <row r="44" spans="1:16" ht="42" x14ac:dyDescent="0.35">
      <c r="A44" s="210">
        <v>4112101</v>
      </c>
      <c r="B44" s="274" t="s">
        <v>165</v>
      </c>
      <c r="C44" s="67" t="s">
        <v>164</v>
      </c>
      <c r="D44" s="202"/>
      <c r="E44" s="202"/>
      <c r="F44" s="229"/>
      <c r="G44" s="296">
        <f t="shared" si="0"/>
        <v>0</v>
      </c>
      <c r="H44" s="230"/>
      <c r="I44" s="271"/>
      <c r="J44" s="230"/>
      <c r="K44" s="99"/>
      <c r="L44" s="217"/>
      <c r="M44" s="217"/>
      <c r="N44" s="217"/>
      <c r="O44" s="217"/>
    </row>
    <row r="45" spans="1:16" ht="21" x14ac:dyDescent="0.35">
      <c r="A45" s="211">
        <v>4112102</v>
      </c>
      <c r="B45" s="273" t="s">
        <v>166</v>
      </c>
      <c r="C45" s="65" t="s">
        <v>167</v>
      </c>
      <c r="D45" s="202"/>
      <c r="E45" s="202"/>
      <c r="F45" s="229"/>
      <c r="G45" s="296">
        <f t="shared" si="0"/>
        <v>0</v>
      </c>
      <c r="H45" s="230"/>
      <c r="I45" s="230"/>
      <c r="J45" s="230"/>
      <c r="K45" s="99"/>
      <c r="L45" s="217"/>
      <c r="M45" s="217"/>
      <c r="N45" s="217"/>
      <c r="O45" s="217"/>
    </row>
    <row r="46" spans="1:16" ht="42" x14ac:dyDescent="0.35">
      <c r="A46" s="212">
        <v>4112316</v>
      </c>
      <c r="B46" s="265" t="s">
        <v>168</v>
      </c>
      <c r="C46" s="68" t="s">
        <v>169</v>
      </c>
      <c r="D46" s="202"/>
      <c r="E46" s="202"/>
      <c r="F46" s="229"/>
      <c r="G46" s="296">
        <f t="shared" si="0"/>
        <v>0</v>
      </c>
      <c r="H46" s="230"/>
      <c r="I46" s="230"/>
      <c r="J46" s="230"/>
      <c r="K46" s="99"/>
      <c r="L46" s="217"/>
      <c r="M46" s="217"/>
      <c r="N46" s="217"/>
      <c r="O46" s="217"/>
    </row>
    <row r="47" spans="1:16" ht="42" x14ac:dyDescent="0.35">
      <c r="A47" s="212">
        <v>4112316</v>
      </c>
      <c r="B47" s="265" t="s">
        <v>170</v>
      </c>
      <c r="C47" s="68" t="s">
        <v>169</v>
      </c>
      <c r="D47" s="202"/>
      <c r="E47" s="202"/>
      <c r="F47" s="229"/>
      <c r="G47" s="296">
        <f t="shared" si="0"/>
        <v>0</v>
      </c>
      <c r="H47" s="230"/>
      <c r="I47" s="230"/>
      <c r="J47" s="230"/>
      <c r="K47" s="99"/>
      <c r="L47" s="217"/>
      <c r="M47" s="217"/>
      <c r="N47" s="217"/>
      <c r="O47" s="217"/>
    </row>
    <row r="48" spans="1:16" ht="42" x14ac:dyDescent="0.35">
      <c r="A48" s="211">
        <v>4112304</v>
      </c>
      <c r="B48" s="274" t="s">
        <v>171</v>
      </c>
      <c r="C48" s="67" t="s">
        <v>172</v>
      </c>
      <c r="D48" s="202"/>
      <c r="E48" s="202"/>
      <c r="F48" s="231"/>
      <c r="G48" s="296">
        <f t="shared" si="0"/>
        <v>0</v>
      </c>
      <c r="H48" s="230"/>
      <c r="I48" s="230"/>
      <c r="J48" s="230"/>
      <c r="K48" s="99"/>
      <c r="L48" s="217"/>
      <c r="M48" s="217"/>
      <c r="N48" s="217"/>
      <c r="O48" s="217"/>
    </row>
    <row r="49" spans="1:16" ht="42" x14ac:dyDescent="0.35">
      <c r="A49" s="211">
        <v>4112304</v>
      </c>
      <c r="B49" s="273" t="s">
        <v>173</v>
      </c>
      <c r="C49" s="65" t="s">
        <v>172</v>
      </c>
      <c r="D49" s="202"/>
      <c r="E49" s="202"/>
      <c r="F49" s="231"/>
      <c r="G49" s="296">
        <f t="shared" si="0"/>
        <v>0</v>
      </c>
      <c r="H49" s="230"/>
      <c r="I49" s="230"/>
      <c r="J49" s="230"/>
      <c r="K49" s="99"/>
      <c r="L49" s="217"/>
      <c r="M49" s="217"/>
      <c r="N49" s="217"/>
      <c r="O49" s="217"/>
    </row>
    <row r="50" spans="1:16" ht="21" x14ac:dyDescent="0.35">
      <c r="A50" s="211">
        <v>4112304</v>
      </c>
      <c r="B50" s="273" t="s">
        <v>174</v>
      </c>
      <c r="C50" s="65" t="s">
        <v>172</v>
      </c>
      <c r="D50" s="202"/>
      <c r="E50" s="202"/>
      <c r="F50" s="231"/>
      <c r="G50" s="296">
        <f t="shared" si="0"/>
        <v>0</v>
      </c>
      <c r="H50" s="230"/>
      <c r="I50" s="230"/>
      <c r="J50" s="230"/>
      <c r="K50" s="99"/>
      <c r="L50" s="217"/>
      <c r="M50" s="217"/>
      <c r="N50" s="217"/>
      <c r="O50" s="217">
        <v>499565</v>
      </c>
      <c r="P50" s="37">
        <v>5</v>
      </c>
    </row>
    <row r="51" spans="1:16" ht="84" x14ac:dyDescent="0.35">
      <c r="A51" s="211">
        <v>4112202</v>
      </c>
      <c r="B51" s="265" t="s">
        <v>175</v>
      </c>
      <c r="C51" s="69" t="s">
        <v>176</v>
      </c>
      <c r="D51" s="202"/>
      <c r="E51" s="202"/>
      <c r="F51" s="232"/>
      <c r="G51" s="296">
        <f t="shared" si="0"/>
        <v>0</v>
      </c>
      <c r="H51" s="228"/>
      <c r="I51" s="228"/>
      <c r="J51" s="228"/>
      <c r="K51" s="99"/>
      <c r="L51" s="217"/>
      <c r="M51" s="217"/>
      <c r="N51" s="217"/>
      <c r="O51" s="217"/>
    </row>
    <row r="52" spans="1:16" ht="42" x14ac:dyDescent="0.35">
      <c r="A52" s="211">
        <v>4112202</v>
      </c>
      <c r="B52" s="273" t="s">
        <v>177</v>
      </c>
      <c r="C52" s="65" t="s">
        <v>176</v>
      </c>
      <c r="D52" s="202"/>
      <c r="E52" s="202"/>
      <c r="F52" s="232"/>
      <c r="G52" s="296">
        <f t="shared" si="0"/>
        <v>0</v>
      </c>
      <c r="H52" s="228"/>
      <c r="I52" s="228"/>
      <c r="J52" s="228"/>
      <c r="K52" s="99"/>
      <c r="L52" s="217"/>
      <c r="M52" s="217"/>
      <c r="N52" s="217"/>
      <c r="O52" s="217"/>
    </row>
    <row r="53" spans="1:16" ht="21" x14ac:dyDescent="0.35">
      <c r="A53" s="211">
        <v>4112202</v>
      </c>
      <c r="B53" s="273" t="s">
        <v>178</v>
      </c>
      <c r="C53" s="65" t="s">
        <v>176</v>
      </c>
      <c r="D53" s="202"/>
      <c r="E53" s="202"/>
      <c r="F53" s="232"/>
      <c r="G53" s="296">
        <f t="shared" si="0"/>
        <v>0</v>
      </c>
      <c r="H53" s="228"/>
      <c r="I53" s="228"/>
      <c r="J53" s="228"/>
      <c r="K53" s="99"/>
      <c r="L53" s="217"/>
      <c r="M53" s="217"/>
      <c r="N53" s="217"/>
      <c r="O53" s="217"/>
    </row>
    <row r="54" spans="1:16" ht="42" x14ac:dyDescent="0.35">
      <c r="A54" s="211">
        <v>4112202</v>
      </c>
      <c r="B54" s="265" t="s">
        <v>179</v>
      </c>
      <c r="C54" s="68" t="s">
        <v>176</v>
      </c>
      <c r="D54" s="202"/>
      <c r="E54" s="202"/>
      <c r="F54" s="232"/>
      <c r="G54" s="296">
        <f t="shared" si="0"/>
        <v>0</v>
      </c>
      <c r="H54" s="228"/>
      <c r="I54" s="228"/>
      <c r="J54" s="228"/>
      <c r="K54" s="99"/>
      <c r="L54" s="217"/>
      <c r="M54" s="217"/>
      <c r="N54" s="217"/>
      <c r="O54" s="217"/>
    </row>
    <row r="55" spans="1:16" ht="21" x14ac:dyDescent="0.35">
      <c r="A55" s="210">
        <v>4112314</v>
      </c>
      <c r="B55" s="234" t="s">
        <v>154</v>
      </c>
      <c r="C55" s="64" t="s">
        <v>180</v>
      </c>
      <c r="D55" s="202"/>
      <c r="E55" s="202"/>
      <c r="F55" s="227"/>
      <c r="G55" s="296">
        <f t="shared" si="0"/>
        <v>0</v>
      </c>
      <c r="H55" s="228"/>
      <c r="I55" s="228"/>
      <c r="J55" s="228"/>
      <c r="K55" s="99"/>
      <c r="L55" s="217"/>
      <c r="M55" s="217"/>
      <c r="N55" s="217"/>
      <c r="O55" s="217"/>
    </row>
    <row r="56" spans="1:16" ht="21" x14ac:dyDescent="0.35">
      <c r="A56" s="210">
        <v>4112303</v>
      </c>
      <c r="B56" s="234" t="s">
        <v>181</v>
      </c>
      <c r="C56" s="64" t="s">
        <v>180</v>
      </c>
      <c r="D56" s="202"/>
      <c r="E56" s="202"/>
      <c r="F56" s="227"/>
      <c r="G56" s="296">
        <f t="shared" si="0"/>
        <v>0</v>
      </c>
      <c r="H56" s="228"/>
      <c r="I56" s="228"/>
      <c r="J56" s="228"/>
      <c r="K56" s="99"/>
      <c r="L56" s="217"/>
      <c r="M56" s="217"/>
      <c r="N56" s="217"/>
      <c r="O56" s="217">
        <v>298761</v>
      </c>
      <c r="P56" s="37">
        <v>4</v>
      </c>
    </row>
    <row r="57" spans="1:16" ht="21" x14ac:dyDescent="0.35">
      <c r="A57" s="213">
        <v>4141101</v>
      </c>
      <c r="B57" s="273" t="s">
        <v>182</v>
      </c>
      <c r="C57" s="65" t="s">
        <v>183</v>
      </c>
      <c r="D57" s="202"/>
      <c r="E57" s="202"/>
      <c r="F57" s="229"/>
      <c r="G57" s="296">
        <f t="shared" si="0"/>
        <v>0</v>
      </c>
      <c r="H57" s="230"/>
      <c r="I57" s="230"/>
      <c r="J57" s="230"/>
      <c r="K57" s="86"/>
      <c r="L57" s="217"/>
      <c r="M57" s="217"/>
      <c r="N57" s="217"/>
      <c r="O57" s="217">
        <v>100000000</v>
      </c>
      <c r="P57" s="37">
        <v>2049.42</v>
      </c>
    </row>
    <row r="58" spans="1:16" ht="21" x14ac:dyDescent="0.35">
      <c r="A58" s="214">
        <v>4111306</v>
      </c>
      <c r="B58" s="274" t="s">
        <v>184</v>
      </c>
      <c r="C58" s="67" t="s">
        <v>185</v>
      </c>
      <c r="D58" s="203"/>
      <c r="E58" s="277"/>
      <c r="F58" s="278"/>
      <c r="G58" s="301">
        <f t="shared" si="0"/>
        <v>0</v>
      </c>
      <c r="H58" s="272"/>
      <c r="I58" s="272"/>
      <c r="J58" s="272"/>
      <c r="K58" s="279"/>
      <c r="L58" s="217">
        <v>1181000</v>
      </c>
      <c r="M58" s="217">
        <v>335000</v>
      </c>
      <c r="N58" s="217"/>
      <c r="O58" s="217">
        <v>534000</v>
      </c>
      <c r="P58" s="37">
        <v>490.33</v>
      </c>
    </row>
    <row r="59" spans="1:16" ht="42" x14ac:dyDescent="0.35">
      <c r="A59" s="214">
        <v>4111307</v>
      </c>
      <c r="B59" s="274" t="s">
        <v>186</v>
      </c>
      <c r="C59" s="67" t="s">
        <v>185</v>
      </c>
      <c r="D59" s="203"/>
      <c r="E59" s="277"/>
      <c r="F59" s="278"/>
      <c r="G59" s="301">
        <f t="shared" si="0"/>
        <v>0</v>
      </c>
      <c r="H59" s="272"/>
      <c r="I59" s="272"/>
      <c r="J59" s="272">
        <v>1538850</v>
      </c>
      <c r="K59" s="279"/>
      <c r="L59" s="217"/>
      <c r="M59" s="217"/>
      <c r="N59" s="217"/>
      <c r="O59" s="217">
        <v>4099000</v>
      </c>
      <c r="P59" s="37">
        <v>0</v>
      </c>
    </row>
    <row r="60" spans="1:16" ht="42" x14ac:dyDescent="0.35">
      <c r="A60" s="214">
        <v>4111307</v>
      </c>
      <c r="B60" s="274" t="s">
        <v>187</v>
      </c>
      <c r="C60" s="67" t="s">
        <v>185</v>
      </c>
      <c r="D60" s="203"/>
      <c r="E60" s="277"/>
      <c r="F60" s="278"/>
      <c r="G60" s="301">
        <f t="shared" si="0"/>
        <v>0</v>
      </c>
      <c r="H60" s="272"/>
      <c r="I60" s="314">
        <v>1548390.75</v>
      </c>
      <c r="J60" s="272">
        <v>1449044</v>
      </c>
      <c r="K60" s="272">
        <v>17966098</v>
      </c>
      <c r="L60" s="217">
        <v>6701000</v>
      </c>
      <c r="M60" s="217">
        <v>4143000</v>
      </c>
      <c r="N60" s="217">
        <v>7047000</v>
      </c>
      <c r="O60" s="217">
        <v>12761000</v>
      </c>
      <c r="P60" s="37">
        <v>8105.58</v>
      </c>
    </row>
    <row r="61" spans="1:16" ht="33" customHeight="1" x14ac:dyDescent="0.35">
      <c r="A61" s="214">
        <v>4111307</v>
      </c>
      <c r="B61" s="274" t="s">
        <v>188</v>
      </c>
      <c r="C61" s="67" t="s">
        <v>185</v>
      </c>
      <c r="D61" s="203"/>
      <c r="E61" s="277"/>
      <c r="F61" s="223"/>
      <c r="G61" s="301">
        <f t="shared" si="0"/>
        <v>0</v>
      </c>
      <c r="H61" s="225"/>
      <c r="I61" s="225"/>
      <c r="J61" s="225">
        <v>3575269</v>
      </c>
      <c r="K61" s="197"/>
      <c r="L61" s="217">
        <v>5379000</v>
      </c>
      <c r="M61" s="217">
        <v>12026000</v>
      </c>
      <c r="N61" s="217">
        <v>5060000</v>
      </c>
      <c r="O61" s="217">
        <v>9725000</v>
      </c>
      <c r="P61" s="37">
        <v>3956.08</v>
      </c>
    </row>
    <row r="62" spans="1:16" ht="21" x14ac:dyDescent="0.35">
      <c r="A62" s="211">
        <v>4111201</v>
      </c>
      <c r="B62" s="274" t="s">
        <v>189</v>
      </c>
      <c r="C62" s="67" t="s">
        <v>185</v>
      </c>
      <c r="D62" s="203"/>
      <c r="E62" s="277"/>
      <c r="F62" s="236"/>
      <c r="G62" s="301">
        <f t="shared" si="0"/>
        <v>0</v>
      </c>
      <c r="H62" s="224"/>
      <c r="I62" s="224"/>
      <c r="J62" s="224">
        <v>1358807</v>
      </c>
      <c r="K62" s="197"/>
      <c r="L62" s="217"/>
      <c r="M62" s="217"/>
      <c r="N62" s="217">
        <v>1158000</v>
      </c>
      <c r="O62" s="217">
        <v>4025000</v>
      </c>
      <c r="P62" s="37">
        <v>900.73</v>
      </c>
    </row>
    <row r="63" spans="1:16" ht="42" x14ac:dyDescent="0.35">
      <c r="A63" s="211">
        <v>4111201</v>
      </c>
      <c r="B63" s="274" t="s">
        <v>190</v>
      </c>
      <c r="C63" s="67" t="s">
        <v>185</v>
      </c>
      <c r="D63" s="203"/>
      <c r="E63" s="277"/>
      <c r="F63" s="278"/>
      <c r="G63" s="301">
        <f t="shared" si="0"/>
        <v>0</v>
      </c>
      <c r="H63" s="272"/>
      <c r="I63" s="272"/>
      <c r="J63" s="272">
        <v>807349</v>
      </c>
      <c r="K63" s="279"/>
      <c r="L63" s="217">
        <v>1813000</v>
      </c>
      <c r="M63" s="217"/>
      <c r="N63" s="217">
        <v>2740000</v>
      </c>
      <c r="O63" s="217">
        <v>1392000</v>
      </c>
      <c r="P63" s="37">
        <v>913.26</v>
      </c>
    </row>
    <row r="64" spans="1:16" ht="42" x14ac:dyDescent="0.35">
      <c r="A64" s="211">
        <v>4111201</v>
      </c>
      <c r="B64" s="274" t="s">
        <v>191</v>
      </c>
      <c r="C64" s="67" t="s">
        <v>185</v>
      </c>
      <c r="D64" s="203"/>
      <c r="E64" s="277"/>
      <c r="F64" s="278"/>
      <c r="G64" s="301">
        <f t="shared" si="0"/>
        <v>0</v>
      </c>
      <c r="H64" s="272"/>
      <c r="I64" s="272"/>
      <c r="J64" s="272"/>
      <c r="K64" s="279"/>
      <c r="L64" s="217">
        <v>1097000</v>
      </c>
      <c r="M64" s="217">
        <v>0</v>
      </c>
      <c r="N64" s="217">
        <v>2571000</v>
      </c>
      <c r="O64" s="217">
        <v>4359000</v>
      </c>
      <c r="P64" s="37">
        <v>657.55</v>
      </c>
    </row>
    <row r="65" spans="1:16" ht="42" x14ac:dyDescent="0.35">
      <c r="A65" s="211">
        <v>4111201</v>
      </c>
      <c r="B65" s="274" t="s">
        <v>192</v>
      </c>
      <c r="C65" s="67" t="s">
        <v>185</v>
      </c>
      <c r="D65" s="203"/>
      <c r="E65" s="277"/>
      <c r="F65" s="278"/>
      <c r="G65" s="301">
        <f t="shared" si="0"/>
        <v>0</v>
      </c>
      <c r="H65" s="272"/>
      <c r="I65" s="272"/>
      <c r="J65" s="272"/>
      <c r="K65" s="279"/>
      <c r="L65" s="217">
        <v>3510000</v>
      </c>
      <c r="M65" s="217">
        <v>4125000</v>
      </c>
      <c r="N65" s="217">
        <v>3643000</v>
      </c>
      <c r="O65" s="217">
        <v>9316000</v>
      </c>
      <c r="P65" s="37">
        <v>4914.3100000000004</v>
      </c>
    </row>
    <row r="66" spans="1:16" ht="21" x14ac:dyDescent="0.35">
      <c r="A66" s="211">
        <v>4111201</v>
      </c>
      <c r="B66" s="273" t="s">
        <v>193</v>
      </c>
      <c r="C66" s="65" t="s">
        <v>185</v>
      </c>
      <c r="D66" s="202"/>
      <c r="E66" s="226"/>
      <c r="F66" s="227"/>
      <c r="G66" s="296">
        <f t="shared" si="0"/>
        <v>0</v>
      </c>
      <c r="H66" s="228"/>
      <c r="I66" s="228"/>
      <c r="J66" s="228">
        <f>SUM(J59:J64)</f>
        <v>8729319</v>
      </c>
      <c r="K66" s="99"/>
      <c r="L66" s="217"/>
      <c r="M66" s="217"/>
      <c r="N66" s="217"/>
      <c r="O66" s="217"/>
      <c r="P66" s="37">
        <v>0</v>
      </c>
    </row>
    <row r="67" spans="1:16" ht="21" x14ac:dyDescent="0.35">
      <c r="A67" s="211">
        <v>4111201</v>
      </c>
      <c r="B67" s="273" t="s">
        <v>194</v>
      </c>
      <c r="C67" s="65" t="s">
        <v>185</v>
      </c>
      <c r="D67" s="202"/>
      <c r="E67" s="226"/>
      <c r="F67" s="229"/>
      <c r="G67" s="296">
        <f t="shared" ref="G67:G68" si="1">SUM(E67:F67)/100000</f>
        <v>0</v>
      </c>
      <c r="H67" s="230"/>
      <c r="I67" s="230"/>
      <c r="J67" s="230"/>
      <c r="K67" s="99"/>
      <c r="L67" s="217"/>
      <c r="M67" s="217"/>
      <c r="N67" s="217"/>
      <c r="O67" s="217">
        <v>236000</v>
      </c>
      <c r="P67" s="37">
        <v>348.14</v>
      </c>
    </row>
    <row r="68" spans="1:16" ht="21" x14ac:dyDescent="0.35">
      <c r="A68" s="211">
        <v>4111201</v>
      </c>
      <c r="B68" s="273" t="s">
        <v>195</v>
      </c>
      <c r="C68" s="65" t="s">
        <v>185</v>
      </c>
      <c r="D68" s="202"/>
      <c r="E68" s="202"/>
      <c r="F68" s="229"/>
      <c r="G68" s="296">
        <f t="shared" si="1"/>
        <v>0</v>
      </c>
      <c r="H68" s="230"/>
      <c r="I68" s="230"/>
      <c r="J68" s="230"/>
      <c r="K68" s="99"/>
      <c r="L68" s="217"/>
      <c r="M68" s="217"/>
      <c r="N68" s="217"/>
      <c r="O68" s="217"/>
      <c r="P68" s="37">
        <v>0</v>
      </c>
    </row>
    <row r="69" spans="1:16" ht="21" x14ac:dyDescent="0.35">
      <c r="A69" s="215" t="s">
        <v>296</v>
      </c>
      <c r="B69" s="275" t="s">
        <v>292</v>
      </c>
      <c r="C69" s="49" t="s">
        <v>285</v>
      </c>
      <c r="D69" s="202"/>
      <c r="E69" s="202"/>
      <c r="F69" s="202"/>
      <c r="G69" s="302"/>
      <c r="H69" s="202"/>
      <c r="I69" s="202"/>
      <c r="J69" s="202"/>
      <c r="K69" s="49"/>
      <c r="L69" s="217"/>
      <c r="M69" s="217"/>
      <c r="N69" s="217"/>
      <c r="O69" s="217"/>
    </row>
    <row r="70" spans="1:16" ht="21" x14ac:dyDescent="0.35">
      <c r="A70" s="215" t="s">
        <v>297</v>
      </c>
      <c r="B70" s="275" t="s">
        <v>293</v>
      </c>
      <c r="C70" s="49" t="s">
        <v>286</v>
      </c>
      <c r="D70" s="202"/>
      <c r="E70" s="202"/>
      <c r="F70" s="202"/>
      <c r="G70" s="302"/>
      <c r="H70" s="202"/>
      <c r="I70" s="202"/>
      <c r="J70" s="202"/>
      <c r="K70" s="49"/>
      <c r="L70" s="217"/>
      <c r="M70" s="217"/>
      <c r="N70" s="217"/>
      <c r="O70" s="217"/>
    </row>
    <row r="71" spans="1:16" x14ac:dyDescent="0.25"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90"/>
      <c r="C72" s="190"/>
      <c r="D72" s="62"/>
      <c r="E72" s="191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5" x14ac:dyDescent="0.25"/>
  <cols>
    <col min="1" max="1" width="13.42578125" customWidth="1"/>
    <col min="2" max="2" width="70.140625" style="134" customWidth="1"/>
  </cols>
  <sheetData>
    <row r="1" spans="1:2" ht="30" x14ac:dyDescent="0.25">
      <c r="A1" s="33">
        <v>4111307</v>
      </c>
      <c r="B1" s="133" t="s">
        <v>186</v>
      </c>
    </row>
    <row r="2" spans="1:2" ht="30" x14ac:dyDescent="0.25">
      <c r="A2" s="33">
        <v>4111307</v>
      </c>
      <c r="B2" s="133" t="s">
        <v>187</v>
      </c>
    </row>
    <row r="3" spans="1:2" x14ac:dyDescent="0.25">
      <c r="A3" s="33">
        <v>4111307</v>
      </c>
      <c r="B3" s="133" t="s">
        <v>188</v>
      </c>
    </row>
    <row r="4" spans="1:2" x14ac:dyDescent="0.25">
      <c r="A4" s="33">
        <v>4111201</v>
      </c>
      <c r="B4" s="133" t="s">
        <v>189</v>
      </c>
    </row>
    <row r="5" spans="1:2" ht="30" x14ac:dyDescent="0.25">
      <c r="A5" s="33">
        <v>4111201</v>
      </c>
      <c r="B5" s="133" t="s">
        <v>190</v>
      </c>
    </row>
    <row r="6" spans="1:2" ht="30" x14ac:dyDescent="0.25">
      <c r="A6" s="33">
        <v>4111201</v>
      </c>
      <c r="B6" s="133" t="s">
        <v>191</v>
      </c>
    </row>
    <row r="7" spans="1:2" ht="30" x14ac:dyDescent="0.25">
      <c r="A7" s="33">
        <v>4111201</v>
      </c>
      <c r="B7" s="133" t="s">
        <v>192</v>
      </c>
    </row>
    <row r="8" spans="1:2" x14ac:dyDescent="0.25">
      <c r="A8" s="33">
        <v>4111201</v>
      </c>
      <c r="B8" s="133" t="s">
        <v>193</v>
      </c>
    </row>
    <row r="9" spans="1:2" x14ac:dyDescent="0.25">
      <c r="A9" s="33">
        <v>4111201</v>
      </c>
      <c r="B9" s="133" t="s">
        <v>194</v>
      </c>
    </row>
    <row r="10" spans="1:2" x14ac:dyDescent="0.25">
      <c r="A10" s="33">
        <v>4111201</v>
      </c>
      <c r="B10" s="133" t="s">
        <v>195</v>
      </c>
    </row>
    <row r="11" spans="1:2" x14ac:dyDescent="0.25">
      <c r="A11" s="33" t="s">
        <v>296</v>
      </c>
      <c r="B11" s="133" t="s">
        <v>292</v>
      </c>
    </row>
    <row r="12" spans="1:2" x14ac:dyDescent="0.25">
      <c r="A12" s="33" t="s">
        <v>297</v>
      </c>
      <c r="B12" s="133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3" activePane="bottomLeft" state="frozen"/>
      <selection pane="bottomLeft" activeCell="G15" sqref="G15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8.85546875" style="72" customWidth="1"/>
    <col min="5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 t="s">
        <v>101</v>
      </c>
      <c r="D2" s="49"/>
      <c r="E2" s="50">
        <v>1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 t="s">
        <v>101</v>
      </c>
      <c r="D3" s="49"/>
      <c r="E3" s="50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 t="s">
        <v>101</v>
      </c>
      <c r="D4" s="49"/>
      <c r="E4" s="50">
        <v>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 t="s">
        <v>105</v>
      </c>
      <c r="D5" s="49"/>
      <c r="E5" s="50">
        <v>4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 t="s">
        <v>107</v>
      </c>
      <c r="D6" s="49"/>
      <c r="E6" s="50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 t="s">
        <v>109</v>
      </c>
      <c r="D7" s="49"/>
      <c r="E7" s="50">
        <v>6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 t="s">
        <v>111</v>
      </c>
      <c r="D8" s="49"/>
      <c r="E8" s="50">
        <v>7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 t="s">
        <v>111</v>
      </c>
      <c r="D9" s="49"/>
      <c r="E9" s="50">
        <v>8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 t="s">
        <v>111</v>
      </c>
      <c r="D10" s="49"/>
      <c r="E10" s="50">
        <v>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 t="s">
        <v>115</v>
      </c>
      <c r="D11" s="49"/>
      <c r="E11" s="50">
        <v>10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 t="s">
        <v>117</v>
      </c>
      <c r="D12" s="49"/>
      <c r="E12" s="50">
        <v>11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 t="s">
        <v>117</v>
      </c>
      <c r="D13" s="49"/>
      <c r="E13" s="50">
        <v>12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 t="s">
        <v>120</v>
      </c>
      <c r="D14" s="49"/>
      <c r="E14" s="50">
        <v>13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 t="s">
        <v>120</v>
      </c>
      <c r="D15" s="49"/>
      <c r="E15" s="50">
        <v>14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 t="s">
        <v>123</v>
      </c>
      <c r="D16" s="49"/>
      <c r="E16" s="50">
        <v>15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 t="s">
        <v>125</v>
      </c>
      <c r="D17" s="49"/>
      <c r="E17" s="50">
        <v>16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 t="s">
        <v>127</v>
      </c>
      <c r="D18" s="49"/>
      <c r="E18" s="50">
        <v>17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 t="s">
        <v>129</v>
      </c>
      <c r="D19" s="49"/>
      <c r="E19" s="50">
        <v>18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 t="s">
        <v>131</v>
      </c>
      <c r="D20" s="49"/>
      <c r="E20" s="50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9" customFormat="1" ht="24.95" customHeight="1" x14ac:dyDescent="0.25">
      <c r="A21" s="79">
        <v>3231201</v>
      </c>
      <c r="B21" s="282" t="s">
        <v>132</v>
      </c>
      <c r="C21" s="276" t="s">
        <v>133</v>
      </c>
      <c r="D21" s="195"/>
      <c r="E21" s="50">
        <v>20</v>
      </c>
      <c r="F21" s="123"/>
      <c r="G21" s="303">
        <v>592925</v>
      </c>
      <c r="H21" s="304">
        <v>865869</v>
      </c>
      <c r="I21" s="304">
        <v>52279</v>
      </c>
      <c r="J21" s="83"/>
      <c r="K21" s="123">
        <v>0</v>
      </c>
      <c r="L21" s="123"/>
      <c r="M21" s="195">
        <v>438997</v>
      </c>
      <c r="N21" s="123"/>
      <c r="O21" s="123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</row>
    <row r="22" spans="1:68" s="199" customFormat="1" ht="24.95" customHeight="1" x14ac:dyDescent="0.25">
      <c r="A22" s="79">
        <v>3231201</v>
      </c>
      <c r="B22" s="282" t="s">
        <v>134</v>
      </c>
      <c r="C22" s="276" t="s">
        <v>133</v>
      </c>
      <c r="D22" s="195"/>
      <c r="E22" s="50">
        <v>21</v>
      </c>
      <c r="F22" s="123"/>
      <c r="G22" s="304">
        <v>2568938</v>
      </c>
      <c r="H22" s="304">
        <v>2894358</v>
      </c>
      <c r="I22" s="304">
        <v>5124064</v>
      </c>
      <c r="J22" s="283">
        <v>7441712</v>
      </c>
      <c r="K22" s="283">
        <v>6706495</v>
      </c>
      <c r="L22" s="123">
        <v>4455107</v>
      </c>
      <c r="M22" s="195">
        <v>1174698</v>
      </c>
      <c r="N22" s="123"/>
      <c r="O22" s="123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</row>
    <row r="23" spans="1:68" s="199" customFormat="1" ht="24.95" customHeight="1" x14ac:dyDescent="0.25">
      <c r="A23" s="79">
        <v>3231201</v>
      </c>
      <c r="B23" s="282" t="s">
        <v>135</v>
      </c>
      <c r="C23" s="276" t="s">
        <v>133</v>
      </c>
      <c r="D23" s="195"/>
      <c r="E23" s="50">
        <v>22</v>
      </c>
      <c r="F23" s="123"/>
      <c r="G23" s="123"/>
      <c r="H23" s="303">
        <v>750432</v>
      </c>
      <c r="I23" s="313"/>
      <c r="J23" s="283">
        <v>1622920</v>
      </c>
      <c r="K23" s="123">
        <v>1148048</v>
      </c>
      <c r="L23" s="123">
        <v>339924</v>
      </c>
      <c r="M23" s="195">
        <v>3639472</v>
      </c>
      <c r="N23" s="123"/>
      <c r="O23" s="123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</row>
    <row r="24" spans="1:68" s="199" customFormat="1" ht="24.95" customHeight="1" x14ac:dyDescent="0.25">
      <c r="A24" s="250">
        <v>3211109</v>
      </c>
      <c r="B24" s="249" t="s">
        <v>136</v>
      </c>
      <c r="C24" s="138" t="s">
        <v>137</v>
      </c>
      <c r="D24" s="244"/>
      <c r="E24" s="50">
        <v>23</v>
      </c>
      <c r="F24" s="243"/>
      <c r="G24" s="243"/>
      <c r="H24" s="259"/>
      <c r="I24" s="243"/>
      <c r="J24" s="243"/>
      <c r="K24" s="243"/>
      <c r="L24" s="243"/>
      <c r="M24" s="243"/>
      <c r="N24" s="243"/>
      <c r="O24" s="243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</row>
    <row r="25" spans="1:68" ht="24.95" customHeight="1" x14ac:dyDescent="0.25">
      <c r="A25" s="55">
        <v>3256103</v>
      </c>
      <c r="B25" s="42" t="s">
        <v>138</v>
      </c>
      <c r="C25" s="64" t="s">
        <v>139</v>
      </c>
      <c r="D25" s="49"/>
      <c r="E25" s="50">
        <v>24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 t="s">
        <v>141</v>
      </c>
      <c r="D26" s="49"/>
      <c r="E26" s="50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 t="s">
        <v>143</v>
      </c>
      <c r="D27" s="49"/>
      <c r="E27" s="50">
        <v>26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 t="s">
        <v>143</v>
      </c>
      <c r="D28" s="49"/>
      <c r="E28" s="50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 t="s">
        <v>143</v>
      </c>
      <c r="D29" s="49"/>
      <c r="E29" s="50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 t="s">
        <v>147</v>
      </c>
      <c r="D30" s="49"/>
      <c r="E30" s="50">
        <v>29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 t="s">
        <v>149</v>
      </c>
      <c r="D31" s="49"/>
      <c r="E31" s="50">
        <v>30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 t="s">
        <v>151</v>
      </c>
      <c r="D32" s="49"/>
      <c r="E32" s="50">
        <v>31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 t="s">
        <v>153</v>
      </c>
      <c r="D33" s="49"/>
      <c r="E33" s="50">
        <v>32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 t="s">
        <v>153</v>
      </c>
      <c r="D34" s="49"/>
      <c r="E34" s="50">
        <v>33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 t="s">
        <v>153</v>
      </c>
      <c r="D35" s="49"/>
      <c r="E35" s="50">
        <v>34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 t="s">
        <v>153</v>
      </c>
      <c r="D36" s="49"/>
      <c r="E36" s="50">
        <v>35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 t="s">
        <v>153</v>
      </c>
      <c r="D37" s="49"/>
      <c r="E37" s="50">
        <v>36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 t="s">
        <v>153</v>
      </c>
      <c r="D38" s="49"/>
      <c r="E38" s="50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 t="s">
        <v>153</v>
      </c>
      <c r="D39" s="49"/>
      <c r="E39" s="50">
        <v>38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 t="s">
        <v>153</v>
      </c>
      <c r="D40" s="33"/>
      <c r="E40" s="50">
        <v>39</v>
      </c>
      <c r="F40" s="104"/>
      <c r="G40" s="104"/>
      <c r="H40" s="309">
        <v>196065</v>
      </c>
      <c r="I40" s="196">
        <v>2750014</v>
      </c>
      <c r="J40" s="104"/>
      <c r="K40" s="104">
        <v>0</v>
      </c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 t="s">
        <v>153</v>
      </c>
      <c r="D41" s="49"/>
      <c r="E41" s="50">
        <v>40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 t="s">
        <v>153</v>
      </c>
      <c r="D42" s="49"/>
      <c r="E42" s="50">
        <v>41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 t="s">
        <v>164</v>
      </c>
      <c r="D43" s="49"/>
      <c r="E43" s="50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 t="s">
        <v>164</v>
      </c>
      <c r="D44" s="49"/>
      <c r="E44" s="50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 t="s">
        <v>167</v>
      </c>
      <c r="D45" s="49"/>
      <c r="E45" s="50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 t="s">
        <v>169</v>
      </c>
      <c r="D46" s="49"/>
      <c r="E46" s="50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 t="s">
        <v>169</v>
      </c>
      <c r="D47" s="49"/>
      <c r="E47" s="50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 t="s">
        <v>172</v>
      </c>
      <c r="D48" s="49"/>
      <c r="E48" s="50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 t="s">
        <v>172</v>
      </c>
      <c r="D49" s="49"/>
      <c r="E49" s="50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 t="s">
        <v>172</v>
      </c>
      <c r="D50" s="49"/>
      <c r="E50" s="50">
        <v>49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 t="s">
        <v>176</v>
      </c>
      <c r="D51" s="49"/>
      <c r="E51" s="50">
        <v>50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 t="s">
        <v>176</v>
      </c>
      <c r="D52" s="49"/>
      <c r="E52" s="50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 t="s">
        <v>176</v>
      </c>
      <c r="D53" s="49"/>
      <c r="E53" s="50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 t="s">
        <v>176</v>
      </c>
      <c r="D54" s="49"/>
      <c r="E54" s="50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 t="s">
        <v>180</v>
      </c>
      <c r="D55" s="49"/>
      <c r="E55" s="50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 t="s">
        <v>180</v>
      </c>
      <c r="D56" s="49"/>
      <c r="E56" s="50">
        <v>55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 t="s">
        <v>183</v>
      </c>
      <c r="D57" s="49"/>
      <c r="E57" s="50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 t="s">
        <v>185</v>
      </c>
      <c r="D58" s="110"/>
      <c r="E58" s="50">
        <v>57</v>
      </c>
      <c r="F58" s="104"/>
      <c r="G58" s="104"/>
      <c r="H58" s="104"/>
      <c r="I58" s="104"/>
      <c r="J58" s="104"/>
      <c r="K58" s="281">
        <v>0</v>
      </c>
      <c r="L58" s="281">
        <v>8265000</v>
      </c>
      <c r="M58" s="281">
        <v>2342000</v>
      </c>
      <c r="N58" s="281"/>
      <c r="O58" s="280">
        <v>3738000</v>
      </c>
    </row>
    <row r="59" spans="1:15" ht="24.95" customHeight="1" x14ac:dyDescent="0.25">
      <c r="A59" s="61">
        <v>4111307</v>
      </c>
      <c r="B59" s="48" t="s">
        <v>186</v>
      </c>
      <c r="C59" s="65" t="s">
        <v>185</v>
      </c>
      <c r="D59" s="110"/>
      <c r="E59" s="50">
        <v>58</v>
      </c>
      <c r="F59" s="104"/>
      <c r="G59" s="104"/>
      <c r="H59" s="104"/>
      <c r="I59" s="104"/>
      <c r="J59" s="104">
        <v>10771949</v>
      </c>
      <c r="K59" s="281">
        <v>0</v>
      </c>
      <c r="L59" s="281"/>
      <c r="M59" s="281"/>
      <c r="N59" s="281"/>
      <c r="O59" s="280">
        <v>28690000</v>
      </c>
    </row>
    <row r="60" spans="1:15" ht="24.95" customHeight="1" x14ac:dyDescent="0.25">
      <c r="A60" s="61">
        <v>4111307</v>
      </c>
      <c r="B60" s="48" t="s">
        <v>187</v>
      </c>
      <c r="C60" s="65" t="s">
        <v>185</v>
      </c>
      <c r="D60" s="110"/>
      <c r="E60" s="50">
        <v>59</v>
      </c>
      <c r="F60" s="104"/>
      <c r="G60" s="104"/>
      <c r="H60" s="104"/>
      <c r="I60" s="315">
        <v>10838735.25</v>
      </c>
      <c r="J60" s="104">
        <v>10143306</v>
      </c>
      <c r="K60" s="281">
        <v>125762668</v>
      </c>
      <c r="L60" s="281">
        <v>46907000</v>
      </c>
      <c r="M60" s="281">
        <v>29002000</v>
      </c>
      <c r="N60" s="281">
        <v>49303000</v>
      </c>
      <c r="O60" s="280">
        <v>89325300</v>
      </c>
    </row>
    <row r="61" spans="1:15" ht="24.95" customHeight="1" x14ac:dyDescent="0.25">
      <c r="A61" s="61">
        <v>4111307</v>
      </c>
      <c r="B61" s="41" t="s">
        <v>188</v>
      </c>
      <c r="C61" s="65" t="s">
        <v>185</v>
      </c>
      <c r="D61" s="110"/>
      <c r="E61" s="50">
        <v>60</v>
      </c>
      <c r="F61" s="104"/>
      <c r="G61" s="104"/>
      <c r="H61" s="104"/>
      <c r="I61" s="104"/>
      <c r="J61" s="104">
        <v>25026881</v>
      </c>
      <c r="K61" s="281"/>
      <c r="L61" s="281">
        <v>37565000</v>
      </c>
      <c r="M61" s="281">
        <v>84111000</v>
      </c>
      <c r="N61" s="281">
        <v>35419000</v>
      </c>
      <c r="O61" s="280">
        <v>68072400</v>
      </c>
    </row>
    <row r="62" spans="1:15" ht="24.95" customHeight="1" x14ac:dyDescent="0.25">
      <c r="A62" s="58">
        <v>4111201</v>
      </c>
      <c r="B62" s="48" t="s">
        <v>189</v>
      </c>
      <c r="C62" s="65" t="s">
        <v>185</v>
      </c>
      <c r="D62" s="110"/>
      <c r="E62" s="50">
        <v>61</v>
      </c>
      <c r="F62" s="104"/>
      <c r="G62" s="104"/>
      <c r="H62" s="104"/>
      <c r="I62" s="104"/>
      <c r="J62" s="104"/>
      <c r="K62" s="281"/>
      <c r="L62" s="281">
        <v>0</v>
      </c>
      <c r="M62" s="281">
        <v>0</v>
      </c>
      <c r="N62" s="281">
        <v>8107000</v>
      </c>
      <c r="O62" s="280">
        <v>28162800</v>
      </c>
    </row>
    <row r="63" spans="1:15" ht="24.95" customHeight="1" x14ac:dyDescent="0.25">
      <c r="A63" s="58">
        <v>4111201</v>
      </c>
      <c r="B63" s="48" t="s">
        <v>190</v>
      </c>
      <c r="C63" s="65" t="s">
        <v>185</v>
      </c>
      <c r="D63" s="110"/>
      <c r="E63" s="50">
        <v>62</v>
      </c>
      <c r="F63" s="104"/>
      <c r="G63" s="104"/>
      <c r="H63" s="104"/>
      <c r="I63" s="104"/>
      <c r="J63" s="104">
        <v>5651436</v>
      </c>
      <c r="K63" s="281"/>
      <c r="L63" s="281">
        <v>12688000</v>
      </c>
      <c r="M63" s="281">
        <v>0</v>
      </c>
      <c r="N63" s="281">
        <v>19179000</v>
      </c>
      <c r="O63" s="280">
        <v>9744900</v>
      </c>
    </row>
    <row r="64" spans="1:15" ht="24.95" customHeight="1" x14ac:dyDescent="0.25">
      <c r="A64" s="58">
        <v>4111201</v>
      </c>
      <c r="B64" s="48" t="s">
        <v>191</v>
      </c>
      <c r="C64" s="65" t="s">
        <v>185</v>
      </c>
      <c r="D64" s="110"/>
      <c r="E64" s="50">
        <v>63</v>
      </c>
      <c r="F64" s="104"/>
      <c r="G64" s="104"/>
      <c r="H64" s="104"/>
      <c r="I64" s="104"/>
      <c r="J64" s="104">
        <v>9511648</v>
      </c>
      <c r="K64" s="281"/>
      <c r="L64" s="281">
        <v>7676000</v>
      </c>
      <c r="M64" s="281"/>
      <c r="N64" s="281">
        <v>17998000</v>
      </c>
      <c r="O64" s="280">
        <v>305095000</v>
      </c>
    </row>
    <row r="65" spans="1:15" ht="24.95" customHeight="1" x14ac:dyDescent="0.25">
      <c r="A65" s="58">
        <v>4111201</v>
      </c>
      <c r="B65" s="41" t="s">
        <v>192</v>
      </c>
      <c r="C65" s="65" t="s">
        <v>185</v>
      </c>
      <c r="D65" s="110"/>
      <c r="E65" s="50">
        <v>64</v>
      </c>
      <c r="F65" s="104"/>
      <c r="G65" s="104"/>
      <c r="H65" s="104"/>
      <c r="I65" s="104"/>
      <c r="J65" s="104"/>
      <c r="K65" s="281"/>
      <c r="L65" s="281">
        <v>24572000</v>
      </c>
      <c r="M65" s="281">
        <v>28877600</v>
      </c>
      <c r="N65" s="281">
        <v>25498000</v>
      </c>
      <c r="O65" s="280">
        <v>65214600</v>
      </c>
    </row>
    <row r="66" spans="1:15" ht="24.95" customHeight="1" x14ac:dyDescent="0.25">
      <c r="A66" s="58">
        <v>4111201</v>
      </c>
      <c r="B66" s="41" t="s">
        <v>193</v>
      </c>
      <c r="C66" s="65" t="s">
        <v>185</v>
      </c>
      <c r="D66" s="110"/>
      <c r="E66" s="50">
        <v>65</v>
      </c>
      <c r="F66" s="104"/>
      <c r="G66" s="104"/>
      <c r="H66" s="104"/>
      <c r="I66" s="104"/>
      <c r="J66" s="104"/>
      <c r="K66" s="281"/>
      <c r="L66" s="281"/>
      <c r="M66" s="281"/>
      <c r="N66" s="281"/>
      <c r="O66" s="280">
        <v>1654600</v>
      </c>
    </row>
    <row r="67" spans="1:15" ht="24.95" customHeight="1" x14ac:dyDescent="0.25">
      <c r="A67" s="58">
        <v>4111201</v>
      </c>
      <c r="B67" s="41" t="s">
        <v>194</v>
      </c>
      <c r="C67" s="65" t="s">
        <v>185</v>
      </c>
      <c r="D67" s="110"/>
      <c r="E67" s="50">
        <v>66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41"/>
    </row>
    <row r="68" spans="1:15" ht="24.95" customHeight="1" x14ac:dyDescent="0.25">
      <c r="A68" s="58">
        <v>4111201</v>
      </c>
      <c r="B68" s="41" t="s">
        <v>195</v>
      </c>
      <c r="C68" s="65" t="s">
        <v>185</v>
      </c>
      <c r="D68" s="49"/>
      <c r="E68" s="50">
        <v>67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6" t="s">
        <v>285</v>
      </c>
      <c r="D69" s="49"/>
      <c r="E69" s="50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6" t="s">
        <v>286</v>
      </c>
      <c r="D70" s="49"/>
      <c r="E70" s="50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6"/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3" activePane="bottomLeft" state="frozen"/>
      <selection pane="bottomLeft" activeCell="I11" sqref="I11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8.85546875" style="72" customWidth="1"/>
    <col min="5" max="15" width="18.8554687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 t="s">
        <v>101</v>
      </c>
      <c r="D2" s="50"/>
      <c r="E2" s="49">
        <v>0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 t="s">
        <v>101</v>
      </c>
      <c r="D3" s="50"/>
      <c r="E3" s="4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 t="s">
        <v>101</v>
      </c>
      <c r="D4" s="50"/>
      <c r="E4" s="49">
        <v>0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 t="s">
        <v>105</v>
      </c>
      <c r="D5" s="50"/>
      <c r="E5" s="49">
        <v>0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 t="s">
        <v>107</v>
      </c>
      <c r="D6" s="50"/>
      <c r="E6" s="4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 t="s">
        <v>109</v>
      </c>
      <c r="D7" s="50"/>
      <c r="E7" s="49">
        <v>0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 t="s">
        <v>111</v>
      </c>
      <c r="D8" s="50"/>
      <c r="E8" s="49">
        <v>0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 t="s">
        <v>111</v>
      </c>
      <c r="D9" s="50"/>
      <c r="E9" s="49">
        <v>0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 t="s">
        <v>111</v>
      </c>
      <c r="D10" s="50"/>
      <c r="E10" s="49">
        <v>0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 t="s">
        <v>115</v>
      </c>
      <c r="D11" s="50"/>
      <c r="E11" s="49">
        <v>0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 t="s">
        <v>117</v>
      </c>
      <c r="D12" s="50"/>
      <c r="E12" s="49">
        <v>0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 t="s">
        <v>117</v>
      </c>
      <c r="D13" s="50"/>
      <c r="E13" s="49">
        <v>0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 t="s">
        <v>120</v>
      </c>
      <c r="D14" s="50"/>
      <c r="E14" s="49">
        <v>0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 t="s">
        <v>120</v>
      </c>
      <c r="D15" s="50"/>
      <c r="E15" s="49">
        <v>0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 t="s">
        <v>123</v>
      </c>
      <c r="D16" s="50"/>
      <c r="E16" s="49">
        <v>0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 t="s">
        <v>125</v>
      </c>
      <c r="D17" s="50"/>
      <c r="E17" s="4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 t="s">
        <v>127</v>
      </c>
      <c r="D18" s="50"/>
      <c r="E18" s="49">
        <v>0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 t="s">
        <v>129</v>
      </c>
      <c r="D19" s="50"/>
      <c r="E19" s="49">
        <v>0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 t="s">
        <v>131</v>
      </c>
      <c r="D20" s="50"/>
      <c r="E20" s="4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 t="s">
        <v>133</v>
      </c>
      <c r="D21" s="50"/>
      <c r="E21" s="4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 t="s">
        <v>133</v>
      </c>
      <c r="D22" s="50"/>
      <c r="E22" s="4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 t="s">
        <v>133</v>
      </c>
      <c r="D23" s="50"/>
      <c r="E23" s="4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 t="s">
        <v>137</v>
      </c>
      <c r="D24" s="50"/>
      <c r="E24" s="49">
        <v>0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 t="s">
        <v>139</v>
      </c>
      <c r="D25" s="50"/>
      <c r="E25" s="4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9" customFormat="1" ht="22.5" x14ac:dyDescent="0.25">
      <c r="A26" s="250">
        <v>3257101</v>
      </c>
      <c r="B26" s="249" t="s">
        <v>140</v>
      </c>
      <c r="C26" s="138" t="s">
        <v>141</v>
      </c>
      <c r="D26" s="243"/>
      <c r="E26" s="244">
        <v>0</v>
      </c>
      <c r="F26" s="269">
        <v>0</v>
      </c>
      <c r="G26" s="197">
        <v>14005955</v>
      </c>
      <c r="H26" s="197">
        <f>26238000-G26</f>
        <v>12232045</v>
      </c>
      <c r="I26" s="243"/>
      <c r="J26" s="197"/>
      <c r="K26" s="197"/>
      <c r="L26" s="197"/>
      <c r="M26" s="284"/>
      <c r="N26" s="284">
        <v>12794500</v>
      </c>
      <c r="O26" s="285">
        <v>5545143</v>
      </c>
      <c r="P26" s="286">
        <f>SUM(D26:O26)</f>
        <v>44577643</v>
      </c>
      <c r="Q26" s="3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</row>
    <row r="27" spans="1:69" ht="22.5" x14ac:dyDescent="0.25">
      <c r="A27" s="56">
        <v>3111332</v>
      </c>
      <c r="B27" s="41" t="s">
        <v>142</v>
      </c>
      <c r="C27" s="65" t="s">
        <v>143</v>
      </c>
      <c r="D27" s="50"/>
      <c r="E27" s="49">
        <v>0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 t="s">
        <v>143</v>
      </c>
      <c r="D28" s="50"/>
      <c r="E28" s="4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 t="s">
        <v>143</v>
      </c>
      <c r="D29" s="50"/>
      <c r="E29" s="4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 t="s">
        <v>147</v>
      </c>
      <c r="D30" s="50"/>
      <c r="E30" s="49">
        <v>0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 t="s">
        <v>149</v>
      </c>
      <c r="D31" s="50"/>
      <c r="E31" s="49">
        <v>0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 t="s">
        <v>151</v>
      </c>
      <c r="D32" s="50"/>
      <c r="E32" s="49">
        <v>0</v>
      </c>
      <c r="F32" s="112">
        <v>0</v>
      </c>
      <c r="G32" s="86">
        <v>0</v>
      </c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 t="s">
        <v>153</v>
      </c>
      <c r="D33" s="50"/>
      <c r="E33" s="49">
        <v>0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 t="s">
        <v>153</v>
      </c>
      <c r="D34" s="50"/>
      <c r="E34" s="4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 t="s">
        <v>153</v>
      </c>
      <c r="D35" s="50"/>
      <c r="E35" s="49">
        <v>0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 t="s">
        <v>153</v>
      </c>
      <c r="D36" s="50"/>
      <c r="E36" s="49">
        <v>0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 t="s">
        <v>153</v>
      </c>
      <c r="D37" s="50"/>
      <c r="E37" s="4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 t="s">
        <v>153</v>
      </c>
      <c r="D38" s="50"/>
      <c r="E38" s="4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 t="s">
        <v>153</v>
      </c>
      <c r="D39" s="50"/>
      <c r="E39" s="4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 t="s">
        <v>153</v>
      </c>
      <c r="D40" s="50"/>
      <c r="E40" s="4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 t="s">
        <v>153</v>
      </c>
      <c r="D41" s="50"/>
      <c r="E41" s="4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 t="s">
        <v>153</v>
      </c>
      <c r="D42" s="50"/>
      <c r="E42" s="49">
        <v>0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 t="s">
        <v>164</v>
      </c>
      <c r="D43" s="50"/>
      <c r="E43" s="4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 t="s">
        <v>164</v>
      </c>
      <c r="D44" s="50"/>
      <c r="E44" s="4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 t="s">
        <v>167</v>
      </c>
      <c r="D45" s="50"/>
      <c r="E45" s="4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 t="s">
        <v>169</v>
      </c>
      <c r="D46" s="50"/>
      <c r="E46" s="4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 t="s">
        <v>169</v>
      </c>
      <c r="D47" s="50"/>
      <c r="E47" s="4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 t="s">
        <v>172</v>
      </c>
      <c r="D48" s="50"/>
      <c r="E48" s="4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 t="s">
        <v>172</v>
      </c>
      <c r="D49" s="50"/>
      <c r="E49" s="4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 t="s">
        <v>172</v>
      </c>
      <c r="D50" s="50"/>
      <c r="E50" s="49">
        <v>0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 t="s">
        <v>176</v>
      </c>
      <c r="D51" s="50"/>
      <c r="E51" s="4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 t="s">
        <v>176</v>
      </c>
      <c r="D52" s="50"/>
      <c r="E52" s="4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 t="s">
        <v>176</v>
      </c>
      <c r="D53" s="50"/>
      <c r="E53" s="4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 t="s">
        <v>176</v>
      </c>
      <c r="D54" s="50"/>
      <c r="E54" s="4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 t="s">
        <v>180</v>
      </c>
      <c r="D55" s="50"/>
      <c r="E55" s="4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 t="s">
        <v>180</v>
      </c>
      <c r="D56" s="50"/>
      <c r="E56" s="4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 t="s">
        <v>183</v>
      </c>
      <c r="D57" s="50"/>
      <c r="E57" s="4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 t="s">
        <v>185</v>
      </c>
      <c r="D58" s="50"/>
      <c r="E58" s="49">
        <v>0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 t="s">
        <v>185</v>
      </c>
      <c r="D59" s="50"/>
      <c r="E59" s="49">
        <v>0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 t="s">
        <v>185</v>
      </c>
      <c r="D60" s="50"/>
      <c r="E60" s="49">
        <v>0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 t="s">
        <v>185</v>
      </c>
      <c r="D61" s="50"/>
      <c r="E61" s="49">
        <v>0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 t="s">
        <v>185</v>
      </c>
      <c r="D62" s="50"/>
      <c r="E62" s="49">
        <v>0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 t="s">
        <v>185</v>
      </c>
      <c r="D63" s="50"/>
      <c r="E63" s="49">
        <v>0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 t="s">
        <v>185</v>
      </c>
      <c r="D64" s="50"/>
      <c r="E64" s="49">
        <v>0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/>
      <c r="E65" s="49">
        <v>0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 t="s">
        <v>185</v>
      </c>
      <c r="D66" s="50"/>
      <c r="E66" s="49">
        <v>0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 t="s">
        <v>185</v>
      </c>
      <c r="D67" s="50"/>
      <c r="E67" s="49">
        <v>0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 t="s">
        <v>185</v>
      </c>
      <c r="D68" s="50"/>
      <c r="E68" s="49">
        <v>0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8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8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zoomScaleNormal="100" workbookViewId="0">
      <pane ySplit="1" topLeftCell="A2" activePane="bottomLeft" state="frozen"/>
      <selection pane="bottomLeft" activeCell="O71" sqref="O71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5.7109375" style="72" customWidth="1"/>
    <col min="13" max="13" width="29" style="37" customWidth="1"/>
    <col min="14" max="14" width="18.85546875" style="37" customWidth="1"/>
    <col min="15" max="15" width="26.28515625" style="125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20" t="s">
        <v>217</v>
      </c>
      <c r="K1" s="49" t="s">
        <v>218</v>
      </c>
      <c r="L1" s="49" t="s">
        <v>219</v>
      </c>
      <c r="M1" s="49" t="s">
        <v>220</v>
      </c>
      <c r="N1" s="49" t="s">
        <v>221</v>
      </c>
      <c r="O1" s="120" t="s">
        <v>222</v>
      </c>
    </row>
    <row r="2" spans="1:15" x14ac:dyDescent="0.25">
      <c r="A2" s="54">
        <v>3111302</v>
      </c>
      <c r="B2" s="38" t="s">
        <v>100</v>
      </c>
      <c r="C2" s="63" t="s">
        <v>101</v>
      </c>
      <c r="D2" s="50">
        <v>10</v>
      </c>
      <c r="E2" s="50">
        <v>10</v>
      </c>
      <c r="F2" s="50"/>
      <c r="G2" s="50"/>
      <c r="H2" s="49">
        <v>1.01</v>
      </c>
      <c r="I2" s="49">
        <v>1.01</v>
      </c>
      <c r="J2" s="120"/>
      <c r="K2" s="113"/>
      <c r="L2" s="49">
        <v>0.5</v>
      </c>
      <c r="M2" s="50">
        <v>0.5</v>
      </c>
      <c r="N2" s="113"/>
      <c r="O2" s="124"/>
    </row>
    <row r="3" spans="1:15" x14ac:dyDescent="0.25">
      <c r="A3" s="54">
        <v>3111327</v>
      </c>
      <c r="B3" s="38" t="s">
        <v>102</v>
      </c>
      <c r="C3" s="63" t="s">
        <v>101</v>
      </c>
      <c r="D3" s="50">
        <v>10</v>
      </c>
      <c r="E3" s="50">
        <v>10</v>
      </c>
      <c r="F3" s="50"/>
      <c r="G3" s="50"/>
      <c r="H3" s="49">
        <v>0</v>
      </c>
      <c r="I3" s="49">
        <v>0</v>
      </c>
      <c r="J3" s="120"/>
      <c r="K3" s="113"/>
      <c r="L3" s="49">
        <v>0</v>
      </c>
      <c r="M3" s="50">
        <v>0</v>
      </c>
      <c r="N3" s="113"/>
      <c r="O3" s="124"/>
    </row>
    <row r="4" spans="1:15" x14ac:dyDescent="0.25">
      <c r="A4" s="54">
        <v>3111338</v>
      </c>
      <c r="B4" s="38" t="s">
        <v>103</v>
      </c>
      <c r="C4" s="63" t="s">
        <v>101</v>
      </c>
      <c r="D4" s="50">
        <v>140</v>
      </c>
      <c r="E4" s="50">
        <v>140</v>
      </c>
      <c r="F4" s="50"/>
      <c r="G4" s="50"/>
      <c r="H4" s="49">
        <v>36.61</v>
      </c>
      <c r="I4" s="49">
        <v>36.61</v>
      </c>
      <c r="J4" s="120"/>
      <c r="K4" s="113"/>
      <c r="L4" s="49">
        <v>14</v>
      </c>
      <c r="M4" s="50">
        <v>14</v>
      </c>
      <c r="N4" s="113"/>
      <c r="O4" s="124"/>
    </row>
    <row r="5" spans="1:15" x14ac:dyDescent="0.25">
      <c r="A5" s="55">
        <v>3241101</v>
      </c>
      <c r="B5" s="39" t="s">
        <v>104</v>
      </c>
      <c r="C5" s="64" t="s">
        <v>105</v>
      </c>
      <c r="D5" s="50">
        <v>100</v>
      </c>
      <c r="E5" s="50">
        <v>100</v>
      </c>
      <c r="F5" s="50"/>
      <c r="G5" s="50"/>
      <c r="H5" s="49">
        <v>58.54</v>
      </c>
      <c r="I5" s="49">
        <v>58.54</v>
      </c>
      <c r="J5" s="120"/>
      <c r="K5" s="113"/>
      <c r="L5" s="49">
        <v>15</v>
      </c>
      <c r="M5" s="50">
        <v>15</v>
      </c>
      <c r="N5" s="113"/>
      <c r="O5" s="124"/>
    </row>
    <row r="6" spans="1:15" ht="22.5" x14ac:dyDescent="0.25">
      <c r="A6" s="55">
        <v>3211129</v>
      </c>
      <c r="B6" s="40" t="s">
        <v>106</v>
      </c>
      <c r="C6" s="64" t="s">
        <v>107</v>
      </c>
      <c r="D6" s="50">
        <v>245</v>
      </c>
      <c r="E6" s="50">
        <v>245</v>
      </c>
      <c r="F6" s="50"/>
      <c r="G6" s="50"/>
      <c r="H6" s="49">
        <v>116.67</v>
      </c>
      <c r="I6" s="49">
        <v>116.67</v>
      </c>
      <c r="J6" s="120"/>
      <c r="K6" s="113"/>
      <c r="L6" s="49">
        <v>34.25</v>
      </c>
      <c r="M6" s="50">
        <v>34.25</v>
      </c>
      <c r="N6" s="113"/>
      <c r="O6" s="124"/>
    </row>
    <row r="7" spans="1:15" ht="32.25" customHeight="1" x14ac:dyDescent="0.25">
      <c r="A7" s="55">
        <v>3821103</v>
      </c>
      <c r="B7" s="41" t="s">
        <v>108</v>
      </c>
      <c r="C7" s="65" t="s">
        <v>109</v>
      </c>
      <c r="D7" s="50">
        <v>2596.27</v>
      </c>
      <c r="E7" s="50">
        <v>2596.27</v>
      </c>
      <c r="F7" s="50"/>
      <c r="G7" s="50"/>
      <c r="H7" s="49">
        <v>1603.18</v>
      </c>
      <c r="I7" s="49">
        <v>1603.18</v>
      </c>
      <c r="J7" s="120"/>
      <c r="K7" s="113"/>
      <c r="L7" s="49">
        <v>359.08</v>
      </c>
      <c r="M7" s="50">
        <v>359.08</v>
      </c>
      <c r="N7" s="113"/>
      <c r="O7" s="124"/>
    </row>
    <row r="8" spans="1:15" x14ac:dyDescent="0.25">
      <c r="A8" s="55">
        <v>3211119</v>
      </c>
      <c r="B8" s="40" t="s">
        <v>110</v>
      </c>
      <c r="C8" s="64" t="s">
        <v>111</v>
      </c>
      <c r="D8" s="50">
        <v>25</v>
      </c>
      <c r="E8" s="50">
        <v>25</v>
      </c>
      <c r="F8" s="50"/>
      <c r="G8" s="50"/>
      <c r="H8" s="49">
        <v>0.77</v>
      </c>
      <c r="I8" s="49">
        <v>0.77</v>
      </c>
      <c r="J8" s="120"/>
      <c r="K8" s="113"/>
      <c r="L8" s="49">
        <v>0.5</v>
      </c>
      <c r="M8" s="50">
        <v>0.5</v>
      </c>
      <c r="N8" s="113"/>
      <c r="O8" s="124"/>
    </row>
    <row r="9" spans="1:15" x14ac:dyDescent="0.25">
      <c r="A9" s="55">
        <v>3211120</v>
      </c>
      <c r="B9" s="39" t="s">
        <v>112</v>
      </c>
      <c r="C9" s="64" t="s">
        <v>111</v>
      </c>
      <c r="D9" s="50">
        <v>25</v>
      </c>
      <c r="E9" s="50">
        <v>25</v>
      </c>
      <c r="F9" s="50"/>
      <c r="G9" s="50"/>
      <c r="H9" s="49">
        <v>0.97</v>
      </c>
      <c r="I9" s="49">
        <v>0.97</v>
      </c>
      <c r="J9" s="120"/>
      <c r="K9" s="113"/>
      <c r="L9" s="49">
        <v>0.2</v>
      </c>
      <c r="M9" s="50">
        <v>0.2</v>
      </c>
      <c r="N9" s="113"/>
      <c r="O9" s="124"/>
    </row>
    <row r="10" spans="1:15" x14ac:dyDescent="0.25">
      <c r="A10" s="55">
        <v>3211117</v>
      </c>
      <c r="B10" s="39" t="s">
        <v>113</v>
      </c>
      <c r="C10" s="64" t="s">
        <v>111</v>
      </c>
      <c r="D10" s="50">
        <v>25</v>
      </c>
      <c r="E10" s="50">
        <v>25</v>
      </c>
      <c r="F10" s="50"/>
      <c r="G10" s="50"/>
      <c r="H10" s="49">
        <v>0.44</v>
      </c>
      <c r="I10" s="49">
        <v>0.44</v>
      </c>
      <c r="J10" s="120"/>
      <c r="K10" s="113"/>
      <c r="L10" s="49">
        <v>0.2</v>
      </c>
      <c r="M10" s="50">
        <v>0.2</v>
      </c>
      <c r="N10" s="113"/>
      <c r="O10" s="124"/>
    </row>
    <row r="11" spans="1:15" x14ac:dyDescent="0.25">
      <c r="A11" s="55">
        <v>3221104</v>
      </c>
      <c r="B11" s="39" t="s">
        <v>114</v>
      </c>
      <c r="C11" s="64" t="s">
        <v>115</v>
      </c>
      <c r="D11" s="50">
        <v>15</v>
      </c>
      <c r="E11" s="50">
        <v>15</v>
      </c>
      <c r="F11" s="50"/>
      <c r="G11" s="50"/>
      <c r="H11" s="49">
        <v>11.92</v>
      </c>
      <c r="I11" s="49">
        <v>11.92</v>
      </c>
      <c r="J11" s="120"/>
      <c r="K11" s="113"/>
      <c r="L11" s="49">
        <v>1</v>
      </c>
      <c r="M11" s="50">
        <v>1</v>
      </c>
      <c r="N11" s="113"/>
      <c r="O11" s="124"/>
    </row>
    <row r="12" spans="1:15" x14ac:dyDescent="0.25">
      <c r="A12" s="55">
        <v>3211115</v>
      </c>
      <c r="B12" s="39" t="s">
        <v>116</v>
      </c>
      <c r="C12" s="64" t="s">
        <v>117</v>
      </c>
      <c r="D12" s="50">
        <v>10</v>
      </c>
      <c r="E12" s="50">
        <v>10</v>
      </c>
      <c r="F12" s="50"/>
      <c r="G12" s="50"/>
      <c r="H12" s="49">
        <v>1.1100000000000001</v>
      </c>
      <c r="I12" s="49">
        <v>1.1100000000000001</v>
      </c>
      <c r="J12" s="120"/>
      <c r="K12" s="113"/>
      <c r="L12" s="49">
        <v>0.45</v>
      </c>
      <c r="M12" s="50">
        <v>0.45</v>
      </c>
      <c r="N12" s="113"/>
      <c r="O12" s="124"/>
    </row>
    <row r="13" spans="1:15" x14ac:dyDescent="0.25">
      <c r="A13" s="55">
        <v>3211113</v>
      </c>
      <c r="B13" s="39" t="s">
        <v>118</v>
      </c>
      <c r="C13" s="64" t="s">
        <v>117</v>
      </c>
      <c r="D13" s="50">
        <v>15</v>
      </c>
      <c r="E13" s="50">
        <v>15</v>
      </c>
      <c r="F13" s="50"/>
      <c r="G13" s="50"/>
      <c r="H13" s="49">
        <v>8.74</v>
      </c>
      <c r="I13" s="49">
        <v>8.74</v>
      </c>
      <c r="J13" s="120"/>
      <c r="K13" s="113"/>
      <c r="L13" s="49">
        <v>3.5</v>
      </c>
      <c r="M13" s="50">
        <v>3.5</v>
      </c>
      <c r="N13" s="113"/>
      <c r="O13" s="124"/>
    </row>
    <row r="14" spans="1:15" x14ac:dyDescent="0.25">
      <c r="A14" s="55">
        <v>3243102</v>
      </c>
      <c r="B14" s="42" t="s">
        <v>119</v>
      </c>
      <c r="C14" s="64" t="s">
        <v>120</v>
      </c>
      <c r="D14" s="50">
        <v>200</v>
      </c>
      <c r="E14" s="50">
        <v>200</v>
      </c>
      <c r="F14" s="50"/>
      <c r="G14" s="50"/>
      <c r="H14" s="49">
        <v>17.52</v>
      </c>
      <c r="I14" s="49">
        <v>17.52</v>
      </c>
      <c r="J14" s="120"/>
      <c r="K14" s="113"/>
      <c r="L14" s="49">
        <v>6</v>
      </c>
      <c r="M14" s="50">
        <v>6</v>
      </c>
      <c r="N14" s="113"/>
      <c r="O14" s="124"/>
    </row>
    <row r="15" spans="1:15" x14ac:dyDescent="0.25">
      <c r="A15" s="55">
        <v>3243101</v>
      </c>
      <c r="B15" s="42" t="s">
        <v>121</v>
      </c>
      <c r="C15" s="64" t="s">
        <v>120</v>
      </c>
      <c r="D15" s="50">
        <v>150</v>
      </c>
      <c r="E15" s="50">
        <v>150</v>
      </c>
      <c r="F15" s="50"/>
      <c r="G15" s="50"/>
      <c r="H15" s="49">
        <v>64.59</v>
      </c>
      <c r="I15" s="49">
        <v>64.59</v>
      </c>
      <c r="J15" s="120"/>
      <c r="K15" s="113"/>
      <c r="L15" s="49">
        <v>20</v>
      </c>
      <c r="M15" s="50">
        <v>20</v>
      </c>
      <c r="N15" s="113"/>
      <c r="O15" s="124"/>
    </row>
    <row r="16" spans="1:15" x14ac:dyDescent="0.25">
      <c r="A16" s="55">
        <v>3221108</v>
      </c>
      <c r="B16" s="42" t="s">
        <v>122</v>
      </c>
      <c r="C16" s="64" t="s">
        <v>123</v>
      </c>
      <c r="D16" s="50">
        <v>3</v>
      </c>
      <c r="E16" s="50">
        <v>3</v>
      </c>
      <c r="F16" s="50"/>
      <c r="G16" s="50"/>
      <c r="H16" s="49">
        <v>1.1599999999999999</v>
      </c>
      <c r="I16" s="49">
        <v>1.1599999999999999</v>
      </c>
      <c r="J16" s="120"/>
      <c r="K16" s="113"/>
      <c r="L16" s="49">
        <v>0.15</v>
      </c>
      <c r="M16" s="50">
        <v>0.15</v>
      </c>
      <c r="N16" s="113"/>
      <c r="O16" s="124"/>
    </row>
    <row r="17" spans="1:63" x14ac:dyDescent="0.25">
      <c r="A17" s="55">
        <v>3255102</v>
      </c>
      <c r="B17" s="42" t="s">
        <v>124</v>
      </c>
      <c r="C17" s="64" t="s">
        <v>125</v>
      </c>
      <c r="D17" s="50">
        <v>35</v>
      </c>
      <c r="E17" s="50">
        <v>35</v>
      </c>
      <c r="F17" s="50"/>
      <c r="G17" s="50"/>
      <c r="H17" s="49">
        <v>34.159999999999997</v>
      </c>
      <c r="I17" s="49">
        <v>34.159999999999997</v>
      </c>
      <c r="J17" s="120"/>
      <c r="K17" s="113"/>
      <c r="L17" s="49">
        <v>0.5</v>
      </c>
      <c r="M17" s="50">
        <v>0.5</v>
      </c>
      <c r="N17" s="113"/>
      <c r="O17" s="124"/>
    </row>
    <row r="18" spans="1:63" x14ac:dyDescent="0.25">
      <c r="A18" s="55">
        <v>3255104</v>
      </c>
      <c r="B18" s="42" t="s">
        <v>126</v>
      </c>
      <c r="C18" s="64" t="s">
        <v>127</v>
      </c>
      <c r="D18" s="50">
        <v>150</v>
      </c>
      <c r="E18" s="50">
        <v>150</v>
      </c>
      <c r="F18" s="50"/>
      <c r="G18" s="50"/>
      <c r="H18" s="49">
        <v>49.91</v>
      </c>
      <c r="I18" s="49">
        <v>49.91</v>
      </c>
      <c r="J18" s="120"/>
      <c r="K18" s="113"/>
      <c r="L18" s="49">
        <v>20</v>
      </c>
      <c r="M18" s="50">
        <v>20</v>
      </c>
      <c r="N18" s="113"/>
      <c r="O18" s="124"/>
    </row>
    <row r="19" spans="1:63" x14ac:dyDescent="0.25">
      <c r="A19" s="55">
        <v>3211127</v>
      </c>
      <c r="B19" s="42" t="s">
        <v>128</v>
      </c>
      <c r="C19" s="64" t="s">
        <v>129</v>
      </c>
      <c r="D19" s="50">
        <v>2</v>
      </c>
      <c r="E19" s="50">
        <v>2</v>
      </c>
      <c r="F19" s="50"/>
      <c r="G19" s="50"/>
      <c r="H19" s="49">
        <v>0.28000000000000003</v>
      </c>
      <c r="I19" s="49">
        <v>0.28000000000000003</v>
      </c>
      <c r="J19" s="120"/>
      <c r="K19" s="113"/>
      <c r="L19" s="49">
        <v>0.2</v>
      </c>
      <c r="M19" s="50">
        <v>0.2</v>
      </c>
      <c r="N19" s="113"/>
      <c r="O19" s="124"/>
    </row>
    <row r="20" spans="1:63" ht="22.5" x14ac:dyDescent="0.25">
      <c r="A20" s="55">
        <v>3231201</v>
      </c>
      <c r="B20" s="42" t="s">
        <v>130</v>
      </c>
      <c r="C20" s="64" t="s">
        <v>131</v>
      </c>
      <c r="D20" s="50">
        <v>238.54</v>
      </c>
      <c r="E20" s="50"/>
      <c r="F20" s="50">
        <v>238.54</v>
      </c>
      <c r="G20" s="50"/>
      <c r="H20" s="72">
        <v>0</v>
      </c>
      <c r="I20" s="72">
        <v>0</v>
      </c>
      <c r="J20" s="120"/>
      <c r="K20" s="113"/>
      <c r="L20" s="49">
        <v>0</v>
      </c>
      <c r="M20" s="50">
        <v>0</v>
      </c>
      <c r="N20" s="113"/>
      <c r="O20" s="124"/>
    </row>
    <row r="21" spans="1:63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116">
        <v>196.17</v>
      </c>
      <c r="M21" s="116">
        <v>21.02</v>
      </c>
      <c r="N21" s="117">
        <v>175.15</v>
      </c>
      <c r="O21" s="121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</row>
    <row r="22" spans="1:63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116">
        <v>677.14</v>
      </c>
      <c r="M22" s="116">
        <v>72.55</v>
      </c>
      <c r="N22" s="117">
        <v>604.59</v>
      </c>
      <c r="O22" s="121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</row>
    <row r="23" spans="1:63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116">
        <v>246.66</v>
      </c>
      <c r="M23" s="116">
        <v>26.4</v>
      </c>
      <c r="N23" s="117">
        <v>220.26</v>
      </c>
      <c r="O23" s="121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</row>
    <row r="24" spans="1:63" x14ac:dyDescent="0.25">
      <c r="A24" s="55">
        <v>3211109</v>
      </c>
      <c r="B24" s="42" t="s">
        <v>136</v>
      </c>
      <c r="C24" s="64" t="s">
        <v>137</v>
      </c>
      <c r="D24" s="50">
        <v>15</v>
      </c>
      <c r="E24" s="50">
        <v>15</v>
      </c>
      <c r="F24" s="50"/>
      <c r="G24" s="50"/>
      <c r="H24" s="49">
        <v>10.96</v>
      </c>
      <c r="I24" s="49">
        <v>10.96</v>
      </c>
      <c r="J24" s="120"/>
      <c r="K24" s="113"/>
      <c r="L24" s="49">
        <v>3.5</v>
      </c>
      <c r="M24" s="50">
        <v>3.5</v>
      </c>
      <c r="N24" s="113"/>
      <c r="O24" s="124"/>
    </row>
    <row r="25" spans="1:63" x14ac:dyDescent="0.25">
      <c r="A25" s="55">
        <v>3256103</v>
      </c>
      <c r="B25" s="42" t="s">
        <v>138</v>
      </c>
      <c r="C25" s="64" t="s">
        <v>139</v>
      </c>
      <c r="D25" s="50">
        <v>25</v>
      </c>
      <c r="E25" s="50">
        <v>25</v>
      </c>
      <c r="F25" s="50"/>
      <c r="G25" s="50"/>
      <c r="H25" s="49">
        <v>3.74</v>
      </c>
      <c r="I25" s="49">
        <v>3.74</v>
      </c>
      <c r="J25" s="120"/>
      <c r="K25" s="113"/>
      <c r="L25" s="49">
        <v>3</v>
      </c>
      <c r="M25" s="50">
        <v>3</v>
      </c>
      <c r="N25" s="113"/>
      <c r="O25" s="124"/>
    </row>
    <row r="26" spans="1:63" ht="22.5" x14ac:dyDescent="0.25">
      <c r="A26" s="55">
        <v>3257101</v>
      </c>
      <c r="B26" s="42" t="s">
        <v>140</v>
      </c>
      <c r="C26" s="64" t="s">
        <v>141</v>
      </c>
      <c r="D26" s="50">
        <v>7901.4</v>
      </c>
      <c r="E26" s="50"/>
      <c r="F26" s="50"/>
      <c r="G26" s="50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49">
        <v>500</v>
      </c>
      <c r="M26" s="50">
        <v>0</v>
      </c>
      <c r="N26" s="113">
        <v>0</v>
      </c>
      <c r="O26" s="124">
        <v>500</v>
      </c>
    </row>
    <row r="27" spans="1:63" ht="22.5" x14ac:dyDescent="0.25">
      <c r="A27" s="56">
        <v>3111332</v>
      </c>
      <c r="B27" s="41" t="s">
        <v>142</v>
      </c>
      <c r="C27" s="65" t="s">
        <v>143</v>
      </c>
      <c r="D27" s="50">
        <v>25</v>
      </c>
      <c r="E27" s="50">
        <v>25</v>
      </c>
      <c r="F27" s="50"/>
      <c r="G27" s="50"/>
      <c r="H27" s="49">
        <v>12.73</v>
      </c>
      <c r="I27" s="49">
        <v>12.73</v>
      </c>
      <c r="J27" s="120"/>
      <c r="K27" s="113"/>
      <c r="L27" s="49">
        <v>5</v>
      </c>
      <c r="M27" s="50">
        <v>5</v>
      </c>
      <c r="N27" s="113"/>
      <c r="O27" s="124"/>
    </row>
    <row r="28" spans="1:63" x14ac:dyDescent="0.25">
      <c r="A28" s="56">
        <v>3111332</v>
      </c>
      <c r="B28" s="41" t="s">
        <v>144</v>
      </c>
      <c r="C28" s="65" t="s">
        <v>143</v>
      </c>
      <c r="D28" s="50">
        <v>10</v>
      </c>
      <c r="E28" s="50">
        <v>10</v>
      </c>
      <c r="F28" s="50"/>
      <c r="G28" s="50"/>
      <c r="H28" s="49">
        <v>1.29</v>
      </c>
      <c r="I28" s="49">
        <v>1.29</v>
      </c>
      <c r="J28" s="120"/>
      <c r="K28" s="113"/>
      <c r="L28" s="49">
        <v>1</v>
      </c>
      <c r="M28" s="50">
        <v>1</v>
      </c>
      <c r="N28" s="113"/>
      <c r="O28" s="124"/>
    </row>
    <row r="29" spans="1:63" x14ac:dyDescent="0.25">
      <c r="A29" s="56">
        <v>3111332</v>
      </c>
      <c r="B29" s="41" t="s">
        <v>145</v>
      </c>
      <c r="C29" s="65" t="s">
        <v>143</v>
      </c>
      <c r="D29" s="50">
        <v>10</v>
      </c>
      <c r="E29" s="50">
        <v>10</v>
      </c>
      <c r="F29" s="50"/>
      <c r="G29" s="50"/>
      <c r="H29" s="49">
        <v>1.3</v>
      </c>
      <c r="I29" s="49">
        <v>1.3</v>
      </c>
      <c r="J29" s="120"/>
      <c r="K29" s="113"/>
      <c r="L29" s="49">
        <v>1</v>
      </c>
      <c r="M29" s="50">
        <v>1</v>
      </c>
      <c r="N29" s="113"/>
      <c r="O29" s="124"/>
    </row>
    <row r="30" spans="1:63" x14ac:dyDescent="0.25">
      <c r="A30" s="55">
        <v>3257104</v>
      </c>
      <c r="B30" s="40" t="s">
        <v>146</v>
      </c>
      <c r="C30" s="64" t="s">
        <v>147</v>
      </c>
      <c r="D30" s="50">
        <v>162</v>
      </c>
      <c r="E30" s="50">
        <v>162</v>
      </c>
      <c r="F30" s="50"/>
      <c r="G30" s="50"/>
      <c r="H30" s="49">
        <v>85.02</v>
      </c>
      <c r="I30" s="49">
        <v>85.02</v>
      </c>
      <c r="J30" s="120"/>
      <c r="K30" s="113"/>
      <c r="L30" s="49">
        <v>50</v>
      </c>
      <c r="M30" s="50">
        <v>50</v>
      </c>
      <c r="N30" s="113"/>
      <c r="O30" s="124"/>
    </row>
    <row r="31" spans="1:63" x14ac:dyDescent="0.25">
      <c r="A31" s="55">
        <v>3255101</v>
      </c>
      <c r="B31" s="42" t="s">
        <v>148</v>
      </c>
      <c r="C31" s="64" t="s">
        <v>149</v>
      </c>
      <c r="D31" s="50">
        <v>50</v>
      </c>
      <c r="E31" s="50">
        <v>50</v>
      </c>
      <c r="F31" s="50"/>
      <c r="G31" s="50"/>
      <c r="H31" s="49">
        <v>20.47</v>
      </c>
      <c r="I31" s="49">
        <v>20.47</v>
      </c>
      <c r="J31" s="120"/>
      <c r="K31" s="113"/>
      <c r="L31" s="49">
        <v>10</v>
      </c>
      <c r="M31" s="50">
        <v>10</v>
      </c>
      <c r="N31" s="113"/>
      <c r="O31" s="124"/>
    </row>
    <row r="32" spans="1:63" s="199" customFormat="1" x14ac:dyDescent="0.25">
      <c r="A32" s="250">
        <v>3256101</v>
      </c>
      <c r="B32" s="249" t="s">
        <v>150</v>
      </c>
      <c r="C32" s="138" t="s">
        <v>151</v>
      </c>
      <c r="D32" s="243">
        <v>1700</v>
      </c>
      <c r="E32" s="243">
        <v>1700</v>
      </c>
      <c r="F32" s="243"/>
      <c r="G32" s="243"/>
      <c r="H32" s="244">
        <v>875.46</v>
      </c>
      <c r="I32" s="244">
        <v>875.46</v>
      </c>
      <c r="J32" s="245"/>
      <c r="K32" s="246"/>
      <c r="L32" s="244">
        <v>300</v>
      </c>
      <c r="M32" s="243">
        <v>300</v>
      </c>
      <c r="N32" s="246"/>
      <c r="O32" s="247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</row>
    <row r="33" spans="1:63" x14ac:dyDescent="0.25">
      <c r="A33" s="55">
        <v>3258101</v>
      </c>
      <c r="B33" s="42" t="s">
        <v>152</v>
      </c>
      <c r="C33" s="64" t="s">
        <v>153</v>
      </c>
      <c r="D33" s="50">
        <v>100</v>
      </c>
      <c r="E33" s="50">
        <v>100</v>
      </c>
      <c r="F33" s="50"/>
      <c r="G33" s="50"/>
      <c r="H33" s="49">
        <v>61.4</v>
      </c>
      <c r="I33" s="49">
        <v>61.4</v>
      </c>
      <c r="J33" s="120"/>
      <c r="K33" s="113"/>
      <c r="L33" s="49">
        <v>15</v>
      </c>
      <c r="M33" s="50">
        <v>15</v>
      </c>
      <c r="N33" s="113"/>
      <c r="O33" s="124"/>
    </row>
    <row r="34" spans="1:63" x14ac:dyDescent="0.25">
      <c r="A34" s="55">
        <v>3258102</v>
      </c>
      <c r="B34" s="42" t="s">
        <v>154</v>
      </c>
      <c r="C34" s="64" t="s">
        <v>153</v>
      </c>
      <c r="D34" s="50">
        <v>15</v>
      </c>
      <c r="E34" s="50">
        <v>15</v>
      </c>
      <c r="F34" s="50"/>
      <c r="G34" s="50"/>
      <c r="H34" s="49">
        <v>3.2</v>
      </c>
      <c r="I34" s="49">
        <v>3.2</v>
      </c>
      <c r="J34" s="120"/>
      <c r="K34" s="113"/>
      <c r="L34" s="49">
        <v>2</v>
      </c>
      <c r="M34" s="50">
        <v>2</v>
      </c>
      <c r="N34" s="113"/>
      <c r="O34" s="124"/>
    </row>
    <row r="35" spans="1:63" x14ac:dyDescent="0.25">
      <c r="A35" s="55">
        <v>3258103</v>
      </c>
      <c r="B35" s="42" t="s">
        <v>155</v>
      </c>
      <c r="C35" s="64" t="s">
        <v>153</v>
      </c>
      <c r="D35" s="50">
        <v>25</v>
      </c>
      <c r="E35" s="50">
        <v>25</v>
      </c>
      <c r="F35" s="50"/>
      <c r="G35" s="50"/>
      <c r="H35" s="49">
        <v>5.34</v>
      </c>
      <c r="I35" s="49">
        <v>5.34</v>
      </c>
      <c r="J35" s="120"/>
      <c r="K35" s="113"/>
      <c r="L35" s="49">
        <v>3</v>
      </c>
      <c r="M35" s="50">
        <v>3</v>
      </c>
      <c r="N35" s="113"/>
      <c r="O35" s="124"/>
    </row>
    <row r="36" spans="1:63" x14ac:dyDescent="0.25">
      <c r="A36" s="55">
        <v>3258105</v>
      </c>
      <c r="B36" s="42" t="s">
        <v>156</v>
      </c>
      <c r="C36" s="64" t="s">
        <v>153</v>
      </c>
      <c r="D36" s="50">
        <v>25</v>
      </c>
      <c r="E36" s="50">
        <v>25</v>
      </c>
      <c r="F36" s="50"/>
      <c r="G36" s="50"/>
      <c r="H36" s="49">
        <v>1.22</v>
      </c>
      <c r="I36" s="49">
        <v>1.22</v>
      </c>
      <c r="J36" s="120"/>
      <c r="K36" s="113"/>
      <c r="L36" s="49">
        <v>2</v>
      </c>
      <c r="M36" s="50">
        <v>2</v>
      </c>
      <c r="N36" s="113"/>
      <c r="O36" s="124"/>
    </row>
    <row r="37" spans="1:63" x14ac:dyDescent="0.25">
      <c r="A37" s="55">
        <v>3258107</v>
      </c>
      <c r="B37" s="42" t="s">
        <v>157</v>
      </c>
      <c r="C37" s="64" t="s">
        <v>153</v>
      </c>
      <c r="D37" s="50">
        <v>20</v>
      </c>
      <c r="E37" s="50">
        <v>20</v>
      </c>
      <c r="F37" s="50"/>
      <c r="G37" s="50"/>
      <c r="H37" s="49">
        <v>19.98</v>
      </c>
      <c r="I37" s="49">
        <v>19.98</v>
      </c>
      <c r="J37" s="120"/>
      <c r="K37" s="113"/>
      <c r="L37" s="49">
        <v>0</v>
      </c>
      <c r="M37" s="50">
        <v>0</v>
      </c>
      <c r="N37" s="113"/>
      <c r="O37" s="124"/>
    </row>
    <row r="38" spans="1:63" x14ac:dyDescent="0.25">
      <c r="A38" s="55">
        <v>3258106</v>
      </c>
      <c r="B38" s="42" t="s">
        <v>158</v>
      </c>
      <c r="C38" s="64" t="s">
        <v>153</v>
      </c>
      <c r="D38" s="50">
        <v>20</v>
      </c>
      <c r="E38" s="50">
        <v>20</v>
      </c>
      <c r="F38" s="50"/>
      <c r="G38" s="50"/>
      <c r="H38" s="49">
        <v>14.53</v>
      </c>
      <c r="I38" s="49">
        <v>14.53</v>
      </c>
      <c r="J38" s="120"/>
      <c r="K38" s="113"/>
      <c r="L38" s="49">
        <v>5</v>
      </c>
      <c r="M38" s="50">
        <v>5</v>
      </c>
      <c r="N38" s="113"/>
      <c r="O38" s="124"/>
    </row>
    <row r="39" spans="1:63" x14ac:dyDescent="0.25">
      <c r="A39" s="55">
        <v>3258105</v>
      </c>
      <c r="B39" s="42" t="s">
        <v>159</v>
      </c>
      <c r="C39" s="64" t="s">
        <v>153</v>
      </c>
      <c r="D39" s="50">
        <v>25</v>
      </c>
      <c r="E39" s="50">
        <v>25</v>
      </c>
      <c r="F39" s="50"/>
      <c r="G39" s="50"/>
      <c r="H39" s="49">
        <v>1.39</v>
      </c>
      <c r="I39" s="49">
        <v>1.39</v>
      </c>
      <c r="J39" s="120"/>
      <c r="K39" s="113"/>
      <c r="L39" s="49">
        <v>2</v>
      </c>
      <c r="M39" s="50">
        <v>2</v>
      </c>
      <c r="N39" s="113"/>
      <c r="O39" s="124"/>
    </row>
    <row r="40" spans="1:63" ht="22.5" x14ac:dyDescent="0.25">
      <c r="A40" s="54">
        <v>3258114</v>
      </c>
      <c r="B40" s="43" t="s">
        <v>160</v>
      </c>
      <c r="C40" s="63" t="s">
        <v>153</v>
      </c>
      <c r="D40" s="50">
        <v>362.5</v>
      </c>
      <c r="E40" s="50">
        <v>43.5</v>
      </c>
      <c r="F40" s="50">
        <v>319</v>
      </c>
      <c r="G40" s="50"/>
      <c r="H40" s="115">
        <v>95.03</v>
      </c>
      <c r="I40" s="115">
        <v>10.83</v>
      </c>
      <c r="J40" s="120">
        <v>84.2</v>
      </c>
      <c r="K40" s="113"/>
      <c r="L40" s="49">
        <v>58.25</v>
      </c>
      <c r="M40" s="50">
        <v>8.25</v>
      </c>
      <c r="N40" s="113">
        <v>50</v>
      </c>
      <c r="O40" s="124">
        <v>0</v>
      </c>
    </row>
    <row r="41" spans="1:63" x14ac:dyDescent="0.25">
      <c r="A41" s="55">
        <v>3258128</v>
      </c>
      <c r="B41" s="42" t="s">
        <v>161</v>
      </c>
      <c r="C41" s="64" t="s">
        <v>153</v>
      </c>
      <c r="D41" s="50">
        <v>10</v>
      </c>
      <c r="E41" s="50">
        <v>10</v>
      </c>
      <c r="F41" s="50"/>
      <c r="G41" s="50"/>
      <c r="H41" s="49">
        <v>2.39</v>
      </c>
      <c r="I41" s="49">
        <v>2.39</v>
      </c>
      <c r="J41" s="120"/>
      <c r="K41" s="113"/>
      <c r="L41" s="49">
        <v>0.75</v>
      </c>
      <c r="M41" s="50">
        <v>0.75</v>
      </c>
      <c r="N41" s="113"/>
      <c r="O41" s="124"/>
    </row>
    <row r="42" spans="1:63" x14ac:dyDescent="0.25">
      <c r="A42" s="55">
        <v>3258107</v>
      </c>
      <c r="B42" s="39" t="s">
        <v>162</v>
      </c>
      <c r="C42" s="64" t="s">
        <v>153</v>
      </c>
      <c r="D42" s="50">
        <v>25</v>
      </c>
      <c r="E42" s="50">
        <v>25</v>
      </c>
      <c r="F42" s="50"/>
      <c r="G42" s="50"/>
      <c r="H42" s="49">
        <v>7.48</v>
      </c>
      <c r="I42" s="49">
        <v>7.48</v>
      </c>
      <c r="J42" s="120"/>
      <c r="K42" s="113"/>
      <c r="L42" s="49">
        <v>3</v>
      </c>
      <c r="M42" s="50">
        <v>3</v>
      </c>
      <c r="N42" s="113"/>
      <c r="O42" s="124"/>
    </row>
    <row r="43" spans="1:63" s="199" customFormat="1" ht="63" x14ac:dyDescent="0.25">
      <c r="A43" s="242">
        <v>4112101</v>
      </c>
      <c r="B43" s="44" t="s">
        <v>163</v>
      </c>
      <c r="C43" s="66" t="s">
        <v>164</v>
      </c>
      <c r="D43" s="243">
        <v>702.5</v>
      </c>
      <c r="E43" s="243">
        <v>702.5</v>
      </c>
      <c r="F43" s="243"/>
      <c r="G43" s="243"/>
      <c r="H43" s="244">
        <v>606.9</v>
      </c>
      <c r="I43" s="244">
        <v>606.9</v>
      </c>
      <c r="J43" s="245"/>
      <c r="K43" s="246"/>
      <c r="L43" s="244">
        <v>95.6</v>
      </c>
      <c r="M43" s="243">
        <v>95.6</v>
      </c>
      <c r="N43" s="246"/>
      <c r="O43" s="247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</row>
    <row r="44" spans="1:63" s="199" customFormat="1" ht="33.75" x14ac:dyDescent="0.25">
      <c r="A44" s="242">
        <v>4112101</v>
      </c>
      <c r="B44" s="45" t="s">
        <v>165</v>
      </c>
      <c r="C44" s="67" t="s">
        <v>164</v>
      </c>
      <c r="D44" s="243">
        <v>68.25</v>
      </c>
      <c r="E44" s="243">
        <v>68.25</v>
      </c>
      <c r="F44" s="243"/>
      <c r="G44" s="243"/>
      <c r="H44" s="244">
        <v>50.22</v>
      </c>
      <c r="I44" s="244">
        <v>50.22</v>
      </c>
      <c r="J44" s="245"/>
      <c r="K44" s="246"/>
      <c r="L44" s="244"/>
      <c r="M44" s="243"/>
      <c r="N44" s="246"/>
      <c r="O44" s="247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</row>
    <row r="45" spans="1:63" s="199" customFormat="1" ht="22.5" x14ac:dyDescent="0.25">
      <c r="A45" s="248">
        <v>4112102</v>
      </c>
      <c r="B45" s="45" t="s">
        <v>166</v>
      </c>
      <c r="C45" s="67" t="s">
        <v>167</v>
      </c>
      <c r="D45" s="243">
        <v>100</v>
      </c>
      <c r="E45" s="243">
        <v>100</v>
      </c>
      <c r="F45" s="243"/>
      <c r="G45" s="243"/>
      <c r="H45" s="244">
        <v>61.29</v>
      </c>
      <c r="I45" s="244">
        <v>61.29</v>
      </c>
      <c r="J45" s="245"/>
      <c r="K45" s="246"/>
      <c r="L45" s="244"/>
      <c r="M45" s="243"/>
      <c r="N45" s="246"/>
      <c r="O45" s="247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</row>
    <row r="46" spans="1:63" s="199" customFormat="1" ht="33.75" x14ac:dyDescent="0.25">
      <c r="A46" s="248">
        <v>4112316</v>
      </c>
      <c r="B46" s="45" t="s">
        <v>168</v>
      </c>
      <c r="C46" s="67" t="s">
        <v>169</v>
      </c>
      <c r="D46" s="243">
        <v>8.9700000000000006</v>
      </c>
      <c r="E46" s="243">
        <v>8.9700000000000006</v>
      </c>
      <c r="F46" s="243"/>
      <c r="G46" s="243"/>
      <c r="H46" s="244">
        <v>8.9499999999999993</v>
      </c>
      <c r="I46" s="244">
        <v>8.9499999999999993</v>
      </c>
      <c r="J46" s="245"/>
      <c r="K46" s="246"/>
      <c r="L46" s="244"/>
      <c r="M46" s="243"/>
      <c r="N46" s="246"/>
      <c r="O46" s="247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</row>
    <row r="47" spans="1:63" s="199" customFormat="1" ht="33.75" x14ac:dyDescent="0.25">
      <c r="A47" s="248">
        <v>4112316</v>
      </c>
      <c r="B47" s="45" t="s">
        <v>170</v>
      </c>
      <c r="C47" s="67" t="s">
        <v>169</v>
      </c>
      <c r="D47" s="243">
        <v>5</v>
      </c>
      <c r="E47" s="243">
        <v>5</v>
      </c>
      <c r="F47" s="243"/>
      <c r="G47" s="243"/>
      <c r="H47" s="244">
        <v>0.79</v>
      </c>
      <c r="I47" s="244">
        <v>0.79</v>
      </c>
      <c r="J47" s="245"/>
      <c r="K47" s="246"/>
      <c r="L47" s="244"/>
      <c r="M47" s="243"/>
      <c r="N47" s="246"/>
      <c r="O47" s="247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</row>
    <row r="48" spans="1:63" s="199" customFormat="1" ht="22.5" x14ac:dyDescent="0.25">
      <c r="A48" s="248">
        <v>4112304</v>
      </c>
      <c r="B48" s="45" t="s">
        <v>171</v>
      </c>
      <c r="C48" s="67" t="s">
        <v>172</v>
      </c>
      <c r="D48" s="243">
        <v>20.5</v>
      </c>
      <c r="E48" s="243">
        <v>20.5</v>
      </c>
      <c r="F48" s="243"/>
      <c r="G48" s="243"/>
      <c r="H48" s="244">
        <v>20.18</v>
      </c>
      <c r="I48" s="244">
        <v>20.18</v>
      </c>
      <c r="J48" s="245"/>
      <c r="K48" s="246"/>
      <c r="L48" s="244"/>
      <c r="M48" s="243"/>
      <c r="N48" s="246"/>
      <c r="O48" s="247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</row>
    <row r="49" spans="1:63" s="199" customFormat="1" ht="33.75" x14ac:dyDescent="0.25">
      <c r="A49" s="248">
        <v>4112304</v>
      </c>
      <c r="B49" s="45" t="s">
        <v>173</v>
      </c>
      <c r="C49" s="67" t="s">
        <v>172</v>
      </c>
      <c r="D49" s="243">
        <v>6</v>
      </c>
      <c r="E49" s="243">
        <v>6</v>
      </c>
      <c r="F49" s="243"/>
      <c r="G49" s="243"/>
      <c r="H49" s="244">
        <v>2.13</v>
      </c>
      <c r="I49" s="244">
        <v>2.13</v>
      </c>
      <c r="J49" s="245"/>
      <c r="K49" s="246"/>
      <c r="L49" s="244"/>
      <c r="M49" s="243"/>
      <c r="N49" s="246"/>
      <c r="O49" s="247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</row>
    <row r="50" spans="1:63" s="199" customFormat="1" ht="22.5" x14ac:dyDescent="0.25">
      <c r="A50" s="248">
        <v>4112304</v>
      </c>
      <c r="B50" s="45" t="s">
        <v>174</v>
      </c>
      <c r="C50" s="67" t="s">
        <v>172</v>
      </c>
      <c r="D50" s="243">
        <v>50</v>
      </c>
      <c r="E50" s="243">
        <v>50</v>
      </c>
      <c r="F50" s="243"/>
      <c r="G50" s="243"/>
      <c r="H50" s="244">
        <v>9.49</v>
      </c>
      <c r="I50" s="244">
        <v>9.49</v>
      </c>
      <c r="J50" s="245"/>
      <c r="K50" s="246"/>
      <c r="L50" s="244">
        <v>5</v>
      </c>
      <c r="M50" s="243">
        <v>5</v>
      </c>
      <c r="N50" s="246"/>
      <c r="O50" s="247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</row>
    <row r="51" spans="1:63" s="199" customFormat="1" ht="45" x14ac:dyDescent="0.25">
      <c r="A51" s="248">
        <v>4112202</v>
      </c>
      <c r="B51" s="44" t="s">
        <v>175</v>
      </c>
      <c r="C51" s="66" t="s">
        <v>176</v>
      </c>
      <c r="D51" s="243">
        <v>19.5</v>
      </c>
      <c r="E51" s="243">
        <v>19.5</v>
      </c>
      <c r="F51" s="243"/>
      <c r="G51" s="243"/>
      <c r="H51" s="244">
        <v>19.47</v>
      </c>
      <c r="I51" s="244">
        <v>19.47</v>
      </c>
      <c r="J51" s="245"/>
      <c r="K51" s="246"/>
      <c r="L51" s="244"/>
      <c r="M51" s="243"/>
      <c r="N51" s="246"/>
      <c r="O51" s="247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</row>
    <row r="52" spans="1:63" s="199" customFormat="1" ht="33.75" x14ac:dyDescent="0.25">
      <c r="A52" s="248">
        <v>4112202</v>
      </c>
      <c r="B52" s="45" t="s">
        <v>177</v>
      </c>
      <c r="C52" s="67" t="s">
        <v>176</v>
      </c>
      <c r="D52" s="243">
        <v>13.75</v>
      </c>
      <c r="E52" s="243">
        <v>13.75</v>
      </c>
      <c r="F52" s="243"/>
      <c r="G52" s="243"/>
      <c r="H52" s="244">
        <v>9.8800000000000008</v>
      </c>
      <c r="I52" s="244">
        <v>9.8800000000000008</v>
      </c>
      <c r="J52" s="245"/>
      <c r="K52" s="246"/>
      <c r="L52" s="244"/>
      <c r="M52" s="243"/>
      <c r="N52" s="246"/>
      <c r="O52" s="247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</row>
    <row r="53" spans="1:63" s="199" customFormat="1" x14ac:dyDescent="0.25">
      <c r="A53" s="248">
        <v>4112202</v>
      </c>
      <c r="B53" s="45" t="s">
        <v>178</v>
      </c>
      <c r="C53" s="67" t="s">
        <v>176</v>
      </c>
      <c r="D53" s="243">
        <v>1.5</v>
      </c>
      <c r="E53" s="243">
        <v>1.5</v>
      </c>
      <c r="F53" s="243"/>
      <c r="G53" s="243"/>
      <c r="H53" s="244">
        <v>0.2</v>
      </c>
      <c r="I53" s="244">
        <v>0.2</v>
      </c>
      <c r="J53" s="245"/>
      <c r="K53" s="246"/>
      <c r="L53" s="244"/>
      <c r="M53" s="243"/>
      <c r="N53" s="246"/>
      <c r="O53" s="247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</row>
    <row r="54" spans="1:63" s="199" customFormat="1" ht="33.75" x14ac:dyDescent="0.25">
      <c r="A54" s="248">
        <v>4112202</v>
      </c>
      <c r="B54" s="45" t="s">
        <v>179</v>
      </c>
      <c r="C54" s="67" t="s">
        <v>176</v>
      </c>
      <c r="D54" s="243">
        <v>5.25</v>
      </c>
      <c r="E54" s="243">
        <v>5.25</v>
      </c>
      <c r="F54" s="243"/>
      <c r="G54" s="243"/>
      <c r="H54" s="244">
        <v>4.08</v>
      </c>
      <c r="I54" s="244">
        <v>4.08</v>
      </c>
      <c r="J54" s="245"/>
      <c r="K54" s="246"/>
      <c r="L54" s="244"/>
      <c r="M54" s="243"/>
      <c r="N54" s="246"/>
      <c r="O54" s="247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</row>
    <row r="55" spans="1:63" s="199" customFormat="1" x14ac:dyDescent="0.25">
      <c r="A55" s="242">
        <v>4112314</v>
      </c>
      <c r="B55" s="249" t="s">
        <v>154</v>
      </c>
      <c r="C55" s="138" t="s">
        <v>180</v>
      </c>
      <c r="D55" s="243">
        <v>50</v>
      </c>
      <c r="E55" s="243">
        <v>50</v>
      </c>
      <c r="F55" s="243"/>
      <c r="G55" s="243"/>
      <c r="H55" s="244">
        <v>45.32</v>
      </c>
      <c r="I55" s="244">
        <v>45.32</v>
      </c>
      <c r="J55" s="245"/>
      <c r="K55" s="246"/>
      <c r="L55" s="244"/>
      <c r="M55" s="243"/>
      <c r="N55" s="246"/>
      <c r="O55" s="247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</row>
    <row r="56" spans="1:63" s="199" customFormat="1" x14ac:dyDescent="0.25">
      <c r="A56" s="242">
        <v>4112303</v>
      </c>
      <c r="B56" s="249" t="s">
        <v>181</v>
      </c>
      <c r="C56" s="138" t="s">
        <v>180</v>
      </c>
      <c r="D56" s="243">
        <v>15</v>
      </c>
      <c r="E56" s="243">
        <v>15</v>
      </c>
      <c r="F56" s="243"/>
      <c r="G56" s="243"/>
      <c r="H56" s="244">
        <v>9.73</v>
      </c>
      <c r="I56" s="244">
        <v>9.73</v>
      </c>
      <c r="J56" s="245"/>
      <c r="K56" s="246"/>
      <c r="L56" s="244">
        <v>4</v>
      </c>
      <c r="M56" s="243">
        <v>4</v>
      </c>
      <c r="N56" s="246"/>
      <c r="O56" s="247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</row>
    <row r="57" spans="1:63" x14ac:dyDescent="0.25">
      <c r="A57" s="60">
        <v>4141101</v>
      </c>
      <c r="B57" s="48" t="s">
        <v>182</v>
      </c>
      <c r="C57" s="65" t="s">
        <v>183</v>
      </c>
      <c r="D57" s="50">
        <v>24000</v>
      </c>
      <c r="E57" s="50">
        <v>24000</v>
      </c>
      <c r="F57" s="50"/>
      <c r="G57" s="50"/>
      <c r="H57" s="49">
        <v>14323.6</v>
      </c>
      <c r="I57" s="49">
        <v>14323.6</v>
      </c>
      <c r="J57" s="120"/>
      <c r="K57" s="113"/>
      <c r="L57" s="49">
        <v>2049.42</v>
      </c>
      <c r="M57" s="50">
        <v>2049.42</v>
      </c>
      <c r="N57" s="113"/>
      <c r="O57" s="124"/>
    </row>
    <row r="58" spans="1:63" x14ac:dyDescent="0.25">
      <c r="A58" s="61">
        <v>4111306</v>
      </c>
      <c r="B58" s="41" t="s">
        <v>184</v>
      </c>
      <c r="C58" s="65" t="s">
        <v>185</v>
      </c>
      <c r="D58" s="50">
        <v>1261</v>
      </c>
      <c r="E58" s="50">
        <v>151.32</v>
      </c>
      <c r="F58" s="50">
        <v>1109.68</v>
      </c>
      <c r="G58" s="50"/>
      <c r="H58" s="111">
        <v>116.72</v>
      </c>
      <c r="I58" s="111">
        <v>16.34</v>
      </c>
      <c r="J58" s="120">
        <v>100.38</v>
      </c>
      <c r="K58" s="113"/>
      <c r="L58" s="49">
        <v>490.33</v>
      </c>
      <c r="M58" s="50">
        <v>68.650000000000006</v>
      </c>
      <c r="N58" s="113">
        <v>421.68</v>
      </c>
      <c r="O58" s="124"/>
    </row>
    <row r="59" spans="1:63" ht="22.5" x14ac:dyDescent="0.25">
      <c r="A59" s="61">
        <v>4111307</v>
      </c>
      <c r="B59" s="48" t="s">
        <v>186</v>
      </c>
      <c r="C59" s="65" t="s">
        <v>185</v>
      </c>
      <c r="D59" s="50">
        <v>1515</v>
      </c>
      <c r="E59" s="50">
        <v>181.8</v>
      </c>
      <c r="F59" s="50">
        <v>1333.2</v>
      </c>
      <c r="G59" s="50"/>
      <c r="H59" s="111">
        <v>0</v>
      </c>
      <c r="I59" s="111">
        <v>0</v>
      </c>
      <c r="J59" s="120">
        <v>0</v>
      </c>
      <c r="K59" s="113"/>
      <c r="L59" s="49">
        <v>0</v>
      </c>
      <c r="M59" s="50">
        <v>0</v>
      </c>
      <c r="N59" s="113">
        <v>0</v>
      </c>
      <c r="O59" s="124">
        <v>0</v>
      </c>
    </row>
    <row r="60" spans="1:63" ht="22.5" x14ac:dyDescent="0.25">
      <c r="A60" s="61">
        <v>4111307</v>
      </c>
      <c r="B60" s="48" t="s">
        <v>187</v>
      </c>
      <c r="C60" s="65" t="s">
        <v>185</v>
      </c>
      <c r="D60" s="50">
        <v>20311</v>
      </c>
      <c r="E60" s="50">
        <v>2437.3200000000002</v>
      </c>
      <c r="F60" s="50">
        <v>17873.68</v>
      </c>
      <c r="G60" s="50"/>
      <c r="H60" s="111">
        <v>6143.66</v>
      </c>
      <c r="I60" s="111">
        <v>889.49</v>
      </c>
      <c r="J60" s="120">
        <v>5254.17</v>
      </c>
      <c r="K60" s="113"/>
      <c r="L60" s="195">
        <v>8105.58</v>
      </c>
      <c r="M60" s="123">
        <v>1134.8399999999999</v>
      </c>
      <c r="N60" s="114">
        <v>6970.74</v>
      </c>
      <c r="O60" s="124">
        <v>0</v>
      </c>
    </row>
    <row r="61" spans="1:63" x14ac:dyDescent="0.25">
      <c r="A61" s="61">
        <v>4111307</v>
      </c>
      <c r="B61" s="41" t="s">
        <v>188</v>
      </c>
      <c r="C61" s="65" t="s">
        <v>185</v>
      </c>
      <c r="D61" s="50">
        <v>9729</v>
      </c>
      <c r="E61" s="50">
        <v>1167.48</v>
      </c>
      <c r="F61" s="50">
        <v>8561.52</v>
      </c>
      <c r="G61" s="50"/>
      <c r="H61" s="111">
        <v>6011.48</v>
      </c>
      <c r="I61" s="111">
        <v>791.08</v>
      </c>
      <c r="J61" s="120">
        <v>5220.3999999999996</v>
      </c>
      <c r="K61" s="113"/>
      <c r="L61" s="49">
        <v>3956.08</v>
      </c>
      <c r="M61" s="50">
        <v>553.88</v>
      </c>
      <c r="N61" s="113">
        <v>3402.2</v>
      </c>
      <c r="O61" s="124">
        <v>0</v>
      </c>
    </row>
    <row r="62" spans="1:63" x14ac:dyDescent="0.25">
      <c r="A62" s="58">
        <v>4111201</v>
      </c>
      <c r="B62" s="48" t="s">
        <v>189</v>
      </c>
      <c r="C62" s="65" t="s">
        <v>185</v>
      </c>
      <c r="D62" s="50">
        <v>2515</v>
      </c>
      <c r="E62" s="50">
        <v>301.8</v>
      </c>
      <c r="F62" s="50">
        <v>2213.1999999999998</v>
      </c>
      <c r="G62" s="50"/>
      <c r="H62" s="111">
        <v>455.04</v>
      </c>
      <c r="I62" s="111">
        <v>64.36</v>
      </c>
      <c r="J62" s="120">
        <v>390.68</v>
      </c>
      <c r="K62" s="113"/>
      <c r="L62" s="49">
        <v>900.73</v>
      </c>
      <c r="M62" s="113">
        <v>126.11</v>
      </c>
      <c r="N62" s="124">
        <v>774.62</v>
      </c>
      <c r="O62" s="124">
        <v>0</v>
      </c>
    </row>
    <row r="63" spans="1:63" ht="22.5" x14ac:dyDescent="0.25">
      <c r="A63" s="58">
        <v>4111201</v>
      </c>
      <c r="B63" s="48" t="s">
        <v>190</v>
      </c>
      <c r="C63" s="65" t="s">
        <v>185</v>
      </c>
      <c r="D63" s="50">
        <v>2550</v>
      </c>
      <c r="E63" s="50">
        <v>306</v>
      </c>
      <c r="F63" s="50">
        <v>2244</v>
      </c>
      <c r="G63" s="50"/>
      <c r="H63" s="111">
        <v>452.46</v>
      </c>
      <c r="I63" s="111">
        <v>63.49</v>
      </c>
      <c r="J63" s="120">
        <v>388.97</v>
      </c>
      <c r="K63" s="113"/>
      <c r="L63" s="49">
        <v>913.26</v>
      </c>
      <c r="M63" s="113">
        <v>127.86</v>
      </c>
      <c r="N63" s="124">
        <v>785.4</v>
      </c>
      <c r="O63" s="124">
        <v>0</v>
      </c>
    </row>
    <row r="64" spans="1:63" ht="22.5" x14ac:dyDescent="0.25">
      <c r="A64" s="58">
        <v>4111201</v>
      </c>
      <c r="B64" s="48" t="s">
        <v>191</v>
      </c>
      <c r="C64" s="65" t="s">
        <v>185</v>
      </c>
      <c r="D64" s="50">
        <v>1785</v>
      </c>
      <c r="E64" s="50">
        <v>214.2</v>
      </c>
      <c r="F64" s="50">
        <v>1570.8</v>
      </c>
      <c r="G64" s="50"/>
      <c r="H64" s="111">
        <v>341.85</v>
      </c>
      <c r="I64" s="111">
        <v>48.84</v>
      </c>
      <c r="J64" s="120">
        <v>293.01</v>
      </c>
      <c r="K64" s="113"/>
      <c r="L64" s="49">
        <v>657.55</v>
      </c>
      <c r="M64" s="50">
        <v>92.06</v>
      </c>
      <c r="N64" s="113">
        <v>565.49</v>
      </c>
      <c r="O64" s="124">
        <v>0</v>
      </c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>
        <v>11952.5</v>
      </c>
      <c r="E65" s="50">
        <v>1434.3</v>
      </c>
      <c r="F65" s="50">
        <v>10518.2</v>
      </c>
      <c r="G65" s="50"/>
      <c r="H65" s="111">
        <v>6127.06</v>
      </c>
      <c r="I65" s="111">
        <v>779.02</v>
      </c>
      <c r="J65" s="120">
        <v>5348.04</v>
      </c>
      <c r="K65" s="113"/>
      <c r="L65" s="49">
        <v>4914.3100000000004</v>
      </c>
      <c r="M65" s="50">
        <v>688.04</v>
      </c>
      <c r="N65" s="113">
        <v>4226.2700000000004</v>
      </c>
      <c r="O65" s="124">
        <v>0</v>
      </c>
    </row>
    <row r="66" spans="1:15" x14ac:dyDescent="0.25">
      <c r="A66" s="58">
        <v>4111201</v>
      </c>
      <c r="B66" s="41" t="s">
        <v>193</v>
      </c>
      <c r="C66" s="65" t="s">
        <v>185</v>
      </c>
      <c r="D66" s="50">
        <v>166</v>
      </c>
      <c r="E66" s="50">
        <v>19.920000000000002</v>
      </c>
      <c r="F66" s="50">
        <v>146.08000000000001</v>
      </c>
      <c r="G66" s="50"/>
      <c r="H66" s="111">
        <v>73.260000000000005</v>
      </c>
      <c r="I66" s="111">
        <v>9.77</v>
      </c>
      <c r="J66" s="120">
        <v>63.49</v>
      </c>
      <c r="K66" s="113"/>
      <c r="L66" s="49">
        <v>0</v>
      </c>
      <c r="M66" s="50">
        <v>0</v>
      </c>
      <c r="N66" s="113">
        <v>0</v>
      </c>
      <c r="O66" s="124">
        <v>0</v>
      </c>
    </row>
    <row r="67" spans="1:15" x14ac:dyDescent="0.25">
      <c r="A67" s="58">
        <v>4111201</v>
      </c>
      <c r="B67" s="41" t="s">
        <v>194</v>
      </c>
      <c r="C67" s="65" t="s">
        <v>185</v>
      </c>
      <c r="D67" s="50">
        <v>1380</v>
      </c>
      <c r="E67" s="50">
        <v>165.6</v>
      </c>
      <c r="F67" s="50">
        <v>1214.4000000000001</v>
      </c>
      <c r="G67" s="50"/>
      <c r="H67" s="111">
        <v>42.09</v>
      </c>
      <c r="I67" s="111">
        <v>5.47</v>
      </c>
      <c r="J67" s="120">
        <v>36.619999999999997</v>
      </c>
      <c r="K67" s="113"/>
      <c r="L67" s="49">
        <v>348.14</v>
      </c>
      <c r="M67" s="50">
        <v>44.54</v>
      </c>
      <c r="N67" s="113">
        <v>303.60000000000002</v>
      </c>
      <c r="O67" s="124">
        <v>0</v>
      </c>
    </row>
    <row r="68" spans="1:15" x14ac:dyDescent="0.25">
      <c r="A68" s="58">
        <v>4111201</v>
      </c>
      <c r="B68" s="41" t="s">
        <v>195</v>
      </c>
      <c r="C68" s="65" t="s">
        <v>185</v>
      </c>
      <c r="D68" s="50">
        <v>200</v>
      </c>
      <c r="E68" s="50">
        <v>200</v>
      </c>
      <c r="F68" s="50">
        <v>0</v>
      </c>
      <c r="G68" s="50"/>
      <c r="H68" s="49">
        <v>0</v>
      </c>
      <c r="I68" s="49">
        <v>0</v>
      </c>
      <c r="J68" s="120">
        <v>0</v>
      </c>
      <c r="K68" s="113"/>
      <c r="L68" s="49">
        <v>0</v>
      </c>
      <c r="M68" s="50">
        <v>0</v>
      </c>
      <c r="N68" s="113"/>
      <c r="O68" s="124"/>
    </row>
    <row r="69" spans="1:15" x14ac:dyDescent="0.25">
      <c r="A69" s="34" t="s">
        <v>296</v>
      </c>
      <c r="B69" s="34" t="s">
        <v>292</v>
      </c>
      <c r="C69" s="176" t="s">
        <v>285</v>
      </c>
      <c r="D69" s="50">
        <v>258</v>
      </c>
      <c r="E69" s="50">
        <v>100</v>
      </c>
      <c r="F69" s="50">
        <v>158</v>
      </c>
      <c r="G69" s="50">
        <v>0</v>
      </c>
      <c r="H69" s="50"/>
      <c r="I69" s="50"/>
      <c r="J69" s="120"/>
      <c r="K69" s="113"/>
      <c r="L69" s="49"/>
      <c r="M69" s="113"/>
      <c r="N69" s="113"/>
      <c r="O69" s="124"/>
    </row>
    <row r="70" spans="1:15" x14ac:dyDescent="0.25">
      <c r="A70" s="34" t="s">
        <v>297</v>
      </c>
      <c r="B70" s="34" t="s">
        <v>293</v>
      </c>
      <c r="C70" s="176" t="s">
        <v>286</v>
      </c>
      <c r="D70" s="50">
        <v>402.14</v>
      </c>
      <c r="E70" s="50">
        <v>100.76</v>
      </c>
      <c r="F70" s="50">
        <v>301.38</v>
      </c>
      <c r="G70" s="50">
        <v>0</v>
      </c>
      <c r="H70" s="50"/>
      <c r="I70" s="50"/>
      <c r="J70" s="120"/>
      <c r="K70" s="113"/>
      <c r="L70" s="49"/>
      <c r="M70" s="113"/>
      <c r="N70" s="113"/>
      <c r="O70" s="124"/>
    </row>
    <row r="71" spans="1:15" x14ac:dyDescent="0.25">
      <c r="D71" s="189"/>
      <c r="E71" s="189"/>
      <c r="F71" s="189"/>
      <c r="G71" s="189"/>
      <c r="H71" s="52"/>
      <c r="I71" s="52"/>
    </row>
    <row r="72" spans="1:15" x14ac:dyDescent="0.25">
      <c r="H72" s="52"/>
      <c r="I72" s="52"/>
    </row>
    <row r="73" spans="1:15" x14ac:dyDescent="0.25">
      <c r="H73" s="52"/>
      <c r="I73" s="52"/>
    </row>
    <row r="74" spans="1:15" x14ac:dyDescent="0.25">
      <c r="D74" s="71"/>
      <c r="E74" s="71"/>
      <c r="F74" s="71"/>
      <c r="G74" s="71"/>
      <c r="H74" s="52"/>
      <c r="I74" s="52"/>
    </row>
    <row r="75" spans="1:15" x14ac:dyDescent="0.25">
      <c r="D75" s="71"/>
      <c r="E75" s="71"/>
      <c r="F75" s="71"/>
      <c r="G75" s="71"/>
      <c r="H75" s="52"/>
      <c r="I75" s="52"/>
    </row>
    <row r="76" spans="1:15" x14ac:dyDescent="0.25">
      <c r="D76" s="71"/>
      <c r="E76" s="71"/>
      <c r="F76" s="71"/>
      <c r="G76" s="71"/>
      <c r="H76" s="52"/>
      <c r="I76" s="52"/>
    </row>
    <row r="77" spans="1:15" x14ac:dyDescent="0.25">
      <c r="D77" s="71"/>
      <c r="E77" s="71"/>
      <c r="F77" s="71"/>
      <c r="G77" s="71"/>
      <c r="H77" s="52"/>
      <c r="I77" s="52"/>
    </row>
    <row r="78" spans="1:15" x14ac:dyDescent="0.25">
      <c r="D78" s="71"/>
      <c r="E78" s="71"/>
      <c r="F78" s="71"/>
      <c r="G78" s="71"/>
      <c r="H78" s="52"/>
      <c r="I78" s="52"/>
    </row>
    <row r="79" spans="1:15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33" t="s">
        <v>223</v>
      </c>
      <c r="B1" s="33" t="s">
        <v>224</v>
      </c>
    </row>
    <row r="2" spans="1:3" x14ac:dyDescent="0.25">
      <c r="A2" s="33" t="s">
        <v>101</v>
      </c>
      <c r="B2" s="33">
        <v>5</v>
      </c>
      <c r="C2">
        <v>0</v>
      </c>
    </row>
    <row r="3" spans="1:3" x14ac:dyDescent="0.25">
      <c r="A3" s="33" t="s">
        <v>105</v>
      </c>
      <c r="B3" s="33">
        <v>6</v>
      </c>
      <c r="C3">
        <v>1</v>
      </c>
    </row>
    <row r="4" spans="1:3" x14ac:dyDescent="0.25">
      <c r="A4" s="33" t="s">
        <v>107</v>
      </c>
      <c r="B4" s="33">
        <v>7</v>
      </c>
      <c r="C4">
        <v>2</v>
      </c>
    </row>
    <row r="5" spans="1:3" x14ac:dyDescent="0.25">
      <c r="A5" s="33" t="s">
        <v>109</v>
      </c>
      <c r="B5" s="33">
        <v>8</v>
      </c>
      <c r="C5">
        <v>3</v>
      </c>
    </row>
    <row r="6" spans="1:3" x14ac:dyDescent="0.25">
      <c r="A6" s="33" t="s">
        <v>111</v>
      </c>
      <c r="B6" s="33">
        <v>9</v>
      </c>
      <c r="C6">
        <v>4</v>
      </c>
    </row>
    <row r="7" spans="1:3" x14ac:dyDescent="0.25">
      <c r="A7" s="33" t="s">
        <v>115</v>
      </c>
      <c r="B7" s="33">
        <v>10</v>
      </c>
      <c r="C7">
        <v>5</v>
      </c>
    </row>
    <row r="8" spans="1:3" x14ac:dyDescent="0.25">
      <c r="A8" s="33" t="s">
        <v>117</v>
      </c>
      <c r="B8" s="33">
        <v>11</v>
      </c>
      <c r="C8">
        <v>6</v>
      </c>
    </row>
    <row r="9" spans="1:3" x14ac:dyDescent="0.25">
      <c r="A9" s="33" t="s">
        <v>120</v>
      </c>
      <c r="B9" s="33">
        <v>12</v>
      </c>
      <c r="C9">
        <v>7</v>
      </c>
    </row>
    <row r="10" spans="1:3" x14ac:dyDescent="0.25">
      <c r="A10" s="33" t="s">
        <v>123</v>
      </c>
      <c r="B10" s="33">
        <v>13</v>
      </c>
      <c r="C10">
        <v>8</v>
      </c>
    </row>
    <row r="11" spans="1:3" x14ac:dyDescent="0.25">
      <c r="A11" s="33" t="s">
        <v>125</v>
      </c>
      <c r="B11" s="33">
        <v>14</v>
      </c>
      <c r="C11">
        <v>9</v>
      </c>
    </row>
    <row r="12" spans="1:3" x14ac:dyDescent="0.25">
      <c r="A12" s="33" t="s">
        <v>127</v>
      </c>
      <c r="B12" s="33">
        <v>15</v>
      </c>
      <c r="C12">
        <v>10</v>
      </c>
    </row>
    <row r="13" spans="1:3" x14ac:dyDescent="0.25">
      <c r="A13" s="33" t="s">
        <v>129</v>
      </c>
      <c r="B13" s="33">
        <v>16</v>
      </c>
      <c r="C13">
        <v>11</v>
      </c>
    </row>
    <row r="14" spans="1:3" x14ac:dyDescent="0.25">
      <c r="A14" s="33" t="s">
        <v>131</v>
      </c>
      <c r="B14" s="33">
        <v>17</v>
      </c>
      <c r="C14">
        <v>12</v>
      </c>
    </row>
    <row r="15" spans="1:3" x14ac:dyDescent="0.25">
      <c r="A15" s="33" t="s">
        <v>133</v>
      </c>
      <c r="B15" s="33">
        <v>18</v>
      </c>
      <c r="C15">
        <v>13</v>
      </c>
    </row>
    <row r="16" spans="1:3" x14ac:dyDescent="0.25">
      <c r="A16" s="33" t="s">
        <v>137</v>
      </c>
      <c r="B16" s="33">
        <v>19</v>
      </c>
      <c r="C16">
        <v>14</v>
      </c>
    </row>
    <row r="17" spans="1:3" x14ac:dyDescent="0.25">
      <c r="A17" s="33" t="s">
        <v>139</v>
      </c>
      <c r="B17" s="33">
        <v>20</v>
      </c>
      <c r="C17">
        <v>15</v>
      </c>
    </row>
    <row r="18" spans="1:3" x14ac:dyDescent="0.25">
      <c r="A18" s="33" t="s">
        <v>141</v>
      </c>
      <c r="B18" s="33">
        <v>21</v>
      </c>
      <c r="C18">
        <v>16</v>
      </c>
    </row>
    <row r="19" spans="1:3" x14ac:dyDescent="0.25">
      <c r="A19" s="33" t="s">
        <v>143</v>
      </c>
      <c r="B19" s="33">
        <v>22</v>
      </c>
      <c r="C19">
        <v>17</v>
      </c>
    </row>
    <row r="20" spans="1:3" x14ac:dyDescent="0.25">
      <c r="A20" s="33" t="s">
        <v>147</v>
      </c>
      <c r="B20" s="33">
        <v>23</v>
      </c>
      <c r="C20">
        <v>18</v>
      </c>
    </row>
    <row r="21" spans="1:3" x14ac:dyDescent="0.25">
      <c r="A21" s="33" t="s">
        <v>149</v>
      </c>
      <c r="B21" s="33">
        <v>24</v>
      </c>
      <c r="C21">
        <v>19</v>
      </c>
    </row>
    <row r="22" spans="1:3" x14ac:dyDescent="0.25">
      <c r="A22" s="33" t="s">
        <v>151</v>
      </c>
      <c r="B22" s="33">
        <v>25</v>
      </c>
      <c r="C22">
        <v>20</v>
      </c>
    </row>
    <row r="23" spans="1:3" x14ac:dyDescent="0.25">
      <c r="A23" s="33" t="s">
        <v>153</v>
      </c>
      <c r="B23" s="33">
        <v>26</v>
      </c>
      <c r="C23">
        <v>21</v>
      </c>
    </row>
    <row r="24" spans="1:3" x14ac:dyDescent="0.25">
      <c r="A24" s="33" t="s">
        <v>164</v>
      </c>
      <c r="B24" s="33">
        <v>29</v>
      </c>
      <c r="C24">
        <v>22</v>
      </c>
    </row>
    <row r="25" spans="1:3" x14ac:dyDescent="0.25">
      <c r="A25" s="33" t="s">
        <v>167</v>
      </c>
      <c r="B25" s="33">
        <v>30</v>
      </c>
      <c r="C25">
        <v>23</v>
      </c>
    </row>
    <row r="26" spans="1:3" x14ac:dyDescent="0.25">
      <c r="A26" s="33" t="s">
        <v>169</v>
      </c>
      <c r="B26" s="33">
        <v>31</v>
      </c>
      <c r="C26">
        <v>24</v>
      </c>
    </row>
    <row r="27" spans="1:3" x14ac:dyDescent="0.25">
      <c r="A27" s="33" t="s">
        <v>172</v>
      </c>
      <c r="B27" s="33">
        <v>32</v>
      </c>
      <c r="C27">
        <v>25</v>
      </c>
    </row>
    <row r="28" spans="1:3" x14ac:dyDescent="0.25">
      <c r="A28" s="33" t="s">
        <v>176</v>
      </c>
      <c r="B28" s="33">
        <v>33</v>
      </c>
      <c r="C28">
        <v>26</v>
      </c>
    </row>
    <row r="29" spans="1:3" x14ac:dyDescent="0.25">
      <c r="A29" s="33" t="s">
        <v>180</v>
      </c>
      <c r="B29" s="33">
        <v>34</v>
      </c>
      <c r="C29">
        <v>27</v>
      </c>
    </row>
    <row r="30" spans="1:3" x14ac:dyDescent="0.25">
      <c r="A30" s="33" t="s">
        <v>183</v>
      </c>
      <c r="B30" s="33">
        <v>35</v>
      </c>
      <c r="C30">
        <v>28</v>
      </c>
    </row>
    <row r="31" spans="1:3" x14ac:dyDescent="0.25">
      <c r="A31" s="33" t="s">
        <v>185</v>
      </c>
      <c r="B31" s="33">
        <v>36</v>
      </c>
      <c r="C31">
        <v>29</v>
      </c>
    </row>
    <row r="32" spans="1:3" x14ac:dyDescent="0.25">
      <c r="A32" s="33" t="s">
        <v>285</v>
      </c>
      <c r="B32" s="33">
        <v>42</v>
      </c>
      <c r="C32">
        <v>30</v>
      </c>
    </row>
    <row r="33" spans="1:3" x14ac:dyDescent="0.25">
      <c r="A33" s="33" t="s">
        <v>286</v>
      </c>
      <c r="B33" s="33">
        <v>43</v>
      </c>
      <c r="C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2020-10-13T09:27:48Z</dcterms:modified>
</cp:coreProperties>
</file>