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-60" windowWidth="20736" windowHeight="11760" firstSheet="2" activeTab="6"/>
  </bookViews>
  <sheets>
    <sheet name="Package_wise_str_df" sheetId="13" r:id="rId1"/>
    <sheet name="Sheet1" sheetId="1" r:id="rId2"/>
    <sheet name="Sheet5" sheetId="5" r:id="rId3"/>
    <sheet name="Sheet3" sheetId="7" r:id="rId4"/>
    <sheet name="Sheet2" sheetId="8" r:id="rId5"/>
    <sheet name="IPC_Dist" sheetId="12" r:id="rId6"/>
    <sheet name="Mobilization_Dist" sheetId="14" r:id="rId7"/>
    <sheet name="Package_wise_cost" sheetId="9" r:id="rId8"/>
    <sheet name="Monthly_Rpa" sheetId="11" r:id="rId9"/>
    <sheet name="Monthly_Gob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4" l="1"/>
  <c r="O29" i="14"/>
  <c r="O20" i="14"/>
  <c r="O42" i="12" l="1"/>
  <c r="O29" i="12"/>
  <c r="O20" i="12"/>
  <c r="E17" i="7" l="1"/>
  <c r="E19" i="7" s="1"/>
  <c r="G22" i="7"/>
  <c r="I11" i="7"/>
  <c r="G8" i="7"/>
  <c r="G10" i="7" s="1"/>
  <c r="Q60" i="5" l="1"/>
  <c r="Q59" i="5"/>
  <c r="O63" i="5"/>
  <c r="R60" i="5" s="1"/>
  <c r="O62" i="5"/>
  <c r="O51" i="5"/>
  <c r="P49" i="5" s="1"/>
  <c r="R41" i="5"/>
  <c r="R40" i="5"/>
  <c r="O43" i="5"/>
  <c r="O44" i="5" s="1"/>
  <c r="O38" i="5"/>
  <c r="R39" i="5" s="1"/>
  <c r="R59" i="5" l="1"/>
  <c r="T59" i="5" s="1"/>
  <c r="T61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R61" i="5" l="1"/>
  <c r="S59" i="5"/>
  <c r="S61" i="5" s="1"/>
  <c r="S40" i="5"/>
  <c r="R24" i="5"/>
  <c r="S24" i="5" s="1"/>
  <c r="S39" i="5"/>
  <c r="S42" i="5" s="1"/>
  <c r="H6" i="5"/>
  <c r="J5" i="5"/>
  <c r="P8" i="5"/>
  <c r="O8" i="5"/>
  <c r="T41" i="5"/>
  <c r="U41" i="5"/>
  <c r="N7" i="5"/>
  <c r="Q51" i="5"/>
  <c r="U40" i="5"/>
  <c r="T40" i="5"/>
  <c r="M17" i="5"/>
  <c r="P14" i="5" s="1"/>
  <c r="O15" i="5"/>
  <c r="R50" i="5"/>
  <c r="R51" i="5" s="1"/>
  <c r="Q50" i="5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P7" i="5"/>
  <c r="P9" i="5" s="1"/>
  <c r="O7" i="5"/>
  <c r="O9" i="5" s="1"/>
  <c r="T42" i="5"/>
  <c r="U42" i="5"/>
  <c r="P16" i="5"/>
  <c r="R14" i="5"/>
  <c r="Q14" i="5"/>
  <c r="R15" i="5"/>
  <c r="Q15" i="5"/>
  <c r="Q9" i="5" l="1"/>
  <c r="R16" i="5"/>
  <c r="Q16" i="5"/>
</calcChain>
</file>

<file path=xl/sharedStrings.xml><?xml version="1.0" encoding="utf-8"?>
<sst xmlns="http://schemas.openxmlformats.org/spreadsheetml/2006/main" count="751" uniqueCount="257">
  <si>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</si>
  <si>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</si>
  <si>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</si>
  <si>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</si>
  <si>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</si>
  <si>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</si>
  <si>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</si>
  <si>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</si>
  <si>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</si>
  <si>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</si>
  <si>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</si>
  <si>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</si>
  <si>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</si>
  <si>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</si>
  <si>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</si>
  <si>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</si>
  <si>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</si>
  <si>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</si>
  <si>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</si>
  <si>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</si>
  <si>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</si>
  <si>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</si>
  <si>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</si>
  <si>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</si>
  <si>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</si>
  <si>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</si>
  <si>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</si>
  <si>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</si>
  <si>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</si>
  <si>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</si>
  <si>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</si>
  <si>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</si>
  <si>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</si>
  <si>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</si>
  <si>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</si>
  <si>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</si>
  <si>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</si>
  <si>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</si>
  <si>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</si>
  <si>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</si>
  <si>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</si>
  <si>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</si>
  <si>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</si>
  <si>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</si>
  <si>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</si>
  <si>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</si>
  <si>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</si>
  <si>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</si>
  <si>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</si>
  <si>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</si>
  <si>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</si>
  <si>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</si>
  <si>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</si>
  <si>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</si>
  <si>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</si>
  <si>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</si>
  <si>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</si>
  <si>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</si>
  <si>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Gob</t>
  </si>
  <si>
    <t>Rpa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</si>
  <si>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</si>
  <si>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</si>
  <si>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</si>
  <si>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</si>
  <si>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</si>
  <si>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</si>
  <si>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</si>
  <si>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</si>
  <si>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</si>
  <si>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</si>
  <si>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 xml:space="preserve">Sl No </t>
  </si>
  <si>
    <t>Gate_Repair</t>
  </si>
  <si>
    <t>Package No</t>
  </si>
  <si>
    <t>IPC No</t>
  </si>
  <si>
    <t>GT-01</t>
  </si>
  <si>
    <t>GT-02</t>
  </si>
  <si>
    <t>KISH-22</t>
  </si>
  <si>
    <t>SUNM-01</t>
  </si>
  <si>
    <t>KISH-28/Lot-4</t>
  </si>
  <si>
    <t>KISH-12</t>
  </si>
  <si>
    <t>KISH-05</t>
  </si>
  <si>
    <t>SUNM-05</t>
  </si>
  <si>
    <t>KISH-23</t>
  </si>
  <si>
    <t>SUNM-02</t>
  </si>
  <si>
    <t>HOBI-02</t>
  </si>
  <si>
    <t>NETR-08</t>
  </si>
  <si>
    <t>KISH-06</t>
  </si>
  <si>
    <t>HOBI-05</t>
  </si>
  <si>
    <t>HOBI-04</t>
  </si>
  <si>
    <t>HOBI-06</t>
  </si>
  <si>
    <t>HOBI-01</t>
  </si>
  <si>
    <t>KISH-17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</si>
  <si>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</si>
  <si>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</si>
  <si>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</si>
  <si>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</si>
  <si>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</si>
  <si>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</si>
  <si>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</si>
  <si>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</si>
  <si>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</si>
  <si>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</si>
  <si>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</si>
  <si>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</si>
  <si>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</si>
  <si>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</si>
  <si>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</si>
  <si>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</si>
  <si>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</si>
  <si>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</si>
  <si>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</si>
  <si>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</si>
  <si>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</si>
  <si>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</si>
  <si>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</si>
  <si>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</si>
  <si>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</si>
  <si>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</si>
  <si>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</si>
  <si>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</si>
  <si>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</si>
  <si>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</si>
  <si>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</si>
  <si>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</si>
  <si>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</si>
  <si>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</si>
  <si>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</si>
  <si>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</si>
  <si>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</si>
  <si>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</si>
  <si>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</si>
  <si>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</si>
  <si>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</si>
  <si>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</si>
  <si>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</si>
  <si>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</si>
  <si>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</si>
  <si>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</si>
  <si>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</si>
  <si>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</si>
  <si>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</si>
  <si>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</si>
  <si>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</si>
  <si>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</si>
  <si>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</si>
  <si>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</si>
  <si>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</si>
  <si>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</si>
  <si>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</si>
  <si>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</si>
  <si>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</si>
  <si>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</si>
  <si>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</si>
  <si>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</si>
  <si>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</si>
  <si>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</si>
  <si>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</si>
  <si>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</si>
  <si>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</si>
  <si>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</si>
  <si>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</si>
  <si>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</si>
  <si>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 xml:space="preserve">75/hobi-06 3rd Bill </t>
  </si>
  <si>
    <t xml:space="preserve">124/kish-02 5th Bill </t>
  </si>
  <si>
    <t xml:space="preserve">142/kish-09 2nd Bill </t>
  </si>
  <si>
    <t xml:space="preserve">143/kish-18 3rd Bill </t>
  </si>
  <si>
    <t xml:space="preserve">149/kish-17 5th Bill </t>
  </si>
  <si>
    <t xml:space="preserve">171/kish-12 2nd Bill </t>
  </si>
  <si>
    <t xml:space="preserve">174/hobi-02 1st Bill </t>
  </si>
  <si>
    <t xml:space="preserve">182/kish-18 4th Bill </t>
  </si>
  <si>
    <t xml:space="preserve">196/kish-25 1st Bill </t>
  </si>
  <si>
    <t xml:space="preserve">197(/Sunm-1)-04 1st Bill </t>
  </si>
  <si>
    <t xml:space="preserve">199/kish-06 7 th Bill </t>
  </si>
  <si>
    <t xml:space="preserve">203/hobi-01 1st Bill </t>
  </si>
  <si>
    <t xml:space="preserve">209/hobi-06 4th Bill </t>
  </si>
  <si>
    <t xml:space="preserve">215/kish-16 6th Bill </t>
  </si>
  <si>
    <t xml:space="preserve">214/kish-19 2nd Bill </t>
  </si>
  <si>
    <t xml:space="preserve">223/netr-2 1st Bill </t>
  </si>
  <si>
    <t xml:space="preserve">225/hobi-02 2nd Bill </t>
  </si>
  <si>
    <t xml:space="preserve">226/hobi-04 3rd Bill </t>
  </si>
  <si>
    <t xml:space="preserve">233/kish-15 3rd Bill </t>
  </si>
  <si>
    <t xml:space="preserve">235(/Sunm-1)-04 2nd Bill </t>
  </si>
  <si>
    <t xml:space="preserve">234(/Sunm-1)-06 1st Bill </t>
  </si>
  <si>
    <t xml:space="preserve">232/kish-18 5th Bill </t>
  </si>
  <si>
    <t xml:space="preserve">236/kish-12 3th Bill </t>
  </si>
  <si>
    <t xml:space="preserve">237(Sunm-2)-01 1st Bill </t>
  </si>
  <si>
    <t xml:space="preserve">238/kish-20 2nd Bill </t>
  </si>
  <si>
    <t xml:space="preserve">246/kish-17 6th Bill </t>
  </si>
  <si>
    <t xml:space="preserve">253/Netr-6 1st Bill </t>
  </si>
  <si>
    <t xml:space="preserve">254/Netr-4 1st Bill </t>
  </si>
  <si>
    <t xml:space="preserve">257/kish-09 3th Bill </t>
  </si>
  <si>
    <t xml:space="preserve">265/kish-06 8th Bill </t>
  </si>
  <si>
    <t xml:space="preserve">266/kish-26 3th Bill </t>
  </si>
  <si>
    <t xml:space="preserve">267/Netr-1 2nd Bill </t>
  </si>
  <si>
    <t xml:space="preserve">269/kish-19 3th Bill </t>
  </si>
  <si>
    <t xml:space="preserve">275(Sunm-1)-06 2nd Bill </t>
  </si>
  <si>
    <t xml:space="preserve">272/kish-07 7th Bill </t>
  </si>
  <si>
    <t xml:space="preserve">276/kish-12 4th Bill </t>
  </si>
  <si>
    <t xml:space="preserve">279/Hobi-06 5th Bill </t>
  </si>
  <si>
    <t xml:space="preserve">273/Hobi-05 1st Bill </t>
  </si>
  <si>
    <t xml:space="preserve">277/Hobi-01 2nd Bill </t>
  </si>
  <si>
    <t xml:space="preserve">274/Netr-2 2nd Bill </t>
  </si>
  <si>
    <t xml:space="preserve">280/kish-18 6th Bill </t>
  </si>
  <si>
    <t xml:space="preserve">288(Sunm-1)-03 1st Bill </t>
  </si>
  <si>
    <t xml:space="preserve">289/Netr-6 2nd Bill </t>
  </si>
  <si>
    <t xml:space="preserve">298/kish-06 9th Bill </t>
  </si>
  <si>
    <t xml:space="preserve">299/kish-16 7th Bill </t>
  </si>
  <si>
    <t xml:space="preserve">307/kish-25 2nd Bill </t>
  </si>
  <si>
    <t xml:space="preserve">312(Sunm-1)-06 3rd Bill </t>
  </si>
  <si>
    <t xml:space="preserve">313(Sunm-1)-04 3rd Bill </t>
  </si>
  <si>
    <t xml:space="preserve">312(Sunm-1)-01 2nd Bill </t>
  </si>
  <si>
    <t xml:space="preserve">311/Netr-3 1st Bill </t>
  </si>
  <si>
    <t xml:space="preserve">325/kish-26 4th Bill </t>
  </si>
  <si>
    <t xml:space="preserve">326/kish-12 5th Bill </t>
  </si>
  <si>
    <t xml:space="preserve">327/kish-19 4th Bill </t>
  </si>
  <si>
    <t xml:space="preserve">351/Netr-04 2nd Bill </t>
  </si>
  <si>
    <t xml:space="preserve">352/kish-18 7th Bill </t>
  </si>
  <si>
    <t xml:space="preserve">366/kish-25 3rd Bill </t>
  </si>
  <si>
    <t xml:space="preserve">361/Netr-6 3rd Bill </t>
  </si>
  <si>
    <t xml:space="preserve">362/kish-12 6th Bill </t>
  </si>
  <si>
    <t xml:space="preserve">365/Netr-7 3rd Bill </t>
  </si>
  <si>
    <t xml:space="preserve">367/kish-17 7th Bill </t>
  </si>
  <si>
    <t xml:space="preserve">363/Hobi-06 6th Bill </t>
  </si>
  <si>
    <t xml:space="preserve">360/Netr-03 2nd Bill </t>
  </si>
  <si>
    <t xml:space="preserve">364(Sunm-2)-02 1st Bill </t>
  </si>
  <si>
    <t xml:space="preserve">368/hobi-05 2nd Bill </t>
  </si>
  <si>
    <t xml:space="preserve">370/kish-09 4th Bill </t>
  </si>
  <si>
    <t xml:space="preserve">379/hobi-01 3rd Bill </t>
  </si>
  <si>
    <t xml:space="preserve">380/hobi-05 2nd Bill </t>
  </si>
  <si>
    <t xml:space="preserve">383/kish-06 10th Bill </t>
  </si>
  <si>
    <t xml:space="preserve">415/kish-07 8th Bill </t>
  </si>
  <si>
    <t xml:space="preserve">416/hobi-01 4th Bill </t>
  </si>
  <si>
    <t xml:space="preserve">419(Sunm-2)-06 4th Bill </t>
  </si>
  <si>
    <t xml:space="preserve">420/hobi-02 2nd Bill </t>
  </si>
  <si>
    <t xml:space="preserve">423/Netr-02 3rd Bill </t>
  </si>
  <si>
    <t xml:space="preserve">422/Netr-07 4th Bill </t>
  </si>
  <si>
    <t xml:space="preserve">430/kish-06 11th Bill </t>
  </si>
  <si>
    <t xml:space="preserve">477/kish-05 4th Bill </t>
  </si>
  <si>
    <t xml:space="preserve">470(Sunm-1)-03 2nd Bill </t>
  </si>
  <si>
    <t xml:space="preserve">476/kish-20 3rd Bill </t>
  </si>
  <si>
    <t xml:space="preserve">431(Sunm-2)-01 3rd Bill </t>
  </si>
  <si>
    <t xml:space="preserve">474/Netr-01 3rd Bill </t>
  </si>
  <si>
    <t xml:space="preserve">478/Netr-03 3rd Bill </t>
  </si>
  <si>
    <t xml:space="preserve">435/kish-14 7th Bill </t>
  </si>
  <si>
    <t xml:space="preserve">471/kish-28 4th Bill </t>
  </si>
  <si>
    <t xml:space="preserve">461/kish-25 4th Bill </t>
  </si>
  <si>
    <t xml:space="preserve">450/kish-26 5th Bill </t>
  </si>
  <si>
    <t xml:space="preserve">479/kish-2 6th Bill </t>
  </si>
  <si>
    <t xml:space="preserve">475/kish-15 5th Bill </t>
  </si>
  <si>
    <t xml:space="preserve">473/kish-16 8th Bill </t>
  </si>
  <si>
    <t xml:space="preserve">469/kish-19 5th Bill </t>
  </si>
  <si>
    <t xml:space="preserve">472/kish-17 8th Bill </t>
  </si>
  <si>
    <t xml:space="preserve">425/hobi-04 4th Bill </t>
  </si>
  <si>
    <t xml:space="preserve">426/kish-04 5th Bill </t>
  </si>
  <si>
    <t>Package_No</t>
  </si>
  <si>
    <t>Item</t>
  </si>
  <si>
    <t>WMG_OFF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</si>
</sst>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0" xfId="0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2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/>
    <xf numFmtId="2" fontId="0" fillId="3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wrapText="1"/>
    </xf>
    <xf numFmtId="2" fontId="0" fillId="3" borderId="0" xfId="0" applyNumberFormat="1" applyFill="1" applyAlignment="1">
      <alignment horizontal="center"/>
    </xf>
    <xf numFmtId="2" fontId="0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85" zoomScaleNormal="85" workbookViewId="0">
      <selection activeCell="S13" sqref="S13"/>
    </sheetView>
  </sheetViews>
  <sheetFormatPr defaultRowHeight="14.4" x14ac:dyDescent="0.3"/>
  <cols>
    <col min="1" max="2" width="18.44140625" style="1" customWidth="1"/>
    <col min="4" max="4" width="10.6640625" customWidth="1"/>
    <col min="5" max="5" width="13.6640625" customWidth="1"/>
    <col min="9" max="9" width="10" customWidth="1"/>
    <col min="10" max="10" width="8.6640625" customWidth="1"/>
    <col min="11" max="11" width="10.109375" customWidth="1"/>
    <col min="12" max="12" width="14.109375" customWidth="1"/>
  </cols>
  <sheetData>
    <row r="1" spans="1:12" s="11" customFormat="1" ht="28.8" x14ac:dyDescent="0.3">
      <c r="A1" s="50" t="s">
        <v>254</v>
      </c>
      <c r="B1" s="50" t="s">
        <v>255</v>
      </c>
      <c r="C1" s="50" t="s">
        <v>40</v>
      </c>
      <c r="D1" s="50" t="s">
        <v>48</v>
      </c>
      <c r="E1" s="50" t="s">
        <v>49</v>
      </c>
      <c r="F1" s="50" t="s">
        <v>50</v>
      </c>
      <c r="G1" s="50" t="s">
        <v>51</v>
      </c>
      <c r="H1" s="50" t="s">
        <v>52</v>
      </c>
      <c r="I1" s="50" t="s">
        <v>53</v>
      </c>
      <c r="J1" s="50" t="s">
        <v>54</v>
      </c>
      <c r="K1" s="50" t="s">
        <v>55</v>
      </c>
      <c r="L1" s="50" t="s">
        <v>256</v>
      </c>
    </row>
    <row r="2" spans="1:12" x14ac:dyDescent="0.3">
      <c r="A2" s="51" t="s">
        <v>113</v>
      </c>
      <c r="B2" s="51" t="s">
        <v>46</v>
      </c>
      <c r="C2" s="51">
        <v>0</v>
      </c>
      <c r="D2" s="51">
        <v>9.0200000000000002E-2</v>
      </c>
      <c r="E2" s="51">
        <v>0</v>
      </c>
      <c r="F2" s="51">
        <v>0</v>
      </c>
      <c r="G2" s="51">
        <v>0.90980000000000005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</row>
    <row r="3" spans="1:12" x14ac:dyDescent="0.3">
      <c r="A3" s="51" t="s">
        <v>114</v>
      </c>
      <c r="B3" s="51" t="s">
        <v>46</v>
      </c>
      <c r="C3" s="51">
        <v>0</v>
      </c>
      <c r="D3" s="51">
        <v>0</v>
      </c>
      <c r="E3" s="51">
        <v>0.35920000000000002</v>
      </c>
      <c r="F3" s="51">
        <v>0.60660000000000003</v>
      </c>
      <c r="G3" s="51">
        <v>0</v>
      </c>
      <c r="H3" s="51">
        <v>0</v>
      </c>
      <c r="I3" s="51">
        <v>0</v>
      </c>
      <c r="J3" s="51">
        <v>3.4200000000000001E-2</v>
      </c>
      <c r="K3" s="51">
        <v>0</v>
      </c>
      <c r="L3" s="51">
        <v>0</v>
      </c>
    </row>
    <row r="4" spans="1:12" x14ac:dyDescent="0.3">
      <c r="A4" s="51" t="s">
        <v>115</v>
      </c>
      <c r="B4" s="51" t="s">
        <v>46</v>
      </c>
      <c r="C4" s="51">
        <v>0</v>
      </c>
      <c r="D4" s="51">
        <v>0</v>
      </c>
      <c r="E4" s="51">
        <v>0.22559999999999999</v>
      </c>
      <c r="F4" s="51">
        <v>0</v>
      </c>
      <c r="G4" s="51">
        <v>0</v>
      </c>
      <c r="H4" s="51">
        <v>0</v>
      </c>
      <c r="I4" s="51">
        <v>0</v>
      </c>
      <c r="J4" s="51">
        <v>0.77439999999999998</v>
      </c>
      <c r="K4" s="51">
        <v>0</v>
      </c>
      <c r="L4" s="51">
        <v>0</v>
      </c>
    </row>
    <row r="5" spans="1:12" x14ac:dyDescent="0.3">
      <c r="A5" s="51" t="s">
        <v>116</v>
      </c>
      <c r="B5" s="51" t="s">
        <v>46</v>
      </c>
      <c r="C5" s="51">
        <v>0</v>
      </c>
      <c r="D5" s="51">
        <v>0</v>
      </c>
      <c r="E5" s="51">
        <v>0.63849999999999996</v>
      </c>
      <c r="F5" s="51">
        <v>0</v>
      </c>
      <c r="G5" s="51">
        <v>0</v>
      </c>
      <c r="H5" s="51">
        <v>0</v>
      </c>
      <c r="I5" s="51">
        <v>0</v>
      </c>
      <c r="J5" s="51">
        <v>0.36149999999999999</v>
      </c>
      <c r="K5" s="51">
        <v>0</v>
      </c>
      <c r="L5" s="51">
        <v>0</v>
      </c>
    </row>
    <row r="6" spans="1:12" x14ac:dyDescent="0.3">
      <c r="A6" s="51" t="s">
        <v>80</v>
      </c>
      <c r="B6" s="51" t="s">
        <v>46</v>
      </c>
      <c r="C6" s="51">
        <v>0</v>
      </c>
      <c r="D6" s="51">
        <v>0</v>
      </c>
      <c r="E6" s="51">
        <v>0.24779999999999999</v>
      </c>
      <c r="F6" s="51">
        <v>0</v>
      </c>
      <c r="G6" s="51">
        <v>0</v>
      </c>
      <c r="H6" s="51">
        <v>0</v>
      </c>
      <c r="I6" s="51">
        <v>0</v>
      </c>
      <c r="J6" s="51">
        <v>0.75219999999999998</v>
      </c>
      <c r="K6" s="51">
        <v>0</v>
      </c>
      <c r="L6" s="51">
        <v>0</v>
      </c>
    </row>
    <row r="7" spans="1:12" x14ac:dyDescent="0.3">
      <c r="A7" s="51" t="s">
        <v>86</v>
      </c>
      <c r="B7" s="51" t="s">
        <v>46</v>
      </c>
      <c r="C7" s="51">
        <v>0</v>
      </c>
      <c r="D7" s="51">
        <v>0</v>
      </c>
      <c r="E7" s="51">
        <v>0.29420000000000002</v>
      </c>
      <c r="F7" s="51">
        <v>0.70579999999999998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</row>
    <row r="8" spans="1:12" x14ac:dyDescent="0.3">
      <c r="A8" s="51" t="s">
        <v>117</v>
      </c>
      <c r="B8" s="51" t="s">
        <v>46</v>
      </c>
      <c r="C8" s="51">
        <v>0</v>
      </c>
      <c r="D8" s="51">
        <v>0</v>
      </c>
      <c r="E8" s="51">
        <v>0</v>
      </c>
      <c r="F8" s="51">
        <v>0.91379999999999995</v>
      </c>
      <c r="G8" s="51">
        <v>0</v>
      </c>
      <c r="H8" s="51">
        <v>0</v>
      </c>
      <c r="I8" s="51">
        <v>0</v>
      </c>
      <c r="J8" s="51">
        <v>8.6199999999999999E-2</v>
      </c>
      <c r="K8" s="51">
        <v>0</v>
      </c>
      <c r="L8" s="51">
        <v>0</v>
      </c>
    </row>
    <row r="9" spans="1:12" x14ac:dyDescent="0.3">
      <c r="A9" s="51" t="s">
        <v>118</v>
      </c>
      <c r="B9" s="51" t="s">
        <v>46</v>
      </c>
      <c r="C9" s="51">
        <v>0</v>
      </c>
      <c r="D9" s="51">
        <v>0</v>
      </c>
      <c r="E9" s="51">
        <v>1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</row>
    <row r="10" spans="1:12" x14ac:dyDescent="0.3">
      <c r="A10" s="51" t="s">
        <v>119</v>
      </c>
      <c r="B10" s="51" t="s">
        <v>46</v>
      </c>
      <c r="C10" s="51">
        <v>0</v>
      </c>
      <c r="D10" s="51">
        <v>0</v>
      </c>
      <c r="E10" s="51">
        <v>0.3009</v>
      </c>
      <c r="F10" s="51">
        <v>0</v>
      </c>
      <c r="G10" s="51">
        <v>0</v>
      </c>
      <c r="H10" s="51">
        <v>0</v>
      </c>
      <c r="I10" s="51">
        <v>0</v>
      </c>
      <c r="J10" s="51">
        <v>0.69910000000000005</v>
      </c>
      <c r="K10" s="51">
        <v>0</v>
      </c>
      <c r="L10" s="51">
        <v>0</v>
      </c>
    </row>
    <row r="11" spans="1:12" x14ac:dyDescent="0.3">
      <c r="A11" s="51" t="s">
        <v>120</v>
      </c>
      <c r="B11" s="51" t="s">
        <v>46</v>
      </c>
      <c r="C11" s="51">
        <v>0</v>
      </c>
      <c r="D11" s="51">
        <v>0</v>
      </c>
      <c r="E11" s="51">
        <v>0.32990000000000003</v>
      </c>
      <c r="F11" s="51">
        <v>0</v>
      </c>
      <c r="G11" s="51">
        <v>0</v>
      </c>
      <c r="H11" s="51">
        <v>0</v>
      </c>
      <c r="I11" s="51">
        <v>0</v>
      </c>
      <c r="J11" s="51">
        <v>0.67010000000000003</v>
      </c>
      <c r="K11" s="51">
        <v>0</v>
      </c>
      <c r="L11" s="51">
        <v>0</v>
      </c>
    </row>
    <row r="12" spans="1:12" x14ac:dyDescent="0.3">
      <c r="A12" s="51" t="s">
        <v>79</v>
      </c>
      <c r="B12" s="51" t="s">
        <v>46</v>
      </c>
      <c r="C12" s="51">
        <v>0</v>
      </c>
      <c r="D12" s="51">
        <v>0</v>
      </c>
      <c r="E12" s="51">
        <v>0.56989999999999996</v>
      </c>
      <c r="F12" s="51">
        <v>0.43009999999999998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</row>
    <row r="13" spans="1:12" x14ac:dyDescent="0.3">
      <c r="A13" s="51" t="s">
        <v>121</v>
      </c>
      <c r="B13" s="51" t="s">
        <v>46</v>
      </c>
      <c r="C13" s="51">
        <v>0</v>
      </c>
      <c r="D13" s="51">
        <v>0</v>
      </c>
      <c r="E13" s="51">
        <v>0.42480000000000001</v>
      </c>
      <c r="F13" s="51">
        <v>0</v>
      </c>
      <c r="G13" s="51">
        <v>0</v>
      </c>
      <c r="H13" s="51">
        <v>0</v>
      </c>
      <c r="I13" s="51">
        <v>0</v>
      </c>
      <c r="J13" s="51">
        <v>0.57520000000000004</v>
      </c>
      <c r="K13" s="51">
        <v>0</v>
      </c>
      <c r="L13" s="51">
        <v>0</v>
      </c>
    </row>
    <row r="14" spans="1:12" x14ac:dyDescent="0.3">
      <c r="A14" s="51" t="s">
        <v>122</v>
      </c>
      <c r="B14" s="51" t="s">
        <v>46</v>
      </c>
      <c r="C14" s="51">
        <v>0</v>
      </c>
      <c r="D14" s="51">
        <v>0</v>
      </c>
      <c r="E14" s="51">
        <v>0.20599999999999999</v>
      </c>
      <c r="F14" s="51">
        <v>0</v>
      </c>
      <c r="G14" s="51">
        <v>0</v>
      </c>
      <c r="H14" s="51">
        <v>0</v>
      </c>
      <c r="I14" s="51">
        <v>0</v>
      </c>
      <c r="J14" s="51">
        <v>0.79400000000000004</v>
      </c>
      <c r="K14" s="51">
        <v>0</v>
      </c>
      <c r="L14" s="51">
        <v>0</v>
      </c>
    </row>
    <row r="15" spans="1:12" x14ac:dyDescent="0.3">
      <c r="A15" s="51" t="s">
        <v>123</v>
      </c>
      <c r="B15" s="51" t="s">
        <v>46</v>
      </c>
      <c r="C15" s="51">
        <v>0</v>
      </c>
      <c r="D15" s="51">
        <v>0</v>
      </c>
      <c r="E15" s="51">
        <v>0.21290000000000001</v>
      </c>
      <c r="F15" s="51">
        <v>0</v>
      </c>
      <c r="G15" s="51">
        <v>0</v>
      </c>
      <c r="H15" s="51">
        <v>0</v>
      </c>
      <c r="I15" s="51">
        <v>0</v>
      </c>
      <c r="J15" s="51">
        <v>0.78710000000000002</v>
      </c>
      <c r="K15" s="51">
        <v>0</v>
      </c>
      <c r="L15" s="51">
        <v>0</v>
      </c>
    </row>
    <row r="16" spans="1:12" x14ac:dyDescent="0.3">
      <c r="A16" s="51" t="s">
        <v>124</v>
      </c>
      <c r="B16" s="51" t="s">
        <v>46</v>
      </c>
      <c r="C16" s="51">
        <v>0</v>
      </c>
      <c r="D16" s="51">
        <v>0</v>
      </c>
      <c r="E16" s="51">
        <v>0.34379999999999999</v>
      </c>
      <c r="F16" s="51">
        <v>0</v>
      </c>
      <c r="G16" s="51">
        <v>0</v>
      </c>
      <c r="H16" s="51">
        <v>0</v>
      </c>
      <c r="I16" s="51">
        <v>0</v>
      </c>
      <c r="J16" s="51">
        <v>0.65620000000000001</v>
      </c>
      <c r="K16" s="51">
        <v>0</v>
      </c>
      <c r="L16" s="51">
        <v>0</v>
      </c>
    </row>
    <row r="17" spans="1:12" x14ac:dyDescent="0.3">
      <c r="A17" s="51" t="s">
        <v>91</v>
      </c>
      <c r="B17" s="51" t="s">
        <v>46</v>
      </c>
      <c r="C17" s="51">
        <v>0.17499999999999999</v>
      </c>
      <c r="D17" s="51">
        <v>0</v>
      </c>
      <c r="E17" s="51">
        <v>0.47429999999999994</v>
      </c>
      <c r="F17" s="51">
        <v>0</v>
      </c>
      <c r="G17" s="51">
        <v>0</v>
      </c>
      <c r="H17" s="51">
        <v>0</v>
      </c>
      <c r="I17" s="51">
        <v>0</v>
      </c>
      <c r="J17" s="51">
        <v>0.3508</v>
      </c>
      <c r="K17" s="51">
        <v>0</v>
      </c>
      <c r="L17" s="51">
        <v>0</v>
      </c>
    </row>
    <row r="18" spans="1:12" x14ac:dyDescent="0.3">
      <c r="A18" s="51" t="s">
        <v>125</v>
      </c>
      <c r="B18" s="51" t="s">
        <v>46</v>
      </c>
      <c r="C18" s="51">
        <v>0</v>
      </c>
      <c r="D18" s="51">
        <v>0</v>
      </c>
      <c r="E18" s="51">
        <v>0.58799999999999997</v>
      </c>
      <c r="F18" s="51">
        <v>0.41199999999999998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</row>
    <row r="19" spans="1:12" x14ac:dyDescent="0.3">
      <c r="A19" s="51" t="s">
        <v>126</v>
      </c>
      <c r="B19" s="51" t="s">
        <v>46</v>
      </c>
      <c r="C19" s="51">
        <v>0</v>
      </c>
      <c r="D19" s="51">
        <v>0</v>
      </c>
      <c r="E19" s="51">
        <v>0</v>
      </c>
      <c r="F19" s="51">
        <v>1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</row>
    <row r="20" spans="1:12" x14ac:dyDescent="0.3">
      <c r="A20" s="51" t="s">
        <v>127</v>
      </c>
      <c r="B20" s="51" t="s">
        <v>46</v>
      </c>
      <c r="C20" s="51">
        <v>0.28970000000000001</v>
      </c>
      <c r="D20" s="51">
        <v>0</v>
      </c>
      <c r="E20" s="51">
        <v>0.71029999999999993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</row>
    <row r="21" spans="1:12" x14ac:dyDescent="0.3">
      <c r="A21" s="51" t="s">
        <v>128</v>
      </c>
      <c r="B21" s="51" t="s">
        <v>46</v>
      </c>
      <c r="C21" s="51">
        <v>0</v>
      </c>
      <c r="D21" s="51">
        <v>0</v>
      </c>
      <c r="E21" s="51">
        <v>0.51529999999999998</v>
      </c>
      <c r="F21" s="51">
        <v>0</v>
      </c>
      <c r="G21" s="51">
        <v>0</v>
      </c>
      <c r="H21" s="51">
        <v>0</v>
      </c>
      <c r="I21" s="51">
        <v>0</v>
      </c>
      <c r="J21" s="51">
        <v>0.35470000000000002</v>
      </c>
      <c r="K21" s="51">
        <v>0.12989999999999999</v>
      </c>
      <c r="L21" s="51">
        <v>0</v>
      </c>
    </row>
    <row r="22" spans="1:12" x14ac:dyDescent="0.3">
      <c r="A22" s="51" t="s">
        <v>76</v>
      </c>
      <c r="B22" s="51" t="s">
        <v>46</v>
      </c>
      <c r="C22" s="51">
        <v>0</v>
      </c>
      <c r="D22" s="51">
        <v>0</v>
      </c>
      <c r="E22" s="51">
        <v>0.42399999999999999</v>
      </c>
      <c r="F22" s="51">
        <v>0.24809999999999999</v>
      </c>
      <c r="G22" s="51">
        <v>0</v>
      </c>
      <c r="H22" s="51">
        <v>0</v>
      </c>
      <c r="I22" s="51">
        <v>0</v>
      </c>
      <c r="J22" s="51">
        <v>0.32790000000000002</v>
      </c>
      <c r="K22" s="51">
        <v>0</v>
      </c>
      <c r="L22" s="51">
        <v>0</v>
      </c>
    </row>
    <row r="23" spans="1:12" x14ac:dyDescent="0.3">
      <c r="A23" s="51" t="s">
        <v>82</v>
      </c>
      <c r="B23" s="51" t="s">
        <v>46</v>
      </c>
      <c r="C23" s="51">
        <v>8.2299999999999998E-2</v>
      </c>
      <c r="D23" s="51">
        <v>0</v>
      </c>
      <c r="E23" s="51">
        <v>0.73469999999999991</v>
      </c>
      <c r="F23" s="51">
        <v>4.24E-2</v>
      </c>
      <c r="G23" s="51">
        <v>0</v>
      </c>
      <c r="H23" s="51">
        <v>0</v>
      </c>
      <c r="I23" s="51">
        <v>0</v>
      </c>
      <c r="J23" s="51">
        <v>0.1406</v>
      </c>
      <c r="K23" s="51">
        <v>0</v>
      </c>
      <c r="L23" s="51">
        <v>0</v>
      </c>
    </row>
    <row r="24" spans="1:12" x14ac:dyDescent="0.3">
      <c r="A24" s="51" t="s">
        <v>129</v>
      </c>
      <c r="B24" s="51" t="s">
        <v>46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1</v>
      </c>
      <c r="K24" s="51">
        <v>0</v>
      </c>
      <c r="L24" s="51">
        <v>0</v>
      </c>
    </row>
    <row r="25" spans="1:12" x14ac:dyDescent="0.3">
      <c r="A25" s="51" t="s">
        <v>130</v>
      </c>
      <c r="B25" s="51" t="s">
        <v>46</v>
      </c>
      <c r="C25" s="51">
        <v>6.7199999999999996E-2</v>
      </c>
      <c r="D25" s="51">
        <v>0</v>
      </c>
      <c r="E25" s="51">
        <v>0.72060000000000002</v>
      </c>
      <c r="F25" s="51">
        <v>0.2122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</row>
    <row r="26" spans="1:12" x14ac:dyDescent="0.3">
      <c r="A26" s="51" t="s">
        <v>131</v>
      </c>
      <c r="B26" s="51" t="s">
        <v>46</v>
      </c>
      <c r="C26" s="51">
        <v>0</v>
      </c>
      <c r="D26" s="51">
        <v>0</v>
      </c>
      <c r="E26" s="51">
        <v>0</v>
      </c>
      <c r="F26" s="51">
        <v>0.95369999999999999</v>
      </c>
      <c r="G26" s="51">
        <v>0</v>
      </c>
      <c r="H26" s="51">
        <v>0</v>
      </c>
      <c r="I26" s="51">
        <v>0</v>
      </c>
      <c r="J26" s="51">
        <v>4.6300000000000001E-2</v>
      </c>
      <c r="K26" s="51">
        <v>0</v>
      </c>
      <c r="L26" s="51">
        <v>0</v>
      </c>
    </row>
    <row r="27" spans="1:12" x14ac:dyDescent="0.3">
      <c r="A27" s="51" t="s">
        <v>132</v>
      </c>
      <c r="B27" s="51" t="s">
        <v>46</v>
      </c>
      <c r="C27" s="51">
        <v>0</v>
      </c>
      <c r="D27" s="51">
        <v>0</v>
      </c>
      <c r="E27" s="51">
        <v>1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</row>
    <row r="28" spans="1:12" x14ac:dyDescent="0.3">
      <c r="A28" s="48" t="s">
        <v>135</v>
      </c>
      <c r="B28" s="51" t="s">
        <v>46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1</v>
      </c>
      <c r="I28" s="48">
        <v>0</v>
      </c>
      <c r="J28" s="48">
        <v>0</v>
      </c>
      <c r="K28" s="48">
        <v>0</v>
      </c>
      <c r="L28" s="48">
        <v>0</v>
      </c>
    </row>
    <row r="29" spans="1:12" x14ac:dyDescent="0.3">
      <c r="A29" s="48" t="s">
        <v>136</v>
      </c>
      <c r="B29" s="51" t="s">
        <v>46</v>
      </c>
      <c r="C29" s="48">
        <v>0</v>
      </c>
      <c r="D29" s="48">
        <v>0</v>
      </c>
      <c r="E29" s="48">
        <v>0</v>
      </c>
      <c r="F29" s="48">
        <v>0</v>
      </c>
      <c r="G29" s="48">
        <v>1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</row>
    <row r="30" spans="1:12" x14ac:dyDescent="0.3">
      <c r="A30" s="48" t="s">
        <v>137</v>
      </c>
      <c r="B30" s="51" t="s">
        <v>46</v>
      </c>
      <c r="C30" s="48">
        <v>0</v>
      </c>
      <c r="D30" s="48">
        <v>0.44829999999999998</v>
      </c>
      <c r="E30" s="48">
        <v>0</v>
      </c>
      <c r="F30" s="48">
        <v>0</v>
      </c>
      <c r="G30" s="48">
        <v>0</v>
      </c>
      <c r="H30" s="48">
        <v>0.5181</v>
      </c>
      <c r="I30" s="48">
        <v>3.3599999999999998E-2</v>
      </c>
      <c r="J30" s="48">
        <v>0</v>
      </c>
      <c r="K30" s="48">
        <v>0</v>
      </c>
      <c r="L30" s="48">
        <v>0</v>
      </c>
    </row>
    <row r="31" spans="1:12" x14ac:dyDescent="0.3">
      <c r="A31" s="48" t="s">
        <v>138</v>
      </c>
      <c r="B31" s="51" t="s">
        <v>46</v>
      </c>
      <c r="C31" s="48">
        <v>0</v>
      </c>
      <c r="D31" s="48">
        <v>0</v>
      </c>
      <c r="E31" s="48">
        <v>0</v>
      </c>
      <c r="F31" s="48">
        <v>0</v>
      </c>
      <c r="G31" s="48">
        <v>0.73640000000000005</v>
      </c>
      <c r="H31" s="48">
        <v>0</v>
      </c>
      <c r="I31" s="48">
        <v>0.2636</v>
      </c>
      <c r="J31" s="48">
        <v>0</v>
      </c>
      <c r="K31" s="48">
        <v>0</v>
      </c>
      <c r="L31" s="48">
        <v>0</v>
      </c>
    </row>
    <row r="32" spans="1:12" x14ac:dyDescent="0.3">
      <c r="A32" s="48" t="s">
        <v>139</v>
      </c>
      <c r="B32" s="51" t="s">
        <v>46</v>
      </c>
      <c r="C32" s="48">
        <v>0</v>
      </c>
      <c r="D32" s="48">
        <v>0</v>
      </c>
      <c r="E32" s="48">
        <v>0.95189999999999997</v>
      </c>
      <c r="F32" s="48">
        <v>0</v>
      </c>
      <c r="G32" s="48">
        <v>0</v>
      </c>
      <c r="H32" s="48">
        <v>0</v>
      </c>
      <c r="I32" s="48">
        <v>4.8099999999999997E-2</v>
      </c>
      <c r="J32" s="48">
        <v>0</v>
      </c>
      <c r="K32" s="48">
        <v>0</v>
      </c>
      <c r="L32" s="48">
        <v>0</v>
      </c>
    </row>
    <row r="33" spans="1:12" x14ac:dyDescent="0.3">
      <c r="A33" s="48" t="s">
        <v>140</v>
      </c>
      <c r="B33" s="51" t="s">
        <v>46</v>
      </c>
      <c r="C33" s="48">
        <v>2.6800000000000001E-2</v>
      </c>
      <c r="D33" s="48">
        <v>0</v>
      </c>
      <c r="E33" s="48">
        <v>0.1338</v>
      </c>
      <c r="F33" s="48">
        <v>0.80859999999999999</v>
      </c>
      <c r="G33" s="48">
        <v>0</v>
      </c>
      <c r="H33" s="48">
        <v>0</v>
      </c>
      <c r="I33" s="48">
        <v>0</v>
      </c>
      <c r="J33" s="48">
        <v>0</v>
      </c>
      <c r="K33" s="48">
        <v>3.0800000000000001E-2</v>
      </c>
      <c r="L33" s="48">
        <v>0</v>
      </c>
    </row>
    <row r="34" spans="1:12" x14ac:dyDescent="0.3">
      <c r="A34" s="48" t="s">
        <v>141</v>
      </c>
      <c r="B34" s="51" t="s">
        <v>46</v>
      </c>
      <c r="C34" s="48">
        <v>0</v>
      </c>
      <c r="D34" s="48">
        <v>0</v>
      </c>
      <c r="E34" s="48">
        <v>0</v>
      </c>
      <c r="F34" s="48">
        <v>1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</row>
    <row r="35" spans="1:12" x14ac:dyDescent="0.3">
      <c r="A35" s="48" t="s">
        <v>85</v>
      </c>
      <c r="B35" s="51" t="s">
        <v>46</v>
      </c>
      <c r="C35" s="48">
        <v>4.1700000000000001E-2</v>
      </c>
      <c r="D35" s="48">
        <v>0</v>
      </c>
      <c r="E35" s="48">
        <v>0.95830000000000004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</row>
    <row r="36" spans="1:12" x14ac:dyDescent="0.3">
      <c r="A36" s="52" t="s">
        <v>77</v>
      </c>
      <c r="B36" s="51" t="s">
        <v>46</v>
      </c>
      <c r="C36" s="52">
        <v>7.3000000000000001E-3</v>
      </c>
      <c r="D36" s="52">
        <v>0</v>
      </c>
      <c r="E36" s="52">
        <v>0.21590000000000001</v>
      </c>
      <c r="F36" s="52">
        <v>0.18360000000000001</v>
      </c>
      <c r="G36" s="52">
        <v>0</v>
      </c>
      <c r="H36" s="52">
        <v>0</v>
      </c>
      <c r="I36" s="52">
        <v>0</v>
      </c>
      <c r="J36" s="52">
        <v>0.59319999999999995</v>
      </c>
      <c r="K36" s="52">
        <v>0</v>
      </c>
      <c r="L36" s="52">
        <v>0</v>
      </c>
    </row>
    <row r="37" spans="1:12" x14ac:dyDescent="0.3">
      <c r="A37" s="52" t="s">
        <v>83</v>
      </c>
      <c r="B37" s="51" t="s">
        <v>46</v>
      </c>
      <c r="C37" s="52">
        <v>0</v>
      </c>
      <c r="D37" s="52">
        <v>0</v>
      </c>
      <c r="E37" s="52">
        <v>0</v>
      </c>
      <c r="F37" s="52">
        <v>1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</row>
    <row r="38" spans="1:12" x14ac:dyDescent="0.3">
      <c r="A38" s="52" t="s">
        <v>142</v>
      </c>
      <c r="B38" s="51" t="s">
        <v>46</v>
      </c>
      <c r="C38" s="52">
        <v>0</v>
      </c>
      <c r="D38" s="52">
        <v>0</v>
      </c>
      <c r="E38" s="52">
        <v>1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</row>
    <row r="39" spans="1:12" x14ac:dyDescent="0.3">
      <c r="A39" s="52" t="s">
        <v>143</v>
      </c>
      <c r="B39" s="51" t="s">
        <v>46</v>
      </c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1</v>
      </c>
      <c r="K39" s="52">
        <v>0</v>
      </c>
      <c r="L39" s="52">
        <v>0</v>
      </c>
    </row>
    <row r="40" spans="1:12" x14ac:dyDescent="0.3">
      <c r="A40" s="52" t="s">
        <v>81</v>
      </c>
      <c r="B40" s="51" t="s">
        <v>46</v>
      </c>
      <c r="C40" s="52">
        <v>0</v>
      </c>
      <c r="D40" s="52">
        <v>0</v>
      </c>
      <c r="E40" s="52">
        <v>1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</row>
    <row r="41" spans="1:12" x14ac:dyDescent="0.3">
      <c r="A41" s="52" t="s">
        <v>144</v>
      </c>
      <c r="B41" s="51" t="s">
        <v>46</v>
      </c>
      <c r="C41" s="52">
        <v>8.3299999999999999E-2</v>
      </c>
      <c r="D41" s="52">
        <v>0</v>
      </c>
      <c r="E41" s="52">
        <v>2.86E-2</v>
      </c>
      <c r="F41" s="52">
        <v>0.88800000000000001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</row>
    <row r="42" spans="1:12" x14ac:dyDescent="0.3">
      <c r="A42" s="48" t="s">
        <v>90</v>
      </c>
      <c r="B42" s="51" t="s">
        <v>46</v>
      </c>
      <c r="C42" s="48">
        <v>0</v>
      </c>
      <c r="D42" s="48">
        <v>0</v>
      </c>
      <c r="E42" s="48">
        <v>0.25379999999999997</v>
      </c>
      <c r="F42" s="48">
        <v>0</v>
      </c>
      <c r="G42" s="48">
        <v>0.54720000000000002</v>
      </c>
      <c r="H42" s="48">
        <v>0</v>
      </c>
      <c r="I42" s="48">
        <v>0.19900000000000001</v>
      </c>
      <c r="J42" s="48">
        <v>0</v>
      </c>
      <c r="K42" s="48">
        <v>0</v>
      </c>
      <c r="L42" s="48">
        <v>0</v>
      </c>
    </row>
    <row r="43" spans="1:12" x14ac:dyDescent="0.3">
      <c r="A43" s="48" t="s">
        <v>84</v>
      </c>
      <c r="B43" s="51" t="s">
        <v>46</v>
      </c>
      <c r="C43" s="48">
        <v>0</v>
      </c>
      <c r="D43" s="48">
        <v>0</v>
      </c>
      <c r="E43" s="48">
        <v>0.2215</v>
      </c>
      <c r="F43" s="48">
        <v>0</v>
      </c>
      <c r="G43" s="48">
        <v>0.14199999999999999</v>
      </c>
      <c r="H43" s="48">
        <v>0</v>
      </c>
      <c r="I43" s="48">
        <v>0.63660000000000005</v>
      </c>
      <c r="J43" s="48">
        <v>0</v>
      </c>
      <c r="K43" s="48">
        <v>0</v>
      </c>
      <c r="L43" s="48">
        <v>0</v>
      </c>
    </row>
    <row r="44" spans="1:12" x14ac:dyDescent="0.3">
      <c r="A44" s="48" t="s">
        <v>88</v>
      </c>
      <c r="B44" s="51" t="s">
        <v>46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8">
        <v>0</v>
      </c>
      <c r="J44" s="48">
        <v>1</v>
      </c>
      <c r="K44" s="48">
        <v>0</v>
      </c>
      <c r="L44" s="48">
        <v>0</v>
      </c>
    </row>
    <row r="45" spans="1:12" x14ac:dyDescent="0.3">
      <c r="A45" s="48" t="s">
        <v>87</v>
      </c>
      <c r="B45" s="51" t="s">
        <v>46</v>
      </c>
      <c r="C45" s="48">
        <v>0</v>
      </c>
      <c r="D45" s="48">
        <v>0</v>
      </c>
      <c r="E45" s="48">
        <v>1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</row>
    <row r="46" spans="1:12" x14ac:dyDescent="0.3">
      <c r="A46" s="48" t="s">
        <v>89</v>
      </c>
      <c r="B46" s="51" t="s">
        <v>46</v>
      </c>
      <c r="C46" s="48">
        <v>9.5299999999999996E-2</v>
      </c>
      <c r="D46" s="48">
        <v>0</v>
      </c>
      <c r="E46" s="48">
        <v>0.90469999999999995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</row>
    <row r="47" spans="1:12" ht="13.2" customHeight="1" x14ac:dyDescent="0.3">
      <c r="A47" s="48" t="s">
        <v>133</v>
      </c>
      <c r="B47" s="51" t="s">
        <v>46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</row>
    <row r="48" spans="1:12" x14ac:dyDescent="0.3">
      <c r="A48" s="53" t="s">
        <v>146</v>
      </c>
      <c r="B48" s="51" t="s">
        <v>46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1</v>
      </c>
    </row>
    <row r="49" spans="1:12" x14ac:dyDescent="0.3">
      <c r="A49" s="53" t="s">
        <v>147</v>
      </c>
      <c r="B49" s="51" t="s">
        <v>46</v>
      </c>
      <c r="C49" s="53">
        <v>0</v>
      </c>
      <c r="D49" s="53">
        <v>0</v>
      </c>
      <c r="E49" s="53">
        <v>0</v>
      </c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53">
        <v>1</v>
      </c>
    </row>
    <row r="50" spans="1:12" x14ac:dyDescent="0.3">
      <c r="A50" s="53" t="s">
        <v>148</v>
      </c>
      <c r="B50" s="51" t="s">
        <v>46</v>
      </c>
      <c r="C50" s="53">
        <v>0</v>
      </c>
      <c r="D50" s="53">
        <v>0</v>
      </c>
      <c r="E50" s="53">
        <v>0</v>
      </c>
      <c r="F50" s="53">
        <v>0</v>
      </c>
      <c r="G50" s="53">
        <v>0</v>
      </c>
      <c r="H50" s="53">
        <v>0</v>
      </c>
      <c r="I50" s="53">
        <v>0</v>
      </c>
      <c r="J50" s="53">
        <v>0</v>
      </c>
      <c r="K50" s="53">
        <v>0</v>
      </c>
      <c r="L50" s="53">
        <v>1</v>
      </c>
    </row>
    <row r="51" spans="1:12" x14ac:dyDescent="0.3">
      <c r="A51" s="53" t="s">
        <v>78</v>
      </c>
      <c r="B51" s="51" t="s">
        <v>46</v>
      </c>
      <c r="C51" s="53">
        <v>0</v>
      </c>
      <c r="D51" s="53">
        <v>0</v>
      </c>
      <c r="E51" s="53">
        <v>0</v>
      </c>
      <c r="F51" s="53">
        <v>0</v>
      </c>
      <c r="G51" s="53">
        <v>0</v>
      </c>
      <c r="H51" s="53">
        <v>0</v>
      </c>
      <c r="I51" s="53">
        <v>0</v>
      </c>
      <c r="J51" s="53">
        <v>0</v>
      </c>
      <c r="K51" s="53">
        <v>0</v>
      </c>
      <c r="L51" s="53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4.4" x14ac:dyDescent="0.3"/>
  <cols>
    <col min="1" max="1" width="17.88671875" customWidth="1"/>
    <col min="2" max="13" width="9.6640625" customWidth="1"/>
  </cols>
  <sheetData>
    <row r="1" spans="1:13" x14ac:dyDescent="0.3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x14ac:dyDescent="0.3">
      <c r="A2" s="18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">
      <c r="A3" s="18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">
      <c r="A4" s="18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">
      <c r="A5" s="18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">
      <c r="A6" s="18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3">
      <c r="A7" s="18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3">
      <c r="A8" s="18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3">
      <c r="A9" s="18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">
      <c r="A10" s="18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3">
      <c r="A11" s="18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3">
      <c r="A12" s="18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4.4" x14ac:dyDescent="0.3"/>
  <cols>
    <col min="2" max="2" width="18.33203125" customWidth="1"/>
    <col min="3" max="3" width="97.5546875" customWidth="1"/>
    <col min="4" max="4" width="52.88671875" customWidth="1"/>
  </cols>
  <sheetData>
    <row r="1" spans="1:4" x14ac:dyDescent="0.3">
      <c r="A1" s="1" t="s">
        <v>11</v>
      </c>
      <c r="B1" s="1" t="s">
        <v>12</v>
      </c>
      <c r="C1" s="2" t="s">
        <v>13</v>
      </c>
    </row>
    <row r="2" spans="1:4" x14ac:dyDescent="0.3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3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3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3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3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3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3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3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3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3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3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4.4" x14ac:dyDescent="0.3"/>
  <cols>
    <col min="2" max="2" width="20.109375" style="3" customWidth="1"/>
    <col min="3" max="3" width="16" style="3" customWidth="1"/>
    <col min="5" max="5" width="17.109375" customWidth="1"/>
    <col min="8" max="8" width="22.88671875" customWidth="1"/>
    <col min="9" max="9" width="19.44140625" customWidth="1"/>
    <col min="12" max="12" width="19.44140625" customWidth="1"/>
    <col min="13" max="13" width="25.109375" style="3" customWidth="1"/>
    <col min="14" max="14" width="26.33203125" customWidth="1"/>
    <col min="15" max="15" width="17.6640625" style="3" customWidth="1"/>
    <col min="16" max="16" width="14.88671875" customWidth="1"/>
    <col min="17" max="17" width="13.6640625" bestFit="1" customWidth="1"/>
    <col min="18" max="18" width="12.33203125" style="4" customWidth="1"/>
    <col min="19" max="19" width="13.6640625" bestFit="1" customWidth="1"/>
    <col min="20" max="20" width="14.33203125" customWidth="1"/>
    <col min="21" max="21" width="16.5546875" customWidth="1"/>
  </cols>
  <sheetData>
    <row r="1" spans="1:19" x14ac:dyDescent="0.3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3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3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3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3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3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3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3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3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3">
      <c r="L12" s="3" t="s">
        <v>28</v>
      </c>
    </row>
    <row r="13" spans="1:19" x14ac:dyDescent="0.3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3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3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3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3">
      <c r="K17" t="s">
        <v>30</v>
      </c>
      <c r="L17" s="3"/>
      <c r="M17" s="5">
        <f>SUM(L16,M16)</f>
        <v>12078283.359999999</v>
      </c>
    </row>
    <row r="18" spans="11:19" x14ac:dyDescent="0.3">
      <c r="L18" s="3"/>
    </row>
    <row r="19" spans="11:19" x14ac:dyDescent="0.3">
      <c r="L19" s="3"/>
    </row>
    <row r="20" spans="11:19" x14ac:dyDescent="0.3">
      <c r="L20" s="3" t="s">
        <v>31</v>
      </c>
    </row>
    <row r="21" spans="11:19" x14ac:dyDescent="0.3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3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3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3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3">
      <c r="K25" t="s">
        <v>30</v>
      </c>
      <c r="M25" s="3">
        <v>12078283.359999999</v>
      </c>
    </row>
    <row r="35" spans="14:21" x14ac:dyDescent="0.3">
      <c r="N35" t="s">
        <v>32</v>
      </c>
    </row>
    <row r="36" spans="14:21" x14ac:dyDescent="0.3">
      <c r="N36" t="s">
        <v>29</v>
      </c>
      <c r="O36" s="3">
        <v>5923319.2699999996</v>
      </c>
    </row>
    <row r="37" spans="14:21" x14ac:dyDescent="0.3">
      <c r="N37" t="s">
        <v>33</v>
      </c>
      <c r="O37" s="5">
        <v>317931.49</v>
      </c>
    </row>
    <row r="38" spans="14:21" x14ac:dyDescent="0.3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3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3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3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3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3">
      <c r="N43" t="s">
        <v>14</v>
      </c>
      <c r="O43" s="3">
        <f>SUM(O39:O42)</f>
        <v>12585254.568999998</v>
      </c>
    </row>
    <row r="44" spans="14:21" x14ac:dyDescent="0.3">
      <c r="N44" t="s">
        <v>30</v>
      </c>
      <c r="O44" s="3">
        <f>SUM(O43,O38)</f>
        <v>18826505.328999996</v>
      </c>
    </row>
    <row r="48" spans="14:21" x14ac:dyDescent="0.3">
      <c r="N48" t="s">
        <v>41</v>
      </c>
      <c r="P48" t="s">
        <v>27</v>
      </c>
    </row>
    <row r="49" spans="14:20" x14ac:dyDescent="0.3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3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3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3">
      <c r="N54" t="s">
        <v>44</v>
      </c>
      <c r="P54" t="s">
        <v>27</v>
      </c>
    </row>
    <row r="55" spans="14:20" x14ac:dyDescent="0.3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3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3">
      <c r="P57">
        <v>1</v>
      </c>
      <c r="Q57">
        <v>1136848</v>
      </c>
      <c r="R57" s="4">
        <v>7957939</v>
      </c>
      <c r="S57">
        <v>9094787</v>
      </c>
    </row>
    <row r="58" spans="14:20" x14ac:dyDescent="0.3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3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3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3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3">
      <c r="N62" t="s">
        <v>43</v>
      </c>
      <c r="O62" s="3">
        <f>O60+O61</f>
        <v>6244931.3999999994</v>
      </c>
    </row>
    <row r="63" spans="14:20" x14ac:dyDescent="0.3">
      <c r="O63" s="3">
        <f>SUM(O59,O62)</f>
        <v>11947375.18</v>
      </c>
    </row>
    <row r="65" spans="14:20" x14ac:dyDescent="0.3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3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3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3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3">
      <c r="N69" t="s">
        <v>43</v>
      </c>
      <c r="O69" s="5">
        <v>6244931.3999999994</v>
      </c>
    </row>
    <row r="70" spans="14:20" x14ac:dyDescent="0.3">
      <c r="O70" s="5">
        <v>11947375.18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4.4" x14ac:dyDescent="0.3"/>
  <cols>
    <col min="1" max="1" width="30.6640625" customWidth="1"/>
    <col min="2" max="2" width="6.109375" customWidth="1"/>
    <col min="3" max="3" width="5.44140625" customWidth="1"/>
    <col min="4" max="4" width="3.88671875" customWidth="1"/>
    <col min="5" max="5" width="15.44140625" style="1" customWidth="1"/>
    <col min="7" max="7" width="19.5546875" style="1" customWidth="1"/>
    <col min="9" max="9" width="13" style="1" customWidth="1"/>
    <col min="10" max="10" width="13.33203125" customWidth="1"/>
    <col min="13" max="13" width="10.88671875" customWidth="1"/>
    <col min="14" max="14" width="15.88671875" customWidth="1"/>
  </cols>
  <sheetData>
    <row r="2" spans="5:9" x14ac:dyDescent="0.3">
      <c r="G2" s="1" t="s">
        <v>42</v>
      </c>
      <c r="I2" s="1" t="s">
        <v>18</v>
      </c>
    </row>
    <row r="3" spans="5:9" x14ac:dyDescent="0.3">
      <c r="G3" s="1">
        <v>17644936.100000001</v>
      </c>
      <c r="I3" s="1">
        <v>204301.34</v>
      </c>
    </row>
    <row r="4" spans="5:9" x14ac:dyDescent="0.3">
      <c r="G4" s="1">
        <v>-166123.07999999999</v>
      </c>
      <c r="I4" s="1">
        <v>98414.79</v>
      </c>
    </row>
    <row r="5" spans="5:9" x14ac:dyDescent="0.3">
      <c r="G5" s="1">
        <v>4900152.0999999996</v>
      </c>
      <c r="I5" s="1">
        <v>3557905.85</v>
      </c>
    </row>
    <row r="6" spans="5:9" x14ac:dyDescent="0.3">
      <c r="G6" s="1">
        <v>286245</v>
      </c>
      <c r="I6" s="1">
        <v>866744.93</v>
      </c>
    </row>
    <row r="7" spans="5:9" x14ac:dyDescent="0.3">
      <c r="G7" s="1">
        <v>619378.32999999996</v>
      </c>
      <c r="I7" s="1">
        <v>161285.35999999999</v>
      </c>
    </row>
    <row r="8" spans="5:9" x14ac:dyDescent="0.3">
      <c r="G8" s="5">
        <f>SUM(G3:G7)</f>
        <v>23284588.450000003</v>
      </c>
      <c r="I8" s="1">
        <v>15775.98</v>
      </c>
    </row>
    <row r="9" spans="5:9" x14ac:dyDescent="0.3">
      <c r="G9" s="5">
        <v>28737182.920000002</v>
      </c>
      <c r="I9" s="1">
        <v>14288.02</v>
      </c>
    </row>
    <row r="10" spans="5:9" x14ac:dyDescent="0.3">
      <c r="G10" s="5">
        <f>G9-G8</f>
        <v>5452594.4699999988</v>
      </c>
      <c r="I10" s="1">
        <v>53423.24</v>
      </c>
    </row>
    <row r="11" spans="5:9" x14ac:dyDescent="0.3">
      <c r="I11" s="5">
        <f>SUM(I3:I10)</f>
        <v>4972139.5100000007</v>
      </c>
    </row>
    <row r="14" spans="5:9" x14ac:dyDescent="0.3">
      <c r="E14" s="1" t="s">
        <v>18</v>
      </c>
      <c r="G14" s="1" t="s">
        <v>38</v>
      </c>
    </row>
    <row r="15" spans="5:9" x14ac:dyDescent="0.3">
      <c r="E15" s="1">
        <v>875966.73300000001</v>
      </c>
      <c r="G15" s="1">
        <v>46900.13</v>
      </c>
    </row>
    <row r="16" spans="5:9" x14ac:dyDescent="0.3">
      <c r="E16" s="1">
        <v>906433.66399999999</v>
      </c>
      <c r="G16" s="1">
        <v>2590080.1800000002</v>
      </c>
    </row>
    <row r="17" spans="1:14" x14ac:dyDescent="0.3">
      <c r="E17" s="1">
        <f>SUM(E15:E16)</f>
        <v>1782400.3969999999</v>
      </c>
      <c r="G17" s="1">
        <v>1949709.13</v>
      </c>
    </row>
    <row r="18" spans="1:14" x14ac:dyDescent="0.3">
      <c r="E18" s="1">
        <v>7172327.3300000001</v>
      </c>
      <c r="G18" s="1">
        <v>1366206.83</v>
      </c>
    </row>
    <row r="19" spans="1:14" x14ac:dyDescent="0.3">
      <c r="E19" s="5">
        <f>E18-E17</f>
        <v>5389926.9330000002</v>
      </c>
      <c r="G19" s="1">
        <v>739134.85</v>
      </c>
    </row>
    <row r="20" spans="1:14" x14ac:dyDescent="0.3">
      <c r="G20" s="1">
        <v>379009.28000000003</v>
      </c>
    </row>
    <row r="21" spans="1:14" x14ac:dyDescent="0.3">
      <c r="G21" s="1">
        <v>600581.69999999995</v>
      </c>
    </row>
    <row r="22" spans="1:14" x14ac:dyDescent="0.3">
      <c r="G22" s="1">
        <f>SUM(G15:G21)</f>
        <v>7671622.0999999996</v>
      </c>
    </row>
    <row r="27" spans="1:14" x14ac:dyDescent="0.3">
      <c r="A27" s="16" t="s">
        <v>62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69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4.4" x14ac:dyDescent="0.3"/>
  <cols>
    <col min="1" max="1" width="33.33203125" customWidth="1"/>
    <col min="2" max="2" width="28.88671875" customWidth="1"/>
    <col min="9" max="9" width="21.109375" customWidth="1"/>
    <col min="13" max="13" width="13.5546875" customWidth="1"/>
    <col min="14" max="14" width="12" customWidth="1"/>
  </cols>
  <sheetData>
    <row r="1" spans="1:14" x14ac:dyDescent="0.3">
      <c r="A1" s="12" t="s">
        <v>60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3">
      <c r="A2" s="12" t="s">
        <v>61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3">
      <c r="A3" s="12" t="s">
        <v>62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69</v>
      </c>
      <c r="L3" s="12"/>
      <c r="M3" s="12">
        <v>786119.57500000007</v>
      </c>
      <c r="N3" s="12">
        <v>5502837.0250000004</v>
      </c>
    </row>
    <row r="4" spans="1:14" x14ac:dyDescent="0.3">
      <c r="A4" s="12" t="s">
        <v>63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3">
      <c r="A5" s="12" t="s">
        <v>64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3">
      <c r="A6" s="12" t="s">
        <v>65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3">
      <c r="A7" s="12" t="s">
        <v>66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3">
      <c r="A8" s="12" t="s">
        <v>67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3">
      <c r="A9" s="12" t="s">
        <v>68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showGridLines="0" zoomScale="145" zoomScaleNormal="145" workbookViewId="0">
      <pane ySplit="1" topLeftCell="A86" activePane="bottomLeft" state="frozen"/>
      <selection pane="bottomLeft" activeCell="P95" sqref="P95:Q95"/>
    </sheetView>
  </sheetViews>
  <sheetFormatPr defaultRowHeight="14.4" x14ac:dyDescent="0.3"/>
  <cols>
    <col min="1" max="1" width="5.5546875" bestFit="1" customWidth="1"/>
    <col min="2" max="2" width="24" style="1" bestFit="1" customWidth="1"/>
    <col min="3" max="3" width="18" customWidth="1"/>
    <col min="4" max="4" width="10.88671875" customWidth="1"/>
    <col min="5" max="5" width="16.5546875" customWidth="1"/>
    <col min="6" max="6" width="13.5546875" customWidth="1"/>
    <col min="7" max="7" width="15.33203125" customWidth="1"/>
    <col min="8" max="8" width="14.6640625" customWidth="1"/>
    <col min="9" max="9" width="17.109375" customWidth="1"/>
    <col min="10" max="10" width="15.33203125" customWidth="1"/>
    <col min="11" max="11" width="14.109375" customWidth="1"/>
    <col min="12" max="12" width="13.44140625" style="21" customWidth="1"/>
    <col min="13" max="13" width="11.88671875" customWidth="1"/>
    <col min="14" max="14" width="10.33203125" customWidth="1"/>
    <col min="15" max="15" width="14.44140625" customWidth="1"/>
    <col min="16" max="16" width="16.44140625" customWidth="1"/>
    <col min="17" max="17" width="12.33203125" customWidth="1"/>
    <col min="18" max="20" width="9.109375" style="1"/>
  </cols>
  <sheetData>
    <row r="1" spans="1:20" s="11" customFormat="1" ht="28.8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15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x14ac:dyDescent="0.3">
      <c r="A2" s="20">
        <v>1</v>
      </c>
      <c r="B2" s="20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36"/>
      <c r="O2" s="37">
        <v>394997.96</v>
      </c>
      <c r="P2" s="37">
        <v>2426416.04</v>
      </c>
      <c r="Q2" s="19" t="s">
        <v>89</v>
      </c>
      <c r="R2" s="20">
        <v>3</v>
      </c>
      <c r="S2" s="20">
        <v>10</v>
      </c>
      <c r="T2" s="44"/>
    </row>
    <row r="3" spans="1:20" s="21" customFormat="1" x14ac:dyDescent="0.3">
      <c r="A3" s="20">
        <v>2</v>
      </c>
      <c r="B3" s="20" t="s">
        <v>163</v>
      </c>
      <c r="C3" s="36"/>
      <c r="D3" s="36"/>
      <c r="E3" s="36">
        <v>788965.62</v>
      </c>
      <c r="F3" s="36"/>
      <c r="G3" s="36"/>
      <c r="H3" s="36"/>
      <c r="I3" s="36"/>
      <c r="J3" s="36">
        <v>855983.51</v>
      </c>
      <c r="K3" s="38"/>
      <c r="L3" s="36"/>
      <c r="M3" s="36"/>
      <c r="N3" s="36"/>
      <c r="O3" s="37">
        <v>230293</v>
      </c>
      <c r="P3" s="37">
        <v>1414656</v>
      </c>
      <c r="Q3" s="19" t="s">
        <v>114</v>
      </c>
      <c r="R3" s="20">
        <v>5</v>
      </c>
      <c r="S3" s="20">
        <v>12</v>
      </c>
      <c r="T3" s="44"/>
    </row>
    <row r="4" spans="1:20" s="21" customFormat="1" x14ac:dyDescent="0.3">
      <c r="A4" s="20">
        <v>3</v>
      </c>
      <c r="B4" s="20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36"/>
      <c r="O4" s="19">
        <v>1107145</v>
      </c>
      <c r="P4" s="19">
        <v>6801038.2400000002</v>
      </c>
      <c r="Q4" s="19" t="s">
        <v>118</v>
      </c>
      <c r="R4" s="20">
        <v>2</v>
      </c>
      <c r="S4" s="20">
        <v>12</v>
      </c>
      <c r="T4" s="44"/>
    </row>
    <row r="5" spans="1:20" s="21" customFormat="1" x14ac:dyDescent="0.3">
      <c r="A5" s="20">
        <v>4</v>
      </c>
      <c r="B5" s="20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36"/>
      <c r="O5" s="37">
        <v>1686827.24</v>
      </c>
      <c r="P5" s="37">
        <v>10361938</v>
      </c>
      <c r="Q5" s="19" t="s">
        <v>125</v>
      </c>
      <c r="R5" s="20">
        <v>3</v>
      </c>
      <c r="S5" s="20">
        <v>12</v>
      </c>
      <c r="T5" s="44"/>
    </row>
    <row r="6" spans="1:20" s="21" customFormat="1" x14ac:dyDescent="0.3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36"/>
      <c r="O6" s="36">
        <v>1725298.82</v>
      </c>
      <c r="P6" s="36">
        <v>10598264.18</v>
      </c>
      <c r="Q6" s="19" t="s">
        <v>91</v>
      </c>
      <c r="R6" s="20">
        <v>5</v>
      </c>
      <c r="S6" s="20">
        <v>12</v>
      </c>
      <c r="T6" s="44"/>
    </row>
    <row r="7" spans="1:20" s="21" customFormat="1" x14ac:dyDescent="0.3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36"/>
      <c r="O7" s="36">
        <v>2727631.34</v>
      </c>
      <c r="P7" s="36">
        <v>16755449.66</v>
      </c>
      <c r="Q7" s="19" t="s">
        <v>79</v>
      </c>
      <c r="R7" s="20">
        <v>2</v>
      </c>
      <c r="S7" s="20">
        <v>1</v>
      </c>
      <c r="T7" s="44"/>
    </row>
    <row r="8" spans="1:20" s="21" customFormat="1" x14ac:dyDescent="0.3">
      <c r="A8" s="20">
        <v>7</v>
      </c>
      <c r="B8" s="20" t="s">
        <v>168</v>
      </c>
      <c r="C8" s="37"/>
      <c r="D8" s="37"/>
      <c r="E8" s="19"/>
      <c r="F8" s="36"/>
      <c r="G8" s="36">
        <v>21505835</v>
      </c>
      <c r="H8" s="36"/>
      <c r="I8" s="36"/>
      <c r="J8" s="36"/>
      <c r="K8" s="36"/>
      <c r="L8" s="36"/>
      <c r="M8" s="36"/>
      <c r="N8" s="36"/>
      <c r="O8" s="19">
        <v>3010816.9</v>
      </c>
      <c r="P8" s="19">
        <v>18495018.100000001</v>
      </c>
      <c r="Q8" s="19" t="s">
        <v>84</v>
      </c>
      <c r="R8" s="20">
        <v>1</v>
      </c>
      <c r="S8" s="20">
        <v>1</v>
      </c>
      <c r="T8" s="44"/>
    </row>
    <row r="9" spans="1:20" s="21" customFormat="1" x14ac:dyDescent="0.3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36"/>
      <c r="O9" s="36">
        <v>1530743.06</v>
      </c>
      <c r="P9" s="36">
        <v>9403135.9399999995</v>
      </c>
      <c r="Q9" s="19" t="s">
        <v>125</v>
      </c>
      <c r="R9" s="20">
        <v>4</v>
      </c>
      <c r="S9" s="20">
        <v>1</v>
      </c>
      <c r="T9" s="44"/>
    </row>
    <row r="10" spans="1:20" s="21" customFormat="1" x14ac:dyDescent="0.3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36"/>
      <c r="O10" s="35">
        <v>1375509.8</v>
      </c>
      <c r="P10" s="37">
        <v>8449560.1999999993</v>
      </c>
      <c r="Q10" s="19" t="s">
        <v>130</v>
      </c>
      <c r="R10" s="20">
        <v>1</v>
      </c>
      <c r="S10" s="20">
        <v>1</v>
      </c>
      <c r="T10" s="44"/>
    </row>
    <row r="11" spans="1:20" s="21" customFormat="1" x14ac:dyDescent="0.3">
      <c r="A11" s="20">
        <v>10</v>
      </c>
      <c r="B11" s="20" t="s">
        <v>171</v>
      </c>
      <c r="C11" s="36"/>
      <c r="D11" s="36"/>
      <c r="E11" s="36"/>
      <c r="F11" s="19"/>
      <c r="G11" s="37"/>
      <c r="H11" s="37"/>
      <c r="I11" s="36"/>
      <c r="J11" s="36">
        <v>51500068</v>
      </c>
      <c r="K11" s="36"/>
      <c r="L11" s="36"/>
      <c r="M11" s="36"/>
      <c r="N11" s="36"/>
      <c r="O11" s="36">
        <v>7210009.5199999996</v>
      </c>
      <c r="P11" s="36">
        <v>44290058.479999997</v>
      </c>
      <c r="Q11" s="19" t="s">
        <v>143</v>
      </c>
      <c r="R11" s="20">
        <v>1</v>
      </c>
      <c r="S11" s="20">
        <v>1</v>
      </c>
      <c r="T11" s="44"/>
    </row>
    <row r="12" spans="1:20" s="21" customFormat="1" x14ac:dyDescent="0.3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36"/>
      <c r="O12" s="37">
        <v>776065.81</v>
      </c>
      <c r="P12" s="37">
        <v>5193671.1900000004</v>
      </c>
      <c r="Q12" s="19" t="s">
        <v>86</v>
      </c>
      <c r="R12" s="20">
        <v>7</v>
      </c>
      <c r="S12" s="20">
        <v>1</v>
      </c>
      <c r="T12" s="44"/>
    </row>
    <row r="13" spans="1:20" s="21" customFormat="1" x14ac:dyDescent="0.3">
      <c r="A13" s="20">
        <v>12</v>
      </c>
      <c r="B13" s="20" t="s">
        <v>173</v>
      </c>
      <c r="C13" s="19"/>
      <c r="D13" s="36"/>
      <c r="E13" s="19"/>
      <c r="F13" s="36"/>
      <c r="G13" s="36"/>
      <c r="H13" s="36">
        <v>23055022.969999999</v>
      </c>
      <c r="I13" s="36"/>
      <c r="J13" s="19"/>
      <c r="K13" s="36"/>
      <c r="L13" s="36"/>
      <c r="M13" s="36"/>
      <c r="N13" s="36"/>
      <c r="O13" s="37">
        <v>3227703.22</v>
      </c>
      <c r="P13" s="37">
        <v>19827319.780000001</v>
      </c>
      <c r="Q13" s="19" t="s">
        <v>90</v>
      </c>
      <c r="R13" s="20">
        <v>1</v>
      </c>
      <c r="S13" s="20">
        <v>2</v>
      </c>
      <c r="T13" s="44"/>
    </row>
    <row r="14" spans="1:20" s="21" customFormat="1" x14ac:dyDescent="0.3">
      <c r="A14" s="20">
        <v>13</v>
      </c>
      <c r="B14" s="20" t="s">
        <v>174</v>
      </c>
      <c r="C14" s="36"/>
      <c r="D14" s="36"/>
      <c r="E14" s="19">
        <v>17372657</v>
      </c>
      <c r="F14" s="36"/>
      <c r="G14" s="36"/>
      <c r="H14" s="36"/>
      <c r="I14" s="36"/>
      <c r="J14" s="19"/>
      <c r="K14" s="36"/>
      <c r="L14" s="36"/>
      <c r="M14" s="36"/>
      <c r="N14" s="36"/>
      <c r="O14" s="37">
        <v>2432171.98</v>
      </c>
      <c r="P14" s="37">
        <v>14940485.02</v>
      </c>
      <c r="Q14" s="19" t="s">
        <v>86</v>
      </c>
      <c r="R14" s="20">
        <v>4</v>
      </c>
      <c r="S14" s="20">
        <v>2</v>
      </c>
      <c r="T14" s="44"/>
    </row>
    <row r="15" spans="1:20" s="21" customFormat="1" x14ac:dyDescent="0.3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36"/>
      <c r="O15" s="36">
        <v>749535.36</v>
      </c>
      <c r="P15" s="36">
        <v>4604288.6399999997</v>
      </c>
      <c r="Q15" s="19" t="s">
        <v>124</v>
      </c>
      <c r="R15" s="20">
        <v>6</v>
      </c>
      <c r="S15" s="20">
        <v>2</v>
      </c>
      <c r="T15" s="44"/>
    </row>
    <row r="16" spans="1:20" s="21" customFormat="1" x14ac:dyDescent="0.3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36"/>
      <c r="O16" s="36">
        <v>1009747.2</v>
      </c>
      <c r="P16" s="36">
        <v>6202732.7999999998</v>
      </c>
      <c r="Q16" s="19" t="s">
        <v>126</v>
      </c>
      <c r="R16" s="20">
        <v>2</v>
      </c>
      <c r="S16" s="20">
        <v>2</v>
      </c>
      <c r="T16" s="44"/>
    </row>
    <row r="17" spans="1:20" s="21" customFormat="1" x14ac:dyDescent="0.3">
      <c r="A17" s="20">
        <v>16</v>
      </c>
      <c r="B17" s="20" t="s">
        <v>177</v>
      </c>
      <c r="C17" s="37"/>
      <c r="D17" s="37"/>
      <c r="E17" s="36"/>
      <c r="F17" s="36"/>
      <c r="G17" s="36">
        <v>8064231.7910000002</v>
      </c>
      <c r="H17" s="36"/>
      <c r="I17" s="36"/>
      <c r="J17" s="36"/>
      <c r="K17" s="36"/>
      <c r="L17" s="36"/>
      <c r="M17" s="36"/>
      <c r="N17" s="36"/>
      <c r="O17" s="36">
        <v>1128992.48</v>
      </c>
      <c r="P17" s="36">
        <v>6935239.5199999996</v>
      </c>
      <c r="Q17" s="19" t="s">
        <v>136</v>
      </c>
      <c r="R17" s="20">
        <v>1</v>
      </c>
      <c r="S17" s="20">
        <v>2</v>
      </c>
      <c r="T17" s="44"/>
    </row>
    <row r="18" spans="1:20" s="21" customFormat="1" x14ac:dyDescent="0.3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36"/>
      <c r="O18" s="36">
        <v>2859254.02</v>
      </c>
      <c r="P18" s="36">
        <v>17563988.98</v>
      </c>
      <c r="Q18" s="19" t="s">
        <v>84</v>
      </c>
      <c r="R18" s="20">
        <v>2</v>
      </c>
      <c r="S18" s="20">
        <v>2</v>
      </c>
      <c r="T18" s="44"/>
    </row>
    <row r="19" spans="1:20" s="21" customFormat="1" x14ac:dyDescent="0.3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36"/>
      <c r="O19" s="37">
        <v>1544527.88</v>
      </c>
      <c r="P19" s="37">
        <v>9487814.1199999992</v>
      </c>
      <c r="Q19" s="19" t="s">
        <v>88</v>
      </c>
      <c r="R19" s="20">
        <v>3</v>
      </c>
      <c r="S19" s="20">
        <v>2</v>
      </c>
      <c r="T19" s="44"/>
    </row>
    <row r="20" spans="1:20" s="33" customFormat="1" x14ac:dyDescent="0.3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39"/>
      <c r="O20" s="39">
        <f>J20-P20</f>
        <v>928648.52000000048</v>
      </c>
      <c r="P20" s="39">
        <v>4230510.38</v>
      </c>
      <c r="Q20" s="19" t="s">
        <v>123</v>
      </c>
      <c r="R20" s="32">
        <v>3</v>
      </c>
      <c r="S20" s="20">
        <v>2</v>
      </c>
      <c r="T20" s="44"/>
    </row>
    <row r="21" spans="1:20" s="21" customFormat="1" x14ac:dyDescent="0.3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36"/>
      <c r="O21" s="36">
        <v>5141909.92</v>
      </c>
      <c r="P21" s="36">
        <v>31586018</v>
      </c>
      <c r="Q21" s="19" t="s">
        <v>143</v>
      </c>
      <c r="R21" s="20">
        <v>2</v>
      </c>
      <c r="S21" s="20">
        <v>2</v>
      </c>
      <c r="T21" s="44"/>
    </row>
    <row r="22" spans="1:20" s="21" customFormat="1" x14ac:dyDescent="0.3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34"/>
      <c r="O22" s="34">
        <v>3254296.92</v>
      </c>
      <c r="P22" s="34">
        <v>19990681.079999998</v>
      </c>
      <c r="Q22" s="19" t="s">
        <v>144</v>
      </c>
      <c r="R22" s="20">
        <v>1</v>
      </c>
      <c r="S22" s="20">
        <v>2</v>
      </c>
      <c r="T22" s="44"/>
    </row>
    <row r="23" spans="1:20" s="21" customFormat="1" x14ac:dyDescent="0.3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34"/>
      <c r="O23" s="34">
        <v>2358257</v>
      </c>
      <c r="P23" s="34">
        <v>14486436</v>
      </c>
      <c r="Q23" s="19" t="s">
        <v>125</v>
      </c>
      <c r="R23" s="20">
        <v>5</v>
      </c>
      <c r="S23" s="20">
        <v>2</v>
      </c>
      <c r="T23" s="44"/>
    </row>
    <row r="24" spans="1:20" s="21" customFormat="1" x14ac:dyDescent="0.3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34"/>
      <c r="O24" s="34">
        <v>1458117.64</v>
      </c>
      <c r="P24" s="34">
        <v>8957008.3599999994</v>
      </c>
      <c r="Q24" s="19" t="s">
        <v>79</v>
      </c>
      <c r="R24" s="20">
        <v>3</v>
      </c>
      <c r="S24" s="20">
        <v>2</v>
      </c>
      <c r="T24" s="44"/>
    </row>
    <row r="25" spans="1:20" s="21" customFormat="1" x14ac:dyDescent="0.3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34"/>
      <c r="O25" s="34">
        <v>2108632.8199999998</v>
      </c>
      <c r="P25" s="34">
        <v>12953030</v>
      </c>
      <c r="Q25" s="19" t="s">
        <v>77</v>
      </c>
      <c r="R25" s="20">
        <v>1</v>
      </c>
      <c r="S25" s="20">
        <v>2</v>
      </c>
      <c r="T25" s="44"/>
    </row>
    <row r="26" spans="1:20" s="21" customFormat="1" x14ac:dyDescent="0.3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34"/>
      <c r="O26" s="34">
        <v>3006151.4</v>
      </c>
      <c r="P26" s="34">
        <v>18466358.600000001</v>
      </c>
      <c r="Q26" s="19" t="s">
        <v>127</v>
      </c>
      <c r="R26" s="20">
        <v>2</v>
      </c>
      <c r="S26" s="20">
        <v>2</v>
      </c>
      <c r="T26" s="44"/>
    </row>
    <row r="27" spans="1:20" s="21" customFormat="1" x14ac:dyDescent="0.3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34"/>
      <c r="O27" s="34">
        <v>2205484.6800000002</v>
      </c>
      <c r="P27" s="34">
        <v>13547977.32</v>
      </c>
      <c r="Q27" s="19" t="s">
        <v>91</v>
      </c>
      <c r="R27" s="20">
        <v>6</v>
      </c>
      <c r="S27" s="20">
        <v>2</v>
      </c>
      <c r="T27" s="44"/>
    </row>
    <row r="28" spans="1:20" s="21" customFormat="1" x14ac:dyDescent="0.3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34"/>
      <c r="O28" s="34">
        <v>282389.38</v>
      </c>
      <c r="P28" s="34">
        <v>1734677.62</v>
      </c>
      <c r="Q28" s="19" t="s">
        <v>140</v>
      </c>
      <c r="R28" s="20">
        <v>1</v>
      </c>
      <c r="S28" s="20">
        <v>2</v>
      </c>
      <c r="T28" s="44"/>
    </row>
    <row r="29" spans="1:20" s="21" customFormat="1" x14ac:dyDescent="0.3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34"/>
      <c r="O29" s="34">
        <f>F29-P29</f>
        <v>3755566.2200000007</v>
      </c>
      <c r="P29" s="34">
        <v>16010571.779999999</v>
      </c>
      <c r="Q29" s="19" t="s">
        <v>138</v>
      </c>
      <c r="R29" s="20">
        <v>1</v>
      </c>
      <c r="S29" s="20">
        <v>2</v>
      </c>
      <c r="T29" s="44"/>
    </row>
    <row r="30" spans="1:20" s="21" customFormat="1" x14ac:dyDescent="0.3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34"/>
      <c r="O30" s="34">
        <v>1580555.99</v>
      </c>
      <c r="P30" s="34">
        <v>10577567.01</v>
      </c>
      <c r="Q30" s="19" t="s">
        <v>118</v>
      </c>
      <c r="R30" s="20">
        <v>3</v>
      </c>
      <c r="S30" s="20">
        <v>2</v>
      </c>
      <c r="T30" s="44"/>
    </row>
    <row r="31" spans="1:20" s="21" customFormat="1" x14ac:dyDescent="0.3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34"/>
      <c r="O31" s="34">
        <v>309991.96000000002</v>
      </c>
      <c r="P31" s="34">
        <v>2056100.04</v>
      </c>
      <c r="Q31" s="19" t="s">
        <v>86</v>
      </c>
      <c r="R31" s="20">
        <v>8</v>
      </c>
      <c r="S31" s="20">
        <v>2</v>
      </c>
      <c r="T31" s="44"/>
    </row>
    <row r="32" spans="1:20" s="21" customFormat="1" x14ac:dyDescent="0.3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34"/>
      <c r="O32" s="34">
        <v>962126</v>
      </c>
      <c r="P32" s="34">
        <v>6438840</v>
      </c>
      <c r="Q32" s="19" t="s">
        <v>131</v>
      </c>
      <c r="R32" s="20">
        <v>3</v>
      </c>
      <c r="S32" s="20">
        <v>3</v>
      </c>
      <c r="T32" s="44"/>
    </row>
    <row r="33" spans="1:20" s="21" customFormat="1" x14ac:dyDescent="0.3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34"/>
      <c r="O33" s="34">
        <v>3498228.58</v>
      </c>
      <c r="P33" s="34">
        <v>21489118.420000002</v>
      </c>
      <c r="Q33" s="19" t="s">
        <v>135</v>
      </c>
      <c r="R33" s="20">
        <v>2</v>
      </c>
      <c r="S33" s="20">
        <v>3</v>
      </c>
      <c r="T33" s="44"/>
    </row>
    <row r="34" spans="1:20" s="21" customFormat="1" x14ac:dyDescent="0.3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34"/>
      <c r="O34" s="34">
        <v>1093173.6200000001</v>
      </c>
      <c r="P34" s="34">
        <v>6715209.3799999999</v>
      </c>
      <c r="Q34" s="19" t="s">
        <v>126</v>
      </c>
      <c r="R34" s="20">
        <v>3</v>
      </c>
      <c r="S34" s="20">
        <v>3</v>
      </c>
      <c r="T34" s="44"/>
    </row>
    <row r="35" spans="1:20" s="21" customFormat="1" x14ac:dyDescent="0.3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34"/>
      <c r="O35" s="34">
        <v>3116865.5</v>
      </c>
      <c r="P35" s="34">
        <v>19146459.5</v>
      </c>
      <c r="Q35" s="19" t="s">
        <v>144</v>
      </c>
      <c r="R35" s="20">
        <v>2</v>
      </c>
      <c r="S35" s="20">
        <v>3</v>
      </c>
      <c r="T35" s="44"/>
    </row>
    <row r="36" spans="1:20" s="21" customFormat="1" x14ac:dyDescent="0.3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34"/>
      <c r="O36" s="34">
        <v>695132.1</v>
      </c>
      <c r="P36" s="34">
        <v>4652037.9000000004</v>
      </c>
      <c r="Q36" s="19" t="s">
        <v>117</v>
      </c>
      <c r="R36" s="20">
        <v>7</v>
      </c>
      <c r="S36" s="20">
        <v>3</v>
      </c>
      <c r="T36" s="44"/>
    </row>
    <row r="37" spans="1:20" s="21" customFormat="1" x14ac:dyDescent="0.3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34"/>
      <c r="O37" s="34">
        <v>912258.48</v>
      </c>
      <c r="P37" s="34">
        <v>5603873.5199999996</v>
      </c>
      <c r="Q37" s="19" t="s">
        <v>79</v>
      </c>
      <c r="R37" s="20">
        <v>4</v>
      </c>
      <c r="S37" s="20">
        <v>3</v>
      </c>
      <c r="T37" s="44"/>
    </row>
    <row r="38" spans="1:20" s="21" customFormat="1" x14ac:dyDescent="0.3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34"/>
      <c r="O38" s="34">
        <v>4972035.18</v>
      </c>
      <c r="P38" s="34">
        <v>30542501.82</v>
      </c>
      <c r="Q38" s="19" t="s">
        <v>89</v>
      </c>
      <c r="R38" s="20">
        <v>5</v>
      </c>
      <c r="S38" s="20">
        <v>3</v>
      </c>
      <c r="T38" s="44"/>
    </row>
    <row r="39" spans="1:20" s="21" customFormat="1" x14ac:dyDescent="0.3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34"/>
      <c r="O39" s="34">
        <v>695132.1</v>
      </c>
      <c r="P39" s="34">
        <v>4652037.9000000004</v>
      </c>
      <c r="Q39" s="19" t="s">
        <v>87</v>
      </c>
      <c r="R39" s="20">
        <v>1</v>
      </c>
      <c r="S39" s="20">
        <v>3</v>
      </c>
      <c r="T39" s="44"/>
    </row>
    <row r="40" spans="1:20" s="21" customFormat="1" x14ac:dyDescent="0.3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34"/>
      <c r="O40" s="34">
        <v>4781808.08</v>
      </c>
      <c r="P40" s="34">
        <v>29373963.920000002</v>
      </c>
      <c r="Q40" s="19" t="s">
        <v>90</v>
      </c>
      <c r="R40" s="20">
        <v>2</v>
      </c>
      <c r="S40" s="20">
        <v>3</v>
      </c>
      <c r="T40" s="44"/>
    </row>
    <row r="41" spans="1:20" s="21" customFormat="1" x14ac:dyDescent="0.3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34"/>
      <c r="O41" s="34">
        <v>2111180.4</v>
      </c>
      <c r="P41" s="34">
        <v>12968679.6</v>
      </c>
      <c r="Q41" s="19" t="s">
        <v>136</v>
      </c>
      <c r="R41" s="20">
        <v>2</v>
      </c>
      <c r="S41" s="20">
        <v>3</v>
      </c>
      <c r="T41" s="44"/>
    </row>
    <row r="42" spans="1:20" s="21" customFormat="1" x14ac:dyDescent="0.3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34"/>
      <c r="O42" s="35">
        <f>(E42+F42)-P42</f>
        <v>1449814.459999999</v>
      </c>
      <c r="P42" s="34">
        <v>6180789.2400000002</v>
      </c>
      <c r="Q42" s="19" t="s">
        <v>125</v>
      </c>
      <c r="R42" s="20">
        <v>6</v>
      </c>
      <c r="S42" s="20">
        <v>3</v>
      </c>
      <c r="T42" s="44"/>
    </row>
    <row r="43" spans="1:20" s="21" customFormat="1" x14ac:dyDescent="0.3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34"/>
      <c r="O43" s="34">
        <v>3754312.24</v>
      </c>
      <c r="P43" s="34">
        <v>23062203.760000002</v>
      </c>
      <c r="Q43" s="19" t="s">
        <v>142</v>
      </c>
      <c r="R43" s="20">
        <v>1</v>
      </c>
      <c r="S43" s="20">
        <v>3</v>
      </c>
      <c r="T43" s="44"/>
    </row>
    <row r="44" spans="1:20" s="21" customFormat="1" x14ac:dyDescent="0.3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34"/>
      <c r="O44" s="34">
        <v>1675667.7</v>
      </c>
      <c r="P44" s="34">
        <v>10293387.300000001</v>
      </c>
      <c r="Q44" s="19" t="s">
        <v>140</v>
      </c>
      <c r="R44" s="20">
        <v>2</v>
      </c>
      <c r="S44" s="20">
        <v>4</v>
      </c>
      <c r="T44" s="44"/>
    </row>
    <row r="45" spans="1:20" s="21" customFormat="1" x14ac:dyDescent="0.3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34"/>
      <c r="O45" s="34">
        <v>298004.2</v>
      </c>
      <c r="P45" s="34">
        <v>1994335.8</v>
      </c>
      <c r="Q45" s="19" t="s">
        <v>86</v>
      </c>
      <c r="R45" s="20">
        <v>9</v>
      </c>
      <c r="S45" s="20">
        <v>4</v>
      </c>
      <c r="T45" s="44"/>
    </row>
    <row r="46" spans="1:20" s="21" customFormat="1" x14ac:dyDescent="0.3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34"/>
      <c r="O46" s="34">
        <v>487051.18</v>
      </c>
      <c r="P46" s="34">
        <v>2991885.82</v>
      </c>
      <c r="Q46" s="19" t="s">
        <v>124</v>
      </c>
      <c r="R46" s="20">
        <v>7</v>
      </c>
      <c r="S46" s="20">
        <v>4</v>
      </c>
      <c r="T46" s="44"/>
    </row>
    <row r="47" spans="1:20" s="21" customFormat="1" x14ac:dyDescent="0.3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34"/>
      <c r="O47" s="34">
        <v>3212163.22</v>
      </c>
      <c r="P47" s="34">
        <v>19731859.780000001</v>
      </c>
      <c r="Q47" s="19" t="s">
        <v>130</v>
      </c>
      <c r="R47" s="20">
        <v>2</v>
      </c>
      <c r="S47" s="20">
        <v>4</v>
      </c>
      <c r="T47" s="44"/>
    </row>
    <row r="48" spans="1:20" s="21" customFormat="1" x14ac:dyDescent="0.3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34"/>
      <c r="O48" s="34">
        <v>1423590</v>
      </c>
      <c r="P48" s="34">
        <v>8744910</v>
      </c>
      <c r="Q48" s="19" t="s">
        <v>144</v>
      </c>
      <c r="R48" s="20">
        <v>3</v>
      </c>
      <c r="S48" s="20">
        <v>4</v>
      </c>
      <c r="T48" s="44"/>
    </row>
    <row r="49" spans="1:20" s="21" customFormat="1" x14ac:dyDescent="0.3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34"/>
      <c r="O49" s="34">
        <v>2174449.9</v>
      </c>
      <c r="P49" s="34">
        <v>13357335.1</v>
      </c>
      <c r="Q49" s="19" t="s">
        <v>143</v>
      </c>
      <c r="R49" s="20">
        <v>3</v>
      </c>
      <c r="S49" s="20">
        <v>4</v>
      </c>
      <c r="T49" s="44"/>
    </row>
    <row r="50" spans="1:20" s="21" customFormat="1" x14ac:dyDescent="0.3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34"/>
      <c r="O50" s="34">
        <v>4186325.78</v>
      </c>
      <c r="P50" s="34">
        <v>25716001.219999999</v>
      </c>
      <c r="Q50" s="19" t="s">
        <v>77</v>
      </c>
      <c r="R50" s="20">
        <v>2</v>
      </c>
      <c r="S50" s="20">
        <v>4</v>
      </c>
      <c r="T50" s="44"/>
    </row>
    <row r="51" spans="1:20" s="21" customFormat="1" x14ac:dyDescent="0.3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34"/>
      <c r="O51" s="34">
        <v>2083693.64</v>
      </c>
      <c r="P51" s="34">
        <v>12799832.359999999</v>
      </c>
      <c r="Q51" s="19" t="s">
        <v>137</v>
      </c>
      <c r="R51" s="20">
        <v>1</v>
      </c>
      <c r="S51" s="20">
        <v>4</v>
      </c>
      <c r="T51" s="44"/>
    </row>
    <row r="52" spans="1:20" s="21" customFormat="1" x14ac:dyDescent="0.3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34"/>
      <c r="O52" s="34">
        <v>437340.15</v>
      </c>
      <c r="P52" s="34">
        <v>2926814.85</v>
      </c>
      <c r="Q52" s="19" t="s">
        <v>131</v>
      </c>
      <c r="R52" s="20">
        <v>4</v>
      </c>
      <c r="S52" s="20">
        <v>5</v>
      </c>
      <c r="T52" s="44"/>
    </row>
    <row r="53" spans="1:20" s="21" customFormat="1" x14ac:dyDescent="0.3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34"/>
      <c r="O53" s="34">
        <v>894354.02</v>
      </c>
      <c r="P53" s="34">
        <v>5493888.9800000004</v>
      </c>
      <c r="Q53" s="19" t="s">
        <v>79</v>
      </c>
      <c r="R53" s="20">
        <v>5</v>
      </c>
      <c r="S53" s="20">
        <v>5</v>
      </c>
      <c r="T53" s="44"/>
    </row>
    <row r="54" spans="1:20" s="21" customFormat="1" x14ac:dyDescent="0.3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34"/>
      <c r="O54" s="34">
        <v>500414.6</v>
      </c>
      <c r="P54" s="34">
        <v>3073975.4</v>
      </c>
      <c r="Q54" s="19" t="s">
        <v>126</v>
      </c>
      <c r="R54" s="20">
        <v>4</v>
      </c>
      <c r="S54" s="20">
        <v>5</v>
      </c>
      <c r="T54" s="44"/>
    </row>
    <row r="55" spans="1:20" s="21" customFormat="1" x14ac:dyDescent="0.3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34"/>
      <c r="O55" s="34">
        <v>2088646.84</v>
      </c>
      <c r="P55" s="34">
        <v>12830259.16</v>
      </c>
      <c r="Q55" s="19" t="s">
        <v>138</v>
      </c>
      <c r="R55" s="20">
        <v>2</v>
      </c>
      <c r="S55" s="20">
        <v>5</v>
      </c>
      <c r="T55" s="44"/>
    </row>
    <row r="56" spans="1:20" s="21" customFormat="1" x14ac:dyDescent="0.3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34"/>
      <c r="O56" s="34">
        <v>1293842.8999999999</v>
      </c>
      <c r="P56" s="34">
        <v>7947892</v>
      </c>
      <c r="Q56" s="19" t="s">
        <v>125</v>
      </c>
      <c r="R56" s="20">
        <v>7</v>
      </c>
      <c r="S56" s="20">
        <v>5</v>
      </c>
      <c r="T56" s="44"/>
    </row>
    <row r="57" spans="1:20" s="21" customFormat="1" x14ac:dyDescent="0.3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34"/>
      <c r="O57" s="34">
        <v>1602367.76</v>
      </c>
      <c r="P57" s="34">
        <v>9843116.2400000002</v>
      </c>
      <c r="Q57" s="19" t="s">
        <v>130</v>
      </c>
      <c r="R57" s="20">
        <v>3</v>
      </c>
      <c r="S57" s="20">
        <v>5</v>
      </c>
      <c r="T57" s="44"/>
    </row>
    <row r="58" spans="1:20" s="21" customFormat="1" x14ac:dyDescent="0.3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34"/>
      <c r="O58" s="34">
        <v>1268086.96</v>
      </c>
      <c r="P58" s="34">
        <v>7789677.04</v>
      </c>
      <c r="Q58" s="19" t="s">
        <v>140</v>
      </c>
      <c r="R58" s="20">
        <v>3</v>
      </c>
      <c r="S58" s="20">
        <v>5</v>
      </c>
      <c r="T58" s="44"/>
    </row>
    <row r="59" spans="1:20" s="21" customFormat="1" x14ac:dyDescent="0.3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34"/>
      <c r="O59" s="34">
        <v>547682.80000000005</v>
      </c>
      <c r="P59" s="34">
        <v>3364337.2</v>
      </c>
      <c r="Q59" s="19" t="s">
        <v>79</v>
      </c>
      <c r="R59" s="20">
        <v>6</v>
      </c>
      <c r="S59" s="20">
        <v>5</v>
      </c>
      <c r="T59" s="44"/>
    </row>
    <row r="60" spans="1:20" s="21" customFormat="1" x14ac:dyDescent="0.3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34"/>
      <c r="O60" s="34">
        <v>123862.72</v>
      </c>
      <c r="P60" s="34">
        <v>13046585.279999999</v>
      </c>
      <c r="Q60" s="19" t="s">
        <v>141</v>
      </c>
      <c r="R60" s="20">
        <v>3</v>
      </c>
      <c r="S60" s="20">
        <v>5</v>
      </c>
      <c r="T60" s="44"/>
    </row>
    <row r="61" spans="1:20" s="21" customFormat="1" x14ac:dyDescent="0.3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34"/>
      <c r="O61" s="34">
        <v>1817779.46</v>
      </c>
      <c r="P61" s="34">
        <v>11166359.539999999</v>
      </c>
      <c r="Q61" s="19" t="s">
        <v>91</v>
      </c>
      <c r="R61" s="20">
        <v>7</v>
      </c>
      <c r="S61" s="20">
        <v>5</v>
      </c>
      <c r="T61" s="44"/>
    </row>
    <row r="62" spans="1:20" s="21" customFormat="1" x14ac:dyDescent="0.3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34"/>
      <c r="O62" s="34">
        <v>3577306.76</v>
      </c>
      <c r="P62" s="34">
        <v>21974878.239999998</v>
      </c>
      <c r="Q62" s="19" t="s">
        <v>89</v>
      </c>
      <c r="R62" s="20">
        <v>6</v>
      </c>
      <c r="S62" s="20">
        <v>5</v>
      </c>
      <c r="T62" s="44"/>
    </row>
    <row r="63" spans="1:20" s="21" customFormat="1" x14ac:dyDescent="0.3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34"/>
      <c r="O63" s="34">
        <v>1426261</v>
      </c>
      <c r="P63" s="34">
        <v>8763529</v>
      </c>
      <c r="Q63" s="19" t="s">
        <v>137</v>
      </c>
      <c r="R63" s="20">
        <v>2</v>
      </c>
      <c r="S63" s="20">
        <v>5</v>
      </c>
      <c r="T63" s="44"/>
    </row>
    <row r="64" spans="1:20" s="21" customFormat="1" x14ac:dyDescent="0.3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34"/>
      <c r="O64" s="34">
        <v>2101471.96</v>
      </c>
      <c r="P64" s="34">
        <v>12909042.039999999</v>
      </c>
      <c r="Q64" s="19" t="s">
        <v>83</v>
      </c>
      <c r="R64" s="20">
        <v>1</v>
      </c>
      <c r="S64" s="20">
        <v>5</v>
      </c>
      <c r="T64" s="44"/>
    </row>
    <row r="65" spans="1:20" s="21" customFormat="1" x14ac:dyDescent="0.3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34"/>
      <c r="O65" s="34">
        <v>920500</v>
      </c>
      <c r="P65" s="34">
        <v>5654500</v>
      </c>
      <c r="Q65" s="19" t="s">
        <v>87</v>
      </c>
      <c r="R65" s="20">
        <v>2</v>
      </c>
      <c r="S65" s="20">
        <v>5</v>
      </c>
      <c r="T65" s="44"/>
    </row>
    <row r="66" spans="1:20" s="21" customFormat="1" x14ac:dyDescent="0.3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34"/>
      <c r="O66" s="34">
        <v>756830</v>
      </c>
      <c r="P66" s="34">
        <v>5673258</v>
      </c>
      <c r="Q66" s="19" t="s">
        <v>118</v>
      </c>
      <c r="R66" s="20">
        <v>4</v>
      </c>
      <c r="S66" s="20">
        <v>6</v>
      </c>
      <c r="T66" s="44"/>
    </row>
    <row r="67" spans="1:20" s="21" customFormat="1" x14ac:dyDescent="0.3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34"/>
      <c r="O67" s="34">
        <v>1176653.6599999999</v>
      </c>
      <c r="P67" s="34">
        <v>7228015.3399999999</v>
      </c>
      <c r="Q67" s="19" t="s">
        <v>90</v>
      </c>
      <c r="R67" s="20">
        <v>3</v>
      </c>
      <c r="S67" s="20">
        <v>6</v>
      </c>
      <c r="T67" s="44"/>
    </row>
    <row r="68" spans="1:20" s="21" customFormat="1" x14ac:dyDescent="0.3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34"/>
      <c r="O68" s="34">
        <v>230014.68</v>
      </c>
      <c r="P68" s="34">
        <v>1412947.32</v>
      </c>
      <c r="Q68" s="19" t="s">
        <v>87</v>
      </c>
      <c r="R68" s="20">
        <v>2</v>
      </c>
      <c r="S68" s="20">
        <v>6</v>
      </c>
      <c r="T68" s="44"/>
    </row>
    <row r="69" spans="1:20" s="21" customFormat="1" x14ac:dyDescent="0.3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34"/>
      <c r="O69" s="34">
        <v>358469.67</v>
      </c>
      <c r="P69" s="34">
        <v>2398989.33</v>
      </c>
      <c r="Q69" s="19" t="s">
        <v>89</v>
      </c>
      <c r="R69" s="20">
        <v>10</v>
      </c>
      <c r="S69" s="20">
        <v>6</v>
      </c>
      <c r="T69" s="44"/>
    </row>
    <row r="70" spans="1:20" s="21" customFormat="1" x14ac:dyDescent="0.3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34"/>
      <c r="O70" s="34">
        <v>609601.59</v>
      </c>
      <c r="P70" s="34">
        <v>4079641.41</v>
      </c>
      <c r="Q70" s="19" t="s">
        <v>117</v>
      </c>
      <c r="R70" s="20">
        <v>8</v>
      </c>
      <c r="S70" s="20">
        <v>6</v>
      </c>
      <c r="T70" s="44"/>
    </row>
    <row r="71" spans="1:20" s="21" customFormat="1" x14ac:dyDescent="0.3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42"/>
      <c r="O71" s="42">
        <v>873637.94</v>
      </c>
      <c r="P71" s="42">
        <v>5366633.0599999996</v>
      </c>
      <c r="Q71" s="43" t="s">
        <v>90</v>
      </c>
      <c r="R71" s="41">
        <v>4</v>
      </c>
      <c r="S71" s="20">
        <v>6</v>
      </c>
      <c r="T71" s="44"/>
    </row>
    <row r="72" spans="1:20" s="21" customFormat="1" x14ac:dyDescent="0.3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34"/>
      <c r="O72" s="34">
        <v>1834151.34</v>
      </c>
      <c r="P72" s="34">
        <v>11266929.66</v>
      </c>
      <c r="Q72" s="19" t="s">
        <v>144</v>
      </c>
      <c r="R72" s="20">
        <v>4</v>
      </c>
      <c r="S72" s="20">
        <v>6</v>
      </c>
      <c r="T72" s="44"/>
    </row>
    <row r="73" spans="1:20" s="21" customFormat="1" x14ac:dyDescent="0.3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34"/>
      <c r="O73" s="34">
        <v>2340310.7000000002</v>
      </c>
      <c r="P73" s="34">
        <v>14376194.300000001</v>
      </c>
      <c r="Q73" s="19" t="s">
        <v>84</v>
      </c>
      <c r="R73" s="20">
        <v>2</v>
      </c>
      <c r="S73" s="20">
        <v>6</v>
      </c>
      <c r="T73" s="44"/>
    </row>
    <row r="74" spans="1:20" s="21" customFormat="1" x14ac:dyDescent="0.3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34"/>
      <c r="O74" s="34">
        <v>1568890.82</v>
      </c>
      <c r="P74" s="34">
        <v>9637472.0999999996</v>
      </c>
      <c r="Q74" s="19" t="s">
        <v>136</v>
      </c>
      <c r="R74" s="20">
        <v>3</v>
      </c>
      <c r="S74" s="20">
        <v>6</v>
      </c>
      <c r="T74" s="44"/>
    </row>
    <row r="75" spans="1:20" s="21" customFormat="1" x14ac:dyDescent="0.3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34"/>
      <c r="O75" s="34">
        <v>518839.72</v>
      </c>
      <c r="P75" s="34">
        <v>3187158.28</v>
      </c>
      <c r="Q75" s="19" t="s">
        <v>141</v>
      </c>
      <c r="R75" s="20">
        <v>4</v>
      </c>
      <c r="S75" s="20">
        <v>6</v>
      </c>
      <c r="T75" s="44"/>
    </row>
    <row r="76" spans="1:20" s="31" customFormat="1" x14ac:dyDescent="0.3">
      <c r="A76" s="20">
        <v>79</v>
      </c>
      <c r="B76" s="22" t="s">
        <v>236</v>
      </c>
      <c r="C76" s="46"/>
      <c r="D76" s="46"/>
      <c r="E76" s="46">
        <v>3995166</v>
      </c>
      <c r="F76" s="46"/>
      <c r="G76" s="46"/>
      <c r="H76" s="46"/>
      <c r="I76" s="46"/>
      <c r="J76" s="46"/>
      <c r="K76" s="46"/>
      <c r="L76" s="47"/>
      <c r="M76" s="46"/>
      <c r="N76" s="46"/>
      <c r="O76" s="46">
        <v>519371.58</v>
      </c>
      <c r="P76" s="46">
        <v>3475794</v>
      </c>
      <c r="Q76" s="20" t="s">
        <v>86</v>
      </c>
      <c r="R76" s="20">
        <v>11</v>
      </c>
      <c r="S76" s="20">
        <v>6</v>
      </c>
      <c r="T76" s="44"/>
    </row>
    <row r="77" spans="1:20" s="21" customFormat="1" x14ac:dyDescent="0.3">
      <c r="A77" s="20">
        <v>80</v>
      </c>
      <c r="B77" s="22" t="s">
        <v>237</v>
      </c>
      <c r="C77" s="46"/>
      <c r="D77" s="46"/>
      <c r="E77" s="46">
        <v>8736715.4719999991</v>
      </c>
      <c r="F77" s="46"/>
      <c r="G77" s="46"/>
      <c r="H77" s="46"/>
      <c r="I77" s="46"/>
      <c r="J77" s="46">
        <v>4715931.82</v>
      </c>
      <c r="K77" s="46"/>
      <c r="L77" s="47"/>
      <c r="M77" s="46"/>
      <c r="N77" s="46"/>
      <c r="O77" s="46">
        <v>1650964.12</v>
      </c>
      <c r="P77" s="46">
        <v>11048759.880000001</v>
      </c>
      <c r="Q77" s="20" t="s">
        <v>80</v>
      </c>
      <c r="R77" s="20">
        <v>5</v>
      </c>
      <c r="S77" s="20">
        <v>6</v>
      </c>
      <c r="T77" s="44"/>
    </row>
    <row r="78" spans="1:20" s="21" customFormat="1" x14ac:dyDescent="0.3">
      <c r="A78" s="20">
        <v>81</v>
      </c>
      <c r="B78" s="20" t="s">
        <v>238</v>
      </c>
      <c r="C78" s="46"/>
      <c r="D78" s="46"/>
      <c r="E78" s="46">
        <v>4436884</v>
      </c>
      <c r="F78" s="46"/>
      <c r="G78" s="46"/>
      <c r="H78" s="46"/>
      <c r="I78" s="46"/>
      <c r="J78" s="46"/>
      <c r="K78" s="46"/>
      <c r="L78" s="47"/>
      <c r="M78" s="46"/>
      <c r="N78" s="46"/>
      <c r="O78" s="46">
        <v>621163.76</v>
      </c>
      <c r="P78" s="46">
        <v>3815720.24</v>
      </c>
      <c r="Q78" s="20" t="s">
        <v>142</v>
      </c>
      <c r="R78" s="20">
        <v>2</v>
      </c>
      <c r="S78" s="20">
        <v>6</v>
      </c>
      <c r="T78" s="44"/>
    </row>
    <row r="79" spans="1:20" s="21" customFormat="1" x14ac:dyDescent="0.3">
      <c r="A79" s="20">
        <v>82</v>
      </c>
      <c r="B79" s="22" t="s">
        <v>239</v>
      </c>
      <c r="C79" s="46">
        <v>491243.98499999999</v>
      </c>
      <c r="D79" s="46"/>
      <c r="E79" s="46">
        <v>19959771.015000001</v>
      </c>
      <c r="F79" s="46"/>
      <c r="G79" s="46"/>
      <c r="H79" s="46"/>
      <c r="I79" s="46"/>
      <c r="J79" s="46"/>
      <c r="K79" s="46"/>
      <c r="L79" s="47"/>
      <c r="M79" s="46"/>
      <c r="N79" s="46"/>
      <c r="O79" s="46">
        <v>2863142.1</v>
      </c>
      <c r="P79" s="46">
        <v>17587872.899999999</v>
      </c>
      <c r="Q79" s="20" t="s">
        <v>127</v>
      </c>
      <c r="R79" s="20">
        <v>3</v>
      </c>
      <c r="S79" s="20">
        <v>6</v>
      </c>
      <c r="T79" s="44"/>
    </row>
    <row r="80" spans="1:20" s="21" customFormat="1" x14ac:dyDescent="0.3">
      <c r="A80" s="20">
        <v>83</v>
      </c>
      <c r="B80" s="20" t="s">
        <v>240</v>
      </c>
      <c r="C80" s="46">
        <v>13597054.679</v>
      </c>
      <c r="D80" s="46"/>
      <c r="E80" s="46"/>
      <c r="F80" s="46"/>
      <c r="G80" s="46"/>
      <c r="H80" s="46"/>
      <c r="I80" s="46"/>
      <c r="J80" s="46">
        <v>3250310.77</v>
      </c>
      <c r="K80" s="46"/>
      <c r="L80" s="47"/>
      <c r="M80" s="46"/>
      <c r="N80" s="46"/>
      <c r="O80" s="46">
        <v>2358631.1</v>
      </c>
      <c r="P80" s="46">
        <v>14488733.9</v>
      </c>
      <c r="Q80" s="20" t="s">
        <v>77</v>
      </c>
      <c r="R80" s="20">
        <v>3</v>
      </c>
      <c r="S80" s="20">
        <v>6</v>
      </c>
      <c r="T80" s="44"/>
    </row>
    <row r="81" spans="1:20" s="21" customFormat="1" x14ac:dyDescent="0.3">
      <c r="A81" s="20">
        <v>84</v>
      </c>
      <c r="B81" s="20" t="s">
        <v>241</v>
      </c>
      <c r="C81" s="46"/>
      <c r="D81" s="46"/>
      <c r="E81" s="46"/>
      <c r="F81" s="46"/>
      <c r="G81" s="46"/>
      <c r="H81" s="46">
        <v>11681236</v>
      </c>
      <c r="I81" s="46"/>
      <c r="J81" s="46"/>
      <c r="K81" s="46"/>
      <c r="L81" s="47"/>
      <c r="M81" s="46"/>
      <c r="N81" s="46"/>
      <c r="O81" s="46">
        <v>1635373.04</v>
      </c>
      <c r="P81" s="46">
        <v>10045862.960000001</v>
      </c>
      <c r="Q81" s="20" t="s">
        <v>135</v>
      </c>
      <c r="R81" s="20">
        <v>3</v>
      </c>
      <c r="S81" s="20">
        <v>6</v>
      </c>
      <c r="T81" s="44"/>
    </row>
    <row r="82" spans="1:20" s="21" customFormat="1" x14ac:dyDescent="0.3">
      <c r="A82" s="20">
        <v>85</v>
      </c>
      <c r="B82" s="20" t="s">
        <v>242</v>
      </c>
      <c r="C82" s="46"/>
      <c r="D82" s="46"/>
      <c r="E82" s="46"/>
      <c r="F82" s="46"/>
      <c r="G82" s="46"/>
      <c r="H82" s="46"/>
      <c r="I82" s="46">
        <v>3836480</v>
      </c>
      <c r="J82" s="46"/>
      <c r="K82" s="46"/>
      <c r="L82" s="47"/>
      <c r="M82" s="46"/>
      <c r="N82" s="46"/>
      <c r="O82" s="46">
        <v>537107.19999999995</v>
      </c>
      <c r="P82" s="46">
        <v>3299372.8</v>
      </c>
      <c r="Q82" s="20" t="s">
        <v>137</v>
      </c>
      <c r="R82" s="20">
        <v>3</v>
      </c>
      <c r="S82" s="20">
        <v>6</v>
      </c>
      <c r="T82" s="44"/>
    </row>
    <row r="83" spans="1:20" s="21" customFormat="1" x14ac:dyDescent="0.3">
      <c r="A83" s="20">
        <v>86</v>
      </c>
      <c r="B83" s="22" t="s">
        <v>243</v>
      </c>
      <c r="C83" s="46"/>
      <c r="D83" s="46"/>
      <c r="E83" s="46">
        <v>10766653.289999999</v>
      </c>
      <c r="F83" s="46"/>
      <c r="G83" s="46"/>
      <c r="H83" s="46"/>
      <c r="I83" s="46"/>
      <c r="J83" s="46">
        <v>5035726.7240000004</v>
      </c>
      <c r="K83" s="46"/>
      <c r="L83" s="47"/>
      <c r="M83" s="46"/>
      <c r="N83" s="46"/>
      <c r="O83" s="46">
        <v>2212333.2000000002</v>
      </c>
      <c r="P83" s="46">
        <v>13590046.800000001</v>
      </c>
      <c r="Q83" s="20" t="s">
        <v>122</v>
      </c>
      <c r="R83" s="20">
        <v>7</v>
      </c>
      <c r="S83" s="20">
        <v>6</v>
      </c>
      <c r="T83" s="44"/>
    </row>
    <row r="84" spans="1:20" s="21" customFormat="1" x14ac:dyDescent="0.3">
      <c r="A84" s="20">
        <v>87</v>
      </c>
      <c r="B84" s="22" t="s">
        <v>244</v>
      </c>
      <c r="C84" s="46"/>
      <c r="D84" s="46"/>
      <c r="E84" s="46"/>
      <c r="F84" s="46"/>
      <c r="G84" s="46"/>
      <c r="H84" s="46"/>
      <c r="I84" s="46"/>
      <c r="J84" s="46"/>
      <c r="K84" s="46"/>
      <c r="L84" s="46">
        <v>4209533</v>
      </c>
      <c r="M84" s="46"/>
      <c r="N84" s="46"/>
      <c r="O84" s="46">
        <v>547239.29</v>
      </c>
      <c r="P84" s="46">
        <v>3662293.71</v>
      </c>
      <c r="Q84" s="19" t="s">
        <v>146</v>
      </c>
      <c r="R84" s="20">
        <v>4</v>
      </c>
      <c r="S84" s="20">
        <v>6</v>
      </c>
      <c r="T84" s="44"/>
    </row>
    <row r="85" spans="1:20" s="21" customFormat="1" x14ac:dyDescent="0.3">
      <c r="A85" s="20">
        <v>88</v>
      </c>
      <c r="B85" s="22" t="s">
        <v>245</v>
      </c>
      <c r="C85" s="46"/>
      <c r="D85" s="46"/>
      <c r="E85" s="46">
        <v>1092242.6100000001</v>
      </c>
      <c r="F85" s="46">
        <v>6565980.71</v>
      </c>
      <c r="G85" s="46"/>
      <c r="H85" s="46"/>
      <c r="I85" s="46"/>
      <c r="J85" s="46"/>
      <c r="K85" s="46"/>
      <c r="L85" s="46"/>
      <c r="M85" s="46"/>
      <c r="N85" s="46"/>
      <c r="O85" s="46">
        <v>1072151.22</v>
      </c>
      <c r="P85" s="46">
        <v>6586071.7800000003</v>
      </c>
      <c r="Q85" s="20" t="s">
        <v>130</v>
      </c>
      <c r="R85" s="20">
        <v>4</v>
      </c>
      <c r="S85" s="20">
        <v>6</v>
      </c>
      <c r="T85" s="44"/>
    </row>
    <row r="86" spans="1:20" s="21" customFormat="1" x14ac:dyDescent="0.3">
      <c r="A86" s="20">
        <v>89</v>
      </c>
      <c r="B86" s="22" t="s">
        <v>246</v>
      </c>
      <c r="C86" s="46"/>
      <c r="D86" s="46"/>
      <c r="E86" s="46"/>
      <c r="F86" s="46">
        <v>2772925</v>
      </c>
      <c r="G86" s="46"/>
      <c r="H86" s="46"/>
      <c r="I86" s="46"/>
      <c r="J86" s="46"/>
      <c r="K86" s="46"/>
      <c r="L86" s="47"/>
      <c r="M86" s="46"/>
      <c r="N86" s="46"/>
      <c r="O86" s="46">
        <v>360480.25</v>
      </c>
      <c r="P86" s="46">
        <v>2412444.75</v>
      </c>
      <c r="Q86" s="20" t="s">
        <v>130</v>
      </c>
      <c r="R86" s="20">
        <v>5</v>
      </c>
      <c r="S86" s="20">
        <v>6</v>
      </c>
      <c r="T86" s="44"/>
    </row>
    <row r="87" spans="1:20" s="21" customFormat="1" x14ac:dyDescent="0.3">
      <c r="A87" s="20">
        <v>90</v>
      </c>
      <c r="B87" s="22" t="s">
        <v>247</v>
      </c>
      <c r="C87" s="46"/>
      <c r="D87" s="46"/>
      <c r="E87" s="46">
        <v>1865950.84</v>
      </c>
      <c r="F87" s="46">
        <v>1241270.5900000001</v>
      </c>
      <c r="G87" s="46"/>
      <c r="H87" s="46"/>
      <c r="I87" s="46"/>
      <c r="J87" s="46">
        <v>22426.7</v>
      </c>
      <c r="K87" s="46"/>
      <c r="L87" s="47"/>
      <c r="M87" s="46"/>
      <c r="N87" s="46"/>
      <c r="O87" s="46">
        <v>427536.34</v>
      </c>
      <c r="P87" s="46">
        <v>2626294.66</v>
      </c>
      <c r="Q87" s="20" t="s">
        <v>131</v>
      </c>
      <c r="R87" s="20">
        <v>6</v>
      </c>
      <c r="S87" s="20">
        <v>6</v>
      </c>
      <c r="T87" s="44"/>
    </row>
    <row r="88" spans="1:20" s="21" customFormat="1" x14ac:dyDescent="0.3">
      <c r="A88" s="20">
        <v>91</v>
      </c>
      <c r="B88" s="22" t="s">
        <v>248</v>
      </c>
      <c r="C88" s="46"/>
      <c r="D88" s="46"/>
      <c r="E88" s="46"/>
      <c r="F88" s="46"/>
      <c r="G88" s="46"/>
      <c r="H88" s="46"/>
      <c r="I88" s="46"/>
      <c r="J88" s="46">
        <v>5676932</v>
      </c>
      <c r="K88" s="46"/>
      <c r="L88" s="47"/>
      <c r="M88" s="46"/>
      <c r="N88" s="46"/>
      <c r="O88" s="46">
        <v>738001.16</v>
      </c>
      <c r="P88" s="46">
        <v>4938930.84</v>
      </c>
      <c r="Q88" s="20" t="s">
        <v>123</v>
      </c>
      <c r="R88" s="20">
        <v>5</v>
      </c>
      <c r="S88" s="20">
        <v>6</v>
      </c>
      <c r="T88" s="44"/>
    </row>
    <row r="89" spans="1:20" s="21" customFormat="1" x14ac:dyDescent="0.3">
      <c r="A89" s="20">
        <v>92</v>
      </c>
      <c r="B89" s="22" t="s">
        <v>249</v>
      </c>
      <c r="C89" s="46"/>
      <c r="D89" s="46"/>
      <c r="E89" s="46">
        <v>120705.26</v>
      </c>
      <c r="F89" s="46"/>
      <c r="G89" s="46"/>
      <c r="H89" s="46"/>
      <c r="I89" s="46"/>
      <c r="J89" s="46">
        <v>116300.22500000001</v>
      </c>
      <c r="K89" s="46"/>
      <c r="L89" s="47"/>
      <c r="M89" s="46"/>
      <c r="N89" s="46"/>
      <c r="O89" s="46">
        <v>274463.7</v>
      </c>
      <c r="P89" s="46">
        <v>1685991.3</v>
      </c>
      <c r="Q89" s="20" t="s">
        <v>124</v>
      </c>
      <c r="R89" s="20">
        <v>8</v>
      </c>
      <c r="S89" s="20">
        <v>6</v>
      </c>
      <c r="T89" s="44"/>
    </row>
    <row r="90" spans="1:20" s="21" customFormat="1" x14ac:dyDescent="0.3">
      <c r="A90" s="20">
        <v>93</v>
      </c>
      <c r="B90" s="22" t="s">
        <v>250</v>
      </c>
      <c r="C90" s="46"/>
      <c r="D90" s="46"/>
      <c r="E90" s="46"/>
      <c r="F90" s="46">
        <v>7869228</v>
      </c>
      <c r="G90" s="46"/>
      <c r="H90" s="46"/>
      <c r="I90" s="46"/>
      <c r="J90" s="46"/>
      <c r="K90" s="46"/>
      <c r="L90" s="47"/>
      <c r="M90" s="46"/>
      <c r="N90" s="46"/>
      <c r="O90" s="46">
        <v>1101691.92</v>
      </c>
      <c r="P90" s="46">
        <v>6767536.0800000001</v>
      </c>
      <c r="Q90" s="20" t="s">
        <v>126</v>
      </c>
      <c r="R90" s="20">
        <v>5</v>
      </c>
      <c r="S90" s="20">
        <v>6</v>
      </c>
      <c r="T90" s="44"/>
    </row>
    <row r="91" spans="1:20" s="21" customFormat="1" x14ac:dyDescent="0.3">
      <c r="A91" s="20">
        <v>94</v>
      </c>
      <c r="B91" s="22" t="s">
        <v>251</v>
      </c>
      <c r="C91" s="46">
        <v>795781.3</v>
      </c>
      <c r="D91" s="46"/>
      <c r="E91" s="46">
        <v>1039759.708</v>
      </c>
      <c r="F91" s="46"/>
      <c r="G91" s="46"/>
      <c r="H91" s="46"/>
      <c r="I91" s="46"/>
      <c r="J91" s="46">
        <v>5168075.6689999998</v>
      </c>
      <c r="K91" s="46"/>
      <c r="L91" s="47"/>
      <c r="M91" s="46"/>
      <c r="N91" s="46"/>
      <c r="O91" s="46">
        <v>980506.38</v>
      </c>
      <c r="P91" s="46">
        <v>6023110.6200000001</v>
      </c>
      <c r="Q91" s="20" t="s">
        <v>91</v>
      </c>
      <c r="R91" s="20">
        <v>8</v>
      </c>
      <c r="S91" s="20">
        <v>6</v>
      </c>
      <c r="T91" s="44"/>
    </row>
    <row r="92" spans="1:20" x14ac:dyDescent="0.3">
      <c r="A92" s="48">
        <v>77</v>
      </c>
      <c r="B92" s="48" t="s">
        <v>252</v>
      </c>
      <c r="C92" s="49"/>
      <c r="D92" s="49"/>
      <c r="E92" s="49"/>
      <c r="F92" s="49"/>
      <c r="G92" s="49"/>
      <c r="H92" s="49"/>
      <c r="I92" s="48">
        <v>4828643</v>
      </c>
      <c r="J92" s="49"/>
      <c r="K92" s="49"/>
      <c r="L92" s="49"/>
      <c r="M92" s="49"/>
      <c r="N92" s="49"/>
      <c r="O92" s="48">
        <v>676010.2</v>
      </c>
      <c r="P92" s="48">
        <v>4152632.68</v>
      </c>
      <c r="Q92" s="48" t="s">
        <v>88</v>
      </c>
      <c r="R92" s="48">
        <v>4</v>
      </c>
      <c r="S92" s="48">
        <v>6</v>
      </c>
    </row>
    <row r="93" spans="1:20" x14ac:dyDescent="0.3">
      <c r="A93" s="48">
        <v>78</v>
      </c>
      <c r="B93" s="48" t="s">
        <v>253</v>
      </c>
      <c r="C93" s="48">
        <v>366417.97</v>
      </c>
      <c r="D93" s="49"/>
      <c r="E93" s="49"/>
      <c r="F93" s="49"/>
      <c r="G93" s="49"/>
      <c r="H93" s="49"/>
      <c r="I93" s="48">
        <v>3904887.04</v>
      </c>
      <c r="J93" s="49"/>
      <c r="K93" s="49"/>
      <c r="L93" s="49"/>
      <c r="M93" s="49"/>
      <c r="N93" s="49"/>
      <c r="O93" s="48">
        <v>597982.69999999995</v>
      </c>
      <c r="P93" s="48">
        <v>3673322.3</v>
      </c>
      <c r="Q93" s="48" t="s">
        <v>116</v>
      </c>
      <c r="R93" s="48">
        <v>5</v>
      </c>
      <c r="S93" s="48">
        <v>6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showGridLines="0" tabSelected="1" zoomScale="145" zoomScaleNormal="145" workbookViewId="0">
      <pane ySplit="1" topLeftCell="A86" activePane="bottomLeft" state="frozen"/>
      <selection pane="bottomLeft" activeCell="F97" sqref="F97"/>
    </sheetView>
  </sheetViews>
  <sheetFormatPr defaultRowHeight="14.4" x14ac:dyDescent="0.3"/>
  <cols>
    <col min="1" max="1" width="5.5546875" bestFit="1" customWidth="1"/>
    <col min="2" max="2" width="24" style="1" bestFit="1" customWidth="1"/>
    <col min="3" max="3" width="18" customWidth="1"/>
    <col min="4" max="4" width="10.88671875" customWidth="1"/>
    <col min="5" max="5" width="16.5546875" customWidth="1"/>
    <col min="6" max="6" width="13.5546875" customWidth="1"/>
    <col min="7" max="7" width="15.33203125" customWidth="1"/>
    <col min="8" max="8" width="14.6640625" customWidth="1"/>
    <col min="9" max="9" width="17.109375" customWidth="1"/>
    <col min="10" max="10" width="15.33203125" customWidth="1"/>
    <col min="11" max="11" width="14.109375" customWidth="1"/>
    <col min="12" max="12" width="13.44140625" style="21" customWidth="1"/>
    <col min="13" max="13" width="11.88671875" customWidth="1"/>
    <col min="14" max="14" width="10.33203125" customWidth="1"/>
    <col min="15" max="15" width="14.44140625" customWidth="1"/>
    <col min="16" max="16" width="16.44140625" customWidth="1"/>
    <col min="17" max="17" width="12.33203125" customWidth="1"/>
    <col min="18" max="20" width="8.88671875" style="1"/>
  </cols>
  <sheetData>
    <row r="1" spans="1:20" s="11" customFormat="1" ht="28.8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15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x14ac:dyDescent="0.3">
      <c r="A2" s="20">
        <v>1</v>
      </c>
      <c r="B2" s="20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36"/>
      <c r="O2" s="37">
        <v>394997.96</v>
      </c>
      <c r="P2" s="37">
        <v>2426416.04</v>
      </c>
      <c r="Q2" s="19" t="s">
        <v>89</v>
      </c>
      <c r="R2" s="20">
        <v>3</v>
      </c>
      <c r="S2" s="20">
        <v>10</v>
      </c>
      <c r="T2" s="44"/>
    </row>
    <row r="3" spans="1:20" s="21" customFormat="1" x14ac:dyDescent="0.3">
      <c r="A3" s="20">
        <v>2</v>
      </c>
      <c r="B3" s="20" t="s">
        <v>163</v>
      </c>
      <c r="C3" s="36"/>
      <c r="D3" s="36"/>
      <c r="E3" s="36">
        <v>788965.62</v>
      </c>
      <c r="F3" s="36"/>
      <c r="G3" s="36"/>
      <c r="H3" s="36"/>
      <c r="I3" s="36"/>
      <c r="J3" s="36">
        <v>855983.51</v>
      </c>
      <c r="K3" s="38"/>
      <c r="L3" s="36"/>
      <c r="M3" s="36"/>
      <c r="N3" s="36"/>
      <c r="O3" s="37">
        <v>230293</v>
      </c>
      <c r="P3" s="37">
        <v>1414656</v>
      </c>
      <c r="Q3" s="19" t="s">
        <v>114</v>
      </c>
      <c r="R3" s="20">
        <v>5</v>
      </c>
      <c r="S3" s="20">
        <v>12</v>
      </c>
      <c r="T3" s="44"/>
    </row>
    <row r="4" spans="1:20" s="21" customFormat="1" x14ac:dyDescent="0.3">
      <c r="A4" s="20">
        <v>3</v>
      </c>
      <c r="B4" s="20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36"/>
      <c r="O4" s="19">
        <v>1107145</v>
      </c>
      <c r="P4" s="19">
        <v>6801038.2400000002</v>
      </c>
      <c r="Q4" s="19" t="s">
        <v>118</v>
      </c>
      <c r="R4" s="20">
        <v>2</v>
      </c>
      <c r="S4" s="20">
        <v>12</v>
      </c>
      <c r="T4" s="44"/>
    </row>
    <row r="5" spans="1:20" s="21" customFormat="1" x14ac:dyDescent="0.3">
      <c r="A5" s="20">
        <v>4</v>
      </c>
      <c r="B5" s="20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36"/>
      <c r="O5" s="37">
        <v>1686827.24</v>
      </c>
      <c r="P5" s="37">
        <v>10361938</v>
      </c>
      <c r="Q5" s="19" t="s">
        <v>125</v>
      </c>
      <c r="R5" s="20">
        <v>3</v>
      </c>
      <c r="S5" s="20">
        <v>12</v>
      </c>
      <c r="T5" s="44"/>
    </row>
    <row r="6" spans="1:20" s="21" customFormat="1" x14ac:dyDescent="0.3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36"/>
      <c r="O6" s="36">
        <v>1725298.82</v>
      </c>
      <c r="P6" s="36">
        <v>10598264.18</v>
      </c>
      <c r="Q6" s="19" t="s">
        <v>91</v>
      </c>
      <c r="R6" s="20">
        <v>5</v>
      </c>
      <c r="S6" s="20">
        <v>12</v>
      </c>
      <c r="T6" s="44"/>
    </row>
    <row r="7" spans="1:20" s="21" customFormat="1" x14ac:dyDescent="0.3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36"/>
      <c r="O7" s="36">
        <v>2727631.34</v>
      </c>
      <c r="P7" s="36">
        <v>16755449.66</v>
      </c>
      <c r="Q7" s="19" t="s">
        <v>79</v>
      </c>
      <c r="R7" s="20">
        <v>2</v>
      </c>
      <c r="S7" s="20">
        <v>1</v>
      </c>
      <c r="T7" s="44"/>
    </row>
    <row r="8" spans="1:20" s="21" customFormat="1" x14ac:dyDescent="0.3">
      <c r="A8" s="20">
        <v>7</v>
      </c>
      <c r="B8" s="20" t="s">
        <v>168</v>
      </c>
      <c r="C8" s="37"/>
      <c r="D8" s="37"/>
      <c r="E8" s="19"/>
      <c r="F8" s="36"/>
      <c r="G8" s="36">
        <v>21505835</v>
      </c>
      <c r="H8" s="36"/>
      <c r="I8" s="36"/>
      <c r="J8" s="36"/>
      <c r="K8" s="36"/>
      <c r="L8" s="36"/>
      <c r="M8" s="36"/>
      <c r="N8" s="36"/>
      <c r="O8" s="19">
        <v>3010816.9</v>
      </c>
      <c r="P8" s="19">
        <v>18495018.100000001</v>
      </c>
      <c r="Q8" s="19" t="s">
        <v>84</v>
      </c>
      <c r="R8" s="20">
        <v>1</v>
      </c>
      <c r="S8" s="20">
        <v>1</v>
      </c>
      <c r="T8" s="44"/>
    </row>
    <row r="9" spans="1:20" s="21" customFormat="1" x14ac:dyDescent="0.3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36"/>
      <c r="O9" s="36">
        <v>1530743.06</v>
      </c>
      <c r="P9" s="36">
        <v>9403135.9399999995</v>
      </c>
      <c r="Q9" s="19" t="s">
        <v>125</v>
      </c>
      <c r="R9" s="20">
        <v>4</v>
      </c>
      <c r="S9" s="20">
        <v>1</v>
      </c>
      <c r="T9" s="44"/>
    </row>
    <row r="10" spans="1:20" s="21" customFormat="1" x14ac:dyDescent="0.3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36"/>
      <c r="O10" s="35">
        <v>1375509.8</v>
      </c>
      <c r="P10" s="37">
        <v>8449560.1999999993</v>
      </c>
      <c r="Q10" s="19" t="s">
        <v>130</v>
      </c>
      <c r="R10" s="20">
        <v>1</v>
      </c>
      <c r="S10" s="20">
        <v>1</v>
      </c>
      <c r="T10" s="44"/>
    </row>
    <row r="11" spans="1:20" s="21" customFormat="1" x14ac:dyDescent="0.3">
      <c r="A11" s="20">
        <v>10</v>
      </c>
      <c r="B11" s="20" t="s">
        <v>171</v>
      </c>
      <c r="C11" s="36"/>
      <c r="D11" s="36"/>
      <c r="E11" s="36"/>
      <c r="F11" s="19"/>
      <c r="G11" s="37"/>
      <c r="H11" s="37"/>
      <c r="I11" s="36"/>
      <c r="J11" s="36">
        <v>51500068</v>
      </c>
      <c r="K11" s="36"/>
      <c r="L11" s="36"/>
      <c r="M11" s="36"/>
      <c r="N11" s="36"/>
      <c r="O11" s="36">
        <v>7210009.5199999996</v>
      </c>
      <c r="P11" s="36">
        <v>44290058.479999997</v>
      </c>
      <c r="Q11" s="19" t="s">
        <v>143</v>
      </c>
      <c r="R11" s="20">
        <v>1</v>
      </c>
      <c r="S11" s="20">
        <v>1</v>
      </c>
      <c r="T11" s="44"/>
    </row>
    <row r="12" spans="1:20" s="21" customFormat="1" x14ac:dyDescent="0.3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36"/>
      <c r="O12" s="37">
        <v>776065.81</v>
      </c>
      <c r="P12" s="37">
        <v>5193671.1900000004</v>
      </c>
      <c r="Q12" s="19" t="s">
        <v>86</v>
      </c>
      <c r="R12" s="20">
        <v>7</v>
      </c>
      <c r="S12" s="20">
        <v>1</v>
      </c>
      <c r="T12" s="44"/>
    </row>
    <row r="13" spans="1:20" s="21" customFormat="1" x14ac:dyDescent="0.3">
      <c r="A13" s="20">
        <v>12</v>
      </c>
      <c r="B13" s="20" t="s">
        <v>173</v>
      </c>
      <c r="C13" s="19"/>
      <c r="D13" s="36"/>
      <c r="E13" s="19"/>
      <c r="F13" s="36"/>
      <c r="G13" s="36"/>
      <c r="H13" s="36">
        <v>23055022.969999999</v>
      </c>
      <c r="I13" s="36"/>
      <c r="J13" s="19"/>
      <c r="K13" s="36"/>
      <c r="L13" s="36"/>
      <c r="M13" s="36"/>
      <c r="N13" s="36"/>
      <c r="O13" s="37">
        <v>3227703.22</v>
      </c>
      <c r="P13" s="37">
        <v>19827319.780000001</v>
      </c>
      <c r="Q13" s="19" t="s">
        <v>90</v>
      </c>
      <c r="R13" s="20">
        <v>1</v>
      </c>
      <c r="S13" s="20">
        <v>2</v>
      </c>
      <c r="T13" s="44"/>
    </row>
    <row r="14" spans="1:20" s="21" customFormat="1" x14ac:dyDescent="0.3">
      <c r="A14" s="20">
        <v>13</v>
      </c>
      <c r="B14" s="20" t="s">
        <v>174</v>
      </c>
      <c r="C14" s="36"/>
      <c r="D14" s="36"/>
      <c r="E14" s="19">
        <v>17372657</v>
      </c>
      <c r="F14" s="36"/>
      <c r="G14" s="36"/>
      <c r="H14" s="36"/>
      <c r="I14" s="36"/>
      <c r="J14" s="19"/>
      <c r="K14" s="36"/>
      <c r="L14" s="36"/>
      <c r="M14" s="36"/>
      <c r="N14" s="36"/>
      <c r="O14" s="37">
        <v>2432171.98</v>
      </c>
      <c r="P14" s="37">
        <v>14940485.02</v>
      </c>
      <c r="Q14" s="19" t="s">
        <v>86</v>
      </c>
      <c r="R14" s="20">
        <v>4</v>
      </c>
      <c r="S14" s="20">
        <v>2</v>
      </c>
      <c r="T14" s="44"/>
    </row>
    <row r="15" spans="1:20" s="21" customFormat="1" x14ac:dyDescent="0.3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36"/>
      <c r="O15" s="36">
        <v>749535.36</v>
      </c>
      <c r="P15" s="36">
        <v>4604288.6399999997</v>
      </c>
      <c r="Q15" s="19" t="s">
        <v>124</v>
      </c>
      <c r="R15" s="20">
        <v>6</v>
      </c>
      <c r="S15" s="20">
        <v>2</v>
      </c>
      <c r="T15" s="44"/>
    </row>
    <row r="16" spans="1:20" s="21" customFormat="1" x14ac:dyDescent="0.3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36"/>
      <c r="O16" s="36">
        <v>1009747.2</v>
      </c>
      <c r="P16" s="36">
        <v>6202732.7999999998</v>
      </c>
      <c r="Q16" s="19" t="s">
        <v>126</v>
      </c>
      <c r="R16" s="20">
        <v>2</v>
      </c>
      <c r="S16" s="20">
        <v>2</v>
      </c>
      <c r="T16" s="44"/>
    </row>
    <row r="17" spans="1:20" s="21" customFormat="1" x14ac:dyDescent="0.3">
      <c r="A17" s="20">
        <v>16</v>
      </c>
      <c r="B17" s="20" t="s">
        <v>177</v>
      </c>
      <c r="C17" s="37"/>
      <c r="D17" s="37"/>
      <c r="E17" s="36"/>
      <c r="F17" s="36"/>
      <c r="G17" s="36">
        <v>8064231.7910000002</v>
      </c>
      <c r="H17" s="36"/>
      <c r="I17" s="36"/>
      <c r="J17" s="36"/>
      <c r="K17" s="36"/>
      <c r="L17" s="36"/>
      <c r="M17" s="36"/>
      <c r="N17" s="36"/>
      <c r="O17" s="36">
        <v>1128992.48</v>
      </c>
      <c r="P17" s="36">
        <v>6935239.5199999996</v>
      </c>
      <c r="Q17" s="19" t="s">
        <v>136</v>
      </c>
      <c r="R17" s="20">
        <v>1</v>
      </c>
      <c r="S17" s="20">
        <v>2</v>
      </c>
      <c r="T17" s="44"/>
    </row>
    <row r="18" spans="1:20" s="21" customFormat="1" x14ac:dyDescent="0.3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36"/>
      <c r="O18" s="36">
        <v>2859254.02</v>
      </c>
      <c r="P18" s="36">
        <v>17563988.98</v>
      </c>
      <c r="Q18" s="19" t="s">
        <v>84</v>
      </c>
      <c r="R18" s="20">
        <v>2</v>
      </c>
      <c r="S18" s="20">
        <v>2</v>
      </c>
      <c r="T18" s="44"/>
    </row>
    <row r="19" spans="1:20" s="21" customFormat="1" x14ac:dyDescent="0.3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36"/>
      <c r="O19" s="37">
        <v>1544527.88</v>
      </c>
      <c r="P19" s="37">
        <v>9487814.1199999992</v>
      </c>
      <c r="Q19" s="19" t="s">
        <v>88</v>
      </c>
      <c r="R19" s="20">
        <v>3</v>
      </c>
      <c r="S19" s="20">
        <v>2</v>
      </c>
      <c r="T19" s="44"/>
    </row>
    <row r="20" spans="1:20" s="33" customFormat="1" x14ac:dyDescent="0.3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39"/>
      <c r="O20" s="39">
        <f>J20-P20</f>
        <v>928648.52000000048</v>
      </c>
      <c r="P20" s="39">
        <v>4230510.38</v>
      </c>
      <c r="Q20" s="19" t="s">
        <v>123</v>
      </c>
      <c r="R20" s="32">
        <v>3</v>
      </c>
      <c r="S20" s="20">
        <v>2</v>
      </c>
      <c r="T20" s="44"/>
    </row>
    <row r="21" spans="1:20" s="21" customFormat="1" x14ac:dyDescent="0.3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36"/>
      <c r="O21" s="36">
        <v>5141909.92</v>
      </c>
      <c r="P21" s="36">
        <v>31586018</v>
      </c>
      <c r="Q21" s="19" t="s">
        <v>143</v>
      </c>
      <c r="R21" s="20">
        <v>2</v>
      </c>
      <c r="S21" s="20">
        <v>2</v>
      </c>
      <c r="T21" s="44"/>
    </row>
    <row r="22" spans="1:20" s="21" customFormat="1" x14ac:dyDescent="0.3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34"/>
      <c r="O22" s="34">
        <v>3254296.92</v>
      </c>
      <c r="P22" s="34">
        <v>19990681.079999998</v>
      </c>
      <c r="Q22" s="19" t="s">
        <v>144</v>
      </c>
      <c r="R22" s="20">
        <v>1</v>
      </c>
      <c r="S22" s="20">
        <v>2</v>
      </c>
      <c r="T22" s="44"/>
    </row>
    <row r="23" spans="1:20" s="21" customFormat="1" x14ac:dyDescent="0.3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34"/>
      <c r="O23" s="34">
        <v>2358257</v>
      </c>
      <c r="P23" s="34">
        <v>14486436</v>
      </c>
      <c r="Q23" s="19" t="s">
        <v>125</v>
      </c>
      <c r="R23" s="20">
        <v>5</v>
      </c>
      <c r="S23" s="20">
        <v>2</v>
      </c>
      <c r="T23" s="44"/>
    </row>
    <row r="24" spans="1:20" s="21" customFormat="1" x14ac:dyDescent="0.3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34"/>
      <c r="O24" s="34">
        <v>1458117.64</v>
      </c>
      <c r="P24" s="34">
        <v>8957008.3599999994</v>
      </c>
      <c r="Q24" s="19" t="s">
        <v>79</v>
      </c>
      <c r="R24" s="20">
        <v>3</v>
      </c>
      <c r="S24" s="20">
        <v>2</v>
      </c>
      <c r="T24" s="44"/>
    </row>
    <row r="25" spans="1:20" s="21" customFormat="1" x14ac:dyDescent="0.3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34"/>
      <c r="O25" s="34">
        <v>2108632.8199999998</v>
      </c>
      <c r="P25" s="34">
        <v>12953030</v>
      </c>
      <c r="Q25" s="19" t="s">
        <v>77</v>
      </c>
      <c r="R25" s="20">
        <v>1</v>
      </c>
      <c r="S25" s="20">
        <v>2</v>
      </c>
      <c r="T25" s="44"/>
    </row>
    <row r="26" spans="1:20" s="21" customFormat="1" x14ac:dyDescent="0.3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34"/>
      <c r="O26" s="34">
        <v>3006151.4</v>
      </c>
      <c r="P26" s="34">
        <v>18466358.600000001</v>
      </c>
      <c r="Q26" s="19" t="s">
        <v>127</v>
      </c>
      <c r="R26" s="20">
        <v>2</v>
      </c>
      <c r="S26" s="20">
        <v>2</v>
      </c>
      <c r="T26" s="44"/>
    </row>
    <row r="27" spans="1:20" s="21" customFormat="1" x14ac:dyDescent="0.3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34"/>
      <c r="O27" s="34">
        <v>2205484.6800000002</v>
      </c>
      <c r="P27" s="34">
        <v>13547977.32</v>
      </c>
      <c r="Q27" s="19" t="s">
        <v>91</v>
      </c>
      <c r="R27" s="20">
        <v>6</v>
      </c>
      <c r="S27" s="20">
        <v>2</v>
      </c>
      <c r="T27" s="44"/>
    </row>
    <row r="28" spans="1:20" s="21" customFormat="1" x14ac:dyDescent="0.3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34"/>
      <c r="O28" s="34">
        <v>282389.38</v>
      </c>
      <c r="P28" s="34">
        <v>1734677.62</v>
      </c>
      <c r="Q28" s="19" t="s">
        <v>140</v>
      </c>
      <c r="R28" s="20">
        <v>1</v>
      </c>
      <c r="S28" s="20">
        <v>2</v>
      </c>
      <c r="T28" s="44"/>
    </row>
    <row r="29" spans="1:20" s="21" customFormat="1" x14ac:dyDescent="0.3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34"/>
      <c r="O29" s="34">
        <f>F29-P29</f>
        <v>3755566.2200000007</v>
      </c>
      <c r="P29" s="34">
        <v>16010571.779999999</v>
      </c>
      <c r="Q29" s="19" t="s">
        <v>138</v>
      </c>
      <c r="R29" s="20">
        <v>1</v>
      </c>
      <c r="S29" s="20">
        <v>2</v>
      </c>
      <c r="T29" s="44"/>
    </row>
    <row r="30" spans="1:20" s="21" customFormat="1" x14ac:dyDescent="0.3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34"/>
      <c r="O30" s="34">
        <v>1580555.99</v>
      </c>
      <c r="P30" s="34">
        <v>10577567.01</v>
      </c>
      <c r="Q30" s="19" t="s">
        <v>118</v>
      </c>
      <c r="R30" s="20">
        <v>3</v>
      </c>
      <c r="S30" s="20">
        <v>2</v>
      </c>
      <c r="T30" s="44"/>
    </row>
    <row r="31" spans="1:20" s="21" customFormat="1" x14ac:dyDescent="0.3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34"/>
      <c r="O31" s="34">
        <v>309991.96000000002</v>
      </c>
      <c r="P31" s="34">
        <v>2056100.04</v>
      </c>
      <c r="Q31" s="19" t="s">
        <v>86</v>
      </c>
      <c r="R31" s="20">
        <v>8</v>
      </c>
      <c r="S31" s="20">
        <v>2</v>
      </c>
      <c r="T31" s="44"/>
    </row>
    <row r="32" spans="1:20" s="21" customFormat="1" x14ac:dyDescent="0.3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34"/>
      <c r="O32" s="34">
        <v>962126</v>
      </c>
      <c r="P32" s="34">
        <v>6438840</v>
      </c>
      <c r="Q32" s="19" t="s">
        <v>131</v>
      </c>
      <c r="R32" s="20">
        <v>3</v>
      </c>
      <c r="S32" s="20">
        <v>3</v>
      </c>
      <c r="T32" s="44"/>
    </row>
    <row r="33" spans="1:20" s="21" customFormat="1" x14ac:dyDescent="0.3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34"/>
      <c r="O33" s="34">
        <v>3498228.58</v>
      </c>
      <c r="P33" s="34">
        <v>21489118.420000002</v>
      </c>
      <c r="Q33" s="19" t="s">
        <v>135</v>
      </c>
      <c r="R33" s="20">
        <v>2</v>
      </c>
      <c r="S33" s="20">
        <v>3</v>
      </c>
      <c r="T33" s="44"/>
    </row>
    <row r="34" spans="1:20" s="21" customFormat="1" x14ac:dyDescent="0.3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34"/>
      <c r="O34" s="34">
        <v>1093173.6200000001</v>
      </c>
      <c r="P34" s="34">
        <v>6715209.3799999999</v>
      </c>
      <c r="Q34" s="19" t="s">
        <v>126</v>
      </c>
      <c r="R34" s="20">
        <v>3</v>
      </c>
      <c r="S34" s="20">
        <v>3</v>
      </c>
      <c r="T34" s="44"/>
    </row>
    <row r="35" spans="1:20" s="21" customFormat="1" x14ac:dyDescent="0.3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34"/>
      <c r="O35" s="34">
        <v>3116865.5</v>
      </c>
      <c r="P35" s="34">
        <v>19146459.5</v>
      </c>
      <c r="Q35" s="19" t="s">
        <v>144</v>
      </c>
      <c r="R35" s="20">
        <v>2</v>
      </c>
      <c r="S35" s="20">
        <v>3</v>
      </c>
      <c r="T35" s="44"/>
    </row>
    <row r="36" spans="1:20" s="21" customFormat="1" x14ac:dyDescent="0.3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34"/>
      <c r="O36" s="34">
        <v>695132.1</v>
      </c>
      <c r="P36" s="34">
        <v>4652037.9000000004</v>
      </c>
      <c r="Q36" s="19" t="s">
        <v>117</v>
      </c>
      <c r="R36" s="20">
        <v>7</v>
      </c>
      <c r="S36" s="20">
        <v>3</v>
      </c>
      <c r="T36" s="44"/>
    </row>
    <row r="37" spans="1:20" s="21" customFormat="1" x14ac:dyDescent="0.3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34"/>
      <c r="O37" s="34">
        <v>912258.48</v>
      </c>
      <c r="P37" s="34">
        <v>5603873.5199999996</v>
      </c>
      <c r="Q37" s="19" t="s">
        <v>79</v>
      </c>
      <c r="R37" s="20">
        <v>4</v>
      </c>
      <c r="S37" s="20">
        <v>3</v>
      </c>
      <c r="T37" s="44"/>
    </row>
    <row r="38" spans="1:20" s="21" customFormat="1" x14ac:dyDescent="0.3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34"/>
      <c r="O38" s="34">
        <v>4972035.18</v>
      </c>
      <c r="P38" s="34">
        <v>30542501.82</v>
      </c>
      <c r="Q38" s="19" t="s">
        <v>89</v>
      </c>
      <c r="R38" s="20">
        <v>5</v>
      </c>
      <c r="S38" s="20">
        <v>3</v>
      </c>
      <c r="T38" s="44"/>
    </row>
    <row r="39" spans="1:20" s="21" customFormat="1" x14ac:dyDescent="0.3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34"/>
      <c r="O39" s="34">
        <v>695132.1</v>
      </c>
      <c r="P39" s="34">
        <v>4652037.9000000004</v>
      </c>
      <c r="Q39" s="19" t="s">
        <v>87</v>
      </c>
      <c r="R39" s="20">
        <v>1</v>
      </c>
      <c r="S39" s="20">
        <v>3</v>
      </c>
      <c r="T39" s="44"/>
    </row>
    <row r="40" spans="1:20" s="21" customFormat="1" x14ac:dyDescent="0.3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34"/>
      <c r="O40" s="34">
        <v>4781808.08</v>
      </c>
      <c r="P40" s="34">
        <v>29373963.920000002</v>
      </c>
      <c r="Q40" s="19" t="s">
        <v>90</v>
      </c>
      <c r="R40" s="20">
        <v>2</v>
      </c>
      <c r="S40" s="20">
        <v>3</v>
      </c>
      <c r="T40" s="44"/>
    </row>
    <row r="41" spans="1:20" s="21" customFormat="1" x14ac:dyDescent="0.3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34"/>
      <c r="O41" s="34">
        <v>2111180.4</v>
      </c>
      <c r="P41" s="34">
        <v>12968679.6</v>
      </c>
      <c r="Q41" s="19" t="s">
        <v>136</v>
      </c>
      <c r="R41" s="20">
        <v>2</v>
      </c>
      <c r="S41" s="20">
        <v>3</v>
      </c>
      <c r="T41" s="44"/>
    </row>
    <row r="42" spans="1:20" s="21" customFormat="1" x14ac:dyDescent="0.3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34"/>
      <c r="O42" s="35">
        <f>(E42+F42)-P42</f>
        <v>1449814.459999999</v>
      </c>
      <c r="P42" s="34">
        <v>6180789.2400000002</v>
      </c>
      <c r="Q42" s="19" t="s">
        <v>125</v>
      </c>
      <c r="R42" s="20">
        <v>6</v>
      </c>
      <c r="S42" s="20">
        <v>3</v>
      </c>
      <c r="T42" s="44"/>
    </row>
    <row r="43" spans="1:20" s="21" customFormat="1" x14ac:dyDescent="0.3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34"/>
      <c r="O43" s="34">
        <v>3754312.24</v>
      </c>
      <c r="P43" s="34">
        <v>23062203.760000002</v>
      </c>
      <c r="Q43" s="19" t="s">
        <v>142</v>
      </c>
      <c r="R43" s="20">
        <v>1</v>
      </c>
      <c r="S43" s="20">
        <v>3</v>
      </c>
      <c r="T43" s="44"/>
    </row>
    <row r="44" spans="1:20" s="21" customFormat="1" x14ac:dyDescent="0.3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34"/>
      <c r="O44" s="34">
        <v>1675667.7</v>
      </c>
      <c r="P44" s="34">
        <v>10293387.300000001</v>
      </c>
      <c r="Q44" s="19" t="s">
        <v>140</v>
      </c>
      <c r="R44" s="20">
        <v>2</v>
      </c>
      <c r="S44" s="20">
        <v>4</v>
      </c>
      <c r="T44" s="44"/>
    </row>
    <row r="45" spans="1:20" s="21" customFormat="1" x14ac:dyDescent="0.3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34"/>
      <c r="O45" s="34">
        <v>298004.2</v>
      </c>
      <c r="P45" s="34">
        <v>1994335.8</v>
      </c>
      <c r="Q45" s="19" t="s">
        <v>86</v>
      </c>
      <c r="R45" s="20">
        <v>9</v>
      </c>
      <c r="S45" s="20">
        <v>4</v>
      </c>
      <c r="T45" s="44"/>
    </row>
    <row r="46" spans="1:20" s="21" customFormat="1" x14ac:dyDescent="0.3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34"/>
      <c r="O46" s="34">
        <v>487051.18</v>
      </c>
      <c r="P46" s="34">
        <v>2991885.82</v>
      </c>
      <c r="Q46" s="19" t="s">
        <v>124</v>
      </c>
      <c r="R46" s="20">
        <v>7</v>
      </c>
      <c r="S46" s="20">
        <v>4</v>
      </c>
      <c r="T46" s="44"/>
    </row>
    <row r="47" spans="1:20" s="21" customFormat="1" x14ac:dyDescent="0.3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34"/>
      <c r="O47" s="34">
        <v>3212163.22</v>
      </c>
      <c r="P47" s="34">
        <v>19731859.780000001</v>
      </c>
      <c r="Q47" s="19" t="s">
        <v>130</v>
      </c>
      <c r="R47" s="20">
        <v>2</v>
      </c>
      <c r="S47" s="20">
        <v>4</v>
      </c>
      <c r="T47" s="44"/>
    </row>
    <row r="48" spans="1:20" s="21" customFormat="1" x14ac:dyDescent="0.3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34"/>
      <c r="O48" s="34">
        <v>1423590</v>
      </c>
      <c r="P48" s="34">
        <v>8744910</v>
      </c>
      <c r="Q48" s="19" t="s">
        <v>144</v>
      </c>
      <c r="R48" s="20">
        <v>3</v>
      </c>
      <c r="S48" s="20">
        <v>4</v>
      </c>
      <c r="T48" s="44"/>
    </row>
    <row r="49" spans="1:20" s="21" customFormat="1" x14ac:dyDescent="0.3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34"/>
      <c r="O49" s="34">
        <v>2174449.9</v>
      </c>
      <c r="P49" s="34">
        <v>13357335.1</v>
      </c>
      <c r="Q49" s="19" t="s">
        <v>143</v>
      </c>
      <c r="R49" s="20">
        <v>3</v>
      </c>
      <c r="S49" s="20">
        <v>4</v>
      </c>
      <c r="T49" s="44"/>
    </row>
    <row r="50" spans="1:20" s="21" customFormat="1" x14ac:dyDescent="0.3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34"/>
      <c r="O50" s="34">
        <v>4186325.78</v>
      </c>
      <c r="P50" s="34">
        <v>25716001.219999999</v>
      </c>
      <c r="Q50" s="19" t="s">
        <v>77</v>
      </c>
      <c r="R50" s="20">
        <v>2</v>
      </c>
      <c r="S50" s="20">
        <v>4</v>
      </c>
      <c r="T50" s="44"/>
    </row>
    <row r="51" spans="1:20" s="21" customFormat="1" x14ac:dyDescent="0.3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34"/>
      <c r="O51" s="34">
        <v>2083693.64</v>
      </c>
      <c r="P51" s="34">
        <v>12799832.359999999</v>
      </c>
      <c r="Q51" s="19" t="s">
        <v>137</v>
      </c>
      <c r="R51" s="20">
        <v>1</v>
      </c>
      <c r="S51" s="20">
        <v>4</v>
      </c>
      <c r="T51" s="44"/>
    </row>
    <row r="52" spans="1:20" s="21" customFormat="1" x14ac:dyDescent="0.3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34"/>
      <c r="O52" s="34">
        <v>437340.15</v>
      </c>
      <c r="P52" s="34">
        <v>2926814.85</v>
      </c>
      <c r="Q52" s="19" t="s">
        <v>131</v>
      </c>
      <c r="R52" s="20">
        <v>4</v>
      </c>
      <c r="S52" s="20">
        <v>5</v>
      </c>
      <c r="T52" s="44"/>
    </row>
    <row r="53" spans="1:20" s="21" customFormat="1" x14ac:dyDescent="0.3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34"/>
      <c r="O53" s="34">
        <v>894354.02</v>
      </c>
      <c r="P53" s="34">
        <v>5493888.9800000004</v>
      </c>
      <c r="Q53" s="19" t="s">
        <v>79</v>
      </c>
      <c r="R53" s="20">
        <v>5</v>
      </c>
      <c r="S53" s="20">
        <v>5</v>
      </c>
      <c r="T53" s="44"/>
    </row>
    <row r="54" spans="1:20" s="21" customFormat="1" x14ac:dyDescent="0.3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34"/>
      <c r="O54" s="34">
        <v>500414.6</v>
      </c>
      <c r="P54" s="34">
        <v>3073975.4</v>
      </c>
      <c r="Q54" s="19" t="s">
        <v>126</v>
      </c>
      <c r="R54" s="20">
        <v>4</v>
      </c>
      <c r="S54" s="20">
        <v>5</v>
      </c>
      <c r="T54" s="44"/>
    </row>
    <row r="55" spans="1:20" s="21" customFormat="1" x14ac:dyDescent="0.3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34"/>
      <c r="O55" s="34">
        <v>2088646.84</v>
      </c>
      <c r="P55" s="34">
        <v>12830259.16</v>
      </c>
      <c r="Q55" s="19" t="s">
        <v>138</v>
      </c>
      <c r="R55" s="20">
        <v>2</v>
      </c>
      <c r="S55" s="20">
        <v>5</v>
      </c>
      <c r="T55" s="44"/>
    </row>
    <row r="56" spans="1:20" s="21" customFormat="1" x14ac:dyDescent="0.3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34"/>
      <c r="O56" s="34">
        <v>1293842.8999999999</v>
      </c>
      <c r="P56" s="34">
        <v>7947892</v>
      </c>
      <c r="Q56" s="19" t="s">
        <v>125</v>
      </c>
      <c r="R56" s="20">
        <v>7</v>
      </c>
      <c r="S56" s="20">
        <v>5</v>
      </c>
      <c r="T56" s="44"/>
    </row>
    <row r="57" spans="1:20" s="21" customFormat="1" x14ac:dyDescent="0.3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34"/>
      <c r="O57" s="34">
        <v>1602367.76</v>
      </c>
      <c r="P57" s="34">
        <v>9843116.2400000002</v>
      </c>
      <c r="Q57" s="19" t="s">
        <v>130</v>
      </c>
      <c r="R57" s="20">
        <v>3</v>
      </c>
      <c r="S57" s="20">
        <v>5</v>
      </c>
      <c r="T57" s="44"/>
    </row>
    <row r="58" spans="1:20" s="21" customFormat="1" x14ac:dyDescent="0.3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34"/>
      <c r="O58" s="34">
        <v>1268086.96</v>
      </c>
      <c r="P58" s="34">
        <v>7789677.04</v>
      </c>
      <c r="Q58" s="19" t="s">
        <v>140</v>
      </c>
      <c r="R58" s="20">
        <v>3</v>
      </c>
      <c r="S58" s="20">
        <v>5</v>
      </c>
      <c r="T58" s="44"/>
    </row>
    <row r="59" spans="1:20" s="21" customFormat="1" x14ac:dyDescent="0.3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34"/>
      <c r="O59" s="34">
        <v>547682.80000000005</v>
      </c>
      <c r="P59" s="34">
        <v>3364337.2</v>
      </c>
      <c r="Q59" s="19" t="s">
        <v>79</v>
      </c>
      <c r="R59" s="20">
        <v>6</v>
      </c>
      <c r="S59" s="20">
        <v>5</v>
      </c>
      <c r="T59" s="44"/>
    </row>
    <row r="60" spans="1:20" s="21" customFormat="1" x14ac:dyDescent="0.3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34"/>
      <c r="O60" s="34">
        <v>123862.72</v>
      </c>
      <c r="P60" s="34">
        <v>13046585.279999999</v>
      </c>
      <c r="Q60" s="19" t="s">
        <v>141</v>
      </c>
      <c r="R60" s="20">
        <v>3</v>
      </c>
      <c r="S60" s="20">
        <v>5</v>
      </c>
      <c r="T60" s="44"/>
    </row>
    <row r="61" spans="1:20" s="21" customFormat="1" x14ac:dyDescent="0.3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34"/>
      <c r="O61" s="34">
        <v>1817779.46</v>
      </c>
      <c r="P61" s="34">
        <v>11166359.539999999</v>
      </c>
      <c r="Q61" s="19" t="s">
        <v>91</v>
      </c>
      <c r="R61" s="20">
        <v>7</v>
      </c>
      <c r="S61" s="20">
        <v>5</v>
      </c>
      <c r="T61" s="44"/>
    </row>
    <row r="62" spans="1:20" s="21" customFormat="1" x14ac:dyDescent="0.3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34"/>
      <c r="O62" s="34">
        <v>3577306.76</v>
      </c>
      <c r="P62" s="34">
        <v>21974878.239999998</v>
      </c>
      <c r="Q62" s="19" t="s">
        <v>89</v>
      </c>
      <c r="R62" s="20">
        <v>6</v>
      </c>
      <c r="S62" s="20">
        <v>5</v>
      </c>
      <c r="T62" s="44"/>
    </row>
    <row r="63" spans="1:20" s="21" customFormat="1" x14ac:dyDescent="0.3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34"/>
      <c r="O63" s="34">
        <v>1426261</v>
      </c>
      <c r="P63" s="34">
        <v>8763529</v>
      </c>
      <c r="Q63" s="19" t="s">
        <v>137</v>
      </c>
      <c r="R63" s="20">
        <v>2</v>
      </c>
      <c r="S63" s="20">
        <v>5</v>
      </c>
      <c r="T63" s="44"/>
    </row>
    <row r="64" spans="1:20" s="21" customFormat="1" x14ac:dyDescent="0.3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34"/>
      <c r="O64" s="34">
        <v>2101471.96</v>
      </c>
      <c r="P64" s="34">
        <v>12909042.039999999</v>
      </c>
      <c r="Q64" s="19" t="s">
        <v>83</v>
      </c>
      <c r="R64" s="20">
        <v>1</v>
      </c>
      <c r="S64" s="20">
        <v>5</v>
      </c>
      <c r="T64" s="44"/>
    </row>
    <row r="65" spans="1:20" s="21" customFormat="1" x14ac:dyDescent="0.3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34"/>
      <c r="O65" s="34">
        <v>920500</v>
      </c>
      <c r="P65" s="34">
        <v>5654500</v>
      </c>
      <c r="Q65" s="19" t="s">
        <v>87</v>
      </c>
      <c r="R65" s="20">
        <v>2</v>
      </c>
      <c r="S65" s="20">
        <v>5</v>
      </c>
      <c r="T65" s="44"/>
    </row>
    <row r="66" spans="1:20" s="21" customFormat="1" x14ac:dyDescent="0.3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34"/>
      <c r="O66" s="34">
        <v>756830</v>
      </c>
      <c r="P66" s="34">
        <v>5673258</v>
      </c>
      <c r="Q66" s="19" t="s">
        <v>118</v>
      </c>
      <c r="R66" s="20">
        <v>4</v>
      </c>
      <c r="S66" s="20">
        <v>6</v>
      </c>
      <c r="T66" s="44"/>
    </row>
    <row r="67" spans="1:20" s="21" customFormat="1" x14ac:dyDescent="0.3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34"/>
      <c r="O67" s="34">
        <v>1176653.6599999999</v>
      </c>
      <c r="P67" s="34">
        <v>7228015.3399999999</v>
      </c>
      <c r="Q67" s="19" t="s">
        <v>90</v>
      </c>
      <c r="R67" s="20">
        <v>3</v>
      </c>
      <c r="S67" s="20">
        <v>6</v>
      </c>
      <c r="T67" s="44"/>
    </row>
    <row r="68" spans="1:20" s="21" customFormat="1" x14ac:dyDescent="0.3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34"/>
      <c r="O68" s="34">
        <v>230014.68</v>
      </c>
      <c r="P68" s="34">
        <v>1412947.32</v>
      </c>
      <c r="Q68" s="19" t="s">
        <v>87</v>
      </c>
      <c r="R68" s="20">
        <v>2</v>
      </c>
      <c r="S68" s="20">
        <v>6</v>
      </c>
      <c r="T68" s="44"/>
    </row>
    <row r="69" spans="1:20" s="21" customFormat="1" x14ac:dyDescent="0.3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34"/>
      <c r="O69" s="34">
        <v>358469.67</v>
      </c>
      <c r="P69" s="34">
        <v>2398989.33</v>
      </c>
      <c r="Q69" s="19" t="s">
        <v>89</v>
      </c>
      <c r="R69" s="20">
        <v>10</v>
      </c>
      <c r="S69" s="20">
        <v>6</v>
      </c>
      <c r="T69" s="44"/>
    </row>
    <row r="70" spans="1:20" s="21" customFormat="1" x14ac:dyDescent="0.3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34"/>
      <c r="O70" s="34">
        <v>609601.59</v>
      </c>
      <c r="P70" s="34">
        <v>4079641.41</v>
      </c>
      <c r="Q70" s="19" t="s">
        <v>117</v>
      </c>
      <c r="R70" s="20">
        <v>8</v>
      </c>
      <c r="S70" s="20">
        <v>6</v>
      </c>
      <c r="T70" s="44"/>
    </row>
    <row r="71" spans="1:20" s="21" customFormat="1" x14ac:dyDescent="0.3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42"/>
      <c r="O71" s="42">
        <v>873637.94</v>
      </c>
      <c r="P71" s="42">
        <v>5366633.0599999996</v>
      </c>
      <c r="Q71" s="43" t="s">
        <v>90</v>
      </c>
      <c r="R71" s="41">
        <v>4</v>
      </c>
      <c r="S71" s="20">
        <v>6</v>
      </c>
      <c r="T71" s="44"/>
    </row>
    <row r="72" spans="1:20" s="21" customFormat="1" x14ac:dyDescent="0.3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34"/>
      <c r="O72" s="34">
        <v>1834151.34</v>
      </c>
      <c r="P72" s="34">
        <v>11266929.66</v>
      </c>
      <c r="Q72" s="19" t="s">
        <v>144</v>
      </c>
      <c r="R72" s="20">
        <v>4</v>
      </c>
      <c r="S72" s="20">
        <v>6</v>
      </c>
      <c r="T72" s="44"/>
    </row>
    <row r="73" spans="1:20" s="21" customFormat="1" x14ac:dyDescent="0.3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34"/>
      <c r="O73" s="34">
        <v>2340310.7000000002</v>
      </c>
      <c r="P73" s="34">
        <v>14376194.300000001</v>
      </c>
      <c r="Q73" s="19" t="s">
        <v>84</v>
      </c>
      <c r="R73" s="20">
        <v>2</v>
      </c>
      <c r="S73" s="20">
        <v>6</v>
      </c>
      <c r="T73" s="44"/>
    </row>
    <row r="74" spans="1:20" s="21" customFormat="1" x14ac:dyDescent="0.3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34"/>
      <c r="O74" s="34">
        <v>1568890.82</v>
      </c>
      <c r="P74" s="34">
        <v>9637472.0999999996</v>
      </c>
      <c r="Q74" s="19" t="s">
        <v>136</v>
      </c>
      <c r="R74" s="20">
        <v>3</v>
      </c>
      <c r="S74" s="20">
        <v>6</v>
      </c>
      <c r="T74" s="44"/>
    </row>
    <row r="75" spans="1:20" s="21" customFormat="1" x14ac:dyDescent="0.3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34"/>
      <c r="O75" s="34">
        <v>518839.72</v>
      </c>
      <c r="P75" s="34">
        <v>3187158.28</v>
      </c>
      <c r="Q75" s="19" t="s">
        <v>141</v>
      </c>
      <c r="R75" s="20">
        <v>4</v>
      </c>
      <c r="S75" s="20">
        <v>6</v>
      </c>
      <c r="T75" s="44"/>
    </row>
    <row r="76" spans="1:20" s="31" customFormat="1" x14ac:dyDescent="0.3">
      <c r="A76" s="20">
        <v>79</v>
      </c>
      <c r="B76" s="22" t="s">
        <v>236</v>
      </c>
      <c r="C76" s="46"/>
      <c r="D76" s="46"/>
      <c r="E76" s="46">
        <v>3995166</v>
      </c>
      <c r="F76" s="46"/>
      <c r="G76" s="46"/>
      <c r="H76" s="46"/>
      <c r="I76" s="46"/>
      <c r="J76" s="46"/>
      <c r="K76" s="46"/>
      <c r="L76" s="47"/>
      <c r="M76" s="46"/>
      <c r="N76" s="46"/>
      <c r="O76" s="46">
        <v>519371.58</v>
      </c>
      <c r="P76" s="46">
        <v>3475794</v>
      </c>
      <c r="Q76" s="20" t="s">
        <v>86</v>
      </c>
      <c r="R76" s="20">
        <v>11</v>
      </c>
      <c r="S76" s="20">
        <v>6</v>
      </c>
      <c r="T76" s="44"/>
    </row>
    <row r="77" spans="1:20" s="21" customFormat="1" x14ac:dyDescent="0.3">
      <c r="A77" s="20">
        <v>80</v>
      </c>
      <c r="B77" s="22" t="s">
        <v>237</v>
      </c>
      <c r="C77" s="46"/>
      <c r="D77" s="46"/>
      <c r="E77" s="46">
        <v>8736715.4719999991</v>
      </c>
      <c r="F77" s="46"/>
      <c r="G77" s="46"/>
      <c r="H77" s="46"/>
      <c r="I77" s="46"/>
      <c r="J77" s="46">
        <v>4715931.82</v>
      </c>
      <c r="K77" s="46"/>
      <c r="L77" s="47"/>
      <c r="M77" s="46"/>
      <c r="N77" s="46"/>
      <c r="O77" s="46">
        <v>1650964.12</v>
      </c>
      <c r="P77" s="46">
        <v>11048759.880000001</v>
      </c>
      <c r="Q77" s="20" t="s">
        <v>80</v>
      </c>
      <c r="R77" s="20">
        <v>5</v>
      </c>
      <c r="S77" s="20">
        <v>6</v>
      </c>
      <c r="T77" s="44"/>
    </row>
    <row r="78" spans="1:20" s="21" customFormat="1" x14ac:dyDescent="0.3">
      <c r="A78" s="20">
        <v>81</v>
      </c>
      <c r="B78" s="20" t="s">
        <v>238</v>
      </c>
      <c r="C78" s="46"/>
      <c r="D78" s="46"/>
      <c r="E78" s="46">
        <v>4436884</v>
      </c>
      <c r="F78" s="46"/>
      <c r="G78" s="46"/>
      <c r="H78" s="46"/>
      <c r="I78" s="46"/>
      <c r="J78" s="46"/>
      <c r="K78" s="46"/>
      <c r="L78" s="47"/>
      <c r="M78" s="46"/>
      <c r="N78" s="46"/>
      <c r="O78" s="46">
        <v>621163.76</v>
      </c>
      <c r="P78" s="46">
        <v>3815720.24</v>
      </c>
      <c r="Q78" s="20" t="s">
        <v>142</v>
      </c>
      <c r="R78" s="20">
        <v>2</v>
      </c>
      <c r="S78" s="20">
        <v>6</v>
      </c>
      <c r="T78" s="44"/>
    </row>
    <row r="79" spans="1:20" s="21" customFormat="1" x14ac:dyDescent="0.3">
      <c r="A79" s="20">
        <v>82</v>
      </c>
      <c r="B79" s="22" t="s">
        <v>239</v>
      </c>
      <c r="C79" s="46">
        <v>491243.98499999999</v>
      </c>
      <c r="D79" s="46"/>
      <c r="E79" s="46">
        <v>19959771.015000001</v>
      </c>
      <c r="F79" s="46"/>
      <c r="G79" s="46"/>
      <c r="H79" s="46"/>
      <c r="I79" s="46"/>
      <c r="J79" s="46"/>
      <c r="K79" s="46"/>
      <c r="L79" s="47"/>
      <c r="M79" s="46"/>
      <c r="N79" s="46"/>
      <c r="O79" s="46">
        <v>2863142.1</v>
      </c>
      <c r="P79" s="46">
        <v>17587872.899999999</v>
      </c>
      <c r="Q79" s="20" t="s">
        <v>127</v>
      </c>
      <c r="R79" s="20">
        <v>3</v>
      </c>
      <c r="S79" s="20">
        <v>6</v>
      </c>
      <c r="T79" s="44"/>
    </row>
    <row r="80" spans="1:20" s="21" customFormat="1" x14ac:dyDescent="0.3">
      <c r="A80" s="20">
        <v>83</v>
      </c>
      <c r="B80" s="20" t="s">
        <v>240</v>
      </c>
      <c r="C80" s="46">
        <v>13597054.679</v>
      </c>
      <c r="D80" s="46"/>
      <c r="E80" s="46"/>
      <c r="F80" s="46"/>
      <c r="G80" s="46"/>
      <c r="H80" s="46"/>
      <c r="I80" s="46"/>
      <c r="J80" s="46">
        <v>3250310.77</v>
      </c>
      <c r="K80" s="46"/>
      <c r="L80" s="47"/>
      <c r="M80" s="46"/>
      <c r="N80" s="46"/>
      <c r="O80" s="46">
        <v>2358631.1</v>
      </c>
      <c r="P80" s="46">
        <v>14488733.9</v>
      </c>
      <c r="Q80" s="20" t="s">
        <v>77</v>
      </c>
      <c r="R80" s="20">
        <v>3</v>
      </c>
      <c r="S80" s="20">
        <v>6</v>
      </c>
      <c r="T80" s="44"/>
    </row>
    <row r="81" spans="1:20" s="21" customFormat="1" x14ac:dyDescent="0.3">
      <c r="A81" s="20">
        <v>84</v>
      </c>
      <c r="B81" s="20" t="s">
        <v>241</v>
      </c>
      <c r="C81" s="46"/>
      <c r="D81" s="46"/>
      <c r="E81" s="46"/>
      <c r="F81" s="46"/>
      <c r="G81" s="46"/>
      <c r="H81" s="46">
        <v>11681236</v>
      </c>
      <c r="I81" s="46"/>
      <c r="J81" s="46"/>
      <c r="K81" s="46"/>
      <c r="L81" s="47"/>
      <c r="M81" s="46"/>
      <c r="N81" s="46"/>
      <c r="O81" s="46">
        <v>1635373.04</v>
      </c>
      <c r="P81" s="46">
        <v>10045862.960000001</v>
      </c>
      <c r="Q81" s="20" t="s">
        <v>135</v>
      </c>
      <c r="R81" s="20">
        <v>3</v>
      </c>
      <c r="S81" s="20">
        <v>6</v>
      </c>
      <c r="T81" s="44"/>
    </row>
    <row r="82" spans="1:20" s="21" customFormat="1" x14ac:dyDescent="0.3">
      <c r="A82" s="20">
        <v>85</v>
      </c>
      <c r="B82" s="20" t="s">
        <v>242</v>
      </c>
      <c r="C82" s="46"/>
      <c r="D82" s="46"/>
      <c r="E82" s="46"/>
      <c r="F82" s="46"/>
      <c r="G82" s="46"/>
      <c r="H82" s="46"/>
      <c r="I82" s="46">
        <v>3836480</v>
      </c>
      <c r="J82" s="46"/>
      <c r="K82" s="46"/>
      <c r="L82" s="47"/>
      <c r="M82" s="46"/>
      <c r="N82" s="46"/>
      <c r="O82" s="46">
        <v>537107.19999999995</v>
      </c>
      <c r="P82" s="46">
        <v>3299372.8</v>
      </c>
      <c r="Q82" s="20" t="s">
        <v>137</v>
      </c>
      <c r="R82" s="20">
        <v>3</v>
      </c>
      <c r="S82" s="20">
        <v>6</v>
      </c>
      <c r="T82" s="44"/>
    </row>
    <row r="83" spans="1:20" s="21" customFormat="1" x14ac:dyDescent="0.3">
      <c r="A83" s="20">
        <v>86</v>
      </c>
      <c r="B83" s="22" t="s">
        <v>243</v>
      </c>
      <c r="C83" s="46"/>
      <c r="D83" s="46"/>
      <c r="E83" s="46">
        <v>10766653.289999999</v>
      </c>
      <c r="F83" s="46"/>
      <c r="G83" s="46"/>
      <c r="H83" s="46"/>
      <c r="I83" s="46"/>
      <c r="J83" s="46">
        <v>5035726.7240000004</v>
      </c>
      <c r="K83" s="46"/>
      <c r="L83" s="47"/>
      <c r="M83" s="46"/>
      <c r="N83" s="46"/>
      <c r="O83" s="46">
        <v>2212333.2000000002</v>
      </c>
      <c r="P83" s="46">
        <v>13590046.800000001</v>
      </c>
      <c r="Q83" s="20" t="s">
        <v>122</v>
      </c>
      <c r="R83" s="20">
        <v>7</v>
      </c>
      <c r="S83" s="20">
        <v>6</v>
      </c>
      <c r="T83" s="44"/>
    </row>
    <row r="84" spans="1:20" s="21" customFormat="1" x14ac:dyDescent="0.3">
      <c r="A84" s="20">
        <v>87</v>
      </c>
      <c r="B84" s="22" t="s">
        <v>244</v>
      </c>
      <c r="C84" s="46"/>
      <c r="D84" s="46"/>
      <c r="E84" s="46"/>
      <c r="F84" s="46"/>
      <c r="G84" s="46"/>
      <c r="H84" s="46"/>
      <c r="I84" s="46"/>
      <c r="J84" s="46"/>
      <c r="K84" s="46"/>
      <c r="L84" s="46">
        <v>4209533</v>
      </c>
      <c r="M84" s="46"/>
      <c r="N84" s="46"/>
      <c r="O84" s="46">
        <v>547239.29</v>
      </c>
      <c r="P84" s="46">
        <v>3662293.71</v>
      </c>
      <c r="Q84" s="19" t="s">
        <v>146</v>
      </c>
      <c r="R84" s="20">
        <v>4</v>
      </c>
      <c r="S84" s="20">
        <v>6</v>
      </c>
      <c r="T84" s="44"/>
    </row>
    <row r="85" spans="1:20" s="21" customFormat="1" x14ac:dyDescent="0.3">
      <c r="A85" s="20">
        <v>88</v>
      </c>
      <c r="B85" s="22" t="s">
        <v>245</v>
      </c>
      <c r="C85" s="46"/>
      <c r="D85" s="46"/>
      <c r="E85" s="46">
        <v>1092242.6100000001</v>
      </c>
      <c r="F85" s="46">
        <v>6565980.71</v>
      </c>
      <c r="G85" s="46"/>
      <c r="H85" s="46"/>
      <c r="I85" s="46"/>
      <c r="J85" s="46"/>
      <c r="K85" s="46"/>
      <c r="L85" s="46"/>
      <c r="M85" s="46"/>
      <c r="N85" s="46"/>
      <c r="O85" s="46">
        <v>1072151.22</v>
      </c>
      <c r="P85" s="46">
        <v>6586071.7800000003</v>
      </c>
      <c r="Q85" s="20" t="s">
        <v>130</v>
      </c>
      <c r="R85" s="20">
        <v>4</v>
      </c>
      <c r="S85" s="20">
        <v>6</v>
      </c>
      <c r="T85" s="44"/>
    </row>
    <row r="86" spans="1:20" s="21" customFormat="1" x14ac:dyDescent="0.3">
      <c r="A86" s="20">
        <v>89</v>
      </c>
      <c r="B86" s="22" t="s">
        <v>246</v>
      </c>
      <c r="C86" s="46"/>
      <c r="D86" s="46"/>
      <c r="E86" s="46"/>
      <c r="F86" s="46">
        <v>2772925</v>
      </c>
      <c r="G86" s="46"/>
      <c r="H86" s="46"/>
      <c r="I86" s="46"/>
      <c r="J86" s="46"/>
      <c r="K86" s="46"/>
      <c r="L86" s="47"/>
      <c r="M86" s="46"/>
      <c r="N86" s="46"/>
      <c r="O86" s="46">
        <v>360480.25</v>
      </c>
      <c r="P86" s="46">
        <v>2412444.75</v>
      </c>
      <c r="Q86" s="20" t="s">
        <v>130</v>
      </c>
      <c r="R86" s="20">
        <v>5</v>
      </c>
      <c r="S86" s="20">
        <v>6</v>
      </c>
      <c r="T86" s="44"/>
    </row>
    <row r="87" spans="1:20" s="21" customFormat="1" x14ac:dyDescent="0.3">
      <c r="A87" s="20">
        <v>90</v>
      </c>
      <c r="B87" s="22" t="s">
        <v>247</v>
      </c>
      <c r="C87" s="46"/>
      <c r="D87" s="46"/>
      <c r="E87" s="46">
        <v>1865950.84</v>
      </c>
      <c r="F87" s="46">
        <v>1241270.5900000001</v>
      </c>
      <c r="G87" s="46"/>
      <c r="H87" s="46"/>
      <c r="I87" s="46"/>
      <c r="J87" s="46">
        <v>22426.7</v>
      </c>
      <c r="K87" s="46"/>
      <c r="L87" s="47"/>
      <c r="M87" s="46"/>
      <c r="N87" s="46"/>
      <c r="O87" s="46">
        <v>427536.34</v>
      </c>
      <c r="P87" s="46">
        <v>2626294.66</v>
      </c>
      <c r="Q87" s="20" t="s">
        <v>131</v>
      </c>
      <c r="R87" s="20">
        <v>6</v>
      </c>
      <c r="S87" s="20">
        <v>6</v>
      </c>
      <c r="T87" s="44"/>
    </row>
    <row r="88" spans="1:20" s="21" customFormat="1" x14ac:dyDescent="0.3">
      <c r="A88" s="20">
        <v>91</v>
      </c>
      <c r="B88" s="22" t="s">
        <v>248</v>
      </c>
      <c r="C88" s="46"/>
      <c r="D88" s="46"/>
      <c r="E88" s="46"/>
      <c r="F88" s="46"/>
      <c r="G88" s="46"/>
      <c r="H88" s="46"/>
      <c r="I88" s="46"/>
      <c r="J88" s="46">
        <v>5676932</v>
      </c>
      <c r="K88" s="46"/>
      <c r="L88" s="47"/>
      <c r="M88" s="46"/>
      <c r="N88" s="46"/>
      <c r="O88" s="46">
        <v>738001.16</v>
      </c>
      <c r="P88" s="46">
        <v>4938930.84</v>
      </c>
      <c r="Q88" s="20" t="s">
        <v>123</v>
      </c>
      <c r="R88" s="20">
        <v>5</v>
      </c>
      <c r="S88" s="20">
        <v>6</v>
      </c>
      <c r="T88" s="44"/>
    </row>
    <row r="89" spans="1:20" s="21" customFormat="1" x14ac:dyDescent="0.3">
      <c r="A89" s="20">
        <v>92</v>
      </c>
      <c r="B89" s="22" t="s">
        <v>249</v>
      </c>
      <c r="C89" s="46"/>
      <c r="D89" s="46"/>
      <c r="E89" s="46">
        <v>120705.26</v>
      </c>
      <c r="F89" s="46"/>
      <c r="G89" s="46"/>
      <c r="H89" s="46"/>
      <c r="I89" s="46"/>
      <c r="J89" s="46">
        <v>116300.22500000001</v>
      </c>
      <c r="K89" s="46"/>
      <c r="L89" s="47"/>
      <c r="M89" s="46"/>
      <c r="N89" s="46"/>
      <c r="O89" s="46">
        <v>274463.7</v>
      </c>
      <c r="P89" s="46">
        <v>1685991.3</v>
      </c>
      <c r="Q89" s="20" t="s">
        <v>124</v>
      </c>
      <c r="R89" s="20">
        <v>8</v>
      </c>
      <c r="S89" s="20">
        <v>6</v>
      </c>
      <c r="T89" s="44"/>
    </row>
    <row r="90" spans="1:20" s="21" customFormat="1" x14ac:dyDescent="0.3">
      <c r="A90" s="20">
        <v>93</v>
      </c>
      <c r="B90" s="22" t="s">
        <v>250</v>
      </c>
      <c r="C90" s="46"/>
      <c r="D90" s="46"/>
      <c r="E90" s="46"/>
      <c r="F90" s="46">
        <v>7869228</v>
      </c>
      <c r="G90" s="46"/>
      <c r="H90" s="46"/>
      <c r="I90" s="46"/>
      <c r="J90" s="46"/>
      <c r="K90" s="46"/>
      <c r="L90" s="47"/>
      <c r="M90" s="46"/>
      <c r="N90" s="46"/>
      <c r="O90" s="46">
        <v>1101691.92</v>
      </c>
      <c r="P90" s="46">
        <v>6767536.0800000001</v>
      </c>
      <c r="Q90" s="20" t="s">
        <v>126</v>
      </c>
      <c r="R90" s="20">
        <v>5</v>
      </c>
      <c r="S90" s="20">
        <v>6</v>
      </c>
      <c r="T90" s="44"/>
    </row>
    <row r="91" spans="1:20" s="21" customFormat="1" x14ac:dyDescent="0.3">
      <c r="A91" s="20">
        <v>94</v>
      </c>
      <c r="B91" s="22" t="s">
        <v>251</v>
      </c>
      <c r="C91" s="46">
        <v>795781.3</v>
      </c>
      <c r="D91" s="46"/>
      <c r="E91" s="46">
        <v>1039759.708</v>
      </c>
      <c r="F91" s="46"/>
      <c r="G91" s="46"/>
      <c r="H91" s="46"/>
      <c r="I91" s="46"/>
      <c r="J91" s="46">
        <v>5168075.6689999998</v>
      </c>
      <c r="K91" s="46"/>
      <c r="L91" s="47"/>
      <c r="M91" s="46"/>
      <c r="N91" s="46"/>
      <c r="O91" s="46">
        <v>980506.38</v>
      </c>
      <c r="P91" s="46">
        <v>6023110.6200000001</v>
      </c>
      <c r="Q91" s="20" t="s">
        <v>91</v>
      </c>
      <c r="R91" s="20">
        <v>8</v>
      </c>
      <c r="S91" s="20">
        <v>6</v>
      </c>
      <c r="T91" s="44"/>
    </row>
    <row r="92" spans="1:20" x14ac:dyDescent="0.3">
      <c r="A92" s="48">
        <v>77</v>
      </c>
      <c r="B92" s="48" t="s">
        <v>252</v>
      </c>
      <c r="C92" s="49"/>
      <c r="D92" s="49"/>
      <c r="E92" s="49"/>
      <c r="F92" s="49"/>
      <c r="G92" s="49"/>
      <c r="H92" s="49"/>
      <c r="I92" s="48">
        <v>4828643</v>
      </c>
      <c r="J92" s="49"/>
      <c r="K92" s="49"/>
      <c r="L92" s="49"/>
      <c r="M92" s="49"/>
      <c r="N92" s="49"/>
      <c r="O92" s="48">
        <v>676010.2</v>
      </c>
      <c r="P92" s="48">
        <v>4152632.68</v>
      </c>
      <c r="Q92" s="48" t="s">
        <v>88</v>
      </c>
      <c r="R92" s="48">
        <v>4</v>
      </c>
      <c r="S92" s="48">
        <v>6</v>
      </c>
    </row>
    <row r="93" spans="1:20" x14ac:dyDescent="0.3">
      <c r="A93" s="48">
        <v>78</v>
      </c>
      <c r="B93" s="48" t="s">
        <v>253</v>
      </c>
      <c r="C93" s="48">
        <v>366417.97</v>
      </c>
      <c r="D93" s="49"/>
      <c r="E93" s="49"/>
      <c r="F93" s="49"/>
      <c r="G93" s="49"/>
      <c r="H93" s="49"/>
      <c r="I93" s="48">
        <v>3904887.04</v>
      </c>
      <c r="J93" s="49"/>
      <c r="K93" s="49"/>
      <c r="L93" s="49"/>
      <c r="M93" s="49"/>
      <c r="N93" s="49"/>
      <c r="O93" s="48">
        <v>597982.69999999995</v>
      </c>
      <c r="P93" s="48">
        <v>3673322.3</v>
      </c>
      <c r="Q93" s="48" t="s">
        <v>116</v>
      </c>
      <c r="R93" s="48">
        <v>5</v>
      </c>
      <c r="S93" s="48">
        <v>6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16" zoomScaleNormal="100" workbookViewId="0">
      <selection activeCell="A28" sqref="A28"/>
    </sheetView>
  </sheetViews>
  <sheetFormatPr defaultRowHeight="14.4" x14ac:dyDescent="0.3"/>
  <cols>
    <col min="1" max="1" width="23.88671875" customWidth="1"/>
    <col min="2" max="21" width="9.6640625" customWidth="1"/>
    <col min="22" max="22" width="10.33203125" customWidth="1"/>
  </cols>
  <sheetData>
    <row r="1" spans="1:22" x14ac:dyDescent="0.3">
      <c r="A1" s="6" t="s">
        <v>92</v>
      </c>
      <c r="B1" s="18" t="s">
        <v>93</v>
      </c>
      <c r="C1" s="18" t="s">
        <v>94</v>
      </c>
      <c r="D1" s="18" t="s">
        <v>95</v>
      </c>
      <c r="E1" s="18" t="s">
        <v>96</v>
      </c>
      <c r="F1" s="18" t="s">
        <v>97</v>
      </c>
      <c r="G1" s="18" t="s">
        <v>98</v>
      </c>
      <c r="H1" s="18" t="s">
        <v>99</v>
      </c>
      <c r="I1" s="18" t="s">
        <v>100</v>
      </c>
      <c r="J1" s="18" t="s">
        <v>101</v>
      </c>
      <c r="K1" s="18" t="s">
        <v>102</v>
      </c>
      <c r="L1" s="18" t="s">
        <v>103</v>
      </c>
      <c r="M1" s="18" t="s">
        <v>104</v>
      </c>
      <c r="N1" s="18" t="s">
        <v>105</v>
      </c>
      <c r="O1" s="18" t="s">
        <v>106</v>
      </c>
      <c r="P1" s="18" t="s">
        <v>107</v>
      </c>
      <c r="Q1" s="18" t="s">
        <v>108</v>
      </c>
      <c r="R1" s="18" t="s">
        <v>109</v>
      </c>
      <c r="S1" s="18" t="s">
        <v>110</v>
      </c>
      <c r="T1" s="18" t="s">
        <v>111</v>
      </c>
      <c r="U1" s="18" t="s">
        <v>112</v>
      </c>
      <c r="V1" s="18" t="s">
        <v>14</v>
      </c>
    </row>
    <row r="2" spans="1:22" x14ac:dyDescent="0.3">
      <c r="A2" s="18" t="s">
        <v>113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3">
      <c r="A3" s="18" t="s">
        <v>114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3">
      <c r="A4" s="18" t="s">
        <v>115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3">
      <c r="A5" s="18" t="s">
        <v>116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3">
      <c r="A6" s="18" t="s">
        <v>80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3">
      <c r="A7" s="18" t="s">
        <v>86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3">
      <c r="A8" s="18" t="s">
        <v>117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3">
      <c r="A9" s="18" t="s">
        <v>118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3">
      <c r="A10" s="18" t="s">
        <v>119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3">
      <c r="A11" s="18" t="s">
        <v>120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3">
      <c r="A12" s="18" t="s">
        <v>79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3">
      <c r="A13" s="18" t="s">
        <v>121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3">
      <c r="A14" s="18" t="s">
        <v>122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3">
      <c r="A15" s="18" t="s">
        <v>123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3">
      <c r="A16" s="18" t="s">
        <v>124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3">
      <c r="A17" s="18" t="s">
        <v>91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3">
      <c r="A18" s="18" t="s">
        <v>125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3">
      <c r="A19" s="18" t="s">
        <v>126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3">
      <c r="A20" s="18" t="s">
        <v>127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3">
      <c r="A21" s="18" t="s">
        <v>128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3">
      <c r="A22" s="18" t="s">
        <v>76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3">
      <c r="A23" s="18" t="s">
        <v>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3">
      <c r="A24" s="18" t="s">
        <v>129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3">
      <c r="A25" s="18" t="s">
        <v>130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3">
      <c r="A26" s="18" t="s">
        <v>131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3">
      <c r="A27" s="18" t="s">
        <v>132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3">
      <c r="A28" s="19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3">
      <c r="A29" s="19" t="s">
        <v>147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3">
      <c r="A30" s="19" t="s">
        <v>148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3">
      <c r="A31" s="19" t="s">
        <v>78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3">
      <c r="A32" s="18" t="s">
        <v>90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3">
      <c r="A33" s="18" t="s">
        <v>84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3">
      <c r="A34" s="18" t="s">
        <v>88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3">
      <c r="A35" s="18" t="s">
        <v>87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3">
      <c r="A36" s="18" t="s">
        <v>89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3">
      <c r="A37" s="18" t="s">
        <v>133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3">
      <c r="A38" s="18" t="s">
        <v>134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3">
      <c r="A39" s="18" t="s">
        <v>135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3">
      <c r="A40" s="18" t="s">
        <v>136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3">
      <c r="A41" s="18" t="s">
        <v>137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3">
      <c r="A42" s="18" t="s">
        <v>138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3">
      <c r="A43" s="18" t="s">
        <v>139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3">
      <c r="A44" s="18" t="s">
        <v>140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3">
      <c r="A45" s="18" t="s">
        <v>141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3">
      <c r="A46" s="18" t="s">
        <v>85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3">
      <c r="A47" s="18" t="s">
        <v>77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3">
      <c r="A48" s="18" t="s">
        <v>83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3">
      <c r="A49" s="18" t="s">
        <v>142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3">
      <c r="A50" s="18" t="s">
        <v>143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3">
      <c r="A51" s="18" t="s">
        <v>81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3">
      <c r="A52" s="18" t="s">
        <v>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3">
      <c r="A53" s="25" t="s">
        <v>74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3">
      <c r="A54" s="25" t="s">
        <v>75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3">
      <c r="A55" s="25" t="s">
        <v>145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4.4" x14ac:dyDescent="0.3"/>
  <cols>
    <col min="1" max="1" width="24.6640625" customWidth="1"/>
    <col min="2" max="13" width="9.6640625" customWidth="1"/>
  </cols>
  <sheetData>
    <row r="1" spans="1:13" x14ac:dyDescent="0.3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ht="18.75" customHeight="1" x14ac:dyDescent="0.3">
      <c r="A2" s="15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 customHeight="1" x14ac:dyDescent="0.3">
      <c r="A3" s="15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3">
      <c r="A4" s="1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3">
      <c r="A5" s="15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3">
      <c r="A6" s="15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3">
      <c r="A7" s="15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3">
      <c r="A8" s="15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3">
      <c r="A9" s="15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3">
      <c r="A10" s="1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3">
      <c r="A11" s="15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3">
      <c r="A12" s="15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27" customFormat="1" x14ac:dyDescent="0.3">
      <c r="A13" s="26"/>
    </row>
    <row r="14" spans="1:13" s="27" customFormat="1" x14ac:dyDescent="0.3">
      <c r="A14" s="26"/>
    </row>
    <row r="15" spans="1:13" s="27" customFormat="1" x14ac:dyDescent="0.3">
      <c r="A15" s="26"/>
    </row>
    <row r="16" spans="1:13" s="27" customFormat="1" x14ac:dyDescent="0.3">
      <c r="A16" s="26"/>
    </row>
    <row r="17" spans="1:3" s="27" customFormat="1" x14ac:dyDescent="0.3">
      <c r="A17" s="26"/>
    </row>
    <row r="18" spans="1:3" s="27" customFormat="1" x14ac:dyDescent="0.3">
      <c r="A18" s="26"/>
    </row>
    <row r="19" spans="1:3" s="27" customFormat="1" x14ac:dyDescent="0.3">
      <c r="A19" s="26"/>
    </row>
    <row r="20" spans="1:3" s="27" customFormat="1" x14ac:dyDescent="0.3">
      <c r="A20" s="26"/>
    </row>
    <row r="21" spans="1:3" s="27" customFormat="1" x14ac:dyDescent="0.3">
      <c r="A21" s="26"/>
    </row>
    <row r="22" spans="1:3" s="27" customFormat="1" x14ac:dyDescent="0.3">
      <c r="A22" s="26"/>
    </row>
    <row r="23" spans="1:3" s="27" customFormat="1" x14ac:dyDescent="0.3">
      <c r="A23" s="26"/>
    </row>
    <row r="24" spans="1:3" s="27" customFormat="1" x14ac:dyDescent="0.3">
      <c r="A24" s="26"/>
    </row>
    <row r="25" spans="1:3" s="27" customFormat="1" x14ac:dyDescent="0.3">
      <c r="A25" s="26"/>
    </row>
    <row r="26" spans="1:3" s="27" customFormat="1" x14ac:dyDescent="0.3">
      <c r="A26" s="26"/>
    </row>
    <row r="27" spans="1:3" s="27" customFormat="1" x14ac:dyDescent="0.3">
      <c r="A27" s="26"/>
    </row>
    <row r="28" spans="1:3" s="27" customFormat="1" x14ac:dyDescent="0.3">
      <c r="A28" s="28"/>
    </row>
    <row r="29" spans="1:3" s="27" customFormat="1" x14ac:dyDescent="0.3">
      <c r="A29" s="28"/>
      <c r="C29" s="28"/>
    </row>
    <row r="30" spans="1:3" s="27" customFormat="1" x14ac:dyDescent="0.3">
      <c r="A30" s="28"/>
    </row>
    <row r="31" spans="1:3" s="27" customFormat="1" x14ac:dyDescent="0.3">
      <c r="A31" s="28"/>
    </row>
    <row r="32" spans="1:3" s="27" customFormat="1" x14ac:dyDescent="0.3">
      <c r="A32" s="26"/>
    </row>
    <row r="33" spans="1:1" s="27" customFormat="1" x14ac:dyDescent="0.3">
      <c r="A33" s="26"/>
    </row>
    <row r="34" spans="1:1" s="27" customFormat="1" x14ac:dyDescent="0.3">
      <c r="A34" s="26"/>
    </row>
    <row r="35" spans="1:1" s="27" customFormat="1" x14ac:dyDescent="0.3">
      <c r="A35" s="26"/>
    </row>
    <row r="36" spans="1:1" s="27" customFormat="1" x14ac:dyDescent="0.3">
      <c r="A36" s="26"/>
    </row>
    <row r="37" spans="1:1" s="27" customFormat="1" x14ac:dyDescent="0.3">
      <c r="A37" s="26"/>
    </row>
    <row r="38" spans="1:1" s="27" customFormat="1" x14ac:dyDescent="0.3">
      <c r="A38" s="26"/>
    </row>
    <row r="39" spans="1:1" s="27" customFormat="1" x14ac:dyDescent="0.3">
      <c r="A39" s="26"/>
    </row>
    <row r="40" spans="1:1" s="27" customFormat="1" x14ac:dyDescent="0.3">
      <c r="A40" s="26"/>
    </row>
    <row r="41" spans="1:1" s="27" customFormat="1" x14ac:dyDescent="0.3">
      <c r="A41" s="26"/>
    </row>
    <row r="42" spans="1:1" s="27" customFormat="1" x14ac:dyDescent="0.3">
      <c r="A42" s="26"/>
    </row>
    <row r="43" spans="1:1" s="27" customFormat="1" x14ac:dyDescent="0.3">
      <c r="A43" s="26"/>
    </row>
    <row r="44" spans="1:1" s="27" customFormat="1" x14ac:dyDescent="0.3">
      <c r="A44" s="26"/>
    </row>
    <row r="45" spans="1:1" s="27" customFormat="1" x14ac:dyDescent="0.3">
      <c r="A45" s="26"/>
    </row>
    <row r="46" spans="1:1" s="27" customFormat="1" x14ac:dyDescent="0.3">
      <c r="A46" s="26"/>
    </row>
    <row r="47" spans="1:1" s="27" customFormat="1" x14ac:dyDescent="0.3">
      <c r="A47" s="26"/>
    </row>
    <row r="48" spans="1:1" s="27" customFormat="1" x14ac:dyDescent="0.3">
      <c r="A48" s="26"/>
    </row>
    <row r="49" spans="1:1" s="27" customFormat="1" x14ac:dyDescent="0.3">
      <c r="A49" s="26"/>
    </row>
    <row r="50" spans="1:1" s="27" customFormat="1" x14ac:dyDescent="0.3">
      <c r="A50" s="26"/>
    </row>
    <row r="51" spans="1:1" s="27" customFormat="1" x14ac:dyDescent="0.3">
      <c r="A51" s="26"/>
    </row>
    <row r="52" spans="1:1" s="27" customFormat="1" x14ac:dyDescent="0.3">
      <c r="A52" s="26"/>
    </row>
    <row r="53" spans="1:1" s="27" customFormat="1" x14ac:dyDescent="0.3">
      <c r="A53" s="29"/>
    </row>
    <row r="54" spans="1:1" s="27" customFormat="1" x14ac:dyDescent="0.3">
      <c r="A54" s="29"/>
    </row>
    <row r="55" spans="1:1" s="27" customFormat="1" x14ac:dyDescent="0.3">
      <c r="A55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Package_wise_str_df</vt:lpstr>
      <vt:lpstr>Sheet1</vt:lpstr>
      <vt:lpstr>Sheet5</vt:lpstr>
      <vt:lpstr>Sheet3</vt:lpstr>
      <vt:lpstr>Sheet2</vt:lpstr>
      <vt:lpstr>IPC_Dist</vt:lpstr>
      <vt:lpstr>Mobilization_Dist</vt:lpstr>
      <vt:lpstr>Package_wise_cost</vt:lpstr>
      <vt:lpstr>Monthly_Rpa</vt:lpstr>
      <vt:lpstr>Monthly_Gob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2020-12-18T04:43:57Z</dcterms:modified>
</cp:coreProperties>
</file>