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6" windowHeight="11760" firstSheet="2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Package_wise_cost" sheetId="9" r:id="rId8"/>
    <sheet name="Monthly_Rpa" sheetId="11" r:id="rId9"/>
    <sheet name="Monthly_Gob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4" l="1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O79" i="14"/>
  <c r="P79" i="14"/>
  <c r="O80" i="14"/>
  <c r="P80" i="14"/>
  <c r="O81" i="14"/>
  <c r="P81" i="14"/>
  <c r="O82" i="14"/>
  <c r="P82" i="14"/>
  <c r="O83" i="14"/>
  <c r="P83" i="14"/>
  <c r="O84" i="14"/>
  <c r="P84" i="14"/>
  <c r="O85" i="14"/>
  <c r="P85" i="14"/>
  <c r="O86" i="14"/>
  <c r="P86" i="14"/>
  <c r="O87" i="14"/>
  <c r="P87" i="14"/>
  <c r="O88" i="14"/>
  <c r="P88" i="14"/>
  <c r="O89" i="14"/>
  <c r="P89" i="14"/>
  <c r="O90" i="14"/>
  <c r="P90" i="14"/>
  <c r="O91" i="14"/>
  <c r="P91" i="14"/>
  <c r="O92" i="14"/>
  <c r="P92" i="14"/>
  <c r="O93" i="14"/>
  <c r="P93" i="14"/>
  <c r="P3" i="14"/>
  <c r="O3" i="14"/>
  <c r="O42" i="12" l="1"/>
  <c r="O29" i="12"/>
  <c r="O20" i="12"/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<sst xmlns="http://schemas.openxmlformats.org/spreadsheetml/2006/main" count="751" uniqueCount="257">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</sst>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S13" sqref="S13"/>
    </sheetView>
  </sheetViews>
  <sheetFormatPr defaultRowHeight="14.4" x14ac:dyDescent="0.3"/>
  <cols>
    <col min="1" max="2" width="18.44140625" style="1" customWidth="1"/>
    <col min="4" max="4" width="10.6640625" customWidth="1"/>
    <col min="5" max="5" width="13.6640625" customWidth="1"/>
    <col min="9" max="9" width="10" customWidth="1"/>
    <col min="10" max="10" width="8.6640625" customWidth="1"/>
    <col min="11" max="11" width="10.109375" customWidth="1"/>
    <col min="12" max="12" width="14.109375" customWidth="1"/>
  </cols>
  <sheetData>
    <row r="1" spans="1:12" s="11" customFormat="1" ht="28.8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3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3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3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3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3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3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3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3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3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3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3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3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3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3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3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3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3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2" customHeight="1" x14ac:dyDescent="0.3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3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3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3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3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4.4" x14ac:dyDescent="0.3"/>
  <cols>
    <col min="1" max="1" width="17.8867187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86" activePane="bottomLeft" state="frozen"/>
      <selection pane="bottomLeft" activeCell="P95" sqref="P95:Q95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customWidth="1"/>
    <col min="4" max="4" width="10.88671875" customWidth="1"/>
    <col min="5" max="5" width="16.5546875" customWidth="1"/>
    <col min="6" max="6" width="13.5546875" customWidth="1"/>
    <col min="7" max="7" width="15.33203125" customWidth="1"/>
    <col min="8" max="8" width="14.6640625" customWidth="1"/>
    <col min="9" max="9" width="17.109375" customWidth="1"/>
    <col min="10" max="10" width="15.33203125" customWidth="1"/>
    <col min="11" max="11" width="14.109375" customWidth="1"/>
    <col min="12" max="12" width="13.44140625" style="21" customWidth="1"/>
    <col min="13" max="13" width="11.88671875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20" width="9.1093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34"/>
      <c r="O42" s="35">
        <f>(E42+F42)-P42</f>
        <v>1449814.459999999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/>
      <c r="O76" s="46">
        <v>519371.58</v>
      </c>
      <c r="P76" s="46">
        <v>3475794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/>
      <c r="O77" s="46">
        <v>1650964.12</v>
      </c>
      <c r="P77" s="46">
        <v>11048759.880000001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/>
      <c r="O78" s="46">
        <v>621163.76</v>
      </c>
      <c r="P78" s="46">
        <v>3815720.24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2863142.1</v>
      </c>
      <c r="P79" s="46">
        <v>17587872.899999999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/>
      <c r="O80" s="46">
        <v>2358631.1</v>
      </c>
      <c r="P80" s="46">
        <v>14488733.9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/>
      <c r="O81" s="46">
        <v>1635373.04</v>
      </c>
      <c r="P81" s="46">
        <v>10045862.960000001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/>
      <c r="O82" s="46">
        <v>537107.19999999995</v>
      </c>
      <c r="P82" s="46">
        <v>3299372.8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/>
      <c r="O83" s="46">
        <v>2212333.2000000002</v>
      </c>
      <c r="P83" s="46">
        <v>13590046.800000001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/>
      <c r="O84" s="46">
        <v>547239.29</v>
      </c>
      <c r="P84" s="46">
        <v>3662293.71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/>
      <c r="O85" s="46">
        <v>1072151.22</v>
      </c>
      <c r="P85" s="46">
        <v>6586071.7800000003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/>
      <c r="O86" s="46">
        <v>360480.25</v>
      </c>
      <c r="P86" s="46">
        <v>2412444.75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/>
      <c r="O87" s="46">
        <v>427536.34</v>
      </c>
      <c r="P87" s="46">
        <v>2626294.66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/>
      <c r="O88" s="46">
        <v>738001.16</v>
      </c>
      <c r="P88" s="46">
        <v>4938930.84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/>
      <c r="O89" s="46">
        <v>274463.7</v>
      </c>
      <c r="P89" s="46">
        <v>1685991.3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/>
      <c r="O90" s="46">
        <v>1101691.92</v>
      </c>
      <c r="P90" s="46">
        <v>6767536.0800000001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/>
      <c r="O91" s="46">
        <v>980506.38</v>
      </c>
      <c r="P91" s="46">
        <v>6023110.6200000001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9"/>
      <c r="O92" s="48">
        <v>676010.2</v>
      </c>
      <c r="P92" s="48">
        <v>4152632.68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9"/>
      <c r="O93" s="48">
        <v>597982.69999999995</v>
      </c>
      <c r="P93" s="48">
        <v>3673322.3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abSelected="1" zoomScale="145" zoomScaleNormal="145" workbookViewId="0">
      <pane ySplit="1" topLeftCell="A2" activePane="bottomLeft" state="frozen"/>
      <selection pane="bottomLeft" activeCell="T6" sqref="T6"/>
    </sheetView>
  </sheetViews>
  <sheetFormatPr defaultRowHeight="14.4" x14ac:dyDescent="0.3"/>
  <cols>
    <col min="1" max="1" width="5.5546875" bestFit="1" customWidth="1"/>
    <col min="2" max="2" width="24" style="1" bestFit="1" customWidth="1"/>
    <col min="3" max="3" width="18" hidden="1" customWidth="1"/>
    <col min="4" max="4" width="10.88671875" hidden="1" customWidth="1"/>
    <col min="5" max="5" width="16.5546875" hidden="1" customWidth="1"/>
    <col min="6" max="6" width="13.5546875" hidden="1" customWidth="1"/>
    <col min="7" max="7" width="15.33203125" hidden="1" customWidth="1"/>
    <col min="8" max="8" width="14.6640625" hidden="1" customWidth="1"/>
    <col min="9" max="9" width="17.109375" hidden="1" customWidth="1"/>
    <col min="10" max="10" width="15.33203125" hidden="1" customWidth="1"/>
    <col min="11" max="11" width="14.109375" hidden="1" customWidth="1"/>
    <col min="12" max="12" width="13.44140625" style="21" hidden="1" customWidth="1"/>
    <col min="13" max="13" width="11.88671875" hidden="1" customWidth="1"/>
    <col min="14" max="14" width="10.33203125" customWidth="1"/>
    <col min="15" max="15" width="14.44140625" customWidth="1"/>
    <col min="16" max="16" width="16.44140625" customWidth="1"/>
    <col min="17" max="17" width="12.33203125" customWidth="1"/>
    <col min="18" max="20" width="8.88671875" style="1"/>
  </cols>
  <sheetData>
    <row r="1" spans="1:20" s="11" customFormat="1" ht="28.8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3">
      <c r="A2" s="20">
        <v>1</v>
      </c>
      <c r="B2" s="48" t="s">
        <v>162</v>
      </c>
      <c r="C2" s="54"/>
      <c r="D2" s="54"/>
      <c r="E2" s="54">
        <v>2821414</v>
      </c>
      <c r="F2" s="54"/>
      <c r="G2" s="54"/>
      <c r="H2" s="54"/>
      <c r="I2" s="54"/>
      <c r="J2" s="54"/>
      <c r="K2" s="54"/>
      <c r="L2" s="54"/>
      <c r="M2" s="54"/>
      <c r="N2" s="54"/>
      <c r="O2" s="55">
        <v>0</v>
      </c>
      <c r="P2" s="55">
        <v>0</v>
      </c>
      <c r="Q2" s="56" t="s">
        <v>89</v>
      </c>
      <c r="R2" s="48">
        <v>3</v>
      </c>
      <c r="S2" s="20">
        <v>10</v>
      </c>
      <c r="T2" s="44"/>
    </row>
    <row r="3" spans="1:20" s="21" customFormat="1" x14ac:dyDescent="0.3">
      <c r="A3" s="20">
        <v>2</v>
      </c>
      <c r="B3" s="48" t="s">
        <v>163</v>
      </c>
      <c r="C3" s="54"/>
      <c r="D3" s="54"/>
      <c r="E3" s="54">
        <v>788965.62</v>
      </c>
      <c r="F3" s="54"/>
      <c r="G3" s="54"/>
      <c r="H3" s="54"/>
      <c r="I3" s="54"/>
      <c r="J3" s="54">
        <v>855983.51</v>
      </c>
      <c r="K3" s="57"/>
      <c r="L3" s="54"/>
      <c r="M3" s="54"/>
      <c r="N3" s="54">
        <v>125699</v>
      </c>
      <c r="O3" s="55">
        <f>N3*0.14</f>
        <v>17597.86</v>
      </c>
      <c r="P3" s="55">
        <f>N3*0.86</f>
        <v>108101.14</v>
      </c>
      <c r="Q3" s="56" t="s">
        <v>114</v>
      </c>
      <c r="R3" s="48">
        <v>5</v>
      </c>
      <c r="S3" s="20">
        <v>12</v>
      </c>
      <c r="T3" s="44"/>
    </row>
    <row r="4" spans="1:20" s="21" customFormat="1" x14ac:dyDescent="0.3">
      <c r="A4" s="20">
        <v>3</v>
      </c>
      <c r="B4" s="48" t="s">
        <v>164</v>
      </c>
      <c r="C4" s="54"/>
      <c r="D4" s="54"/>
      <c r="E4" s="56">
        <v>7908184</v>
      </c>
      <c r="F4" s="54"/>
      <c r="G4" s="54"/>
      <c r="H4" s="54"/>
      <c r="I4" s="54"/>
      <c r="J4" s="54"/>
      <c r="K4" s="54"/>
      <c r="L4" s="54"/>
      <c r="M4" s="54"/>
      <c r="N4" s="54">
        <v>0</v>
      </c>
      <c r="O4" s="55">
        <f t="shared" ref="O4:O67" si="0">N4*0.14</f>
        <v>0</v>
      </c>
      <c r="P4" s="55">
        <f t="shared" ref="P4:P67" si="1">N4*0.86</f>
        <v>0</v>
      </c>
      <c r="Q4" s="56" t="s">
        <v>118</v>
      </c>
      <c r="R4" s="48">
        <v>2</v>
      </c>
      <c r="S4" s="20">
        <v>12</v>
      </c>
      <c r="T4" s="44"/>
    </row>
    <row r="5" spans="1:20" s="21" customFormat="1" x14ac:dyDescent="0.3">
      <c r="A5" s="20">
        <v>4</v>
      </c>
      <c r="B5" s="48" t="s">
        <v>165</v>
      </c>
      <c r="C5" s="54"/>
      <c r="D5" s="54"/>
      <c r="E5" s="54">
        <v>3391138.5</v>
      </c>
      <c r="F5" s="54">
        <v>8657627.4399999995</v>
      </c>
      <c r="G5" s="54"/>
      <c r="H5" s="54"/>
      <c r="I5" s="54"/>
      <c r="J5" s="54"/>
      <c r="K5" s="54"/>
      <c r="L5" s="54"/>
      <c r="M5" s="54"/>
      <c r="N5" s="54">
        <v>0</v>
      </c>
      <c r="O5" s="55">
        <f t="shared" si="0"/>
        <v>0</v>
      </c>
      <c r="P5" s="55">
        <f t="shared" si="1"/>
        <v>0</v>
      </c>
      <c r="Q5" s="56" t="s">
        <v>125</v>
      </c>
      <c r="R5" s="48">
        <v>3</v>
      </c>
      <c r="S5" s="20">
        <v>12</v>
      </c>
      <c r="T5" s="44"/>
    </row>
    <row r="6" spans="1:20" s="21" customFormat="1" x14ac:dyDescent="0.3">
      <c r="A6" s="20">
        <v>5</v>
      </c>
      <c r="B6" s="48" t="s">
        <v>166</v>
      </c>
      <c r="C6" s="55">
        <v>654830.495</v>
      </c>
      <c r="D6" s="55"/>
      <c r="E6" s="54">
        <v>1764444.173</v>
      </c>
      <c r="F6" s="55"/>
      <c r="G6" s="54"/>
      <c r="H6" s="54"/>
      <c r="I6" s="54"/>
      <c r="J6" s="54">
        <v>5957470.4000000004</v>
      </c>
      <c r="K6" s="54"/>
      <c r="L6" s="54"/>
      <c r="M6" s="54"/>
      <c r="N6" s="54">
        <v>0</v>
      </c>
      <c r="O6" s="55">
        <f t="shared" si="0"/>
        <v>0</v>
      </c>
      <c r="P6" s="55">
        <f t="shared" si="1"/>
        <v>0</v>
      </c>
      <c r="Q6" s="56" t="s">
        <v>91</v>
      </c>
      <c r="R6" s="48">
        <v>5</v>
      </c>
      <c r="S6" s="20">
        <v>12</v>
      </c>
      <c r="T6" s="44"/>
    </row>
    <row r="7" spans="1:20" s="21" customFormat="1" x14ac:dyDescent="0.3">
      <c r="A7" s="20">
        <v>6</v>
      </c>
      <c r="B7" s="48" t="s">
        <v>167</v>
      </c>
      <c r="C7" s="55"/>
      <c r="D7" s="55"/>
      <c r="E7" s="54">
        <v>9832217.6799999997</v>
      </c>
      <c r="F7" s="55">
        <v>5030725.9800000004</v>
      </c>
      <c r="G7" s="54"/>
      <c r="H7" s="54"/>
      <c r="I7" s="54"/>
      <c r="J7" s="54"/>
      <c r="K7" s="54"/>
      <c r="L7" s="54"/>
      <c r="M7" s="54"/>
      <c r="N7" s="54">
        <v>0</v>
      </c>
      <c r="O7" s="55">
        <f t="shared" si="0"/>
        <v>0</v>
      </c>
      <c r="P7" s="55">
        <f t="shared" si="1"/>
        <v>0</v>
      </c>
      <c r="Q7" s="56" t="s">
        <v>79</v>
      </c>
      <c r="R7" s="48">
        <v>2</v>
      </c>
      <c r="S7" s="20">
        <v>1</v>
      </c>
      <c r="T7" s="44"/>
    </row>
    <row r="8" spans="1:20" s="21" customFormat="1" x14ac:dyDescent="0.3">
      <c r="A8" s="20">
        <v>7</v>
      </c>
      <c r="B8" s="48" t="s">
        <v>168</v>
      </c>
      <c r="C8" s="55"/>
      <c r="D8" s="55"/>
      <c r="E8" s="56"/>
      <c r="F8" s="54"/>
      <c r="G8" s="54">
        <v>21505835</v>
      </c>
      <c r="H8" s="54"/>
      <c r="I8" s="54"/>
      <c r="J8" s="54"/>
      <c r="K8" s="54"/>
      <c r="L8" s="54"/>
      <c r="M8" s="54"/>
      <c r="N8" s="54">
        <v>150000</v>
      </c>
      <c r="O8" s="55">
        <f t="shared" si="0"/>
        <v>21000.000000000004</v>
      </c>
      <c r="P8" s="55">
        <f t="shared" si="1"/>
        <v>129000</v>
      </c>
      <c r="Q8" s="56" t="s">
        <v>84</v>
      </c>
      <c r="R8" s="48">
        <v>1</v>
      </c>
      <c r="S8" s="20">
        <v>1</v>
      </c>
      <c r="T8" s="44"/>
    </row>
    <row r="9" spans="1:20" s="21" customFormat="1" x14ac:dyDescent="0.3">
      <c r="A9" s="20">
        <v>8</v>
      </c>
      <c r="B9" s="48" t="s">
        <v>169</v>
      </c>
      <c r="C9" s="55"/>
      <c r="D9" s="55"/>
      <c r="E9" s="54">
        <v>3103589.69</v>
      </c>
      <c r="F9" s="54">
        <v>8782672.0999999996</v>
      </c>
      <c r="G9" s="54"/>
      <c r="H9" s="54"/>
      <c r="I9" s="54"/>
      <c r="J9" s="54"/>
      <c r="K9" s="54"/>
      <c r="L9" s="54"/>
      <c r="M9" s="54"/>
      <c r="N9" s="54">
        <v>0</v>
      </c>
      <c r="O9" s="55">
        <f t="shared" si="0"/>
        <v>0</v>
      </c>
      <c r="P9" s="55">
        <f t="shared" si="1"/>
        <v>0</v>
      </c>
      <c r="Q9" s="56" t="s">
        <v>125</v>
      </c>
      <c r="R9" s="48">
        <v>4</v>
      </c>
      <c r="S9" s="20">
        <v>1</v>
      </c>
      <c r="T9" s="44"/>
    </row>
    <row r="10" spans="1:20" s="21" customFormat="1" x14ac:dyDescent="0.3">
      <c r="A10" s="20">
        <v>9</v>
      </c>
      <c r="B10" s="48" t="s">
        <v>170</v>
      </c>
      <c r="C10" s="54"/>
      <c r="D10" s="54"/>
      <c r="E10" s="56">
        <v>9825070</v>
      </c>
      <c r="F10" s="54"/>
      <c r="G10" s="54"/>
      <c r="H10" s="54"/>
      <c r="I10" s="54"/>
      <c r="J10" s="54"/>
      <c r="K10" s="54"/>
      <c r="L10" s="54"/>
      <c r="M10" s="54"/>
      <c r="N10" s="54">
        <v>0</v>
      </c>
      <c r="O10" s="55">
        <f t="shared" si="0"/>
        <v>0</v>
      </c>
      <c r="P10" s="55">
        <f t="shared" si="1"/>
        <v>0</v>
      </c>
      <c r="Q10" s="56" t="s">
        <v>130</v>
      </c>
      <c r="R10" s="48">
        <v>1</v>
      </c>
      <c r="S10" s="20">
        <v>1</v>
      </c>
      <c r="T10" s="44"/>
    </row>
    <row r="11" spans="1:20" s="21" customFormat="1" x14ac:dyDescent="0.3">
      <c r="A11" s="20">
        <v>10</v>
      </c>
      <c r="B11" s="48" t="s">
        <v>171</v>
      </c>
      <c r="C11" s="54"/>
      <c r="D11" s="54"/>
      <c r="E11" s="54"/>
      <c r="F11" s="56"/>
      <c r="G11" s="55"/>
      <c r="H11" s="55"/>
      <c r="I11" s="54"/>
      <c r="J11" s="54">
        <v>51500068</v>
      </c>
      <c r="K11" s="54"/>
      <c r="L11" s="54"/>
      <c r="M11" s="54"/>
      <c r="N11" s="54">
        <v>925082.2</v>
      </c>
      <c r="O11" s="55">
        <f t="shared" si="0"/>
        <v>129511.508</v>
      </c>
      <c r="P11" s="55">
        <f t="shared" si="1"/>
        <v>795570.69199999992</v>
      </c>
      <c r="Q11" s="56" t="s">
        <v>143</v>
      </c>
      <c r="R11" s="48">
        <v>1</v>
      </c>
      <c r="S11" s="20">
        <v>1</v>
      </c>
      <c r="T11" s="44"/>
    </row>
    <row r="12" spans="1:20" s="21" customFormat="1" x14ac:dyDescent="0.3">
      <c r="A12" s="20">
        <v>11</v>
      </c>
      <c r="B12" s="48" t="s">
        <v>172</v>
      </c>
      <c r="C12" s="54"/>
      <c r="D12" s="54"/>
      <c r="E12" s="54">
        <v>4766083.62</v>
      </c>
      <c r="F12" s="56">
        <v>1203653.29</v>
      </c>
      <c r="G12" s="55"/>
      <c r="H12" s="54"/>
      <c r="I12" s="54"/>
      <c r="J12" s="56"/>
      <c r="K12" s="54"/>
      <c r="L12" s="54"/>
      <c r="M12" s="54"/>
      <c r="N12" s="54">
        <v>0</v>
      </c>
      <c r="O12" s="55">
        <f t="shared" si="0"/>
        <v>0</v>
      </c>
      <c r="P12" s="55">
        <f t="shared" si="1"/>
        <v>0</v>
      </c>
      <c r="Q12" s="56" t="s">
        <v>86</v>
      </c>
      <c r="R12" s="48">
        <v>7</v>
      </c>
      <c r="S12" s="20">
        <v>1</v>
      </c>
      <c r="T12" s="44"/>
    </row>
    <row r="13" spans="1:20" s="21" customFormat="1" x14ac:dyDescent="0.3">
      <c r="A13" s="20">
        <v>12</v>
      </c>
      <c r="B13" s="48" t="s">
        <v>173</v>
      </c>
      <c r="C13" s="56"/>
      <c r="D13" s="54"/>
      <c r="E13" s="56"/>
      <c r="F13" s="54"/>
      <c r="G13" s="54"/>
      <c r="H13" s="54">
        <v>23055022.969999999</v>
      </c>
      <c r="I13" s="54"/>
      <c r="J13" s="56"/>
      <c r="K13" s="54"/>
      <c r="L13" s="54"/>
      <c r="M13" s="54"/>
      <c r="N13" s="54">
        <v>476165.12</v>
      </c>
      <c r="O13" s="55">
        <f t="shared" si="0"/>
        <v>66663.116800000003</v>
      </c>
      <c r="P13" s="55">
        <f t="shared" si="1"/>
        <v>409502.00319999998</v>
      </c>
      <c r="Q13" s="56" t="s">
        <v>90</v>
      </c>
      <c r="R13" s="48">
        <v>1</v>
      </c>
      <c r="S13" s="20">
        <v>2</v>
      </c>
      <c r="T13" s="44"/>
    </row>
    <row r="14" spans="1:20" s="21" customFormat="1" x14ac:dyDescent="0.3">
      <c r="A14" s="20">
        <v>13</v>
      </c>
      <c r="B14" s="48" t="s">
        <v>174</v>
      </c>
      <c r="C14" s="54"/>
      <c r="D14" s="54"/>
      <c r="E14" s="56">
        <v>17372657</v>
      </c>
      <c r="F14" s="54"/>
      <c r="G14" s="54"/>
      <c r="H14" s="54"/>
      <c r="I14" s="54"/>
      <c r="J14" s="56"/>
      <c r="K14" s="54"/>
      <c r="L14" s="54"/>
      <c r="M14" s="54"/>
      <c r="N14" s="54">
        <v>847500</v>
      </c>
      <c r="O14" s="55">
        <f t="shared" si="0"/>
        <v>118650.00000000001</v>
      </c>
      <c r="P14" s="55">
        <f t="shared" si="1"/>
        <v>728850</v>
      </c>
      <c r="Q14" s="56" t="s">
        <v>86</v>
      </c>
      <c r="R14" s="48">
        <v>4</v>
      </c>
      <c r="S14" s="20">
        <v>2</v>
      </c>
      <c r="T14" s="44"/>
    </row>
    <row r="15" spans="1:20" s="21" customFormat="1" x14ac:dyDescent="0.3">
      <c r="A15" s="48">
        <v>14</v>
      </c>
      <c r="B15" s="48" t="s">
        <v>175</v>
      </c>
      <c r="C15" s="55"/>
      <c r="D15" s="55"/>
      <c r="E15" s="54"/>
      <c r="F15" s="55"/>
      <c r="G15" s="54"/>
      <c r="H15" s="54"/>
      <c r="I15" s="54"/>
      <c r="J15" s="54">
        <v>5353824.1399999997</v>
      </c>
      <c r="K15" s="54"/>
      <c r="L15" s="54"/>
      <c r="M15" s="54"/>
      <c r="N15" s="54">
        <v>0</v>
      </c>
      <c r="O15" s="55">
        <f t="shared" si="0"/>
        <v>0</v>
      </c>
      <c r="P15" s="55">
        <f t="shared" si="1"/>
        <v>0</v>
      </c>
      <c r="Q15" s="56" t="s">
        <v>124</v>
      </c>
      <c r="R15" s="48">
        <v>6</v>
      </c>
      <c r="S15" s="20">
        <v>2</v>
      </c>
      <c r="T15" s="44"/>
    </row>
    <row r="16" spans="1:20" s="21" customFormat="1" x14ac:dyDescent="0.3">
      <c r="A16" s="20">
        <v>15</v>
      </c>
      <c r="B16" s="48" t="s">
        <v>176</v>
      </c>
      <c r="C16" s="55"/>
      <c r="D16" s="55"/>
      <c r="E16" s="54"/>
      <c r="F16" s="55">
        <v>7212480</v>
      </c>
      <c r="G16" s="54"/>
      <c r="H16" s="54"/>
      <c r="I16" s="54"/>
      <c r="J16" s="54"/>
      <c r="K16" s="54"/>
      <c r="L16" s="54"/>
      <c r="M16" s="54"/>
      <c r="N16" s="54">
        <v>0</v>
      </c>
      <c r="O16" s="55">
        <f t="shared" si="0"/>
        <v>0</v>
      </c>
      <c r="P16" s="55">
        <f t="shared" si="1"/>
        <v>0</v>
      </c>
      <c r="Q16" s="56" t="s">
        <v>126</v>
      </c>
      <c r="R16" s="48">
        <v>2</v>
      </c>
      <c r="S16" s="20">
        <v>2</v>
      </c>
      <c r="T16" s="44"/>
    </row>
    <row r="17" spans="1:20" s="21" customFormat="1" x14ac:dyDescent="0.3">
      <c r="A17" s="20">
        <v>16</v>
      </c>
      <c r="B17" s="48" t="s">
        <v>177</v>
      </c>
      <c r="C17" s="55"/>
      <c r="D17" s="55"/>
      <c r="E17" s="54"/>
      <c r="F17" s="54"/>
      <c r="G17" s="54">
        <v>8064231.7910000002</v>
      </c>
      <c r="H17" s="54"/>
      <c r="I17" s="54"/>
      <c r="J17" s="54"/>
      <c r="K17" s="54"/>
      <c r="L17" s="54"/>
      <c r="M17" s="54"/>
      <c r="N17" s="54">
        <v>70000</v>
      </c>
      <c r="O17" s="55">
        <f t="shared" si="0"/>
        <v>9800.0000000000018</v>
      </c>
      <c r="P17" s="55">
        <f t="shared" si="1"/>
        <v>60200</v>
      </c>
      <c r="Q17" s="56" t="s">
        <v>136</v>
      </c>
      <c r="R17" s="48">
        <v>1</v>
      </c>
      <c r="S17" s="20">
        <v>2</v>
      </c>
      <c r="T17" s="44"/>
    </row>
    <row r="18" spans="1:20" s="21" customFormat="1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3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34"/>
      <c r="O22" s="37">
        <f t="shared" si="0"/>
        <v>0</v>
      </c>
      <c r="P22" s="37">
        <f t="shared" si="1"/>
        <v>0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3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34"/>
      <c r="O24" s="37">
        <f t="shared" si="0"/>
        <v>0</v>
      </c>
      <c r="P24" s="37">
        <f t="shared" si="1"/>
        <v>0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3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34"/>
      <c r="O25" s="37">
        <f t="shared" si="0"/>
        <v>0</v>
      </c>
      <c r="P25" s="37">
        <f t="shared" si="1"/>
        <v>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3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34"/>
      <c r="O26" s="37">
        <f t="shared" si="0"/>
        <v>0</v>
      </c>
      <c r="P26" s="37">
        <f t="shared" si="1"/>
        <v>0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3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3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3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3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3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3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3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3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3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3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3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3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34"/>
      <c r="O38" s="37">
        <f t="shared" si="0"/>
        <v>0</v>
      </c>
      <c r="P38" s="37">
        <f t="shared" si="1"/>
        <v>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3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34"/>
      <c r="O39" s="37">
        <f t="shared" si="0"/>
        <v>0</v>
      </c>
      <c r="P39" s="37">
        <f t="shared" si="1"/>
        <v>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3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34"/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3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7">
        <f t="shared" si="0"/>
        <v>0</v>
      </c>
      <c r="P41" s="37">
        <f t="shared" si="1"/>
        <v>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3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34"/>
      <c r="O42" s="37">
        <f t="shared" si="0"/>
        <v>0</v>
      </c>
      <c r="P42" s="37">
        <f t="shared" si="1"/>
        <v>0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3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3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34"/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3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3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3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34"/>
      <c r="O47" s="37">
        <f t="shared" si="0"/>
        <v>0</v>
      </c>
      <c r="P47" s="37">
        <f t="shared" si="1"/>
        <v>0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3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3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3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34"/>
      <c r="O50" s="37">
        <f t="shared" si="0"/>
        <v>0</v>
      </c>
      <c r="P50" s="37">
        <f t="shared" si="1"/>
        <v>0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3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34"/>
      <c r="O51" s="37">
        <f t="shared" si="0"/>
        <v>0</v>
      </c>
      <c r="P51" s="37">
        <f t="shared" si="1"/>
        <v>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3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3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3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3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3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3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3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3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3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34"/>
      <c r="O60" s="37">
        <f t="shared" si="0"/>
        <v>0</v>
      </c>
      <c r="P60" s="37">
        <f t="shared" si="1"/>
        <v>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3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3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34"/>
      <c r="O62" s="37">
        <f t="shared" si="0"/>
        <v>0</v>
      </c>
      <c r="P62" s="37">
        <f t="shared" si="1"/>
        <v>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3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3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34"/>
      <c r="O64" s="37">
        <f t="shared" si="0"/>
        <v>0</v>
      </c>
      <c r="P64" s="37">
        <f t="shared" si="1"/>
        <v>0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3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3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34"/>
      <c r="O66" s="37">
        <f t="shared" si="0"/>
        <v>0</v>
      </c>
      <c r="P66" s="37">
        <f t="shared" si="1"/>
        <v>0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3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3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3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3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3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3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3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3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34"/>
      <c r="O74" s="37">
        <f t="shared" si="2"/>
        <v>0</v>
      </c>
      <c r="P74" s="37">
        <f t="shared" si="3"/>
        <v>0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3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3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/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3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/>
      <c r="O77" s="37">
        <f t="shared" si="2"/>
        <v>0</v>
      </c>
      <c r="P77" s="37">
        <f t="shared" si="3"/>
        <v>0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3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/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3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/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3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/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3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/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3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/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3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/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3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/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3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/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3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/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3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/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3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/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3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/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3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/>
      <c r="O90" s="37">
        <f t="shared" si="2"/>
        <v>0</v>
      </c>
      <c r="P90" s="37">
        <f t="shared" si="3"/>
        <v>0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3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/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3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9"/>
      <c r="O92" s="37">
        <f t="shared" si="2"/>
        <v>0</v>
      </c>
      <c r="P92" s="37">
        <f t="shared" si="3"/>
        <v>0</v>
      </c>
      <c r="Q92" s="48" t="s">
        <v>88</v>
      </c>
      <c r="R92" s="48">
        <v>4</v>
      </c>
      <c r="S92" s="48">
        <v>6</v>
      </c>
    </row>
    <row r="93" spans="1:20" x14ac:dyDescent="0.3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9"/>
      <c r="O93" s="37">
        <f t="shared" si="2"/>
        <v>0</v>
      </c>
      <c r="P93" s="37">
        <f t="shared" si="3"/>
        <v>0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4.4" x14ac:dyDescent="0.3"/>
  <cols>
    <col min="1" max="1" width="23.88671875" customWidth="1"/>
    <col min="2" max="21" width="9.6640625" customWidth="1"/>
    <col min="22" max="22" width="10.33203125" customWidth="1"/>
  </cols>
  <sheetData>
    <row r="1" spans="1:22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4.4" x14ac:dyDescent="0.3"/>
  <cols>
    <col min="1" max="1" width="24.6640625" customWidth="1"/>
    <col min="2" max="13" width="9.664062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3">
      <c r="A13" s="26"/>
    </row>
    <row r="14" spans="1:13" s="27" customFormat="1" x14ac:dyDescent="0.3">
      <c r="A14" s="26"/>
    </row>
    <row r="15" spans="1:13" s="27" customFormat="1" x14ac:dyDescent="0.3">
      <c r="A15" s="26"/>
    </row>
    <row r="16" spans="1:13" s="27" customFormat="1" x14ac:dyDescent="0.3">
      <c r="A16" s="26"/>
    </row>
    <row r="17" spans="1:3" s="27" customFormat="1" x14ac:dyDescent="0.3">
      <c r="A17" s="26"/>
    </row>
    <row r="18" spans="1:3" s="27" customFormat="1" x14ac:dyDescent="0.3">
      <c r="A18" s="26"/>
    </row>
    <row r="19" spans="1:3" s="27" customFormat="1" x14ac:dyDescent="0.3">
      <c r="A19" s="26"/>
    </row>
    <row r="20" spans="1:3" s="27" customFormat="1" x14ac:dyDescent="0.3">
      <c r="A20" s="26"/>
    </row>
    <row r="21" spans="1:3" s="27" customFormat="1" x14ac:dyDescent="0.3">
      <c r="A21" s="26"/>
    </row>
    <row r="22" spans="1:3" s="27" customFormat="1" x14ac:dyDescent="0.3">
      <c r="A22" s="26"/>
    </row>
    <row r="23" spans="1:3" s="27" customFormat="1" x14ac:dyDescent="0.3">
      <c r="A23" s="26"/>
    </row>
    <row r="24" spans="1:3" s="27" customFormat="1" x14ac:dyDescent="0.3">
      <c r="A24" s="26"/>
    </row>
    <row r="25" spans="1:3" s="27" customFormat="1" x14ac:dyDescent="0.3">
      <c r="A25" s="26"/>
    </row>
    <row r="26" spans="1:3" s="27" customFormat="1" x14ac:dyDescent="0.3">
      <c r="A26" s="26"/>
    </row>
    <row r="27" spans="1:3" s="27" customFormat="1" x14ac:dyDescent="0.3">
      <c r="A27" s="26"/>
    </row>
    <row r="28" spans="1:3" s="27" customFormat="1" x14ac:dyDescent="0.3">
      <c r="A28" s="28"/>
    </row>
    <row r="29" spans="1:3" s="27" customFormat="1" x14ac:dyDescent="0.3">
      <c r="A29" s="28"/>
      <c r="C29" s="28"/>
    </row>
    <row r="30" spans="1:3" s="27" customFormat="1" x14ac:dyDescent="0.3">
      <c r="A30" s="28"/>
    </row>
    <row r="31" spans="1:3" s="27" customFormat="1" x14ac:dyDescent="0.3">
      <c r="A31" s="28"/>
    </row>
    <row r="32" spans="1:3" s="27" customFormat="1" x14ac:dyDescent="0.3">
      <c r="A32" s="26"/>
    </row>
    <row r="33" spans="1:1" s="27" customFormat="1" x14ac:dyDescent="0.3">
      <c r="A33" s="26"/>
    </row>
    <row r="34" spans="1:1" s="27" customFormat="1" x14ac:dyDescent="0.3">
      <c r="A34" s="26"/>
    </row>
    <row r="35" spans="1:1" s="27" customFormat="1" x14ac:dyDescent="0.3">
      <c r="A35" s="26"/>
    </row>
    <row r="36" spans="1:1" s="27" customFormat="1" x14ac:dyDescent="0.3">
      <c r="A36" s="26"/>
    </row>
    <row r="37" spans="1:1" s="27" customFormat="1" x14ac:dyDescent="0.3">
      <c r="A37" s="26"/>
    </row>
    <row r="38" spans="1:1" s="27" customFormat="1" x14ac:dyDescent="0.3">
      <c r="A38" s="26"/>
    </row>
    <row r="39" spans="1:1" s="27" customFormat="1" x14ac:dyDescent="0.3">
      <c r="A39" s="26"/>
    </row>
    <row r="40" spans="1:1" s="27" customFormat="1" x14ac:dyDescent="0.3">
      <c r="A40" s="26"/>
    </row>
    <row r="41" spans="1:1" s="27" customFormat="1" x14ac:dyDescent="0.3">
      <c r="A41" s="26"/>
    </row>
    <row r="42" spans="1:1" s="27" customFormat="1" x14ac:dyDescent="0.3">
      <c r="A42" s="26"/>
    </row>
    <row r="43" spans="1:1" s="27" customFormat="1" x14ac:dyDescent="0.3">
      <c r="A43" s="26"/>
    </row>
    <row r="44" spans="1:1" s="27" customFormat="1" x14ac:dyDescent="0.3">
      <c r="A44" s="26"/>
    </row>
    <row r="45" spans="1:1" s="27" customFormat="1" x14ac:dyDescent="0.3">
      <c r="A45" s="26"/>
    </row>
    <row r="46" spans="1:1" s="27" customFormat="1" x14ac:dyDescent="0.3">
      <c r="A46" s="26"/>
    </row>
    <row r="47" spans="1:1" s="27" customFormat="1" x14ac:dyDescent="0.3">
      <c r="A47" s="26"/>
    </row>
    <row r="48" spans="1:1" s="27" customFormat="1" x14ac:dyDescent="0.3">
      <c r="A48" s="26"/>
    </row>
    <row r="49" spans="1:1" s="27" customFormat="1" x14ac:dyDescent="0.3">
      <c r="A49" s="26"/>
    </row>
    <row r="50" spans="1:1" s="27" customFormat="1" x14ac:dyDescent="0.3">
      <c r="A50" s="26"/>
    </row>
    <row r="51" spans="1:1" s="27" customFormat="1" x14ac:dyDescent="0.3">
      <c r="A51" s="26"/>
    </row>
    <row r="52" spans="1:1" s="27" customFormat="1" x14ac:dyDescent="0.3">
      <c r="A52" s="26"/>
    </row>
    <row r="53" spans="1:1" s="27" customFormat="1" x14ac:dyDescent="0.3">
      <c r="A53" s="29"/>
    </row>
    <row r="54" spans="1:1" s="27" customFormat="1" x14ac:dyDescent="0.3">
      <c r="A54" s="29"/>
    </row>
    <row r="55" spans="1:1" s="27" customFormat="1" x14ac:dyDescent="0.3">
      <c r="A5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2020-12-18T05:57:26Z</dcterms:modified>
</cp:coreProperties>
</file>