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Expenditure_2016_17\Livelihood\"/>
    </mc:Choice>
  </mc:AlternateContent>
  <bookViews>
    <workbookView xWindow="480" yWindow="348" windowWidth="19872" windowHeight="7728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Titles" localSheetId="0">Sheet1!$2:$4</definedName>
    <definedName name="_xlnm.Print_Titles" localSheetId="1">Sheet2!$3:$4</definedName>
    <definedName name="_xlnm.Print_Titles" localSheetId="2">Sheet3!$1:$4</definedName>
  </definedNames>
  <calcPr calcId="162913"/>
</workbook>
</file>

<file path=xl/calcChain.xml><?xml version="1.0" encoding="utf-8"?>
<calcChain xmlns="http://schemas.openxmlformats.org/spreadsheetml/2006/main">
  <c r="S12" i="1" l="1"/>
  <c r="R12" i="1"/>
  <c r="Q12" i="1"/>
  <c r="O12" i="1"/>
  <c r="P12" i="1"/>
  <c r="N12" i="1"/>
  <c r="R11" i="1"/>
  <c r="S11" i="1"/>
  <c r="Q11" i="1"/>
  <c r="O10" i="1" l="1"/>
  <c r="P10" i="1"/>
  <c r="Q10" i="1"/>
  <c r="R10" i="1"/>
  <c r="S10" i="1"/>
  <c r="N10" i="1"/>
  <c r="Q9" i="1"/>
  <c r="R9" i="1"/>
  <c r="S9" i="1"/>
  <c r="Q8" i="1"/>
  <c r="R8" i="1"/>
  <c r="S8" i="1"/>
  <c r="R7" i="1"/>
  <c r="S7" i="1"/>
  <c r="Q7" i="1"/>
  <c r="P9" i="1"/>
  <c r="O9" i="1"/>
  <c r="N9" i="1"/>
  <c r="P8" i="1"/>
  <c r="O8" i="1"/>
  <c r="N8" i="1"/>
  <c r="P7" i="1"/>
  <c r="O7" i="1"/>
  <c r="N7" i="1"/>
  <c r="G160" i="1" l="1"/>
  <c r="H159" i="1"/>
  <c r="F160" i="1"/>
  <c r="E160" i="1"/>
  <c r="H160" i="1" l="1"/>
  <c r="G182" i="1"/>
  <c r="H185" i="1" s="1"/>
  <c r="H181" i="1"/>
  <c r="I181" i="1" s="1"/>
  <c r="F182" i="1"/>
  <c r="H184" i="1" s="1"/>
  <c r="E182" i="1"/>
  <c r="H158" i="1"/>
  <c r="I158" i="1" s="1"/>
  <c r="H157" i="1"/>
  <c r="I157" i="1" s="1"/>
  <c r="H180" i="1"/>
  <c r="H156" i="1"/>
  <c r="I156" i="1" s="1"/>
  <c r="H155" i="1" l="1"/>
  <c r="I155" i="1" s="1"/>
  <c r="H154" i="1"/>
  <c r="I154" i="1" s="1"/>
  <c r="H153" i="1" l="1"/>
  <c r="I153" i="1" s="1"/>
  <c r="H152" i="1"/>
  <c r="I152" i="1" s="1"/>
  <c r="H151" i="1"/>
  <c r="I151" i="1" s="1"/>
  <c r="C8" i="4"/>
  <c r="H150" i="1" l="1"/>
  <c r="I150" i="1" s="1"/>
  <c r="H149" i="1"/>
  <c r="I149" i="1" s="1"/>
  <c r="H148" i="1"/>
  <c r="I148" i="1" s="1"/>
  <c r="H179" i="1" l="1"/>
  <c r="H147" i="1" l="1"/>
  <c r="I147" i="1" s="1"/>
  <c r="H146" i="1" l="1"/>
  <c r="I146" i="1" s="1"/>
  <c r="H145" i="1"/>
  <c r="I145" i="1" s="1"/>
  <c r="H144" i="1"/>
  <c r="I144" i="1" s="1"/>
  <c r="H143" i="1"/>
  <c r="I143" i="1" s="1"/>
  <c r="H178" i="1"/>
  <c r="I178" i="1" s="1"/>
  <c r="H142" i="1"/>
  <c r="I142" i="1" s="1"/>
  <c r="H141" i="1"/>
  <c r="I141" i="1" s="1"/>
  <c r="H140" i="1"/>
  <c r="I140" i="1" s="1"/>
  <c r="H139" i="1"/>
  <c r="I139" i="1" s="1"/>
  <c r="H177" i="1"/>
  <c r="I177" i="1" s="1"/>
  <c r="H138" i="1"/>
  <c r="I138" i="1" s="1"/>
  <c r="H135" i="1"/>
  <c r="I135" i="1" s="1"/>
  <c r="H137" i="1"/>
  <c r="I137" i="1" s="1"/>
  <c r="H136" i="1"/>
  <c r="I136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82" i="1"/>
  <c r="E185" i="1" s="1"/>
  <c r="H176" i="1"/>
  <c r="I17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H92" i="1"/>
  <c r="H91" i="1"/>
  <c r="I107" i="3"/>
  <c r="G107" i="3"/>
  <c r="F107" i="3"/>
  <c r="E107" i="3"/>
  <c r="H106" i="3"/>
  <c r="H105" i="3"/>
  <c r="H104" i="3"/>
  <c r="H103" i="3"/>
  <c r="H102" i="3"/>
  <c r="H101" i="3"/>
  <c r="H100" i="3"/>
  <c r="H99" i="3"/>
  <c r="H98" i="3"/>
  <c r="H97" i="3"/>
  <c r="H96" i="3"/>
  <c r="G85" i="3"/>
  <c r="F85" i="3"/>
  <c r="E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I44" i="3"/>
  <c r="H44" i="3"/>
  <c r="I43" i="3"/>
  <c r="H43" i="3"/>
  <c r="H42" i="3"/>
  <c r="H41" i="3"/>
  <c r="I40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6" i="3"/>
  <c r="H15" i="3"/>
  <c r="H13" i="3"/>
  <c r="H12" i="3"/>
  <c r="H11" i="3"/>
  <c r="H10" i="3"/>
  <c r="H9" i="3"/>
  <c r="H8" i="3"/>
  <c r="H7" i="3"/>
  <c r="H6" i="3"/>
  <c r="H6" i="1"/>
  <c r="H7" i="1"/>
  <c r="H8" i="1"/>
  <c r="H9" i="1"/>
  <c r="H10" i="1"/>
  <c r="H11" i="1"/>
  <c r="H12" i="1"/>
  <c r="H13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I40" i="1"/>
  <c r="H41" i="1"/>
  <c r="H42" i="1"/>
  <c r="H43" i="1"/>
  <c r="I43" i="1"/>
  <c r="H44" i="1"/>
  <c r="I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90" i="1"/>
  <c r="H89" i="1"/>
  <c r="H88" i="1"/>
  <c r="H87" i="1"/>
  <c r="H86" i="1"/>
  <c r="H85" i="1"/>
  <c r="H175" i="1"/>
  <c r="H174" i="1"/>
  <c r="H173" i="1"/>
  <c r="F84" i="2"/>
  <c r="E84" i="2"/>
  <c r="G83" i="2"/>
  <c r="G82" i="2"/>
  <c r="G81" i="2"/>
  <c r="G80" i="2"/>
  <c r="G79" i="2"/>
  <c r="G78" i="2"/>
  <c r="G77" i="2"/>
  <c r="F71" i="2"/>
  <c r="E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5" i="2"/>
  <c r="G14" i="2"/>
  <c r="G12" i="2"/>
  <c r="G11" i="2"/>
  <c r="G10" i="2"/>
  <c r="G9" i="2"/>
  <c r="G8" i="2"/>
  <c r="G7" i="2"/>
  <c r="G6" i="2"/>
  <c r="G5" i="2"/>
  <c r="H172" i="1"/>
  <c r="H171" i="1"/>
  <c r="H170" i="1"/>
  <c r="H169" i="1"/>
  <c r="I160" i="1" l="1"/>
  <c r="I182" i="1"/>
  <c r="H107" i="3"/>
  <c r="E112" i="3"/>
  <c r="I85" i="3"/>
  <c r="E110" i="3" s="1"/>
  <c r="H85" i="3"/>
  <c r="G84" i="2"/>
  <c r="G71" i="2"/>
  <c r="E184" i="1" l="1"/>
  <c r="E186" i="1" s="1"/>
  <c r="M85" i="3"/>
  <c r="E111" i="3"/>
  <c r="H168" i="1"/>
  <c r="H166" i="1"/>
  <c r="H167" i="1"/>
  <c r="H165" i="1" l="1"/>
</calcChain>
</file>

<file path=xl/sharedStrings.xml><?xml version="1.0" encoding="utf-8"?>
<sst xmlns="http://schemas.openxmlformats.org/spreadsheetml/2006/main" count="779" uniqueCount="328">
  <si>
    <t>PROJECT MANAGEMENT OFFICE 
HAOR FLOOD MANAGEMENT AND LIVELIHOOD
 IMPROVEMENT PROJECT, BWDB, DHAKA</t>
  </si>
  <si>
    <t>RPA Training Portion</t>
  </si>
  <si>
    <t xml:space="preserve">RPA Agriculture Training </t>
  </si>
  <si>
    <t>RAC</t>
  </si>
  <si>
    <t>Training Detail</t>
  </si>
  <si>
    <t>Batch Date</t>
  </si>
  <si>
    <t>Bill (BDT)</t>
  </si>
  <si>
    <t>VAT (15%) GOB</t>
  </si>
  <si>
    <t xml:space="preserve">Total TAX &amp; VAT (BDT) </t>
  </si>
  <si>
    <t>Check Amount (BDT)</t>
  </si>
  <si>
    <t>Check No. (CDB/CDA)</t>
  </si>
  <si>
    <t>Check Date</t>
  </si>
  <si>
    <t>Advance</t>
  </si>
  <si>
    <t>Total</t>
  </si>
  <si>
    <t>Kishoreganj-4,5</t>
  </si>
  <si>
    <t>Kishoreganj-6,7</t>
  </si>
  <si>
    <t>Kishoreganj-8,9</t>
  </si>
  <si>
    <t>Kishoreganj-10,11</t>
  </si>
  <si>
    <t>Kishoreganj-12,13</t>
  </si>
  <si>
    <t>Kishoreganj-14,15</t>
  </si>
  <si>
    <t>Kishoreganj-16,17</t>
  </si>
  <si>
    <t>Kishoreganj-18,19</t>
  </si>
  <si>
    <t>Description</t>
  </si>
  <si>
    <t>Training WMG Member</t>
  </si>
  <si>
    <t>Training WMG (Management Commette)</t>
  </si>
  <si>
    <t>Batch No.</t>
  </si>
  <si>
    <t>Kishoreganj-20,21</t>
  </si>
  <si>
    <t>Kishoreganj-22,23</t>
  </si>
  <si>
    <t>VAT GOB</t>
  </si>
  <si>
    <t>IT  GOB</t>
  </si>
  <si>
    <t>IT (2.25%) GOB</t>
  </si>
  <si>
    <t>Kishoreganj-24,25</t>
  </si>
  <si>
    <t>Kishoreganj-26,27</t>
  </si>
  <si>
    <t>Kishoreganj-28,29</t>
  </si>
  <si>
    <t>Kishoreganj-30,31</t>
  </si>
  <si>
    <t>Farmer's Training_Batch-1</t>
  </si>
  <si>
    <t>Management Commette_Batch-2</t>
  </si>
  <si>
    <t>RFQ (RPA)       (WMG Training)</t>
  </si>
  <si>
    <t>Kishoreganj-32,33</t>
  </si>
  <si>
    <t>Kishoreganj_Demo_Major Crop_03</t>
  </si>
  <si>
    <t>Kishoreganj_Demo_Major Crop_02</t>
  </si>
  <si>
    <t>Kishoreganj_Demo_Major Crop_01</t>
  </si>
  <si>
    <t>Kishoreganj_Demo_Vegetable_01</t>
  </si>
  <si>
    <t>Kishoreganj-34,35</t>
  </si>
  <si>
    <t>Kishoreganj_Demo_Major Crop_04</t>
  </si>
  <si>
    <t>Kishoreganj-36,37</t>
  </si>
  <si>
    <t>Kishoreganj-38,39</t>
  </si>
  <si>
    <t>Ducks and its feed supply-01</t>
  </si>
  <si>
    <t>18/12/2016</t>
  </si>
  <si>
    <t>14/12/2016</t>
  </si>
  <si>
    <t>15/12/2016</t>
  </si>
  <si>
    <t>Peramedical/Betenary-01</t>
  </si>
  <si>
    <t>Ducks and its feed supply-02</t>
  </si>
  <si>
    <t>19/12/2016</t>
  </si>
  <si>
    <t>29/11/2016</t>
  </si>
  <si>
    <t>Farmer's Training_Batch-2</t>
  </si>
  <si>
    <t>20/12/2016</t>
  </si>
  <si>
    <t>Nursery &amp; Seed-01</t>
  </si>
  <si>
    <t>21/12/2016</t>
  </si>
  <si>
    <t>22/12/2016</t>
  </si>
  <si>
    <t>26/12/2016</t>
  </si>
  <si>
    <t>27/12/2016</t>
  </si>
  <si>
    <t>Ducks and its feed supply-03</t>
  </si>
  <si>
    <t>28/12/2016</t>
  </si>
  <si>
    <t>29/12/2016</t>
  </si>
  <si>
    <t>Sewing Mahine &amp; others-02</t>
  </si>
  <si>
    <t>Ducks and its feed supply-04</t>
  </si>
  <si>
    <t>SL No</t>
  </si>
  <si>
    <t>Duck and its feed supply-5</t>
  </si>
  <si>
    <t>Kishoreganj-1, Habiganj-1, Netrokona-1 (Batch 1-3)</t>
  </si>
  <si>
    <t>Kishoreganj-40,41</t>
  </si>
  <si>
    <t>Kishoreganj-42,43</t>
  </si>
  <si>
    <t>Kishoreganj-44,45</t>
  </si>
  <si>
    <t>Kishoreganj-46,47</t>
  </si>
  <si>
    <t>Kishoreganj-48,49</t>
  </si>
  <si>
    <t>Kishoreganj-50,51</t>
  </si>
  <si>
    <t>Kishoreganj-52,53</t>
  </si>
  <si>
    <t>Sewing Machine &amp; other-01</t>
  </si>
  <si>
    <t>Sewing Mahine &amp; others-03</t>
  </si>
  <si>
    <t>Fertilizer-05</t>
  </si>
  <si>
    <t>Croup Cultivation Batch-02</t>
  </si>
  <si>
    <t>Duck and its feed supply-6</t>
  </si>
  <si>
    <t>Kishoreganj-54,55</t>
  </si>
  <si>
    <t>Duck &amp; feeds Supply-7</t>
  </si>
  <si>
    <t>Kishoreganj-56,57</t>
  </si>
  <si>
    <t>Total Cheque Amount=</t>
  </si>
  <si>
    <t>Duck &amp; feeds Supply-8</t>
  </si>
  <si>
    <t>15/01/2017</t>
  </si>
  <si>
    <t>16/01/2017</t>
  </si>
  <si>
    <t xml:space="preserve">Goat (Black Bengal) Supply-1 </t>
  </si>
  <si>
    <t>Fertilizer-06</t>
  </si>
  <si>
    <t>17/01/2017</t>
  </si>
  <si>
    <t>Kishoreganj-58,59</t>
  </si>
  <si>
    <t>18/01/2017</t>
  </si>
  <si>
    <t>Kishoreganj-60,61</t>
  </si>
  <si>
    <t>19/01/2017</t>
  </si>
  <si>
    <t>Improvement Cooking -01</t>
  </si>
  <si>
    <t>22/01/2017</t>
  </si>
  <si>
    <t>Goat (Black Bengal) Supply-2</t>
  </si>
  <si>
    <t>23/01/2017</t>
  </si>
  <si>
    <t>Goat (Black Bengal) Supply-3</t>
  </si>
  <si>
    <t>24/01/2017</t>
  </si>
  <si>
    <t>25/01/2017</t>
  </si>
  <si>
    <t>Kishoreganj-62,63</t>
  </si>
  <si>
    <t>Kishoreganj-64,65</t>
  </si>
  <si>
    <t>26/01/2017</t>
  </si>
  <si>
    <t>Goat (Black Bengal) Supply-4</t>
  </si>
  <si>
    <t>Improvement Cooking -02</t>
  </si>
  <si>
    <t>30/01/2017</t>
  </si>
  <si>
    <t>29/01/2017</t>
  </si>
  <si>
    <t>Kishoreganj-66,67</t>
  </si>
  <si>
    <t>31/01/2017</t>
  </si>
  <si>
    <t>Supply of Solar -01</t>
  </si>
  <si>
    <t>Kishoreganj-68,69</t>
  </si>
  <si>
    <t>Goat (Black Bengal) Supply-5</t>
  </si>
  <si>
    <t>Supply of Solar -02</t>
  </si>
  <si>
    <t>17/11/2016</t>
  </si>
  <si>
    <t>Farmer's Training_Batch-3</t>
  </si>
  <si>
    <t>Training WMG (Management Commette)-3</t>
  </si>
  <si>
    <t>Training WMG (Management Commette)-4</t>
  </si>
  <si>
    <t>Kishoreganj-70,71</t>
  </si>
  <si>
    <t>Goat (Black Bengal) Supply-6</t>
  </si>
  <si>
    <t>Sl no</t>
  </si>
  <si>
    <t>Kishoreganj-72,73</t>
  </si>
  <si>
    <t>Sewing Mahine &amp; others-04</t>
  </si>
  <si>
    <t xml:space="preserve"> 13-02-17</t>
  </si>
  <si>
    <t>01-02-17</t>
  </si>
  <si>
    <t>02-02-17</t>
  </si>
  <si>
    <t>05-02-17</t>
  </si>
  <si>
    <t>06-02-17</t>
  </si>
  <si>
    <t>07-02-17</t>
  </si>
  <si>
    <t>08-02-17</t>
  </si>
  <si>
    <t>09-02-17</t>
  </si>
  <si>
    <t>12-02-17</t>
  </si>
  <si>
    <t>13-02-17</t>
  </si>
  <si>
    <t>14-02-17</t>
  </si>
  <si>
    <t>Kishoreganj-74-75</t>
  </si>
  <si>
    <t>15-02-17</t>
  </si>
  <si>
    <t>Farmer's Training_Batch-4</t>
  </si>
  <si>
    <t>SL No.</t>
  </si>
  <si>
    <t>Habiganj-1, Paramadical Vatena-2</t>
  </si>
  <si>
    <t>16/02/17</t>
  </si>
  <si>
    <t>Goat (Black Bengal) Supply-7</t>
  </si>
  <si>
    <t>Kishoreganj-76-77</t>
  </si>
  <si>
    <t>19/02/2017</t>
  </si>
  <si>
    <t>Supply of Solar -03</t>
  </si>
  <si>
    <t>20/02/2017</t>
  </si>
  <si>
    <t>Farmer's Training_Batch-5</t>
  </si>
  <si>
    <t>22/02/2017</t>
  </si>
  <si>
    <t>Seeds &amp; Fertilizer</t>
  </si>
  <si>
    <t>23/02/2017</t>
  </si>
  <si>
    <t>Supply of Solar -04</t>
  </si>
  <si>
    <t>26/02/2017</t>
  </si>
  <si>
    <t>Supply of Solar -05</t>
  </si>
  <si>
    <t>27/02/2017</t>
  </si>
  <si>
    <t>Kishoreganj 78-79</t>
  </si>
  <si>
    <t>Kishoreganj 80-81</t>
  </si>
  <si>
    <t>28/02/2017</t>
  </si>
  <si>
    <t>Farmer's Training_Batch-6</t>
  </si>
  <si>
    <t>Total TAX &amp; VAT</t>
  </si>
  <si>
    <t>Total Bill Amount</t>
  </si>
  <si>
    <t>Supply of Solar -06</t>
  </si>
  <si>
    <t>Kishoreganj 82-83</t>
  </si>
  <si>
    <t>Supply of Solar -07</t>
  </si>
  <si>
    <t>Supply of Goat</t>
  </si>
  <si>
    <t>VAT (GOB)</t>
  </si>
  <si>
    <t>IT (GOB)</t>
  </si>
  <si>
    <t>14-03-17</t>
  </si>
  <si>
    <t>Swing Mechin, Batch-2©</t>
  </si>
  <si>
    <t>Kishoreganj-84-85</t>
  </si>
  <si>
    <t>Swing Mechin, Batch-2©, BRRI</t>
  </si>
  <si>
    <t>Kishoreganj86-87</t>
  </si>
  <si>
    <t>BIRD/Smmar Seeds &amp; Duck Feed</t>
  </si>
  <si>
    <t>Kishoreganj 88-89</t>
  </si>
  <si>
    <t>Supply of Goat, Batch-9</t>
  </si>
  <si>
    <t>16-02-17</t>
  </si>
  <si>
    <t>19-02-17</t>
  </si>
  <si>
    <t>20-02-17</t>
  </si>
  <si>
    <t>22-02-17</t>
  </si>
  <si>
    <t>23-02-17</t>
  </si>
  <si>
    <t>26-02-17</t>
  </si>
  <si>
    <t>27-02-17</t>
  </si>
  <si>
    <t>28-02-17</t>
  </si>
  <si>
    <t>01-03-17</t>
  </si>
  <si>
    <t>02-03-17</t>
  </si>
  <si>
    <t>06-03-17</t>
  </si>
  <si>
    <t>07-03-17</t>
  </si>
  <si>
    <t>08-03-17</t>
  </si>
  <si>
    <t>15-03-17</t>
  </si>
  <si>
    <t>Kishoreganj 90-91</t>
  </si>
  <si>
    <t>16-03-17</t>
  </si>
  <si>
    <t>Fruits &amp; Sepling</t>
  </si>
  <si>
    <t>19-03-17</t>
  </si>
  <si>
    <t>(T Amon) BRRI</t>
  </si>
  <si>
    <t>20-03-17</t>
  </si>
  <si>
    <t>21-03-17</t>
  </si>
  <si>
    <t>Kishoreganj 92-93</t>
  </si>
  <si>
    <t>Supply of Goat, Batch-10</t>
  </si>
  <si>
    <t>22-03-2017</t>
  </si>
  <si>
    <t>Kishoreganj 94-95</t>
  </si>
  <si>
    <t>23-03-17</t>
  </si>
  <si>
    <t>Swing Mechin, Batch-3</t>
  </si>
  <si>
    <t>27-03-17</t>
  </si>
  <si>
    <t>Kirshoreganj Farmers 96-97</t>
  </si>
  <si>
    <t>28-03-17</t>
  </si>
  <si>
    <t>Supply of Goat, Batch-11</t>
  </si>
  <si>
    <t>29-03-17</t>
  </si>
  <si>
    <t>Kirshoreganj Farmers 98-99</t>
  </si>
  <si>
    <t>Farmer's Training_Batch-7</t>
  </si>
  <si>
    <t>30-03-17</t>
  </si>
  <si>
    <t>Supply of Goat, Batch-12</t>
  </si>
  <si>
    <t>02-04-2017</t>
  </si>
  <si>
    <t>Supply of Solar, Batch-8</t>
  </si>
  <si>
    <t>03-04-2017</t>
  </si>
  <si>
    <t>Kirshoreganj Farmers 100-101</t>
  </si>
  <si>
    <t>04-04-2017</t>
  </si>
  <si>
    <t>Swing Mechin &amp; Insecticides, B-3</t>
  </si>
  <si>
    <t>05-04-17</t>
  </si>
  <si>
    <t>Kirshoreganj Farmers 102-103</t>
  </si>
  <si>
    <t>06-04-17</t>
  </si>
  <si>
    <t>Kirshoreganj Farmers 104-105</t>
  </si>
  <si>
    <t>09-04-17</t>
  </si>
  <si>
    <t>Supply of Duck, Batch-9</t>
  </si>
  <si>
    <t>10-04-17</t>
  </si>
  <si>
    <t>11-04-17</t>
  </si>
  <si>
    <t>12-04-17</t>
  </si>
  <si>
    <t>Kirshoreganj Farmers 106-107</t>
  </si>
  <si>
    <t>13-04-17</t>
  </si>
  <si>
    <t>T-Aman +Fertilizer</t>
  </si>
  <si>
    <t>16-04-17</t>
  </si>
  <si>
    <t>Supply of Goat, Batch-13</t>
  </si>
  <si>
    <t>17-04-17</t>
  </si>
  <si>
    <t>18-04-17</t>
  </si>
  <si>
    <t>Kirshoreganj Farmers 108-109</t>
  </si>
  <si>
    <t>19-04-17</t>
  </si>
  <si>
    <t>WMG Members Training</t>
  </si>
  <si>
    <t>20-04-17</t>
  </si>
  <si>
    <t>Farmers Training 110-111</t>
  </si>
  <si>
    <t>23-04-17</t>
  </si>
  <si>
    <t>Farmers Training 113-114</t>
  </si>
  <si>
    <t>25-04-17</t>
  </si>
  <si>
    <t>26-04-17</t>
  </si>
  <si>
    <t>27-04-17</t>
  </si>
  <si>
    <t>Farmers Training 115-116</t>
  </si>
  <si>
    <t>WMG Members Training 17-18</t>
  </si>
  <si>
    <t>Swing Mechin, Batch-4</t>
  </si>
  <si>
    <t>24-04-17</t>
  </si>
  <si>
    <t>30-04-17</t>
  </si>
  <si>
    <t>02-05-17</t>
  </si>
  <si>
    <t>Swing Mechin, Batch-5, TOT(IFM+FFS)</t>
  </si>
  <si>
    <t>04-05-17</t>
  </si>
  <si>
    <t>WMG Training (Batch 121)</t>
  </si>
  <si>
    <t>Farmers Training (Batch 119-120)</t>
  </si>
  <si>
    <t>07-05-17</t>
  </si>
  <si>
    <t>Farmers Training (Batch 123-124)</t>
  </si>
  <si>
    <t>09-05-17</t>
  </si>
  <si>
    <t>TOT for IFM(FFS)-1st Bill</t>
  </si>
  <si>
    <t>TOT for IFM(FFS) -2nd Bill</t>
  </si>
  <si>
    <t>Farmers Training (Batch 125-126)</t>
  </si>
  <si>
    <t>WMG Training (Batch 127-128)</t>
  </si>
  <si>
    <t>11-05-17</t>
  </si>
  <si>
    <t>TOT for IFM(FFS) -3rd Bill</t>
  </si>
  <si>
    <t>TOT for IFM(FFS) -4th Bill</t>
  </si>
  <si>
    <t>14-5-17</t>
  </si>
  <si>
    <t>Farmers Training (Batch 129-130)</t>
  </si>
  <si>
    <t>16-5-17</t>
  </si>
  <si>
    <t>TOT for IFM(FFS) -5th Bill</t>
  </si>
  <si>
    <t>17-5-17</t>
  </si>
  <si>
    <t>Farmer's Training_Batch-8</t>
  </si>
  <si>
    <t>Farmers Training (Batch 131-132)</t>
  </si>
  <si>
    <t>18-05-17</t>
  </si>
  <si>
    <t>TOT for IFM(FFS) -6th Bill</t>
  </si>
  <si>
    <t>21-05-17</t>
  </si>
  <si>
    <t>23-05-17</t>
  </si>
  <si>
    <t>TOT for IFM(FFS) -7th Bill</t>
  </si>
  <si>
    <t>Farmer's Training_Batch</t>
  </si>
  <si>
    <t>TOT for IFM(FFS) -8th Bill</t>
  </si>
  <si>
    <t>25-05-17</t>
  </si>
  <si>
    <t>Farmers Training (Batch 135-136)</t>
  </si>
  <si>
    <t>Farmers Training (Batch 133-134)</t>
  </si>
  <si>
    <t>Swing Mechin, Batch-6,</t>
  </si>
  <si>
    <t>28-05-17</t>
  </si>
  <si>
    <t>29-05-17</t>
  </si>
  <si>
    <t>30-05-17</t>
  </si>
  <si>
    <t>Farmer's Training_Bag</t>
  </si>
  <si>
    <t>Farmers Batch 137-138</t>
  </si>
  <si>
    <t>01-06-17</t>
  </si>
  <si>
    <t>Swing Machine , BORO Seed</t>
  </si>
  <si>
    <t>06-06-17</t>
  </si>
  <si>
    <t>Farmers Training 142-143</t>
  </si>
  <si>
    <t>Farmers Training 139-140</t>
  </si>
  <si>
    <t>WMG + BORO Seed- 141</t>
  </si>
  <si>
    <t>Total VAT &amp; TAX</t>
  </si>
  <si>
    <t>Consultant (Local + Foreign)</t>
  </si>
  <si>
    <t>Livelihood</t>
  </si>
  <si>
    <t>EIA</t>
  </si>
  <si>
    <t>Outsourching (Asif+EPRC)</t>
  </si>
  <si>
    <t>House Rent (BCIC)</t>
  </si>
  <si>
    <t>Farmers Training 144-145</t>
  </si>
  <si>
    <t>08-06-17</t>
  </si>
  <si>
    <t>WMG Training 146-147</t>
  </si>
  <si>
    <t>Farmers Training 148-149</t>
  </si>
  <si>
    <t>13-06-17</t>
  </si>
  <si>
    <t>Farmers Training 150-151</t>
  </si>
  <si>
    <t>15-06-17</t>
  </si>
  <si>
    <t>WMG Training 152-153</t>
  </si>
  <si>
    <t>Farmers Training 154-155</t>
  </si>
  <si>
    <t>18-06-17</t>
  </si>
  <si>
    <t>20-06-17</t>
  </si>
  <si>
    <t>Farmers Training 156-157</t>
  </si>
  <si>
    <t>WMG training 158-159</t>
  </si>
  <si>
    <t>21-06-17</t>
  </si>
  <si>
    <t>Advance Bill</t>
  </si>
  <si>
    <t>Total VAT</t>
  </si>
  <si>
    <t>Total IT</t>
  </si>
  <si>
    <t>IT GOB</t>
  </si>
  <si>
    <t>LT</t>
  </si>
  <si>
    <t>APSS</t>
  </si>
  <si>
    <t>SIGS</t>
  </si>
  <si>
    <t>Catagory</t>
  </si>
  <si>
    <t>GOB</t>
  </si>
  <si>
    <t>RPA</t>
  </si>
  <si>
    <t>TOTAL</t>
  </si>
  <si>
    <t>GOB          ( LAKH)</t>
  </si>
  <si>
    <t>RPA          ( LAKH)</t>
  </si>
  <si>
    <t>TOAL          ( LAKH)</t>
  </si>
  <si>
    <t>BAGS</t>
  </si>
  <si>
    <t>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</si>
</sst>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/dd/yy;@"/>
    <numFmt numFmtId="165" formatCode="_(* #,##0.0_);_(* \(#,##0.0\);_(* &quot;-&quot;??_);_(@_)"/>
    <numFmt numFmtId="166" formatCode="m/d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/>
    <xf numFmtId="43" fontId="5" fillId="0" borderId="2" xfId="1" applyFont="1" applyBorder="1"/>
    <xf numFmtId="0" fontId="6" fillId="0" borderId="2" xfId="0" applyFont="1" applyBorder="1" applyAlignment="1">
      <alignment horizontal="center"/>
    </xf>
    <xf numFmtId="0" fontId="0" fillId="0" borderId="2" xfId="0" applyBorder="1"/>
    <xf numFmtId="0" fontId="6" fillId="0" borderId="2" xfId="0" applyFont="1" applyFill="1" applyBorder="1"/>
    <xf numFmtId="43" fontId="4" fillId="0" borderId="2" xfId="1" applyFont="1" applyFill="1" applyBorder="1"/>
    <xf numFmtId="0" fontId="6" fillId="0" borderId="0" xfId="0" applyFont="1" applyFill="1" applyBorder="1"/>
    <xf numFmtId="0" fontId="0" fillId="0" borderId="0" xfId="0" applyFill="1"/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vertical="center"/>
    </xf>
    <xf numFmtId="43" fontId="5" fillId="0" borderId="2" xfId="1" applyFont="1" applyBorder="1" applyAlignment="1">
      <alignment vertical="center"/>
    </xf>
    <xf numFmtId="14" fontId="0" fillId="0" borderId="2" xfId="0" applyNumberFormat="1" applyBorder="1" applyAlignment="1">
      <alignment vertical="center"/>
    </xf>
    <xf numFmtId="43" fontId="0" fillId="0" borderId="0" xfId="0" applyNumberFormat="1"/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Fill="1" applyBorder="1" applyAlignment="1">
      <alignment horizontal="right"/>
    </xf>
    <xf numFmtId="43" fontId="4" fillId="0" borderId="2" xfId="1" applyFont="1" applyBorder="1" applyAlignment="1">
      <alignment vertical="center"/>
    </xf>
    <xf numFmtId="0" fontId="0" fillId="0" borderId="2" xfId="0" applyFill="1" applyBorder="1"/>
    <xf numFmtId="43" fontId="4" fillId="2" borderId="2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2" fontId="4" fillId="0" borderId="2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5" xfId="0" applyFont="1" applyBorder="1"/>
    <xf numFmtId="0" fontId="6" fillId="0" borderId="5" xfId="0" applyFont="1" applyBorder="1"/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0" xfId="0" applyBorder="1"/>
    <xf numFmtId="0" fontId="0" fillId="0" borderId="1" xfId="0" applyBorder="1"/>
    <xf numFmtId="0" fontId="0" fillId="0" borderId="9" xfId="0" applyBorder="1"/>
    <xf numFmtId="43" fontId="0" fillId="0" borderId="0" xfId="0" applyNumberFormat="1" applyBorder="1"/>
    <xf numFmtId="43" fontId="4" fillId="3" borderId="2" xfId="0" applyNumberFormat="1" applyFont="1" applyFill="1" applyBorder="1"/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6" fillId="0" borderId="0" xfId="0" applyFont="1" applyBorder="1"/>
    <xf numFmtId="0" fontId="4" fillId="0" borderId="0" xfId="0" applyFont="1" applyFill="1" applyBorder="1" applyAlignment="1">
      <alignment horizontal="right"/>
    </xf>
    <xf numFmtId="43" fontId="4" fillId="0" borderId="0" xfId="1" applyFont="1" applyFill="1" applyBorder="1"/>
    <xf numFmtId="0" fontId="0" fillId="0" borderId="0" xfId="0" applyBorder="1" applyAlignment="1"/>
    <xf numFmtId="14" fontId="5" fillId="0" borderId="0" xfId="0" applyNumberFormat="1" applyFont="1" applyBorder="1"/>
    <xf numFmtId="0" fontId="6" fillId="0" borderId="5" xfId="0" applyFont="1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14" fontId="0" fillId="0" borderId="2" xfId="0" applyNumberFormat="1" applyBorder="1" applyAlignment="1">
      <alignment horizontal="center" vertical="center"/>
    </xf>
    <xf numFmtId="43" fontId="5" fillId="0" borderId="2" xfId="1" applyFont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43" fontId="5" fillId="0" borderId="2" xfId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0" fontId="10" fillId="0" borderId="5" xfId="0" applyFont="1" applyBorder="1"/>
    <xf numFmtId="0" fontId="10" fillId="0" borderId="2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3" fontId="11" fillId="0" borderId="2" xfId="1" applyFont="1" applyBorder="1" applyAlignment="1">
      <alignment horizontal="center" vertical="center"/>
    </xf>
    <xf numFmtId="43" fontId="11" fillId="0" borderId="2" xfId="1" applyFont="1" applyFill="1" applyBorder="1" applyAlignment="1">
      <alignment horizontal="center" vertical="center"/>
    </xf>
    <xf numFmtId="1" fontId="11" fillId="0" borderId="2" xfId="1" applyNumberFormat="1" applyFont="1" applyFill="1" applyBorder="1" applyAlignment="1">
      <alignment horizontal="center" vertical="center"/>
    </xf>
    <xf numFmtId="14" fontId="11" fillId="0" borderId="0" xfId="0" applyNumberFormat="1" applyFont="1" applyBorder="1"/>
    <xf numFmtId="0" fontId="9" fillId="0" borderId="0" xfId="0" applyFont="1"/>
    <xf numFmtId="165" fontId="0" fillId="0" borderId="0" xfId="0" applyNumberFormat="1" applyBorder="1"/>
    <xf numFmtId="0" fontId="6" fillId="0" borderId="12" xfId="0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43" fontId="5" fillId="0" borderId="12" xfId="1" applyFont="1" applyFill="1" applyBorder="1" applyAlignment="1">
      <alignment horizontal="center" vertical="center"/>
    </xf>
    <xf numFmtId="1" fontId="5" fillId="0" borderId="12" xfId="1" applyNumberFormat="1" applyFont="1" applyFill="1" applyBorder="1" applyAlignment="1">
      <alignment horizontal="center" vertical="center"/>
    </xf>
    <xf numFmtId="49" fontId="5" fillId="0" borderId="1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Border="1"/>
    <xf numFmtId="0" fontId="0" fillId="5" borderId="0" xfId="0" applyFill="1" applyBorder="1" applyAlignment="1">
      <alignment horizontal="center" vertical="center"/>
    </xf>
    <xf numFmtId="0" fontId="0" fillId="5" borderId="0" xfId="0" applyFill="1" applyBorder="1"/>
    <xf numFmtId="43" fontId="0" fillId="5" borderId="0" xfId="0" applyNumberFormat="1" applyFill="1" applyBorder="1"/>
    <xf numFmtId="43" fontId="0" fillId="0" borderId="2" xfId="0" applyNumberFormat="1" applyFill="1" applyBorder="1" applyAlignment="1">
      <alignment horizontal="center" vertical="center"/>
    </xf>
    <xf numFmtId="0" fontId="9" fillId="0" borderId="5" xfId="0" applyFont="1" applyBorder="1" applyAlignment="1">
      <alignment vertical="center" wrapText="1"/>
    </xf>
    <xf numFmtId="14" fontId="9" fillId="0" borderId="2" xfId="0" applyNumberFormat="1" applyFont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43" fontId="9" fillId="0" borderId="0" xfId="0" applyNumberFormat="1" applyFont="1"/>
    <xf numFmtId="14" fontId="0" fillId="0" borderId="2" xfId="0" applyNumberFormat="1" applyBorder="1"/>
    <xf numFmtId="14" fontId="5" fillId="0" borderId="12" xfId="0" applyNumberFormat="1" applyFont="1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14" fontId="9" fillId="5" borderId="2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horizontal="center" vertical="center"/>
    </xf>
    <xf numFmtId="43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12" fillId="0" borderId="5" xfId="0" applyFont="1" applyBorder="1"/>
    <xf numFmtId="166" fontId="5" fillId="0" borderId="2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2" xfId="0" applyFont="1" applyBorder="1"/>
    <xf numFmtId="2" fontId="13" fillId="0" borderId="2" xfId="0" applyNumberFormat="1" applyFont="1" applyBorder="1"/>
    <xf numFmtId="2" fontId="14" fillId="0" borderId="2" xfId="0" applyNumberFormat="1" applyFont="1" applyBorder="1"/>
    <xf numFmtId="0" fontId="14" fillId="0" borderId="2" xfId="0" applyFont="1" applyBorder="1" applyAlignment="1">
      <alignment horizontal="right"/>
    </xf>
    <xf numFmtId="43" fontId="2" fillId="3" borderId="0" xfId="0" applyNumberFormat="1" applyFont="1" applyFill="1" applyBorder="1"/>
    <xf numFmtId="43" fontId="2" fillId="0" borderId="0" xfId="0" applyNumberFormat="1" applyFont="1" applyBorder="1" applyAlignment="1">
      <alignment vertical="top"/>
    </xf>
    <xf numFmtId="0" fontId="2" fillId="0" borderId="0" xfId="0" applyFont="1" applyBorder="1" applyAlignment="1">
      <alignment horizontal="right" vertical="top"/>
    </xf>
    <xf numFmtId="0" fontId="0" fillId="0" borderId="0" xfId="0" applyBorder="1" applyAlignment="1">
      <alignment horizontal="center"/>
    </xf>
    <xf numFmtId="0" fontId="4" fillId="0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5" fillId="0" borderId="0" xfId="0" applyNumberFormat="1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43" fontId="0" fillId="0" borderId="2" xfId="0" applyNumberFormat="1" applyBorder="1"/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0" xfId="0" applyAlignment="1">
      <alignment wrapText="1"/>
    </xf>
    <xf numFmtId="43" fontId="0" fillId="2" borderId="2" xfId="0" applyNumberFormat="1" applyFill="1" applyBorder="1"/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43" fontId="15" fillId="0" borderId="2" xfId="0" applyNumberFormat="1" applyFont="1" applyBorder="1" applyAlignment="1">
      <alignment horizontal="center" vertical="center"/>
    </xf>
    <xf numFmtId="43" fontId="15" fillId="6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43" fontId="0" fillId="2" borderId="2" xfId="0" applyNumberFormat="1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6"/>
  <sheetViews>
    <sheetView tabSelected="1" topLeftCell="A172" zoomScaleSheetLayoutView="87" workbookViewId="0">
      <selection activeCell="N180" sqref="N180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6.6640625" customWidth="1"/>
    <col min="6" max="6" width="20.5546875" bestFit="1" customWidth="1"/>
    <col min="7" max="7" width="14.44140625" customWidth="1"/>
    <col min="8" max="8" width="16.33203125" customWidth="1"/>
    <col min="9" max="9" width="15.88671875" customWidth="1"/>
    <col min="10" max="10" width="11.109375" customWidth="1"/>
    <col min="11" max="11" width="12.6640625" customWidth="1"/>
    <col min="12" max="12" width="11" style="111" customWidth="1"/>
    <col min="13" max="13" width="14.33203125" bestFit="1" customWidth="1"/>
    <col min="14" max="14" width="16.21875" customWidth="1"/>
    <col min="15" max="15" width="14.6640625" customWidth="1"/>
    <col min="16" max="16" width="16.21875" customWidth="1"/>
    <col min="17" max="17" width="8.33203125" customWidth="1"/>
  </cols>
  <sheetData>
    <row r="1" spans="1:23" ht="42.75" customHeight="1" x14ac:dyDescent="0.3">
      <c r="A1" s="79"/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</row>
    <row r="2" spans="1:23" ht="18" customHeight="1" x14ac:dyDescent="0.3">
      <c r="A2" s="80"/>
      <c r="B2" s="133" t="s">
        <v>1</v>
      </c>
      <c r="C2" s="133"/>
      <c r="D2" s="133"/>
      <c r="E2" s="133"/>
      <c r="F2" s="133"/>
      <c r="G2" s="133"/>
      <c r="H2" s="133"/>
      <c r="I2" s="133"/>
      <c r="J2" s="133"/>
      <c r="K2" s="133"/>
    </row>
    <row r="3" spans="1:23" ht="15" customHeight="1" x14ac:dyDescent="0.35">
      <c r="A3" s="127" t="s">
        <v>67</v>
      </c>
      <c r="B3" s="134" t="s">
        <v>2</v>
      </c>
      <c r="C3" s="135"/>
      <c r="D3" s="135"/>
      <c r="E3" s="135"/>
      <c r="F3" s="135"/>
      <c r="G3" s="135"/>
      <c r="H3" s="136"/>
      <c r="I3" s="137" t="s">
        <v>3</v>
      </c>
      <c r="J3" s="137"/>
      <c r="K3" s="137"/>
    </row>
    <row r="4" spans="1:23" ht="34.5" customHeight="1" x14ac:dyDescent="0.3">
      <c r="A4" s="128"/>
      <c r="B4" s="26" t="s">
        <v>4</v>
      </c>
      <c r="C4" s="1" t="s">
        <v>25</v>
      </c>
      <c r="D4" s="1" t="s">
        <v>5</v>
      </c>
      <c r="E4" s="1" t="s">
        <v>6</v>
      </c>
      <c r="F4" s="2" t="s">
        <v>28</v>
      </c>
      <c r="G4" s="2" t="s">
        <v>315</v>
      </c>
      <c r="H4" s="11" t="s">
        <v>8</v>
      </c>
      <c r="I4" s="1" t="s">
        <v>9</v>
      </c>
      <c r="J4" s="1" t="s">
        <v>10</v>
      </c>
      <c r="K4" s="1" t="s">
        <v>11</v>
      </c>
      <c r="L4" s="110" t="s">
        <v>319</v>
      </c>
    </row>
    <row r="5" spans="1:23" ht="15.6" x14ac:dyDescent="0.3">
      <c r="A5" s="19">
        <v>1</v>
      </c>
      <c r="B5" s="27"/>
      <c r="C5" s="12" t="s">
        <v>12</v>
      </c>
      <c r="D5" s="51">
        <v>42631</v>
      </c>
      <c r="E5" s="48">
        <v>200000</v>
      </c>
      <c r="F5" s="48"/>
      <c r="G5" s="48"/>
      <c r="H5" s="48"/>
      <c r="I5" s="52">
        <v>200000</v>
      </c>
      <c r="J5" s="13">
        <v>3749903</v>
      </c>
      <c r="K5" s="47">
        <v>42631</v>
      </c>
    </row>
    <row r="6" spans="1:23" ht="28.8" x14ac:dyDescent="0.3">
      <c r="A6" s="19">
        <v>2</v>
      </c>
      <c r="B6" s="30" t="s">
        <v>69</v>
      </c>
      <c r="C6" s="12">
        <v>48</v>
      </c>
      <c r="D6" s="51">
        <v>42639</v>
      </c>
      <c r="E6" s="48">
        <v>199530</v>
      </c>
      <c r="F6" s="48">
        <v>17303</v>
      </c>
      <c r="G6" s="48">
        <v>8531</v>
      </c>
      <c r="H6" s="48">
        <f>F6+G6</f>
        <v>25834</v>
      </c>
      <c r="I6" s="52">
        <v>173696</v>
      </c>
      <c r="J6" s="13">
        <v>3749926</v>
      </c>
      <c r="K6" s="47">
        <v>42640</v>
      </c>
      <c r="L6" s="111" t="s">
        <v>316</v>
      </c>
      <c r="M6" s="116"/>
      <c r="N6" s="19" t="s">
        <v>320</v>
      </c>
      <c r="O6" s="19" t="s">
        <v>321</v>
      </c>
      <c r="P6" s="19" t="s">
        <v>322</v>
      </c>
      <c r="Q6" s="117" t="s">
        <v>323</v>
      </c>
      <c r="R6" s="117" t="s">
        <v>324</v>
      </c>
      <c r="S6" s="117" t="s">
        <v>325</v>
      </c>
      <c r="T6" s="121" t="s">
        <v>323</v>
      </c>
      <c r="U6" s="121" t="s">
        <v>324</v>
      </c>
      <c r="V6" s="121" t="s">
        <v>325</v>
      </c>
      <c r="W6" s="119"/>
    </row>
    <row r="7" spans="1:23" ht="15.6" x14ac:dyDescent="0.3">
      <c r="A7" s="19">
        <v>3</v>
      </c>
      <c r="B7" s="27" t="s">
        <v>14</v>
      </c>
      <c r="C7" s="18">
        <v>60</v>
      </c>
      <c r="D7" s="51">
        <v>42646</v>
      </c>
      <c r="E7" s="48">
        <v>226604</v>
      </c>
      <c r="F7" s="48">
        <v>20583</v>
      </c>
      <c r="G7" s="48">
        <v>6397</v>
      </c>
      <c r="H7" s="48">
        <f>F7+G7</f>
        <v>26980</v>
      </c>
      <c r="I7" s="52">
        <v>199624</v>
      </c>
      <c r="J7" s="13">
        <v>3749934</v>
      </c>
      <c r="K7" s="47">
        <v>42646</v>
      </c>
      <c r="L7" s="111" t="s">
        <v>317</v>
      </c>
      <c r="M7" s="37" t="s">
        <v>316</v>
      </c>
      <c r="N7" s="37">
        <f>SUMIF($L$6:$L$158,"LT",$H$6:$H$158)</f>
        <v>195879</v>
      </c>
      <c r="O7" s="37">
        <f>SUMIF($L$6:$L$158,"LT",$I$6:$I$158)</f>
        <v>1455375</v>
      </c>
      <c r="P7" s="37">
        <f>SUMIF($L$6:$L$158,"LT",$E$6:$E$158)</f>
        <v>1651254</v>
      </c>
      <c r="Q7" s="37">
        <f>N7/10^5</f>
        <v>1.95879</v>
      </c>
      <c r="R7" s="118">
        <f t="shared" ref="R7:S7" si="0">O7/10^5</f>
        <v>14.553750000000001</v>
      </c>
      <c r="S7" s="6">
        <f t="shared" si="0"/>
        <v>16.512540000000001</v>
      </c>
      <c r="T7" s="6"/>
      <c r="U7" s="6"/>
      <c r="V7" s="6"/>
    </row>
    <row r="8" spans="1:23" ht="15.6" x14ac:dyDescent="0.3">
      <c r="A8" s="19">
        <v>4</v>
      </c>
      <c r="B8" s="28" t="s">
        <v>15</v>
      </c>
      <c r="C8" s="18">
        <v>67</v>
      </c>
      <c r="D8" s="51">
        <v>42649</v>
      </c>
      <c r="E8" s="48">
        <v>226582</v>
      </c>
      <c r="F8" s="48">
        <v>19790</v>
      </c>
      <c r="G8" s="48">
        <v>9758</v>
      </c>
      <c r="H8" s="48">
        <f t="shared" ref="H8:H13" si="1">F8+G8</f>
        <v>29548</v>
      </c>
      <c r="I8" s="53">
        <v>197033</v>
      </c>
      <c r="J8" s="13">
        <v>3749947</v>
      </c>
      <c r="K8" s="47">
        <v>42652</v>
      </c>
      <c r="L8" s="111" t="s">
        <v>317</v>
      </c>
      <c r="M8" s="37" t="s">
        <v>317</v>
      </c>
      <c r="N8" s="37">
        <f>SUMIF($L$6:$L$158,"APSS",$H$6:$H$158)</f>
        <v>2519716</v>
      </c>
      <c r="O8" s="37">
        <f>SUMIF($L$6:$L$158,"APSS",$I$6:$I$158)</f>
        <v>18809976</v>
      </c>
      <c r="P8" s="37">
        <f>SUMIF($L$6:$L$158,"APSS",$E$6:$E$158)</f>
        <v>21330086.439999998</v>
      </c>
      <c r="Q8" s="37">
        <f>N8/10^5</f>
        <v>25.19716</v>
      </c>
      <c r="R8" s="118">
        <f t="shared" ref="R8:R9" si="2">O8/10^5</f>
        <v>188.09976</v>
      </c>
      <c r="S8" s="6">
        <f t="shared" ref="S8:S9" si="3">P8/10^5</f>
        <v>213.30086439999997</v>
      </c>
      <c r="T8" s="6"/>
      <c r="U8" s="6"/>
      <c r="V8" s="6"/>
    </row>
    <row r="9" spans="1:23" ht="15.6" x14ac:dyDescent="0.3">
      <c r="A9" s="19">
        <v>5</v>
      </c>
      <c r="B9" s="28" t="s">
        <v>16</v>
      </c>
      <c r="C9" s="18">
        <v>76</v>
      </c>
      <c r="D9" s="51">
        <v>42656</v>
      </c>
      <c r="E9" s="48">
        <v>224568</v>
      </c>
      <c r="F9" s="48">
        <v>17919</v>
      </c>
      <c r="G9" s="48">
        <v>7327</v>
      </c>
      <c r="H9" s="48">
        <f t="shared" si="1"/>
        <v>25246</v>
      </c>
      <c r="I9" s="53">
        <v>199322</v>
      </c>
      <c r="J9" s="13">
        <v>4410595</v>
      </c>
      <c r="K9" s="47">
        <v>42656</v>
      </c>
      <c r="L9" s="111" t="s">
        <v>317</v>
      </c>
      <c r="M9" s="37" t="s">
        <v>318</v>
      </c>
      <c r="N9" s="37">
        <f>SUMIF($L$6:$L$158,"SIGS",$H$6:$H$158)</f>
        <v>1320842</v>
      </c>
      <c r="O9" s="37">
        <f>SUMIF($L$6:$L$158,"SIGS",$I$6:$I$158)</f>
        <v>9701500</v>
      </c>
      <c r="P9" s="37">
        <f>SUMIF($L$6:$L$158,"SIGS",$E$6:$E$158)</f>
        <v>11022342</v>
      </c>
      <c r="Q9" s="37">
        <f>N9/10^5</f>
        <v>13.20842</v>
      </c>
      <c r="R9" s="118">
        <f t="shared" si="2"/>
        <v>97.015000000000001</v>
      </c>
      <c r="S9" s="6">
        <f t="shared" si="3"/>
        <v>110.22342</v>
      </c>
      <c r="T9" s="6"/>
      <c r="U9" s="6"/>
      <c r="V9" s="6"/>
    </row>
    <row r="10" spans="1:23" ht="15.6" x14ac:dyDescent="0.3">
      <c r="A10" s="19">
        <v>6</v>
      </c>
      <c r="B10" s="28" t="s">
        <v>17</v>
      </c>
      <c r="C10" s="18">
        <v>79</v>
      </c>
      <c r="D10" s="51">
        <v>42660</v>
      </c>
      <c r="E10" s="48">
        <v>224522</v>
      </c>
      <c r="F10" s="48">
        <v>17924</v>
      </c>
      <c r="G10" s="48">
        <v>7009</v>
      </c>
      <c r="H10" s="48">
        <f t="shared" si="1"/>
        <v>24933</v>
      </c>
      <c r="I10" s="53">
        <v>199589</v>
      </c>
      <c r="J10" s="13">
        <v>4410596</v>
      </c>
      <c r="K10" s="47">
        <v>42660</v>
      </c>
      <c r="L10" s="111" t="s">
        <v>317</v>
      </c>
      <c r="M10" s="37" t="s">
        <v>13</v>
      </c>
      <c r="N10" s="37">
        <f>SUM(N7:N9)</f>
        <v>4036437</v>
      </c>
      <c r="O10" s="37">
        <f t="shared" ref="O10:S10" si="4">SUM(O7:O9)</f>
        <v>29966851</v>
      </c>
      <c r="P10" s="37">
        <f t="shared" si="4"/>
        <v>34003682.439999998</v>
      </c>
      <c r="Q10" s="125">
        <f t="shared" si="4"/>
        <v>40.364370000000001</v>
      </c>
      <c r="R10" s="118">
        <f t="shared" si="4"/>
        <v>299.66851000000003</v>
      </c>
      <c r="S10" s="118">
        <f t="shared" si="4"/>
        <v>340.0368244</v>
      </c>
      <c r="T10" s="6"/>
      <c r="U10" s="6"/>
      <c r="V10" s="6"/>
    </row>
    <row r="11" spans="1:23" ht="15.6" x14ac:dyDescent="0.3">
      <c r="A11" s="19">
        <v>7</v>
      </c>
      <c r="B11" s="28" t="s">
        <v>18</v>
      </c>
      <c r="C11" s="18">
        <v>83</v>
      </c>
      <c r="D11" s="51">
        <v>42663</v>
      </c>
      <c r="E11" s="48">
        <v>225259</v>
      </c>
      <c r="F11" s="48">
        <v>19748</v>
      </c>
      <c r="G11" s="48">
        <v>5922</v>
      </c>
      <c r="H11" s="48">
        <f t="shared" si="1"/>
        <v>25670</v>
      </c>
      <c r="I11" s="53">
        <v>199590</v>
      </c>
      <c r="J11" s="13">
        <v>4410598</v>
      </c>
      <c r="K11" s="47">
        <v>42663</v>
      </c>
      <c r="L11" s="111" t="s">
        <v>317</v>
      </c>
      <c r="M11" s="122" t="s">
        <v>326</v>
      </c>
      <c r="N11" s="123">
        <v>394747</v>
      </c>
      <c r="O11" s="124">
        <v>4539554</v>
      </c>
      <c r="P11" s="123">
        <v>4934301</v>
      </c>
      <c r="Q11" s="126">
        <f>N11/10^5</f>
        <v>3.94747</v>
      </c>
      <c r="R11" s="120">
        <f t="shared" ref="R11:S12" si="5">O11/10^5</f>
        <v>45.395539999999997</v>
      </c>
      <c r="S11" s="120">
        <f t="shared" si="5"/>
        <v>49.34301</v>
      </c>
      <c r="T11" s="6"/>
      <c r="U11" s="6"/>
      <c r="V11" s="6"/>
    </row>
    <row r="12" spans="1:23" ht="15.6" x14ac:dyDescent="0.3">
      <c r="A12" s="19">
        <v>8</v>
      </c>
      <c r="B12" s="28" t="s">
        <v>19</v>
      </c>
      <c r="C12" s="18">
        <v>90</v>
      </c>
      <c r="D12" s="51">
        <v>42667</v>
      </c>
      <c r="E12" s="48">
        <v>221247</v>
      </c>
      <c r="F12" s="48">
        <v>16433</v>
      </c>
      <c r="G12" s="48">
        <v>5345</v>
      </c>
      <c r="H12" s="48">
        <f t="shared" si="1"/>
        <v>21778</v>
      </c>
      <c r="I12" s="53">
        <v>199469</v>
      </c>
      <c r="J12" s="13">
        <v>4410599</v>
      </c>
      <c r="K12" s="49">
        <v>42667</v>
      </c>
      <c r="L12" s="111" t="s">
        <v>317</v>
      </c>
      <c r="M12" s="122" t="s">
        <v>327</v>
      </c>
      <c r="N12" s="37">
        <f>SUM(N10:N11)</f>
        <v>4431184</v>
      </c>
      <c r="O12" s="37">
        <f t="shared" ref="O12:P12" si="6">SUM(O10:O11)</f>
        <v>34506405</v>
      </c>
      <c r="P12" s="37">
        <f t="shared" si="6"/>
        <v>38937983.439999998</v>
      </c>
      <c r="Q12" s="126">
        <f>N12/10^5</f>
        <v>44.311839999999997</v>
      </c>
      <c r="R12" s="120">
        <f t="shared" si="5"/>
        <v>345.06405000000001</v>
      </c>
      <c r="S12" s="120">
        <f t="shared" si="5"/>
        <v>389.37983439999999</v>
      </c>
      <c r="T12" s="6"/>
      <c r="U12" s="6"/>
      <c r="V12" s="6"/>
    </row>
    <row r="13" spans="1:23" ht="15.6" x14ac:dyDescent="0.3">
      <c r="A13" s="19">
        <v>9</v>
      </c>
      <c r="B13" s="28" t="s">
        <v>20</v>
      </c>
      <c r="C13" s="18">
        <v>95</v>
      </c>
      <c r="D13" s="51">
        <v>42668</v>
      </c>
      <c r="E13" s="48">
        <v>225825</v>
      </c>
      <c r="F13" s="48">
        <v>19961</v>
      </c>
      <c r="G13" s="48">
        <v>5874</v>
      </c>
      <c r="H13" s="48">
        <f t="shared" si="1"/>
        <v>25835</v>
      </c>
      <c r="I13" s="53">
        <v>199990</v>
      </c>
      <c r="J13" s="13">
        <v>4410602</v>
      </c>
      <c r="K13" s="49">
        <v>42670</v>
      </c>
      <c r="L13" s="111" t="s">
        <v>317</v>
      </c>
    </row>
    <row r="14" spans="1:23" ht="15.6" x14ac:dyDescent="0.3">
      <c r="A14" s="19">
        <v>10</v>
      </c>
      <c r="B14" s="28" t="s">
        <v>21</v>
      </c>
      <c r="C14" s="18">
        <v>100</v>
      </c>
      <c r="D14" s="51">
        <v>42674</v>
      </c>
      <c r="E14" s="48">
        <v>225794</v>
      </c>
      <c r="F14" s="48">
        <v>20046</v>
      </c>
      <c r="G14" s="48">
        <v>5887</v>
      </c>
      <c r="H14" s="48">
        <v>25933</v>
      </c>
      <c r="I14" s="53">
        <v>199861</v>
      </c>
      <c r="J14" s="13">
        <v>4410603</v>
      </c>
      <c r="K14" s="49">
        <v>42674</v>
      </c>
      <c r="L14" s="111" t="s">
        <v>317</v>
      </c>
    </row>
    <row r="15" spans="1:23" ht="15.6" x14ac:dyDescent="0.3">
      <c r="A15" s="19">
        <v>11</v>
      </c>
      <c r="B15" s="28" t="s">
        <v>26</v>
      </c>
      <c r="C15" s="18">
        <v>106</v>
      </c>
      <c r="D15" s="51">
        <v>42676</v>
      </c>
      <c r="E15" s="48">
        <v>224987</v>
      </c>
      <c r="F15" s="48">
        <v>19866</v>
      </c>
      <c r="G15" s="48">
        <v>5860</v>
      </c>
      <c r="H15" s="48">
        <f>F15+G15</f>
        <v>25726</v>
      </c>
      <c r="I15" s="53">
        <v>199263</v>
      </c>
      <c r="J15" s="13">
        <v>4410608</v>
      </c>
      <c r="K15" s="49">
        <v>42676</v>
      </c>
      <c r="L15" s="111" t="s">
        <v>317</v>
      </c>
    </row>
    <row r="16" spans="1:23" ht="15.6" x14ac:dyDescent="0.3">
      <c r="A16" s="19">
        <v>12</v>
      </c>
      <c r="B16" s="28" t="s">
        <v>42</v>
      </c>
      <c r="C16" s="18">
        <v>114</v>
      </c>
      <c r="D16" s="51">
        <v>42680</v>
      </c>
      <c r="E16" s="48">
        <v>238713</v>
      </c>
      <c r="F16" s="48">
        <v>29964</v>
      </c>
      <c r="G16" s="48">
        <v>8989</v>
      </c>
      <c r="H16" s="48">
        <f>F16+G16</f>
        <v>38953</v>
      </c>
      <c r="I16" s="53">
        <v>199760</v>
      </c>
      <c r="J16" s="13">
        <v>4410610</v>
      </c>
      <c r="K16" s="49">
        <v>42681</v>
      </c>
      <c r="L16" s="111" t="s">
        <v>318</v>
      </c>
    </row>
    <row r="17" spans="1:12" ht="15.6" x14ac:dyDescent="0.3">
      <c r="A17" s="19">
        <v>13</v>
      </c>
      <c r="B17" s="28" t="s">
        <v>27</v>
      </c>
      <c r="C17" s="18">
        <v>118</v>
      </c>
      <c r="D17" s="51">
        <v>42683</v>
      </c>
      <c r="E17" s="48">
        <v>225620</v>
      </c>
      <c r="F17" s="48">
        <v>20075</v>
      </c>
      <c r="G17" s="48">
        <v>5891</v>
      </c>
      <c r="H17" s="48">
        <v>25966</v>
      </c>
      <c r="I17" s="53">
        <v>199654</v>
      </c>
      <c r="J17" s="13">
        <v>4410611</v>
      </c>
      <c r="K17" s="49">
        <v>42683</v>
      </c>
      <c r="L17" s="111" t="s">
        <v>317</v>
      </c>
    </row>
    <row r="18" spans="1:12" ht="15.6" x14ac:dyDescent="0.3">
      <c r="A18" s="19">
        <v>14</v>
      </c>
      <c r="B18" s="28" t="s">
        <v>31</v>
      </c>
      <c r="C18" s="18">
        <v>121</v>
      </c>
      <c r="D18" s="51">
        <v>42684</v>
      </c>
      <c r="E18" s="48">
        <v>225096</v>
      </c>
      <c r="F18" s="48">
        <v>19957</v>
      </c>
      <c r="G18" s="48">
        <v>5874</v>
      </c>
      <c r="H18" s="48">
        <f t="shared" ref="H18:H22" si="7">F18+G18</f>
        <v>25831</v>
      </c>
      <c r="I18" s="53">
        <v>199266</v>
      </c>
      <c r="J18" s="13">
        <v>4410612</v>
      </c>
      <c r="K18" s="49">
        <v>42684</v>
      </c>
      <c r="L18" s="111" t="s">
        <v>317</v>
      </c>
    </row>
    <row r="19" spans="1:12" ht="15.6" x14ac:dyDescent="0.3">
      <c r="A19" s="19">
        <v>15</v>
      </c>
      <c r="B19" s="28" t="s">
        <v>41</v>
      </c>
      <c r="C19" s="18">
        <v>122</v>
      </c>
      <c r="D19" s="51">
        <v>42687</v>
      </c>
      <c r="E19" s="48">
        <v>239000</v>
      </c>
      <c r="F19" s="48">
        <v>30000</v>
      </c>
      <c r="G19" s="48">
        <v>9000</v>
      </c>
      <c r="H19" s="48">
        <f t="shared" si="7"/>
        <v>39000</v>
      </c>
      <c r="I19" s="53">
        <v>200000</v>
      </c>
      <c r="J19" s="13">
        <v>4410614</v>
      </c>
      <c r="K19" s="49">
        <v>42687</v>
      </c>
      <c r="L19" s="111" t="s">
        <v>317</v>
      </c>
    </row>
    <row r="20" spans="1:12" ht="15.6" x14ac:dyDescent="0.3">
      <c r="A20" s="19">
        <v>16</v>
      </c>
      <c r="B20" s="28" t="s">
        <v>32</v>
      </c>
      <c r="C20" s="18">
        <v>125</v>
      </c>
      <c r="D20" s="51">
        <v>42688</v>
      </c>
      <c r="E20" s="48">
        <v>224513.44</v>
      </c>
      <c r="F20" s="48">
        <v>19537</v>
      </c>
      <c r="G20" s="48">
        <v>5811</v>
      </c>
      <c r="H20" s="48">
        <f t="shared" si="7"/>
        <v>25348</v>
      </c>
      <c r="I20" s="53">
        <v>199165</v>
      </c>
      <c r="J20" s="13">
        <v>4410615</v>
      </c>
      <c r="K20" s="49">
        <v>42688</v>
      </c>
      <c r="L20" s="111" t="s">
        <v>317</v>
      </c>
    </row>
    <row r="21" spans="1:12" ht="15.6" x14ac:dyDescent="0.3">
      <c r="A21" s="19">
        <v>17</v>
      </c>
      <c r="B21" s="28" t="s">
        <v>33</v>
      </c>
      <c r="C21" s="18">
        <v>131</v>
      </c>
      <c r="D21" s="51">
        <v>42690</v>
      </c>
      <c r="E21" s="48">
        <v>221168</v>
      </c>
      <c r="F21" s="48">
        <v>19237</v>
      </c>
      <c r="G21" s="48">
        <v>5766</v>
      </c>
      <c r="H21" s="48">
        <f t="shared" si="7"/>
        <v>25003</v>
      </c>
      <c r="I21" s="53">
        <v>196165</v>
      </c>
      <c r="J21" s="13">
        <v>4410616</v>
      </c>
      <c r="K21" s="49">
        <v>42690</v>
      </c>
      <c r="L21" s="111" t="s">
        <v>317</v>
      </c>
    </row>
    <row r="22" spans="1:12" ht="15.6" x14ac:dyDescent="0.3">
      <c r="A22" s="19">
        <v>18</v>
      </c>
      <c r="B22" s="28" t="s">
        <v>40</v>
      </c>
      <c r="C22" s="18">
        <v>133</v>
      </c>
      <c r="D22" s="51">
        <v>42691</v>
      </c>
      <c r="E22" s="48">
        <v>239000</v>
      </c>
      <c r="F22" s="48">
        <v>30000</v>
      </c>
      <c r="G22" s="48">
        <v>9000</v>
      </c>
      <c r="H22" s="48">
        <f t="shared" si="7"/>
        <v>39000</v>
      </c>
      <c r="I22" s="53">
        <v>200000</v>
      </c>
      <c r="J22" s="13">
        <v>4410617</v>
      </c>
      <c r="K22" s="54">
        <v>42691</v>
      </c>
      <c r="L22" s="111" t="s">
        <v>317</v>
      </c>
    </row>
    <row r="23" spans="1:12" ht="15.6" x14ac:dyDescent="0.3">
      <c r="A23" s="19">
        <v>19</v>
      </c>
      <c r="B23" s="28" t="s">
        <v>34</v>
      </c>
      <c r="C23" s="18">
        <v>141</v>
      </c>
      <c r="D23" s="51">
        <v>42696</v>
      </c>
      <c r="E23" s="48">
        <v>222200</v>
      </c>
      <c r="F23" s="48">
        <v>19369</v>
      </c>
      <c r="G23" s="48">
        <v>5785</v>
      </c>
      <c r="H23" s="48">
        <f t="shared" ref="H23:H33" si="8">F23+G23</f>
        <v>25154</v>
      </c>
      <c r="I23" s="53">
        <v>197046</v>
      </c>
      <c r="J23" s="13">
        <v>4410620</v>
      </c>
      <c r="K23" s="54">
        <v>42696</v>
      </c>
      <c r="L23" s="111" t="s">
        <v>317</v>
      </c>
    </row>
    <row r="24" spans="1:12" ht="15.6" x14ac:dyDescent="0.3">
      <c r="A24" s="19">
        <v>20</v>
      </c>
      <c r="B24" s="28" t="s">
        <v>38</v>
      </c>
      <c r="C24" s="18">
        <v>145</v>
      </c>
      <c r="D24" s="51">
        <v>42698</v>
      </c>
      <c r="E24" s="48">
        <v>222200</v>
      </c>
      <c r="F24" s="48">
        <v>19369</v>
      </c>
      <c r="G24" s="48">
        <v>5785</v>
      </c>
      <c r="H24" s="48">
        <f t="shared" si="8"/>
        <v>25154</v>
      </c>
      <c r="I24" s="53">
        <v>197046</v>
      </c>
      <c r="J24" s="13">
        <v>4410621</v>
      </c>
      <c r="K24" s="54">
        <v>42698</v>
      </c>
      <c r="L24" s="111" t="s">
        <v>317</v>
      </c>
    </row>
    <row r="25" spans="1:12" ht="15.6" x14ac:dyDescent="0.3">
      <c r="A25" s="19">
        <v>21</v>
      </c>
      <c r="B25" s="28" t="s">
        <v>39</v>
      </c>
      <c r="C25" s="18">
        <v>147</v>
      </c>
      <c r="D25" s="51">
        <v>42701</v>
      </c>
      <c r="E25" s="48">
        <v>239000</v>
      </c>
      <c r="F25" s="48">
        <v>30000</v>
      </c>
      <c r="G25" s="48">
        <v>9000</v>
      </c>
      <c r="H25" s="48">
        <f t="shared" si="8"/>
        <v>39000</v>
      </c>
      <c r="I25" s="53">
        <v>200000</v>
      </c>
      <c r="J25" s="13">
        <v>4410623</v>
      </c>
      <c r="K25" s="54">
        <v>42701</v>
      </c>
      <c r="L25" s="111" t="s">
        <v>317</v>
      </c>
    </row>
    <row r="26" spans="1:12" ht="15.6" x14ac:dyDescent="0.3">
      <c r="A26" s="19">
        <v>22</v>
      </c>
      <c r="B26" s="28" t="s">
        <v>43</v>
      </c>
      <c r="C26" s="18">
        <v>151</v>
      </c>
      <c r="D26" s="51">
        <v>42703</v>
      </c>
      <c r="E26" s="48">
        <v>219400</v>
      </c>
      <c r="F26" s="48">
        <v>19369</v>
      </c>
      <c r="G26" s="48">
        <v>5785</v>
      </c>
      <c r="H26" s="48">
        <f t="shared" si="8"/>
        <v>25154</v>
      </c>
      <c r="I26" s="53">
        <v>194246</v>
      </c>
      <c r="J26" s="13">
        <v>4410626</v>
      </c>
      <c r="K26" s="54">
        <v>42703</v>
      </c>
      <c r="L26" s="111" t="s">
        <v>317</v>
      </c>
    </row>
    <row r="27" spans="1:12" ht="15.6" x14ac:dyDescent="0.3">
      <c r="A27" s="19">
        <v>23</v>
      </c>
      <c r="B27" s="28" t="s">
        <v>44</v>
      </c>
      <c r="C27" s="18">
        <v>153</v>
      </c>
      <c r="D27" s="51">
        <v>42704</v>
      </c>
      <c r="E27" s="48">
        <v>239000</v>
      </c>
      <c r="F27" s="48">
        <v>30000</v>
      </c>
      <c r="G27" s="48">
        <v>9000</v>
      </c>
      <c r="H27" s="48">
        <f t="shared" si="8"/>
        <v>39000</v>
      </c>
      <c r="I27" s="53">
        <v>200000</v>
      </c>
      <c r="J27" s="13">
        <v>4410627</v>
      </c>
      <c r="K27" s="54">
        <v>42704</v>
      </c>
      <c r="L27" s="111" t="s">
        <v>317</v>
      </c>
    </row>
    <row r="28" spans="1:12" ht="15.6" x14ac:dyDescent="0.3">
      <c r="A28" s="19">
        <v>24</v>
      </c>
      <c r="B28" s="28" t="s">
        <v>45</v>
      </c>
      <c r="C28" s="18">
        <v>155</v>
      </c>
      <c r="D28" s="51">
        <v>42705</v>
      </c>
      <c r="E28" s="48">
        <v>221500</v>
      </c>
      <c r="F28" s="48">
        <v>19369</v>
      </c>
      <c r="G28" s="48">
        <v>5785</v>
      </c>
      <c r="H28" s="48">
        <f t="shared" si="8"/>
        <v>25154</v>
      </c>
      <c r="I28" s="53">
        <v>196346</v>
      </c>
      <c r="J28" s="13">
        <v>4410635</v>
      </c>
      <c r="K28" s="55">
        <v>42381</v>
      </c>
      <c r="L28" s="111" t="s">
        <v>317</v>
      </c>
    </row>
    <row r="29" spans="1:12" ht="15.6" x14ac:dyDescent="0.3">
      <c r="A29" s="19">
        <v>25</v>
      </c>
      <c r="B29" s="28" t="s">
        <v>46</v>
      </c>
      <c r="C29" s="18">
        <v>161</v>
      </c>
      <c r="D29" s="51">
        <v>42533</v>
      </c>
      <c r="E29" s="48">
        <v>224271</v>
      </c>
      <c r="F29" s="48">
        <v>19418</v>
      </c>
      <c r="G29" s="48">
        <v>5852</v>
      </c>
      <c r="H29" s="48">
        <f t="shared" si="8"/>
        <v>25270</v>
      </c>
      <c r="I29" s="53">
        <v>198606</v>
      </c>
      <c r="J29" s="13">
        <v>4410637</v>
      </c>
      <c r="K29" s="55">
        <v>42533</v>
      </c>
      <c r="L29" s="111" t="s">
        <v>317</v>
      </c>
    </row>
    <row r="30" spans="1:12" ht="15.6" x14ac:dyDescent="0.3">
      <c r="A30" s="19">
        <v>26</v>
      </c>
      <c r="B30" s="28" t="s">
        <v>70</v>
      </c>
      <c r="C30" s="18">
        <v>166</v>
      </c>
      <c r="D30" s="51">
        <v>42594</v>
      </c>
      <c r="E30" s="48">
        <v>222871</v>
      </c>
      <c r="F30" s="48">
        <v>19813</v>
      </c>
      <c r="G30" s="48">
        <v>5852</v>
      </c>
      <c r="H30" s="48">
        <f t="shared" si="8"/>
        <v>25665</v>
      </c>
      <c r="I30" s="53">
        <v>197206</v>
      </c>
      <c r="J30" s="13">
        <v>4410639</v>
      </c>
      <c r="K30" s="55">
        <v>42594</v>
      </c>
      <c r="L30" s="111" t="s">
        <v>317</v>
      </c>
    </row>
    <row r="31" spans="1:12" ht="15.6" x14ac:dyDescent="0.3">
      <c r="A31" s="19">
        <v>27</v>
      </c>
      <c r="B31" s="28" t="s">
        <v>47</v>
      </c>
      <c r="C31" s="18">
        <v>168</v>
      </c>
      <c r="D31" s="51">
        <v>42686</v>
      </c>
      <c r="E31" s="48">
        <v>238941</v>
      </c>
      <c r="F31" s="48">
        <v>29993</v>
      </c>
      <c r="G31" s="48">
        <v>8998</v>
      </c>
      <c r="H31" s="48">
        <f t="shared" si="8"/>
        <v>38991</v>
      </c>
      <c r="I31" s="53">
        <v>199950</v>
      </c>
      <c r="J31" s="13">
        <v>4410640</v>
      </c>
      <c r="K31" s="55">
        <v>42686</v>
      </c>
      <c r="L31" s="111" t="s">
        <v>318</v>
      </c>
    </row>
    <row r="32" spans="1:12" ht="15.6" x14ac:dyDescent="0.3">
      <c r="A32" s="19">
        <v>28</v>
      </c>
      <c r="B32" s="28" t="s">
        <v>80</v>
      </c>
      <c r="C32" s="18">
        <v>171</v>
      </c>
      <c r="D32" s="51">
        <v>42718</v>
      </c>
      <c r="E32" s="48">
        <v>227501</v>
      </c>
      <c r="F32" s="48">
        <v>23949</v>
      </c>
      <c r="G32" s="48">
        <v>5032</v>
      </c>
      <c r="H32" s="48">
        <f t="shared" si="8"/>
        <v>28981</v>
      </c>
      <c r="I32" s="53">
        <v>198520</v>
      </c>
      <c r="J32" s="13">
        <v>4410641</v>
      </c>
      <c r="K32" s="51">
        <v>42718</v>
      </c>
    </row>
    <row r="33" spans="1:12" ht="15.6" x14ac:dyDescent="0.3">
      <c r="A33" s="19">
        <v>29</v>
      </c>
      <c r="B33" s="28" t="s">
        <v>71</v>
      </c>
      <c r="C33" s="18">
        <v>173</v>
      </c>
      <c r="D33" s="51">
        <v>42719</v>
      </c>
      <c r="E33" s="48">
        <v>224877</v>
      </c>
      <c r="F33" s="48">
        <v>19801</v>
      </c>
      <c r="G33" s="48">
        <v>5850</v>
      </c>
      <c r="H33" s="48">
        <f t="shared" si="8"/>
        <v>25651</v>
      </c>
      <c r="I33" s="53">
        <v>199226</v>
      </c>
      <c r="J33" s="13">
        <v>4410643</v>
      </c>
      <c r="K33" s="51">
        <v>42719</v>
      </c>
      <c r="L33" s="111" t="s">
        <v>317</v>
      </c>
    </row>
    <row r="34" spans="1:12" ht="15.6" x14ac:dyDescent="0.3">
      <c r="A34" s="19">
        <v>30</v>
      </c>
      <c r="B34" s="28" t="s">
        <v>51</v>
      </c>
      <c r="C34" s="18">
        <v>176</v>
      </c>
      <c r="D34" s="51">
        <v>42722</v>
      </c>
      <c r="E34" s="48">
        <v>225234</v>
      </c>
      <c r="F34" s="48">
        <v>22834</v>
      </c>
      <c r="G34" s="48">
        <v>5105</v>
      </c>
      <c r="H34" s="48">
        <f t="shared" ref="H34:H72" si="9">F34+G34</f>
        <v>27939</v>
      </c>
      <c r="I34" s="53">
        <v>197295</v>
      </c>
      <c r="J34" s="13">
        <v>4410646</v>
      </c>
      <c r="K34" s="51">
        <v>42722</v>
      </c>
      <c r="L34" s="111" t="s">
        <v>317</v>
      </c>
    </row>
    <row r="35" spans="1:12" ht="15.6" x14ac:dyDescent="0.3">
      <c r="A35" s="19">
        <v>31</v>
      </c>
      <c r="B35" s="28" t="s">
        <v>52</v>
      </c>
      <c r="C35" s="18">
        <v>180</v>
      </c>
      <c r="D35" s="51">
        <v>42723</v>
      </c>
      <c r="E35" s="48">
        <v>238941</v>
      </c>
      <c r="F35" s="48">
        <v>29993</v>
      </c>
      <c r="G35" s="48">
        <v>8998</v>
      </c>
      <c r="H35" s="48">
        <f t="shared" si="9"/>
        <v>38991</v>
      </c>
      <c r="I35" s="53">
        <v>199950</v>
      </c>
      <c r="J35" s="13">
        <v>4410649</v>
      </c>
      <c r="K35" s="51">
        <v>42723</v>
      </c>
      <c r="L35" s="111" t="s">
        <v>318</v>
      </c>
    </row>
    <row r="36" spans="1:12" ht="15.6" x14ac:dyDescent="0.3">
      <c r="A36" s="19">
        <v>32</v>
      </c>
      <c r="B36" s="28" t="s">
        <v>72</v>
      </c>
      <c r="C36" s="18">
        <v>182</v>
      </c>
      <c r="D36" s="51">
        <v>42724</v>
      </c>
      <c r="E36" s="48">
        <v>225301</v>
      </c>
      <c r="F36" s="48">
        <v>19510</v>
      </c>
      <c r="G36" s="48">
        <v>5807</v>
      </c>
      <c r="H36" s="48">
        <f t="shared" si="9"/>
        <v>25317</v>
      </c>
      <c r="I36" s="53">
        <v>199984</v>
      </c>
      <c r="J36" s="13">
        <v>4410651</v>
      </c>
      <c r="K36" s="51">
        <v>42724</v>
      </c>
      <c r="L36" s="111" t="s">
        <v>317</v>
      </c>
    </row>
    <row r="37" spans="1:12" ht="15.6" x14ac:dyDescent="0.3">
      <c r="A37" s="19">
        <v>33</v>
      </c>
      <c r="B37" s="28" t="s">
        <v>57</v>
      </c>
      <c r="C37" s="18">
        <v>186</v>
      </c>
      <c r="D37" s="51">
        <v>42725</v>
      </c>
      <c r="E37" s="48">
        <v>223439</v>
      </c>
      <c r="F37" s="48">
        <v>22739</v>
      </c>
      <c r="G37" s="48">
        <v>5031</v>
      </c>
      <c r="H37" s="48">
        <f t="shared" si="9"/>
        <v>27770</v>
      </c>
      <c r="I37" s="53">
        <v>195667</v>
      </c>
      <c r="J37" s="13">
        <v>4410653</v>
      </c>
      <c r="K37" s="51">
        <v>42725</v>
      </c>
      <c r="L37" s="111" t="s">
        <v>317</v>
      </c>
    </row>
    <row r="38" spans="1:12" ht="15.6" x14ac:dyDescent="0.3">
      <c r="A38" s="19">
        <v>34</v>
      </c>
      <c r="B38" s="28" t="s">
        <v>73</v>
      </c>
      <c r="C38" s="18">
        <v>189</v>
      </c>
      <c r="D38" s="51">
        <v>42726</v>
      </c>
      <c r="E38" s="48">
        <v>225301</v>
      </c>
      <c r="F38" s="48">
        <v>19510</v>
      </c>
      <c r="G38" s="48">
        <v>5806</v>
      </c>
      <c r="H38" s="48">
        <f t="shared" si="9"/>
        <v>25316</v>
      </c>
      <c r="I38" s="53">
        <v>199985</v>
      </c>
      <c r="J38" s="13">
        <v>4410657</v>
      </c>
      <c r="K38" s="51">
        <v>42726</v>
      </c>
      <c r="L38" s="111" t="s">
        <v>317</v>
      </c>
    </row>
    <row r="39" spans="1:12" ht="15.6" x14ac:dyDescent="0.3">
      <c r="A39" s="19">
        <v>35</v>
      </c>
      <c r="B39" s="28" t="s">
        <v>77</v>
      </c>
      <c r="C39" s="18">
        <v>191</v>
      </c>
      <c r="D39" s="51">
        <v>42730</v>
      </c>
      <c r="E39" s="48">
        <v>224858</v>
      </c>
      <c r="F39" s="48">
        <v>22280</v>
      </c>
      <c r="G39" s="48">
        <v>7159</v>
      </c>
      <c r="H39" s="48">
        <f t="shared" si="9"/>
        <v>29439</v>
      </c>
      <c r="I39" s="53">
        <v>195419</v>
      </c>
      <c r="J39" s="13">
        <v>4410658</v>
      </c>
      <c r="K39" s="51">
        <v>42731</v>
      </c>
      <c r="L39" s="111" t="s">
        <v>318</v>
      </c>
    </row>
    <row r="40" spans="1:12" ht="15.6" x14ac:dyDescent="0.3">
      <c r="A40" s="19">
        <v>36</v>
      </c>
      <c r="B40" s="28" t="s">
        <v>62</v>
      </c>
      <c r="C40" s="18">
        <v>194</v>
      </c>
      <c r="D40" s="51">
        <v>42731</v>
      </c>
      <c r="E40" s="48">
        <v>239000</v>
      </c>
      <c r="F40" s="48">
        <v>30000</v>
      </c>
      <c r="G40" s="48">
        <v>9000</v>
      </c>
      <c r="H40" s="48">
        <f t="shared" si="9"/>
        <v>39000</v>
      </c>
      <c r="I40" s="53">
        <f>E40-(F40+G40)</f>
        <v>200000</v>
      </c>
      <c r="J40" s="13">
        <v>4410659</v>
      </c>
      <c r="K40" s="51">
        <v>42731</v>
      </c>
      <c r="L40" s="111" t="s">
        <v>318</v>
      </c>
    </row>
    <row r="41" spans="1:12" ht="15.6" x14ac:dyDescent="0.3">
      <c r="A41" s="19">
        <v>37</v>
      </c>
      <c r="B41" s="28" t="s">
        <v>65</v>
      </c>
      <c r="C41" s="18">
        <v>197</v>
      </c>
      <c r="D41" s="51">
        <v>42732</v>
      </c>
      <c r="E41" s="48">
        <v>219898</v>
      </c>
      <c r="F41" s="48">
        <v>21645</v>
      </c>
      <c r="G41" s="48">
        <v>6794</v>
      </c>
      <c r="H41" s="48">
        <f t="shared" si="9"/>
        <v>28439</v>
      </c>
      <c r="I41" s="53">
        <v>191459</v>
      </c>
      <c r="J41" s="13">
        <v>4410660</v>
      </c>
      <c r="K41" s="51">
        <v>42732</v>
      </c>
      <c r="L41" s="111" t="s">
        <v>318</v>
      </c>
    </row>
    <row r="42" spans="1:12" ht="15.6" x14ac:dyDescent="0.3">
      <c r="A42" s="19">
        <v>38</v>
      </c>
      <c r="B42" s="28" t="s">
        <v>74</v>
      </c>
      <c r="C42" s="18">
        <v>202</v>
      </c>
      <c r="D42" s="51">
        <v>42733</v>
      </c>
      <c r="E42" s="48">
        <v>223819</v>
      </c>
      <c r="F42" s="48">
        <v>19525</v>
      </c>
      <c r="G42" s="48">
        <v>5889</v>
      </c>
      <c r="H42" s="48">
        <f t="shared" si="9"/>
        <v>25414</v>
      </c>
      <c r="I42" s="53">
        <v>198405</v>
      </c>
      <c r="J42" s="13">
        <v>4410667</v>
      </c>
      <c r="K42" s="51">
        <v>42733</v>
      </c>
      <c r="L42" s="111" t="s">
        <v>317</v>
      </c>
    </row>
    <row r="43" spans="1:12" ht="15.6" x14ac:dyDescent="0.3">
      <c r="A43" s="19">
        <v>39</v>
      </c>
      <c r="B43" s="28" t="s">
        <v>78</v>
      </c>
      <c r="C43" s="18">
        <v>206</v>
      </c>
      <c r="D43" s="51">
        <v>42736</v>
      </c>
      <c r="E43" s="48">
        <v>219899</v>
      </c>
      <c r="F43" s="48">
        <v>21645</v>
      </c>
      <c r="G43" s="48">
        <v>7064</v>
      </c>
      <c r="H43" s="48">
        <f t="shared" si="9"/>
        <v>28709</v>
      </c>
      <c r="I43" s="53">
        <f>E43-(F43+G43)</f>
        <v>191190</v>
      </c>
      <c r="J43" s="13">
        <v>4410686</v>
      </c>
      <c r="K43" s="51">
        <v>42736</v>
      </c>
      <c r="L43" s="111" t="s">
        <v>318</v>
      </c>
    </row>
    <row r="44" spans="1:12" ht="15.6" x14ac:dyDescent="0.3">
      <c r="A44" s="19">
        <v>40</v>
      </c>
      <c r="B44" s="28" t="s">
        <v>66</v>
      </c>
      <c r="C44" s="18">
        <v>209</v>
      </c>
      <c r="D44" s="51">
        <v>42767</v>
      </c>
      <c r="E44" s="48">
        <v>239000</v>
      </c>
      <c r="F44" s="48">
        <v>30000</v>
      </c>
      <c r="G44" s="48">
        <v>9000</v>
      </c>
      <c r="H44" s="48">
        <f t="shared" si="9"/>
        <v>39000</v>
      </c>
      <c r="I44" s="53">
        <f>E44-(F44+G44)</f>
        <v>200000</v>
      </c>
      <c r="J44" s="13">
        <v>4410687</v>
      </c>
      <c r="K44" s="51">
        <v>42767</v>
      </c>
      <c r="L44" s="111" t="s">
        <v>318</v>
      </c>
    </row>
    <row r="45" spans="1:12" ht="15.6" x14ac:dyDescent="0.3">
      <c r="A45" s="19">
        <v>41</v>
      </c>
      <c r="B45" s="28" t="s">
        <v>75</v>
      </c>
      <c r="C45" s="18">
        <v>213</v>
      </c>
      <c r="D45" s="51">
        <v>42795</v>
      </c>
      <c r="E45" s="48">
        <v>224267</v>
      </c>
      <c r="F45" s="48">
        <v>19710</v>
      </c>
      <c r="G45" s="48">
        <v>5917</v>
      </c>
      <c r="H45" s="48">
        <f t="shared" si="9"/>
        <v>25627</v>
      </c>
      <c r="I45" s="53">
        <v>198640</v>
      </c>
      <c r="J45" s="13">
        <v>4410689</v>
      </c>
      <c r="K45" s="51">
        <v>42795</v>
      </c>
      <c r="L45" s="111" t="s">
        <v>317</v>
      </c>
    </row>
    <row r="46" spans="1:12" ht="15.6" x14ac:dyDescent="0.3">
      <c r="A46" s="19">
        <v>42</v>
      </c>
      <c r="B46" s="28" t="s">
        <v>79</v>
      </c>
      <c r="C46" s="18">
        <v>215</v>
      </c>
      <c r="D46" s="51">
        <v>42826</v>
      </c>
      <c r="E46" s="48">
        <v>219271</v>
      </c>
      <c r="F46" s="48">
        <v>10346</v>
      </c>
      <c r="G46" s="48">
        <v>8997</v>
      </c>
      <c r="H46" s="48">
        <f t="shared" si="9"/>
        <v>19343</v>
      </c>
      <c r="I46" s="53">
        <v>199928</v>
      </c>
      <c r="J46" s="13">
        <v>4410690</v>
      </c>
      <c r="K46" s="51">
        <v>42826</v>
      </c>
      <c r="L46" s="111" t="s">
        <v>317</v>
      </c>
    </row>
    <row r="47" spans="1:12" ht="15.6" x14ac:dyDescent="0.3">
      <c r="A47" s="19">
        <v>43</v>
      </c>
      <c r="B47" s="28" t="s">
        <v>76</v>
      </c>
      <c r="C47" s="18">
        <v>217</v>
      </c>
      <c r="D47" s="51">
        <v>42856</v>
      </c>
      <c r="E47" s="48">
        <v>224197</v>
      </c>
      <c r="F47" s="48">
        <v>19650</v>
      </c>
      <c r="G47" s="48">
        <v>5908</v>
      </c>
      <c r="H47" s="48">
        <f t="shared" si="9"/>
        <v>25558</v>
      </c>
      <c r="I47" s="53">
        <v>198639</v>
      </c>
      <c r="J47" s="13">
        <v>4410691</v>
      </c>
      <c r="K47" s="51">
        <v>42856</v>
      </c>
      <c r="L47" s="111" t="s">
        <v>317</v>
      </c>
    </row>
    <row r="48" spans="1:12" ht="15.6" x14ac:dyDescent="0.3">
      <c r="A48" s="19">
        <v>44</v>
      </c>
      <c r="B48" s="28" t="s">
        <v>68</v>
      </c>
      <c r="C48" s="18">
        <v>220</v>
      </c>
      <c r="D48" s="51">
        <v>42743</v>
      </c>
      <c r="E48" s="48">
        <v>219350</v>
      </c>
      <c r="F48" s="48">
        <v>10350</v>
      </c>
      <c r="G48" s="48">
        <v>9000</v>
      </c>
      <c r="H48" s="48">
        <f t="shared" si="9"/>
        <v>19350</v>
      </c>
      <c r="I48" s="53">
        <v>200000</v>
      </c>
      <c r="J48" s="13">
        <v>4410692</v>
      </c>
      <c r="K48" s="51">
        <v>42743</v>
      </c>
      <c r="L48" s="111" t="s">
        <v>318</v>
      </c>
    </row>
    <row r="49" spans="1:12" ht="15.6" x14ac:dyDescent="0.3">
      <c r="A49" s="19">
        <v>45</v>
      </c>
      <c r="B49" s="28" t="s">
        <v>81</v>
      </c>
      <c r="C49" s="18">
        <v>223</v>
      </c>
      <c r="D49" s="51">
        <v>42744</v>
      </c>
      <c r="E49" s="48">
        <v>219150</v>
      </c>
      <c r="F49" s="48">
        <v>10150</v>
      </c>
      <c r="G49" s="48">
        <v>9000</v>
      </c>
      <c r="H49" s="48">
        <f t="shared" si="9"/>
        <v>19150</v>
      </c>
      <c r="I49" s="53">
        <v>200000</v>
      </c>
      <c r="J49" s="13">
        <v>4410694</v>
      </c>
      <c r="K49" s="51">
        <v>42744</v>
      </c>
      <c r="L49" s="111" t="s">
        <v>318</v>
      </c>
    </row>
    <row r="50" spans="1:12" ht="15.6" x14ac:dyDescent="0.3">
      <c r="A50" s="19">
        <v>46</v>
      </c>
      <c r="B50" s="28" t="s">
        <v>82</v>
      </c>
      <c r="C50" s="18">
        <v>226</v>
      </c>
      <c r="D50" s="51">
        <v>43009</v>
      </c>
      <c r="E50" s="48">
        <v>221898</v>
      </c>
      <c r="F50" s="48">
        <v>19650</v>
      </c>
      <c r="G50" s="48">
        <v>5748</v>
      </c>
      <c r="H50" s="48">
        <f t="shared" si="9"/>
        <v>25398</v>
      </c>
      <c r="I50" s="53">
        <v>196500</v>
      </c>
      <c r="J50" s="13">
        <v>4410697</v>
      </c>
      <c r="K50" s="51">
        <v>43009</v>
      </c>
      <c r="L50" s="111" t="s">
        <v>317</v>
      </c>
    </row>
    <row r="51" spans="1:12" ht="15.6" x14ac:dyDescent="0.3">
      <c r="A51" s="19">
        <v>47</v>
      </c>
      <c r="B51" s="28" t="s">
        <v>83</v>
      </c>
      <c r="C51" s="18">
        <v>229</v>
      </c>
      <c r="D51" s="51">
        <v>43040</v>
      </c>
      <c r="E51" s="48">
        <v>219150</v>
      </c>
      <c r="F51" s="48">
        <v>10150</v>
      </c>
      <c r="G51" s="48">
        <v>9000</v>
      </c>
      <c r="H51" s="48">
        <f t="shared" si="9"/>
        <v>19150</v>
      </c>
      <c r="I51" s="53">
        <v>200000</v>
      </c>
      <c r="J51" s="13">
        <v>4410698</v>
      </c>
      <c r="K51" s="51">
        <v>43040</v>
      </c>
      <c r="L51" s="111" t="s">
        <v>318</v>
      </c>
    </row>
    <row r="52" spans="1:12" ht="15.6" x14ac:dyDescent="0.3">
      <c r="A52" s="19">
        <v>48</v>
      </c>
      <c r="B52" s="28" t="s">
        <v>84</v>
      </c>
      <c r="C52" s="18">
        <v>231</v>
      </c>
      <c r="D52" s="51">
        <v>43070</v>
      </c>
      <c r="E52" s="48">
        <v>224197</v>
      </c>
      <c r="F52" s="48">
        <v>19650</v>
      </c>
      <c r="G52" s="48">
        <v>5908</v>
      </c>
      <c r="H52" s="48">
        <f t="shared" si="9"/>
        <v>25558</v>
      </c>
      <c r="I52" s="53">
        <v>198639</v>
      </c>
      <c r="J52" s="13">
        <v>4410699</v>
      </c>
      <c r="K52" s="51">
        <v>43070</v>
      </c>
      <c r="L52" s="111" t="s">
        <v>317</v>
      </c>
    </row>
    <row r="53" spans="1:12" ht="15.6" x14ac:dyDescent="0.3">
      <c r="A53" s="19">
        <v>49</v>
      </c>
      <c r="B53" s="28" t="s">
        <v>86</v>
      </c>
      <c r="C53" s="18">
        <v>234</v>
      </c>
      <c r="D53" s="51">
        <v>42750</v>
      </c>
      <c r="E53" s="48">
        <v>219040</v>
      </c>
      <c r="F53" s="48">
        <v>10145</v>
      </c>
      <c r="G53" s="48">
        <v>8996</v>
      </c>
      <c r="H53" s="48">
        <f t="shared" si="9"/>
        <v>19141</v>
      </c>
      <c r="I53" s="53">
        <v>199899</v>
      </c>
      <c r="J53" s="13">
        <v>4410700</v>
      </c>
      <c r="K53" s="51">
        <v>42750</v>
      </c>
      <c r="L53" s="111" t="s">
        <v>318</v>
      </c>
    </row>
    <row r="54" spans="1:12" ht="15.6" x14ac:dyDescent="0.3">
      <c r="A54" s="19">
        <v>50</v>
      </c>
      <c r="B54" s="28" t="s">
        <v>89</v>
      </c>
      <c r="C54" s="18">
        <v>239</v>
      </c>
      <c r="D54" s="51">
        <v>42751</v>
      </c>
      <c r="E54" s="48">
        <v>219200</v>
      </c>
      <c r="F54" s="48">
        <v>10200</v>
      </c>
      <c r="G54" s="48">
        <v>9000</v>
      </c>
      <c r="H54" s="48">
        <f t="shared" si="9"/>
        <v>19200</v>
      </c>
      <c r="I54" s="53">
        <v>200000</v>
      </c>
      <c r="J54" s="13">
        <v>4410709</v>
      </c>
      <c r="K54" s="51">
        <v>42751</v>
      </c>
      <c r="L54" s="111" t="s">
        <v>318</v>
      </c>
    </row>
    <row r="55" spans="1:12" ht="15.6" x14ac:dyDescent="0.3">
      <c r="A55" s="19">
        <v>51</v>
      </c>
      <c r="B55" s="28" t="s">
        <v>90</v>
      </c>
      <c r="C55" s="18">
        <v>243</v>
      </c>
      <c r="D55" s="51">
        <v>42752</v>
      </c>
      <c r="E55" s="48">
        <v>219132</v>
      </c>
      <c r="F55" s="48">
        <v>10149</v>
      </c>
      <c r="G55" s="48">
        <v>9000</v>
      </c>
      <c r="H55" s="48">
        <f t="shared" si="9"/>
        <v>19149</v>
      </c>
      <c r="I55" s="53">
        <v>199983</v>
      </c>
      <c r="J55" s="13">
        <v>4410710</v>
      </c>
      <c r="K55" s="51">
        <v>42752</v>
      </c>
      <c r="L55" s="111" t="s">
        <v>317</v>
      </c>
    </row>
    <row r="56" spans="1:12" ht="15.6" x14ac:dyDescent="0.3">
      <c r="A56" s="19">
        <v>52</v>
      </c>
      <c r="B56" s="28" t="s">
        <v>92</v>
      </c>
      <c r="C56" s="18">
        <v>246</v>
      </c>
      <c r="D56" s="51">
        <v>42753</v>
      </c>
      <c r="E56" s="48">
        <v>223566</v>
      </c>
      <c r="F56" s="48">
        <v>19710</v>
      </c>
      <c r="G56" s="48">
        <v>5917</v>
      </c>
      <c r="H56" s="48">
        <f t="shared" si="9"/>
        <v>25627</v>
      </c>
      <c r="I56" s="53">
        <v>197939</v>
      </c>
      <c r="J56" s="13">
        <v>4410713</v>
      </c>
      <c r="K56" s="51">
        <v>42753</v>
      </c>
      <c r="L56" s="111" t="s">
        <v>317</v>
      </c>
    </row>
    <row r="57" spans="1:12" ht="15.6" x14ac:dyDescent="0.3">
      <c r="A57" s="19">
        <v>53</v>
      </c>
      <c r="B57" s="28" t="s">
        <v>94</v>
      </c>
      <c r="C57" s="18">
        <v>249</v>
      </c>
      <c r="D57" s="51">
        <v>42754</v>
      </c>
      <c r="E57" s="48">
        <v>223566</v>
      </c>
      <c r="F57" s="48">
        <v>19710</v>
      </c>
      <c r="G57" s="48">
        <v>5917</v>
      </c>
      <c r="H57" s="48">
        <f t="shared" si="9"/>
        <v>25627</v>
      </c>
      <c r="I57" s="53">
        <v>197939</v>
      </c>
      <c r="J57" s="13">
        <v>4410717</v>
      </c>
      <c r="K57" s="51">
        <v>42754</v>
      </c>
      <c r="L57" s="111" t="s">
        <v>317</v>
      </c>
    </row>
    <row r="58" spans="1:12" ht="15.6" x14ac:dyDescent="0.3">
      <c r="A58" s="19">
        <v>54</v>
      </c>
      <c r="B58" s="28" t="s">
        <v>96</v>
      </c>
      <c r="C58" s="18">
        <v>252</v>
      </c>
      <c r="D58" s="51">
        <v>42757</v>
      </c>
      <c r="E58" s="48">
        <v>218978</v>
      </c>
      <c r="F58" s="48">
        <v>9999</v>
      </c>
      <c r="G58" s="48">
        <v>8999</v>
      </c>
      <c r="H58" s="48">
        <f t="shared" si="9"/>
        <v>18998</v>
      </c>
      <c r="I58" s="53">
        <v>199980</v>
      </c>
      <c r="J58" s="13">
        <v>4410718</v>
      </c>
      <c r="K58" s="51">
        <v>42757</v>
      </c>
      <c r="L58" s="111" t="s">
        <v>318</v>
      </c>
    </row>
    <row r="59" spans="1:12" ht="15.6" x14ac:dyDescent="0.3">
      <c r="A59" s="19">
        <v>55</v>
      </c>
      <c r="B59" s="28" t="s">
        <v>98</v>
      </c>
      <c r="C59" s="18">
        <v>254</v>
      </c>
      <c r="D59" s="51">
        <v>42758</v>
      </c>
      <c r="E59" s="48">
        <v>219200</v>
      </c>
      <c r="F59" s="48">
        <v>10200</v>
      </c>
      <c r="G59" s="48">
        <v>9000</v>
      </c>
      <c r="H59" s="48">
        <f t="shared" si="9"/>
        <v>19200</v>
      </c>
      <c r="I59" s="53">
        <v>200000</v>
      </c>
      <c r="J59" s="13">
        <v>4410719</v>
      </c>
      <c r="K59" s="51">
        <v>42758</v>
      </c>
      <c r="L59" s="111" t="s">
        <v>318</v>
      </c>
    </row>
    <row r="60" spans="1:12" ht="15.6" x14ac:dyDescent="0.3">
      <c r="A60" s="19">
        <v>56</v>
      </c>
      <c r="B60" s="28" t="s">
        <v>100</v>
      </c>
      <c r="C60" s="18">
        <v>257</v>
      </c>
      <c r="D60" s="51">
        <v>42759</v>
      </c>
      <c r="E60" s="48">
        <v>219200</v>
      </c>
      <c r="F60" s="48">
        <v>10200</v>
      </c>
      <c r="G60" s="48">
        <v>9000</v>
      </c>
      <c r="H60" s="48">
        <f t="shared" si="9"/>
        <v>19200</v>
      </c>
      <c r="I60" s="53">
        <v>200000</v>
      </c>
      <c r="J60" s="13">
        <v>4410722</v>
      </c>
      <c r="K60" s="51">
        <v>42759</v>
      </c>
      <c r="L60" s="111" t="s">
        <v>318</v>
      </c>
    </row>
    <row r="61" spans="1:12" ht="15.6" x14ac:dyDescent="0.3">
      <c r="A61" s="19">
        <v>57</v>
      </c>
      <c r="B61" s="28" t="s">
        <v>103</v>
      </c>
      <c r="C61" s="18">
        <v>260</v>
      </c>
      <c r="D61" s="51">
        <v>42760</v>
      </c>
      <c r="E61" s="48">
        <v>223566</v>
      </c>
      <c r="F61" s="48">
        <v>19710</v>
      </c>
      <c r="G61" s="48">
        <v>5917</v>
      </c>
      <c r="H61" s="48">
        <f t="shared" si="9"/>
        <v>25627</v>
      </c>
      <c r="I61" s="53">
        <v>197939</v>
      </c>
      <c r="J61" s="13">
        <v>4410724</v>
      </c>
      <c r="K61" s="51">
        <v>42760</v>
      </c>
      <c r="L61" s="111" t="s">
        <v>317</v>
      </c>
    </row>
    <row r="62" spans="1:12" ht="15.6" x14ac:dyDescent="0.3">
      <c r="A62" s="19">
        <v>58</v>
      </c>
      <c r="B62" s="28" t="s">
        <v>104</v>
      </c>
      <c r="C62" s="18">
        <v>263</v>
      </c>
      <c r="D62" s="51">
        <v>42761</v>
      </c>
      <c r="E62" s="48">
        <v>224266</v>
      </c>
      <c r="F62" s="48">
        <v>19710</v>
      </c>
      <c r="G62" s="48">
        <v>5917</v>
      </c>
      <c r="H62" s="48">
        <f t="shared" si="9"/>
        <v>25627</v>
      </c>
      <c r="I62" s="53">
        <v>198639</v>
      </c>
      <c r="J62" s="13">
        <v>4410725</v>
      </c>
      <c r="K62" s="51">
        <v>42761</v>
      </c>
      <c r="L62" s="111" t="s">
        <v>317</v>
      </c>
    </row>
    <row r="63" spans="1:12" ht="15.6" x14ac:dyDescent="0.3">
      <c r="A63" s="19">
        <v>59</v>
      </c>
      <c r="B63" s="28" t="s">
        <v>106</v>
      </c>
      <c r="C63" s="18">
        <v>267</v>
      </c>
      <c r="D63" s="51">
        <v>42764</v>
      </c>
      <c r="E63" s="48">
        <v>219200</v>
      </c>
      <c r="F63" s="48">
        <v>10200</v>
      </c>
      <c r="G63" s="48">
        <v>9000</v>
      </c>
      <c r="H63" s="48">
        <f t="shared" si="9"/>
        <v>19200</v>
      </c>
      <c r="I63" s="53">
        <v>200000</v>
      </c>
      <c r="J63" s="13">
        <v>4410728</v>
      </c>
      <c r="K63" s="51">
        <v>42764</v>
      </c>
      <c r="L63" s="111" t="s">
        <v>318</v>
      </c>
    </row>
    <row r="64" spans="1:12" ht="15.6" x14ac:dyDescent="0.3">
      <c r="A64" s="19">
        <v>60</v>
      </c>
      <c r="B64" s="28" t="s">
        <v>107</v>
      </c>
      <c r="C64" s="18">
        <v>270</v>
      </c>
      <c r="D64" s="51">
        <v>42765</v>
      </c>
      <c r="E64" s="48">
        <v>219000</v>
      </c>
      <c r="F64" s="48">
        <v>10000</v>
      </c>
      <c r="G64" s="48">
        <v>9000</v>
      </c>
      <c r="H64" s="48">
        <f t="shared" si="9"/>
        <v>19000</v>
      </c>
      <c r="I64" s="53">
        <v>200000</v>
      </c>
      <c r="J64" s="13">
        <v>4410730</v>
      </c>
      <c r="K64" s="51">
        <v>42765</v>
      </c>
      <c r="L64" s="111" t="s">
        <v>318</v>
      </c>
    </row>
    <row r="65" spans="1:12" ht="15.6" x14ac:dyDescent="0.3">
      <c r="A65" s="19">
        <v>61</v>
      </c>
      <c r="B65" s="28" t="s">
        <v>110</v>
      </c>
      <c r="C65" s="18">
        <v>273</v>
      </c>
      <c r="D65" s="51">
        <v>42766</v>
      </c>
      <c r="E65" s="48">
        <v>224266</v>
      </c>
      <c r="F65" s="48">
        <v>19710</v>
      </c>
      <c r="G65" s="48">
        <v>5917</v>
      </c>
      <c r="H65" s="48">
        <f t="shared" si="9"/>
        <v>25627</v>
      </c>
      <c r="I65" s="53">
        <v>198639</v>
      </c>
      <c r="J65" s="13">
        <v>4410733</v>
      </c>
      <c r="K65" s="51">
        <v>42766</v>
      </c>
      <c r="L65" s="111" t="s">
        <v>317</v>
      </c>
    </row>
    <row r="66" spans="1:12" ht="15.6" x14ac:dyDescent="0.3">
      <c r="A66" s="19">
        <v>62</v>
      </c>
      <c r="B66" s="28" t="s">
        <v>112</v>
      </c>
      <c r="C66" s="18">
        <v>277</v>
      </c>
      <c r="D66" s="56">
        <v>42737</v>
      </c>
      <c r="E66" s="48">
        <v>218321</v>
      </c>
      <c r="F66" s="48">
        <v>9969</v>
      </c>
      <c r="G66" s="48">
        <v>8972</v>
      </c>
      <c r="H66" s="48">
        <f t="shared" si="9"/>
        <v>18941</v>
      </c>
      <c r="I66" s="53">
        <v>199380</v>
      </c>
      <c r="J66" s="13">
        <v>4410740</v>
      </c>
      <c r="K66" s="57" t="s">
        <v>126</v>
      </c>
      <c r="L66" s="112" t="s">
        <v>318</v>
      </c>
    </row>
    <row r="67" spans="1:12" ht="15.6" x14ac:dyDescent="0.3">
      <c r="A67" s="19">
        <v>63</v>
      </c>
      <c r="B67" s="28" t="s">
        <v>113</v>
      </c>
      <c r="C67" s="18">
        <v>283</v>
      </c>
      <c r="D67" s="56">
        <v>42767</v>
      </c>
      <c r="E67" s="48">
        <v>225608</v>
      </c>
      <c r="F67" s="48">
        <v>19703</v>
      </c>
      <c r="G67" s="48">
        <v>5915</v>
      </c>
      <c r="H67" s="48">
        <f t="shared" si="9"/>
        <v>25618</v>
      </c>
      <c r="I67" s="53">
        <v>199990</v>
      </c>
      <c r="J67" s="13">
        <v>4410741</v>
      </c>
      <c r="K67" s="57" t="s">
        <v>127</v>
      </c>
      <c r="L67" s="112" t="s">
        <v>317</v>
      </c>
    </row>
    <row r="68" spans="1:12" ht="15.6" x14ac:dyDescent="0.3">
      <c r="A68" s="19">
        <v>64</v>
      </c>
      <c r="B68" s="28" t="s">
        <v>114</v>
      </c>
      <c r="C68" s="18">
        <v>286</v>
      </c>
      <c r="D68" s="56">
        <v>42857</v>
      </c>
      <c r="E68" s="48">
        <v>219200</v>
      </c>
      <c r="F68" s="48">
        <v>10200</v>
      </c>
      <c r="G68" s="48">
        <v>9000</v>
      </c>
      <c r="H68" s="48">
        <f t="shared" si="9"/>
        <v>19200</v>
      </c>
      <c r="I68" s="53">
        <v>200000</v>
      </c>
      <c r="J68" s="13">
        <v>4410744</v>
      </c>
      <c r="K68" s="57" t="s">
        <v>128</v>
      </c>
      <c r="L68" s="112" t="s">
        <v>318</v>
      </c>
    </row>
    <row r="69" spans="1:12" ht="15.6" x14ac:dyDescent="0.3">
      <c r="A69" s="19">
        <v>65</v>
      </c>
      <c r="B69" s="28" t="s">
        <v>115</v>
      </c>
      <c r="C69" s="18">
        <v>290</v>
      </c>
      <c r="D69" s="56">
        <v>42888</v>
      </c>
      <c r="E69" s="48">
        <v>218321</v>
      </c>
      <c r="F69" s="48">
        <v>9969</v>
      </c>
      <c r="G69" s="48">
        <v>8972</v>
      </c>
      <c r="H69" s="48">
        <f t="shared" si="9"/>
        <v>18941</v>
      </c>
      <c r="I69" s="53">
        <v>199380</v>
      </c>
      <c r="J69" s="13">
        <v>4410746</v>
      </c>
      <c r="K69" s="57" t="s">
        <v>129</v>
      </c>
      <c r="L69" s="112" t="s">
        <v>318</v>
      </c>
    </row>
    <row r="70" spans="1:12" ht="15.6" x14ac:dyDescent="0.3">
      <c r="A70" s="19">
        <v>66</v>
      </c>
      <c r="B70" s="28" t="s">
        <v>120</v>
      </c>
      <c r="C70" s="18">
        <v>293</v>
      </c>
      <c r="D70" s="56">
        <v>42918</v>
      </c>
      <c r="E70" s="48">
        <v>224919</v>
      </c>
      <c r="F70" s="48">
        <v>19704</v>
      </c>
      <c r="G70" s="48">
        <v>5916</v>
      </c>
      <c r="H70" s="48">
        <f t="shared" si="9"/>
        <v>25620</v>
      </c>
      <c r="I70" s="53">
        <v>199299</v>
      </c>
      <c r="J70" s="13">
        <v>4410748</v>
      </c>
      <c r="K70" s="57" t="s">
        <v>130</v>
      </c>
      <c r="L70" s="112" t="s">
        <v>317</v>
      </c>
    </row>
    <row r="71" spans="1:12" ht="15.6" x14ac:dyDescent="0.3">
      <c r="A71" s="19">
        <v>67</v>
      </c>
      <c r="B71" s="28" t="s">
        <v>121</v>
      </c>
      <c r="C71" s="18">
        <v>297</v>
      </c>
      <c r="D71" s="56">
        <v>42949</v>
      </c>
      <c r="E71" s="48">
        <v>219200</v>
      </c>
      <c r="F71" s="48">
        <v>10200</v>
      </c>
      <c r="G71" s="48">
        <v>9000</v>
      </c>
      <c r="H71" s="48">
        <f t="shared" si="9"/>
        <v>19200</v>
      </c>
      <c r="I71" s="53">
        <v>200000</v>
      </c>
      <c r="J71" s="13">
        <v>4410751</v>
      </c>
      <c r="K71" s="57" t="s">
        <v>131</v>
      </c>
      <c r="L71" s="112" t="s">
        <v>318</v>
      </c>
    </row>
    <row r="72" spans="1:12" ht="15.6" x14ac:dyDescent="0.3">
      <c r="A72" s="19">
        <v>68</v>
      </c>
      <c r="B72" s="28" t="s">
        <v>123</v>
      </c>
      <c r="C72" s="18">
        <v>300</v>
      </c>
      <c r="D72" s="56">
        <v>42980</v>
      </c>
      <c r="E72" s="48">
        <v>224920</v>
      </c>
      <c r="F72" s="48">
        <v>19704</v>
      </c>
      <c r="G72" s="48">
        <v>5916</v>
      </c>
      <c r="H72" s="48">
        <f t="shared" si="9"/>
        <v>25620</v>
      </c>
      <c r="I72" s="53">
        <v>199300</v>
      </c>
      <c r="J72" s="13">
        <v>4410755</v>
      </c>
      <c r="K72" s="57" t="s">
        <v>132</v>
      </c>
      <c r="L72" s="112" t="s">
        <v>317</v>
      </c>
    </row>
    <row r="73" spans="1:12" ht="15.6" x14ac:dyDescent="0.3">
      <c r="A73" s="19">
        <v>69</v>
      </c>
      <c r="B73" s="28" t="s">
        <v>124</v>
      </c>
      <c r="C73" s="18">
        <v>303</v>
      </c>
      <c r="D73" s="56">
        <v>43071</v>
      </c>
      <c r="E73" s="48">
        <v>230870</v>
      </c>
      <c r="F73" s="48">
        <v>25019</v>
      </c>
      <c r="G73" s="48">
        <v>7652</v>
      </c>
      <c r="H73" s="48">
        <f t="shared" ref="H73:H74" si="10">F73+G73</f>
        <v>32671</v>
      </c>
      <c r="I73" s="53">
        <v>198199</v>
      </c>
      <c r="J73" s="13">
        <v>4410756</v>
      </c>
      <c r="K73" s="57" t="s">
        <v>133</v>
      </c>
      <c r="L73" s="112" t="s">
        <v>318</v>
      </c>
    </row>
    <row r="74" spans="1:12" s="69" customFormat="1" ht="15.6" x14ac:dyDescent="0.3">
      <c r="A74" s="78">
        <v>70</v>
      </c>
      <c r="B74" s="62" t="s">
        <v>140</v>
      </c>
      <c r="C74" s="63">
        <v>306</v>
      </c>
      <c r="D74" s="64" t="s">
        <v>125</v>
      </c>
      <c r="E74" s="65">
        <v>162052</v>
      </c>
      <c r="F74" s="65">
        <v>13133</v>
      </c>
      <c r="G74" s="65">
        <v>4870</v>
      </c>
      <c r="H74" s="65">
        <f t="shared" si="10"/>
        <v>18003</v>
      </c>
      <c r="I74" s="66">
        <v>144049</v>
      </c>
      <c r="J74" s="67">
        <v>4410757</v>
      </c>
      <c r="K74" s="64" t="s">
        <v>134</v>
      </c>
      <c r="L74" s="113" t="s">
        <v>317</v>
      </c>
    </row>
    <row r="75" spans="1:12" ht="15.6" x14ac:dyDescent="0.3">
      <c r="A75" s="19">
        <v>71</v>
      </c>
      <c r="B75" s="28" t="s">
        <v>124</v>
      </c>
      <c r="C75" s="18">
        <v>311</v>
      </c>
      <c r="D75" s="51">
        <v>42780</v>
      </c>
      <c r="E75" s="48">
        <v>235976</v>
      </c>
      <c r="F75" s="48">
        <v>29621</v>
      </c>
      <c r="G75" s="48">
        <v>8886</v>
      </c>
      <c r="H75" s="48">
        <f t="shared" ref="H75:H81" si="11">F75+G75</f>
        <v>38507</v>
      </c>
      <c r="I75" s="53">
        <v>197469</v>
      </c>
      <c r="J75" s="13">
        <v>4410758</v>
      </c>
      <c r="K75" s="57" t="s">
        <v>135</v>
      </c>
      <c r="L75" s="112" t="s">
        <v>318</v>
      </c>
    </row>
    <row r="76" spans="1:12" ht="15.6" x14ac:dyDescent="0.3">
      <c r="A76" s="19">
        <v>72</v>
      </c>
      <c r="B76" s="28" t="s">
        <v>136</v>
      </c>
      <c r="C76" s="18">
        <v>314</v>
      </c>
      <c r="D76" s="51">
        <v>42781</v>
      </c>
      <c r="E76" s="48">
        <v>224967</v>
      </c>
      <c r="F76" s="48">
        <v>19710</v>
      </c>
      <c r="G76" s="48">
        <v>5917</v>
      </c>
      <c r="H76" s="48">
        <f t="shared" si="11"/>
        <v>25627</v>
      </c>
      <c r="I76" s="53">
        <v>199340</v>
      </c>
      <c r="J76" s="13">
        <v>4410760</v>
      </c>
      <c r="K76" s="57" t="s">
        <v>137</v>
      </c>
      <c r="L76" s="112" t="s">
        <v>317</v>
      </c>
    </row>
    <row r="77" spans="1:12" ht="15.6" x14ac:dyDescent="0.3">
      <c r="A77" s="19">
        <v>73</v>
      </c>
      <c r="B77" s="28" t="s">
        <v>143</v>
      </c>
      <c r="C77" s="18">
        <v>317</v>
      </c>
      <c r="D77" s="51">
        <v>42782</v>
      </c>
      <c r="E77" s="48">
        <v>225620</v>
      </c>
      <c r="F77" s="48">
        <v>19704</v>
      </c>
      <c r="G77" s="48">
        <v>5916</v>
      </c>
      <c r="H77" s="48">
        <f t="shared" si="11"/>
        <v>25620</v>
      </c>
      <c r="I77" s="53">
        <v>200000</v>
      </c>
      <c r="J77" s="13">
        <v>4410764</v>
      </c>
      <c r="K77" s="57" t="s">
        <v>175</v>
      </c>
      <c r="L77" s="112" t="s">
        <v>317</v>
      </c>
    </row>
    <row r="78" spans="1:12" ht="15.6" x14ac:dyDescent="0.3">
      <c r="A78" s="19">
        <v>74</v>
      </c>
      <c r="B78" s="28" t="s">
        <v>142</v>
      </c>
      <c r="C78" s="18">
        <v>320</v>
      </c>
      <c r="D78" s="51">
        <v>42785</v>
      </c>
      <c r="E78" s="48">
        <v>219200</v>
      </c>
      <c r="F78" s="48">
        <v>10200</v>
      </c>
      <c r="G78" s="48">
        <v>9000</v>
      </c>
      <c r="H78" s="48">
        <f t="shared" si="11"/>
        <v>19200</v>
      </c>
      <c r="I78" s="53">
        <v>200000</v>
      </c>
      <c r="J78" s="13">
        <v>4410765</v>
      </c>
      <c r="K78" s="57" t="s">
        <v>176</v>
      </c>
      <c r="L78" s="112" t="s">
        <v>318</v>
      </c>
    </row>
    <row r="79" spans="1:12" ht="15.6" x14ac:dyDescent="0.3">
      <c r="A79" s="19">
        <v>75</v>
      </c>
      <c r="B79" s="28" t="s">
        <v>145</v>
      </c>
      <c r="C79" s="18">
        <v>324</v>
      </c>
      <c r="D79" s="51">
        <v>42786</v>
      </c>
      <c r="E79" s="48">
        <v>235056</v>
      </c>
      <c r="F79" s="48">
        <v>29505</v>
      </c>
      <c r="G79" s="48">
        <v>8851</v>
      </c>
      <c r="H79" s="48">
        <f t="shared" si="11"/>
        <v>38356</v>
      </c>
      <c r="I79" s="53">
        <v>196700</v>
      </c>
      <c r="J79" s="13">
        <v>4410767</v>
      </c>
      <c r="K79" s="57" t="s">
        <v>177</v>
      </c>
      <c r="L79" s="112" t="s">
        <v>318</v>
      </c>
    </row>
    <row r="80" spans="1:12" ht="15.6" x14ac:dyDescent="0.3">
      <c r="A80" s="19">
        <v>76</v>
      </c>
      <c r="B80" s="28" t="s">
        <v>149</v>
      </c>
      <c r="C80" s="18">
        <v>332</v>
      </c>
      <c r="D80" s="51">
        <v>42788</v>
      </c>
      <c r="E80" s="48">
        <v>238403</v>
      </c>
      <c r="F80" s="48">
        <v>29925</v>
      </c>
      <c r="G80" s="48">
        <v>8978</v>
      </c>
      <c r="H80" s="48">
        <f t="shared" si="11"/>
        <v>38903</v>
      </c>
      <c r="I80" s="53">
        <v>199500</v>
      </c>
      <c r="J80" s="13">
        <v>4410770</v>
      </c>
      <c r="K80" s="57" t="s">
        <v>178</v>
      </c>
      <c r="L80" s="112" t="s">
        <v>317</v>
      </c>
    </row>
    <row r="81" spans="1:13" ht="15.6" x14ac:dyDescent="0.3">
      <c r="A81" s="19">
        <v>77</v>
      </c>
      <c r="B81" s="28" t="s">
        <v>155</v>
      </c>
      <c r="C81" s="18">
        <v>334</v>
      </c>
      <c r="D81" s="51">
        <v>42789</v>
      </c>
      <c r="E81" s="48">
        <v>225619</v>
      </c>
      <c r="F81" s="48">
        <v>19704</v>
      </c>
      <c r="G81" s="48">
        <v>5916</v>
      </c>
      <c r="H81" s="48">
        <f t="shared" si="11"/>
        <v>25620</v>
      </c>
      <c r="I81" s="53">
        <v>199999</v>
      </c>
      <c r="J81" s="13">
        <v>4410773</v>
      </c>
      <c r="K81" s="57" t="s">
        <v>179</v>
      </c>
      <c r="L81" s="112" t="s">
        <v>317</v>
      </c>
    </row>
    <row r="82" spans="1:13" ht="15.6" x14ac:dyDescent="0.3">
      <c r="A82" s="19">
        <v>78</v>
      </c>
      <c r="B82" s="28" t="s">
        <v>151</v>
      </c>
      <c r="C82" s="18">
        <v>338</v>
      </c>
      <c r="D82" s="51">
        <v>42792</v>
      </c>
      <c r="E82" s="48">
        <v>235056</v>
      </c>
      <c r="F82" s="48">
        <v>29505</v>
      </c>
      <c r="G82" s="48">
        <v>8852</v>
      </c>
      <c r="H82" s="48">
        <f t="shared" ref="H82:H86" si="12">F82+G82</f>
        <v>38357</v>
      </c>
      <c r="I82" s="53">
        <v>196699</v>
      </c>
      <c r="J82" s="13">
        <v>4410774</v>
      </c>
      <c r="K82" s="57" t="s">
        <v>180</v>
      </c>
      <c r="L82" s="112" t="s">
        <v>318</v>
      </c>
    </row>
    <row r="83" spans="1:13" ht="15.6" x14ac:dyDescent="0.3">
      <c r="A83" s="19">
        <v>79</v>
      </c>
      <c r="B83" s="28" t="s">
        <v>153</v>
      </c>
      <c r="C83" s="71">
        <v>342</v>
      </c>
      <c r="D83" s="91">
        <v>42793</v>
      </c>
      <c r="E83" s="73">
        <v>235057</v>
      </c>
      <c r="F83" s="73">
        <v>29505</v>
      </c>
      <c r="G83" s="73">
        <v>8852</v>
      </c>
      <c r="H83" s="73">
        <f t="shared" si="12"/>
        <v>38357</v>
      </c>
      <c r="I83" s="73">
        <v>196700</v>
      </c>
      <c r="J83" s="74">
        <v>4410778</v>
      </c>
      <c r="K83" s="75" t="s">
        <v>181</v>
      </c>
      <c r="L83" s="112" t="s">
        <v>318</v>
      </c>
    </row>
    <row r="84" spans="1:13" ht="15.6" x14ac:dyDescent="0.3">
      <c r="A84" s="19">
        <v>80</v>
      </c>
      <c r="B84" s="28" t="s">
        <v>156</v>
      </c>
      <c r="C84" s="58">
        <v>346</v>
      </c>
      <c r="D84" s="54">
        <v>42794</v>
      </c>
      <c r="E84" s="53">
        <v>224920</v>
      </c>
      <c r="F84" s="53">
        <v>19704</v>
      </c>
      <c r="G84" s="53">
        <v>5916</v>
      </c>
      <c r="H84" s="53">
        <f t="shared" si="12"/>
        <v>25620</v>
      </c>
      <c r="I84" s="53">
        <v>199300</v>
      </c>
      <c r="J84" s="13">
        <v>4410783</v>
      </c>
      <c r="K84" s="77" t="s">
        <v>182</v>
      </c>
      <c r="L84" s="112" t="s">
        <v>317</v>
      </c>
    </row>
    <row r="85" spans="1:13" ht="15.6" x14ac:dyDescent="0.3">
      <c r="A85" s="19">
        <v>81</v>
      </c>
      <c r="B85" s="28" t="s">
        <v>161</v>
      </c>
      <c r="C85" s="58">
        <v>349</v>
      </c>
      <c r="D85" s="76">
        <v>42738</v>
      </c>
      <c r="E85" s="53">
        <v>235056</v>
      </c>
      <c r="F85" s="53">
        <v>29505</v>
      </c>
      <c r="G85" s="53">
        <v>8852</v>
      </c>
      <c r="H85" s="53">
        <f t="shared" si="12"/>
        <v>38357</v>
      </c>
      <c r="I85" s="53">
        <v>196699</v>
      </c>
      <c r="J85" s="13">
        <v>4410799</v>
      </c>
      <c r="K85" s="77" t="s">
        <v>183</v>
      </c>
      <c r="L85" s="112" t="s">
        <v>318</v>
      </c>
    </row>
    <row r="86" spans="1:13" ht="15.6" x14ac:dyDescent="0.3">
      <c r="A86" s="19">
        <v>82</v>
      </c>
      <c r="B86" s="28" t="s">
        <v>162</v>
      </c>
      <c r="C86" s="58">
        <v>352</v>
      </c>
      <c r="D86" s="76">
        <v>42769</v>
      </c>
      <c r="E86" s="53">
        <v>224919</v>
      </c>
      <c r="F86" s="53">
        <v>19704</v>
      </c>
      <c r="G86" s="53">
        <v>5916</v>
      </c>
      <c r="H86" s="53">
        <f t="shared" si="12"/>
        <v>25620</v>
      </c>
      <c r="I86" s="53">
        <v>199299</v>
      </c>
      <c r="J86" s="13">
        <v>4410802</v>
      </c>
      <c r="K86" s="77" t="s">
        <v>184</v>
      </c>
      <c r="L86" s="112" t="s">
        <v>317</v>
      </c>
    </row>
    <row r="87" spans="1:13" ht="15.6" x14ac:dyDescent="0.3">
      <c r="A87" s="19">
        <v>83</v>
      </c>
      <c r="B87" s="28" t="s">
        <v>168</v>
      </c>
      <c r="C87" s="58">
        <v>356</v>
      </c>
      <c r="D87" s="76">
        <v>42858</v>
      </c>
      <c r="E87" s="53">
        <v>224763</v>
      </c>
      <c r="F87" s="53">
        <v>20273</v>
      </c>
      <c r="G87" s="53">
        <v>6521</v>
      </c>
      <c r="H87" s="53">
        <f>F87+G87</f>
        <v>26794</v>
      </c>
      <c r="I87" s="53">
        <v>197969</v>
      </c>
      <c r="J87" s="13">
        <v>4410803</v>
      </c>
      <c r="K87" s="76">
        <v>42858</v>
      </c>
      <c r="L87" s="112" t="s">
        <v>318</v>
      </c>
    </row>
    <row r="88" spans="1:13" ht="15.6" x14ac:dyDescent="0.3">
      <c r="A88" s="19">
        <v>84</v>
      </c>
      <c r="B88" s="28" t="s">
        <v>163</v>
      </c>
      <c r="C88" s="58">
        <v>358</v>
      </c>
      <c r="D88" s="76">
        <v>42889</v>
      </c>
      <c r="E88" s="53">
        <v>235056</v>
      </c>
      <c r="F88" s="53">
        <v>29505</v>
      </c>
      <c r="G88" s="53">
        <v>8852</v>
      </c>
      <c r="H88" s="53">
        <f t="shared" ref="H88:H89" si="13">F88+G88</f>
        <v>38357</v>
      </c>
      <c r="I88" s="53">
        <v>196699</v>
      </c>
      <c r="J88" s="13">
        <v>4410804</v>
      </c>
      <c r="K88" s="77" t="s">
        <v>185</v>
      </c>
      <c r="L88" s="112" t="s">
        <v>318</v>
      </c>
    </row>
    <row r="89" spans="1:13" ht="15.6" x14ac:dyDescent="0.3">
      <c r="A89" s="19">
        <v>85</v>
      </c>
      <c r="B89" s="28" t="s">
        <v>169</v>
      </c>
      <c r="C89" s="58">
        <v>360</v>
      </c>
      <c r="D89" s="76">
        <v>42919</v>
      </c>
      <c r="E89" s="53">
        <v>225619</v>
      </c>
      <c r="F89" s="53">
        <v>19704</v>
      </c>
      <c r="G89" s="53">
        <v>5916</v>
      </c>
      <c r="H89" s="53">
        <f t="shared" si="13"/>
        <v>25620</v>
      </c>
      <c r="I89" s="53">
        <v>199999</v>
      </c>
      <c r="J89" s="13">
        <v>4410805</v>
      </c>
      <c r="K89" s="77" t="s">
        <v>186</v>
      </c>
      <c r="L89" s="112" t="s">
        <v>317</v>
      </c>
    </row>
    <row r="90" spans="1:13" ht="15.6" x14ac:dyDescent="0.3">
      <c r="A90" s="19">
        <v>86</v>
      </c>
      <c r="B90" s="28" t="s">
        <v>170</v>
      </c>
      <c r="C90" s="58">
        <v>361</v>
      </c>
      <c r="D90" s="76">
        <v>42919</v>
      </c>
      <c r="E90" s="53">
        <v>196973</v>
      </c>
      <c r="F90" s="53">
        <v>10238</v>
      </c>
      <c r="G90" s="53">
        <v>7456</v>
      </c>
      <c r="H90" s="53">
        <f t="shared" ref="H90" si="14">F90+G90</f>
        <v>17694</v>
      </c>
      <c r="I90" s="53">
        <v>179279</v>
      </c>
      <c r="J90" s="13">
        <v>4410806</v>
      </c>
      <c r="K90" s="77" t="s">
        <v>186</v>
      </c>
      <c r="L90" s="112" t="s">
        <v>318</v>
      </c>
      <c r="M90" s="17"/>
    </row>
    <row r="91" spans="1:13" ht="15.6" x14ac:dyDescent="0.3">
      <c r="A91" s="19">
        <v>87</v>
      </c>
      <c r="B91" s="28" t="s">
        <v>164</v>
      </c>
      <c r="C91" s="58">
        <v>364</v>
      </c>
      <c r="D91" s="76">
        <v>42950</v>
      </c>
      <c r="E91" s="53">
        <v>219200</v>
      </c>
      <c r="F91" s="53">
        <v>10200</v>
      </c>
      <c r="G91" s="53">
        <v>9000</v>
      </c>
      <c r="H91" s="53">
        <f t="shared" ref="H91:H92" si="15">F91+G91</f>
        <v>19200</v>
      </c>
      <c r="I91" s="53">
        <v>200000</v>
      </c>
      <c r="J91" s="13">
        <v>4410807</v>
      </c>
      <c r="K91" s="77" t="s">
        <v>187</v>
      </c>
      <c r="L91" s="112" t="s">
        <v>318</v>
      </c>
      <c r="M91" s="17"/>
    </row>
    <row r="92" spans="1:13" ht="15.6" x14ac:dyDescent="0.3">
      <c r="A92" s="19">
        <v>88</v>
      </c>
      <c r="B92" s="28" t="s">
        <v>171</v>
      </c>
      <c r="C92" s="58">
        <v>367</v>
      </c>
      <c r="D92" s="76">
        <v>42981</v>
      </c>
      <c r="E92" s="53">
        <v>224919</v>
      </c>
      <c r="F92" s="53">
        <v>19704</v>
      </c>
      <c r="G92" s="53">
        <v>5916</v>
      </c>
      <c r="H92" s="53">
        <f t="shared" si="15"/>
        <v>25620</v>
      </c>
      <c r="I92" s="53">
        <v>199299</v>
      </c>
      <c r="J92" s="13">
        <v>4410812</v>
      </c>
      <c r="K92" s="77" t="s">
        <v>167</v>
      </c>
      <c r="L92" s="112" t="s">
        <v>317</v>
      </c>
      <c r="M92" s="17"/>
    </row>
    <row r="93" spans="1:13" ht="15.6" x14ac:dyDescent="0.3">
      <c r="A93" s="19">
        <v>89</v>
      </c>
      <c r="B93" s="28" t="s">
        <v>172</v>
      </c>
      <c r="C93" s="58">
        <v>375</v>
      </c>
      <c r="D93" s="54">
        <v>42807</v>
      </c>
      <c r="E93" s="53">
        <v>227025</v>
      </c>
      <c r="F93" s="53">
        <v>26175</v>
      </c>
      <c r="G93" s="53">
        <v>5081</v>
      </c>
      <c r="H93" s="53">
        <f t="shared" ref="H93:H135" si="16">F93+G93</f>
        <v>31256</v>
      </c>
      <c r="I93" s="53">
        <v>195769</v>
      </c>
      <c r="J93" s="13">
        <v>4410810</v>
      </c>
      <c r="K93" s="77" t="s">
        <v>167</v>
      </c>
      <c r="L93" s="112" t="s">
        <v>317</v>
      </c>
      <c r="M93" s="17"/>
    </row>
    <row r="94" spans="1:13" ht="15.6" x14ac:dyDescent="0.3">
      <c r="A94" s="19">
        <v>90</v>
      </c>
      <c r="B94" s="28" t="s">
        <v>173</v>
      </c>
      <c r="C94" s="58">
        <v>378</v>
      </c>
      <c r="D94" s="76" t="s">
        <v>167</v>
      </c>
      <c r="E94" s="53">
        <v>224919</v>
      </c>
      <c r="F94" s="53">
        <v>19704</v>
      </c>
      <c r="G94" s="53">
        <v>5916</v>
      </c>
      <c r="H94" s="53">
        <f t="shared" si="16"/>
        <v>25620</v>
      </c>
      <c r="I94" s="53">
        <f t="shared" ref="I94:I135" si="17">E94-H94</f>
        <v>199299</v>
      </c>
      <c r="J94" s="13">
        <v>4410811</v>
      </c>
      <c r="K94" s="77" t="s">
        <v>167</v>
      </c>
      <c r="L94" s="112" t="s">
        <v>317</v>
      </c>
      <c r="M94" s="17"/>
    </row>
    <row r="95" spans="1:13" ht="15.6" x14ac:dyDescent="0.3">
      <c r="A95" s="19">
        <v>91</v>
      </c>
      <c r="B95" s="28" t="s">
        <v>174</v>
      </c>
      <c r="C95" s="58">
        <v>380</v>
      </c>
      <c r="D95" s="54">
        <v>42809</v>
      </c>
      <c r="E95" s="53">
        <v>219200</v>
      </c>
      <c r="F95" s="53">
        <v>10200</v>
      </c>
      <c r="G95" s="53">
        <v>9000</v>
      </c>
      <c r="H95" s="53">
        <f t="shared" si="16"/>
        <v>19200</v>
      </c>
      <c r="I95" s="53">
        <f t="shared" si="17"/>
        <v>200000</v>
      </c>
      <c r="J95" s="13">
        <v>4410813</v>
      </c>
      <c r="K95" s="77" t="s">
        <v>188</v>
      </c>
      <c r="L95" s="112" t="s">
        <v>318</v>
      </c>
      <c r="M95" s="17"/>
    </row>
    <row r="96" spans="1:13" ht="15.6" x14ac:dyDescent="0.3">
      <c r="A96" s="19">
        <v>92</v>
      </c>
      <c r="B96" s="28" t="s">
        <v>189</v>
      </c>
      <c r="C96" s="58">
        <v>384</v>
      </c>
      <c r="D96" s="54">
        <v>42810</v>
      </c>
      <c r="E96" s="53">
        <v>224919</v>
      </c>
      <c r="F96" s="53">
        <v>19704</v>
      </c>
      <c r="G96" s="53">
        <v>5916</v>
      </c>
      <c r="H96" s="53">
        <f t="shared" si="16"/>
        <v>25620</v>
      </c>
      <c r="I96" s="53">
        <f t="shared" si="17"/>
        <v>199299</v>
      </c>
      <c r="J96" s="13">
        <v>4410814</v>
      </c>
      <c r="K96" s="77" t="s">
        <v>190</v>
      </c>
      <c r="L96" s="112" t="s">
        <v>317</v>
      </c>
      <c r="M96" s="17"/>
    </row>
    <row r="97" spans="1:13" ht="15.6" x14ac:dyDescent="0.3">
      <c r="A97" s="19">
        <v>93</v>
      </c>
      <c r="B97" s="28" t="s">
        <v>191</v>
      </c>
      <c r="C97" s="58">
        <v>386</v>
      </c>
      <c r="D97" s="54">
        <v>42810</v>
      </c>
      <c r="E97" s="53">
        <v>235864</v>
      </c>
      <c r="F97" s="53">
        <v>29983</v>
      </c>
      <c r="G97" s="53">
        <v>5997</v>
      </c>
      <c r="H97" s="53">
        <f t="shared" si="16"/>
        <v>35980</v>
      </c>
      <c r="I97" s="53">
        <f t="shared" si="17"/>
        <v>199884</v>
      </c>
      <c r="J97" s="13">
        <v>4410815</v>
      </c>
      <c r="K97" s="77" t="s">
        <v>192</v>
      </c>
      <c r="L97" s="112" t="s">
        <v>318</v>
      </c>
      <c r="M97" s="17"/>
    </row>
    <row r="98" spans="1:13" ht="15.6" x14ac:dyDescent="0.3">
      <c r="A98" s="19">
        <v>94</v>
      </c>
      <c r="B98" s="28" t="s">
        <v>193</v>
      </c>
      <c r="C98" s="58">
        <v>390</v>
      </c>
      <c r="D98" s="54" t="s">
        <v>194</v>
      </c>
      <c r="E98" s="53">
        <v>238868</v>
      </c>
      <c r="F98" s="53">
        <v>29984</v>
      </c>
      <c r="G98" s="53">
        <v>8995</v>
      </c>
      <c r="H98" s="53">
        <f t="shared" si="16"/>
        <v>38979</v>
      </c>
      <c r="I98" s="53">
        <f t="shared" si="17"/>
        <v>199889</v>
      </c>
      <c r="J98" s="13">
        <v>4410816</v>
      </c>
      <c r="K98" s="77" t="s">
        <v>194</v>
      </c>
      <c r="L98" s="112" t="s">
        <v>317</v>
      </c>
      <c r="M98" s="17"/>
    </row>
    <row r="99" spans="1:13" ht="15.6" x14ac:dyDescent="0.3">
      <c r="A99" s="19">
        <v>95</v>
      </c>
      <c r="B99" s="28" t="s">
        <v>196</v>
      </c>
      <c r="C99" s="58">
        <v>394</v>
      </c>
      <c r="D99" s="54" t="s">
        <v>195</v>
      </c>
      <c r="E99" s="53">
        <v>224519</v>
      </c>
      <c r="F99" s="53">
        <v>19704</v>
      </c>
      <c r="G99" s="53">
        <v>5876</v>
      </c>
      <c r="H99" s="53">
        <f t="shared" si="16"/>
        <v>25580</v>
      </c>
      <c r="I99" s="53">
        <f t="shared" si="17"/>
        <v>198939</v>
      </c>
      <c r="J99" s="13">
        <v>4410818</v>
      </c>
      <c r="K99" s="77" t="s">
        <v>195</v>
      </c>
      <c r="L99" s="112" t="s">
        <v>317</v>
      </c>
      <c r="M99" s="17"/>
    </row>
    <row r="100" spans="1:13" ht="15.6" x14ac:dyDescent="0.3">
      <c r="A100" s="19">
        <v>96</v>
      </c>
      <c r="B100" s="28" t="s">
        <v>197</v>
      </c>
      <c r="C100" s="58">
        <v>396</v>
      </c>
      <c r="D100" s="54">
        <v>42816</v>
      </c>
      <c r="E100" s="53">
        <v>219200</v>
      </c>
      <c r="F100" s="53">
        <v>10200</v>
      </c>
      <c r="G100" s="53">
        <v>9000</v>
      </c>
      <c r="H100" s="53">
        <f t="shared" si="16"/>
        <v>19200</v>
      </c>
      <c r="I100" s="53">
        <f t="shared" si="17"/>
        <v>200000</v>
      </c>
      <c r="J100" s="13">
        <v>4410820</v>
      </c>
      <c r="K100" s="77" t="s">
        <v>198</v>
      </c>
      <c r="L100" s="112" t="s">
        <v>318</v>
      </c>
      <c r="M100" s="17"/>
    </row>
    <row r="101" spans="1:13" ht="15.6" x14ac:dyDescent="0.3">
      <c r="A101" s="19">
        <v>97</v>
      </c>
      <c r="B101" s="28" t="s">
        <v>199</v>
      </c>
      <c r="C101" s="58">
        <v>399</v>
      </c>
      <c r="D101" s="54">
        <v>42817</v>
      </c>
      <c r="E101" s="53">
        <v>224519</v>
      </c>
      <c r="F101" s="53">
        <v>19704</v>
      </c>
      <c r="G101" s="53">
        <v>5876</v>
      </c>
      <c r="H101" s="53">
        <f t="shared" si="16"/>
        <v>25580</v>
      </c>
      <c r="I101" s="53">
        <f t="shared" si="17"/>
        <v>198939</v>
      </c>
      <c r="J101" s="13">
        <v>4410823</v>
      </c>
      <c r="K101" s="77" t="s">
        <v>200</v>
      </c>
      <c r="L101" s="112" t="s">
        <v>317</v>
      </c>
      <c r="M101" s="17"/>
    </row>
    <row r="102" spans="1:13" ht="15.6" x14ac:dyDescent="0.3">
      <c r="A102" s="19">
        <v>98</v>
      </c>
      <c r="B102" s="28" t="s">
        <v>201</v>
      </c>
      <c r="C102" s="58">
        <v>402</v>
      </c>
      <c r="D102" s="54">
        <v>42821</v>
      </c>
      <c r="E102" s="53">
        <v>227589</v>
      </c>
      <c r="F102" s="53">
        <v>20048</v>
      </c>
      <c r="G102" s="53">
        <v>11162</v>
      </c>
      <c r="H102" s="53">
        <f t="shared" si="16"/>
        <v>31210</v>
      </c>
      <c r="I102" s="53">
        <f t="shared" si="17"/>
        <v>196379</v>
      </c>
      <c r="J102" s="13">
        <v>4410825</v>
      </c>
      <c r="K102" s="77" t="s">
        <v>202</v>
      </c>
      <c r="L102" s="112" t="s">
        <v>318</v>
      </c>
      <c r="M102" s="17"/>
    </row>
    <row r="103" spans="1:13" ht="15.6" x14ac:dyDescent="0.3">
      <c r="A103" s="19">
        <v>99</v>
      </c>
      <c r="B103" s="28" t="s">
        <v>203</v>
      </c>
      <c r="C103" s="58">
        <v>404</v>
      </c>
      <c r="D103" s="54">
        <v>42822</v>
      </c>
      <c r="E103" s="53">
        <v>225219</v>
      </c>
      <c r="F103" s="53">
        <v>19704</v>
      </c>
      <c r="G103" s="53">
        <v>5876</v>
      </c>
      <c r="H103" s="53">
        <f t="shared" si="16"/>
        <v>25580</v>
      </c>
      <c r="I103" s="53">
        <f t="shared" si="17"/>
        <v>199639</v>
      </c>
      <c r="J103" s="13">
        <v>4410827</v>
      </c>
      <c r="K103" s="77" t="s">
        <v>204</v>
      </c>
      <c r="L103" s="112" t="s">
        <v>317</v>
      </c>
      <c r="M103" s="17"/>
    </row>
    <row r="104" spans="1:13" ht="15.6" x14ac:dyDescent="0.3">
      <c r="A104" s="19">
        <v>100</v>
      </c>
      <c r="B104" s="28" t="s">
        <v>205</v>
      </c>
      <c r="C104" s="58">
        <v>407</v>
      </c>
      <c r="D104" s="54">
        <v>42823</v>
      </c>
      <c r="E104" s="53">
        <v>219200</v>
      </c>
      <c r="F104" s="53">
        <v>10200</v>
      </c>
      <c r="G104" s="53">
        <v>9000</v>
      </c>
      <c r="H104" s="53">
        <f t="shared" si="16"/>
        <v>19200</v>
      </c>
      <c r="I104" s="53">
        <f t="shared" si="17"/>
        <v>200000</v>
      </c>
      <c r="J104" s="13">
        <v>4410828</v>
      </c>
      <c r="K104" s="77" t="s">
        <v>206</v>
      </c>
      <c r="L104" s="112" t="s">
        <v>318</v>
      </c>
      <c r="M104" s="17"/>
    </row>
    <row r="105" spans="1:13" ht="15.6" x14ac:dyDescent="0.3">
      <c r="A105" s="19">
        <v>101</v>
      </c>
      <c r="B105" s="28" t="s">
        <v>207</v>
      </c>
      <c r="C105" s="58">
        <v>411</v>
      </c>
      <c r="D105" s="54">
        <v>42824</v>
      </c>
      <c r="E105" s="53">
        <v>225219</v>
      </c>
      <c r="F105" s="53">
        <v>19704</v>
      </c>
      <c r="G105" s="53">
        <v>5876</v>
      </c>
      <c r="H105" s="53">
        <f t="shared" si="16"/>
        <v>25580</v>
      </c>
      <c r="I105" s="53">
        <f t="shared" si="17"/>
        <v>199639</v>
      </c>
      <c r="J105" s="13">
        <v>4410831</v>
      </c>
      <c r="K105" s="77" t="s">
        <v>209</v>
      </c>
      <c r="L105" s="112" t="s">
        <v>317</v>
      </c>
      <c r="M105" s="17"/>
    </row>
    <row r="106" spans="1:13" ht="15.6" x14ac:dyDescent="0.3">
      <c r="A106" s="19">
        <v>102</v>
      </c>
      <c r="B106" s="28" t="s">
        <v>210</v>
      </c>
      <c r="C106" s="58">
        <v>413</v>
      </c>
      <c r="D106" s="54">
        <v>42827</v>
      </c>
      <c r="E106" s="53">
        <v>219200</v>
      </c>
      <c r="F106" s="53">
        <v>10200</v>
      </c>
      <c r="G106" s="53">
        <v>9000</v>
      </c>
      <c r="H106" s="53">
        <f t="shared" si="16"/>
        <v>19200</v>
      </c>
      <c r="I106" s="53">
        <f t="shared" si="17"/>
        <v>200000</v>
      </c>
      <c r="J106" s="13">
        <v>4410834</v>
      </c>
      <c r="K106" s="77" t="s">
        <v>211</v>
      </c>
      <c r="L106" s="112" t="s">
        <v>318</v>
      </c>
      <c r="M106" s="17"/>
    </row>
    <row r="107" spans="1:13" ht="15.6" x14ac:dyDescent="0.3">
      <c r="A107" s="19">
        <v>103</v>
      </c>
      <c r="B107" s="28" t="s">
        <v>212</v>
      </c>
      <c r="C107" s="58">
        <v>417</v>
      </c>
      <c r="D107" s="54">
        <v>42828</v>
      </c>
      <c r="E107" s="53">
        <v>235056</v>
      </c>
      <c r="F107" s="53">
        <v>29505</v>
      </c>
      <c r="G107" s="53">
        <v>8852</v>
      </c>
      <c r="H107" s="53">
        <f t="shared" si="16"/>
        <v>38357</v>
      </c>
      <c r="I107" s="53">
        <f t="shared" si="17"/>
        <v>196699</v>
      </c>
      <c r="J107" s="13">
        <v>4410835</v>
      </c>
      <c r="K107" s="77" t="s">
        <v>213</v>
      </c>
      <c r="L107" s="112" t="s">
        <v>318</v>
      </c>
      <c r="M107" s="17"/>
    </row>
    <row r="108" spans="1:13" ht="15.6" x14ac:dyDescent="0.3">
      <c r="A108" s="19">
        <v>104</v>
      </c>
      <c r="B108" s="28" t="s">
        <v>214</v>
      </c>
      <c r="C108" s="58">
        <v>420</v>
      </c>
      <c r="D108" s="54">
        <v>42829</v>
      </c>
      <c r="E108" s="53">
        <v>224819</v>
      </c>
      <c r="F108" s="53">
        <v>19704</v>
      </c>
      <c r="G108" s="53">
        <v>5836</v>
      </c>
      <c r="H108" s="53">
        <f t="shared" si="16"/>
        <v>25540</v>
      </c>
      <c r="I108" s="53">
        <f t="shared" si="17"/>
        <v>199279</v>
      </c>
      <c r="J108" s="13">
        <v>4410836</v>
      </c>
      <c r="K108" s="77" t="s">
        <v>215</v>
      </c>
      <c r="L108" s="112" t="s">
        <v>317</v>
      </c>
      <c r="M108" s="17"/>
    </row>
    <row r="109" spans="1:13" ht="15.6" x14ac:dyDescent="0.3">
      <c r="A109" s="19">
        <v>105</v>
      </c>
      <c r="B109" s="28" t="s">
        <v>216</v>
      </c>
      <c r="C109" s="58">
        <v>423</v>
      </c>
      <c r="D109" s="54">
        <v>42799</v>
      </c>
      <c r="E109" s="53">
        <v>218731</v>
      </c>
      <c r="F109" s="53">
        <v>23953</v>
      </c>
      <c r="G109" s="53">
        <v>3593</v>
      </c>
      <c r="H109" s="53">
        <f t="shared" si="16"/>
        <v>27546</v>
      </c>
      <c r="I109" s="53">
        <f t="shared" si="17"/>
        <v>191185</v>
      </c>
      <c r="J109" s="13">
        <v>4410842</v>
      </c>
      <c r="K109" s="77" t="s">
        <v>217</v>
      </c>
      <c r="L109" s="112" t="s">
        <v>318</v>
      </c>
      <c r="M109" s="17"/>
    </row>
    <row r="110" spans="1:13" ht="15.6" x14ac:dyDescent="0.3">
      <c r="A110" s="19">
        <v>106</v>
      </c>
      <c r="B110" s="28" t="s">
        <v>218</v>
      </c>
      <c r="C110" s="58">
        <v>426</v>
      </c>
      <c r="D110" s="54">
        <v>42831</v>
      </c>
      <c r="E110" s="53">
        <v>224819</v>
      </c>
      <c r="F110" s="53">
        <v>19704</v>
      </c>
      <c r="G110" s="53">
        <v>5836</v>
      </c>
      <c r="H110" s="53">
        <f t="shared" si="16"/>
        <v>25540</v>
      </c>
      <c r="I110" s="53">
        <f t="shared" si="17"/>
        <v>199279</v>
      </c>
      <c r="J110" s="13">
        <v>4410843</v>
      </c>
      <c r="K110" s="77" t="s">
        <v>219</v>
      </c>
      <c r="L110" s="112" t="s">
        <v>317</v>
      </c>
      <c r="M110" s="17"/>
    </row>
    <row r="111" spans="1:13" ht="15.6" x14ac:dyDescent="0.3">
      <c r="A111" s="19">
        <v>107</v>
      </c>
      <c r="B111" s="28" t="s">
        <v>201</v>
      </c>
      <c r="C111" s="58">
        <v>430</v>
      </c>
      <c r="D111" s="54">
        <v>42834</v>
      </c>
      <c r="E111" s="53">
        <v>228248</v>
      </c>
      <c r="F111" s="53">
        <v>20903</v>
      </c>
      <c r="G111" s="53">
        <v>10486</v>
      </c>
      <c r="H111" s="53">
        <f t="shared" si="16"/>
        <v>31389</v>
      </c>
      <c r="I111" s="53">
        <f t="shared" si="17"/>
        <v>196859</v>
      </c>
      <c r="J111" s="13">
        <v>4410844</v>
      </c>
      <c r="K111" s="77" t="s">
        <v>221</v>
      </c>
      <c r="L111" s="112" t="s">
        <v>318</v>
      </c>
      <c r="M111" s="17"/>
    </row>
    <row r="112" spans="1:13" ht="15.6" x14ac:dyDescent="0.3">
      <c r="A112" s="19">
        <v>108</v>
      </c>
      <c r="B112" s="28" t="s">
        <v>222</v>
      </c>
      <c r="C112" s="58">
        <v>434</v>
      </c>
      <c r="D112" s="54">
        <v>42835</v>
      </c>
      <c r="E112" s="53">
        <v>219350</v>
      </c>
      <c r="F112" s="53">
        <v>10350</v>
      </c>
      <c r="G112" s="53">
        <v>9000</v>
      </c>
      <c r="H112" s="53">
        <f t="shared" si="16"/>
        <v>19350</v>
      </c>
      <c r="I112" s="53">
        <f t="shared" si="17"/>
        <v>200000</v>
      </c>
      <c r="J112" s="13">
        <v>4410849</v>
      </c>
      <c r="K112" s="77" t="s">
        <v>223</v>
      </c>
      <c r="L112" s="112" t="s">
        <v>318</v>
      </c>
      <c r="M112" s="17"/>
    </row>
    <row r="113" spans="1:13" ht="15.6" x14ac:dyDescent="0.3">
      <c r="A113" s="19">
        <v>109</v>
      </c>
      <c r="B113" s="28" t="s">
        <v>220</v>
      </c>
      <c r="C113" s="58">
        <v>437</v>
      </c>
      <c r="D113" s="54">
        <v>42836</v>
      </c>
      <c r="E113" s="53">
        <v>224119</v>
      </c>
      <c r="F113" s="53">
        <v>19704</v>
      </c>
      <c r="G113" s="53">
        <v>5836</v>
      </c>
      <c r="H113" s="53">
        <f t="shared" si="16"/>
        <v>25540</v>
      </c>
      <c r="I113" s="53">
        <f t="shared" si="17"/>
        <v>198579</v>
      </c>
      <c r="J113" s="13">
        <v>4410852</v>
      </c>
      <c r="K113" s="77" t="s">
        <v>224</v>
      </c>
      <c r="L113" s="112" t="s">
        <v>317</v>
      </c>
      <c r="M113" s="17"/>
    </row>
    <row r="114" spans="1:13" ht="15.6" x14ac:dyDescent="0.3">
      <c r="A114" s="19">
        <v>110</v>
      </c>
      <c r="B114" s="28" t="s">
        <v>201</v>
      </c>
      <c r="C114" s="58">
        <v>440</v>
      </c>
      <c r="D114" s="54">
        <v>42837</v>
      </c>
      <c r="E114" s="53">
        <v>218668</v>
      </c>
      <c r="F114" s="53">
        <v>23203</v>
      </c>
      <c r="G114" s="53">
        <v>4060</v>
      </c>
      <c r="H114" s="53">
        <f t="shared" si="16"/>
        <v>27263</v>
      </c>
      <c r="I114" s="53">
        <f t="shared" si="17"/>
        <v>191405</v>
      </c>
      <c r="J114" s="13">
        <v>7010101</v>
      </c>
      <c r="K114" s="77" t="s">
        <v>225</v>
      </c>
      <c r="L114" s="112" t="s">
        <v>318</v>
      </c>
      <c r="M114" s="17"/>
    </row>
    <row r="115" spans="1:13" ht="15.6" x14ac:dyDescent="0.3">
      <c r="A115" s="19">
        <v>111</v>
      </c>
      <c r="B115" s="28" t="s">
        <v>226</v>
      </c>
      <c r="C115" s="58">
        <v>446</v>
      </c>
      <c r="D115" s="54">
        <v>42838</v>
      </c>
      <c r="E115" s="53">
        <v>224119</v>
      </c>
      <c r="F115" s="53">
        <v>19704</v>
      </c>
      <c r="G115" s="53">
        <v>5836</v>
      </c>
      <c r="H115" s="53">
        <f t="shared" si="16"/>
        <v>25540</v>
      </c>
      <c r="I115" s="53">
        <f t="shared" si="17"/>
        <v>198579</v>
      </c>
      <c r="J115" s="13">
        <v>7010105</v>
      </c>
      <c r="K115" s="77" t="s">
        <v>227</v>
      </c>
      <c r="L115" s="112" t="s">
        <v>317</v>
      </c>
      <c r="M115" s="17"/>
    </row>
    <row r="116" spans="1:13" ht="15.6" x14ac:dyDescent="0.3">
      <c r="A116" s="19">
        <v>112</v>
      </c>
      <c r="B116" s="28" t="s">
        <v>228</v>
      </c>
      <c r="C116" s="58">
        <v>450</v>
      </c>
      <c r="D116" s="54">
        <v>42841</v>
      </c>
      <c r="E116" s="53">
        <v>238916</v>
      </c>
      <c r="F116" s="53">
        <v>29990</v>
      </c>
      <c r="G116" s="53">
        <v>8997</v>
      </c>
      <c r="H116" s="53">
        <f t="shared" si="16"/>
        <v>38987</v>
      </c>
      <c r="I116" s="53">
        <f t="shared" si="17"/>
        <v>199929</v>
      </c>
      <c r="J116" s="13">
        <v>7010110</v>
      </c>
      <c r="K116" s="77" t="s">
        <v>229</v>
      </c>
      <c r="L116" s="112" t="s">
        <v>317</v>
      </c>
      <c r="M116" s="17"/>
    </row>
    <row r="117" spans="1:13" ht="15.6" x14ac:dyDescent="0.3">
      <c r="A117" s="19">
        <v>113</v>
      </c>
      <c r="B117" s="28" t="s">
        <v>230</v>
      </c>
      <c r="C117" s="58">
        <v>452</v>
      </c>
      <c r="D117" s="54">
        <v>42842</v>
      </c>
      <c r="E117" s="53">
        <v>219200</v>
      </c>
      <c r="F117" s="53">
        <v>10200</v>
      </c>
      <c r="G117" s="53">
        <v>9000</v>
      </c>
      <c r="H117" s="53">
        <f t="shared" si="16"/>
        <v>19200</v>
      </c>
      <c r="I117" s="53">
        <f t="shared" si="17"/>
        <v>200000</v>
      </c>
      <c r="J117" s="13">
        <v>7010113</v>
      </c>
      <c r="K117" s="77" t="s">
        <v>231</v>
      </c>
      <c r="L117" s="112" t="s">
        <v>318</v>
      </c>
      <c r="M117" s="17"/>
    </row>
    <row r="118" spans="1:13" ht="15.6" x14ac:dyDescent="0.3">
      <c r="A118" s="19">
        <v>114</v>
      </c>
      <c r="B118" s="28" t="s">
        <v>233</v>
      </c>
      <c r="C118" s="58">
        <v>455</v>
      </c>
      <c r="D118" s="54">
        <v>42843</v>
      </c>
      <c r="E118" s="53">
        <v>224120</v>
      </c>
      <c r="F118" s="53">
        <v>19704</v>
      </c>
      <c r="G118" s="53">
        <v>5836</v>
      </c>
      <c r="H118" s="53">
        <f t="shared" si="16"/>
        <v>25540</v>
      </c>
      <c r="I118" s="53">
        <f t="shared" si="17"/>
        <v>198580</v>
      </c>
      <c r="J118" s="13">
        <v>7010116</v>
      </c>
      <c r="K118" s="77" t="s">
        <v>232</v>
      </c>
      <c r="L118" s="112" t="s">
        <v>317</v>
      </c>
      <c r="M118" s="17"/>
    </row>
    <row r="119" spans="1:13" ht="15.6" x14ac:dyDescent="0.3">
      <c r="A119" s="19">
        <v>115</v>
      </c>
      <c r="B119" s="28" t="s">
        <v>235</v>
      </c>
      <c r="C119" s="58">
        <v>457</v>
      </c>
      <c r="D119" s="54">
        <v>42844</v>
      </c>
      <c r="E119" s="53">
        <v>219939</v>
      </c>
      <c r="F119" s="53">
        <v>14830</v>
      </c>
      <c r="G119" s="53">
        <v>7389</v>
      </c>
      <c r="H119" s="53">
        <f t="shared" si="16"/>
        <v>22219</v>
      </c>
      <c r="I119" s="53">
        <f t="shared" si="17"/>
        <v>197720</v>
      </c>
      <c r="J119" s="13">
        <v>7010117</v>
      </c>
      <c r="K119" s="77" t="s">
        <v>234</v>
      </c>
      <c r="L119" s="112" t="s">
        <v>318</v>
      </c>
      <c r="M119" s="17"/>
    </row>
    <row r="120" spans="1:13" ht="15.6" x14ac:dyDescent="0.3">
      <c r="A120" s="19">
        <v>116</v>
      </c>
      <c r="B120" s="28" t="s">
        <v>237</v>
      </c>
      <c r="C120" s="58">
        <v>460</v>
      </c>
      <c r="D120" s="54">
        <v>42845</v>
      </c>
      <c r="E120" s="53">
        <v>224820</v>
      </c>
      <c r="F120" s="53">
        <v>19704</v>
      </c>
      <c r="G120" s="53">
        <v>5836</v>
      </c>
      <c r="H120" s="53">
        <f t="shared" si="16"/>
        <v>25540</v>
      </c>
      <c r="I120" s="53">
        <f t="shared" si="17"/>
        <v>199280</v>
      </c>
      <c r="J120" s="13">
        <v>7010120</v>
      </c>
      <c r="K120" s="77" t="s">
        <v>236</v>
      </c>
      <c r="L120" s="112" t="s">
        <v>317</v>
      </c>
      <c r="M120" s="17"/>
    </row>
    <row r="121" spans="1:13" ht="15.6" x14ac:dyDescent="0.3">
      <c r="A121" s="19">
        <v>117</v>
      </c>
      <c r="B121" s="28" t="s">
        <v>228</v>
      </c>
      <c r="C121" s="58">
        <v>463</v>
      </c>
      <c r="D121" s="54">
        <v>42848</v>
      </c>
      <c r="E121" s="53">
        <v>238946</v>
      </c>
      <c r="F121" s="53">
        <v>29993</v>
      </c>
      <c r="G121" s="53">
        <v>8998</v>
      </c>
      <c r="H121" s="53">
        <f t="shared" si="16"/>
        <v>38991</v>
      </c>
      <c r="I121" s="53">
        <f t="shared" si="17"/>
        <v>199955</v>
      </c>
      <c r="J121" s="13">
        <v>7010121</v>
      </c>
      <c r="K121" s="77" t="s">
        <v>238</v>
      </c>
      <c r="L121" s="112" t="s">
        <v>317</v>
      </c>
      <c r="M121" s="17"/>
    </row>
    <row r="122" spans="1:13" ht="15.6" x14ac:dyDescent="0.3">
      <c r="A122" s="19">
        <v>118</v>
      </c>
      <c r="B122" s="28" t="s">
        <v>228</v>
      </c>
      <c r="C122" s="58">
        <v>467</v>
      </c>
      <c r="D122" s="54">
        <v>42849</v>
      </c>
      <c r="E122" s="53">
        <v>238946</v>
      </c>
      <c r="F122" s="53">
        <v>29993</v>
      </c>
      <c r="G122" s="53">
        <v>8998</v>
      </c>
      <c r="H122" s="53">
        <f t="shared" si="16"/>
        <v>38991</v>
      </c>
      <c r="I122" s="53">
        <f t="shared" si="17"/>
        <v>199955</v>
      </c>
      <c r="J122" s="13">
        <v>7010125</v>
      </c>
      <c r="K122" s="77" t="s">
        <v>246</v>
      </c>
      <c r="L122" s="112" t="s">
        <v>317</v>
      </c>
      <c r="M122" s="17"/>
    </row>
    <row r="123" spans="1:13" ht="15.6" x14ac:dyDescent="0.3">
      <c r="A123" s="19">
        <v>119</v>
      </c>
      <c r="B123" s="28" t="s">
        <v>239</v>
      </c>
      <c r="C123" s="58">
        <v>470</v>
      </c>
      <c r="D123" s="54">
        <v>42850</v>
      </c>
      <c r="E123" s="53">
        <v>224820</v>
      </c>
      <c r="F123" s="53">
        <v>19704</v>
      </c>
      <c r="G123" s="53">
        <v>5836</v>
      </c>
      <c r="H123" s="53">
        <f t="shared" si="16"/>
        <v>25540</v>
      </c>
      <c r="I123" s="53">
        <f t="shared" si="17"/>
        <v>199280</v>
      </c>
      <c r="J123" s="13">
        <v>7010126</v>
      </c>
      <c r="K123" s="77" t="s">
        <v>240</v>
      </c>
      <c r="L123" s="112" t="s">
        <v>317</v>
      </c>
      <c r="M123" s="17"/>
    </row>
    <row r="124" spans="1:13" ht="15.6" x14ac:dyDescent="0.3">
      <c r="A124" s="19">
        <v>120</v>
      </c>
      <c r="B124" s="28" t="s">
        <v>244</v>
      </c>
      <c r="C124" s="58">
        <v>472</v>
      </c>
      <c r="D124" s="54">
        <v>42851</v>
      </c>
      <c r="E124" s="53">
        <v>222149</v>
      </c>
      <c r="F124" s="53">
        <v>19260</v>
      </c>
      <c r="G124" s="53">
        <v>5849</v>
      </c>
      <c r="H124" s="53">
        <f t="shared" si="16"/>
        <v>25109</v>
      </c>
      <c r="I124" s="53">
        <f t="shared" si="17"/>
        <v>197040</v>
      </c>
      <c r="J124" s="13">
        <v>7010129</v>
      </c>
      <c r="K124" s="77" t="s">
        <v>241</v>
      </c>
      <c r="L124" s="112" t="s">
        <v>316</v>
      </c>
      <c r="M124" s="17"/>
    </row>
    <row r="125" spans="1:13" ht="15.6" x14ac:dyDescent="0.3">
      <c r="A125" s="19">
        <v>121</v>
      </c>
      <c r="B125" s="28" t="s">
        <v>243</v>
      </c>
      <c r="C125" s="58">
        <v>475</v>
      </c>
      <c r="D125" s="54">
        <v>42852</v>
      </c>
      <c r="E125" s="53">
        <v>224820</v>
      </c>
      <c r="F125" s="53">
        <v>19704</v>
      </c>
      <c r="G125" s="53">
        <v>5836</v>
      </c>
      <c r="H125" s="53">
        <f t="shared" si="16"/>
        <v>25540</v>
      </c>
      <c r="I125" s="53">
        <f t="shared" si="17"/>
        <v>199280</v>
      </c>
      <c r="J125" s="13">
        <v>7010132</v>
      </c>
      <c r="K125" s="77" t="s">
        <v>242</v>
      </c>
      <c r="L125" s="112" t="s">
        <v>317</v>
      </c>
      <c r="M125" s="17"/>
    </row>
    <row r="126" spans="1:13" ht="15.6" x14ac:dyDescent="0.3">
      <c r="A126" s="19">
        <v>122</v>
      </c>
      <c r="B126" s="28" t="s">
        <v>245</v>
      </c>
      <c r="C126" s="58">
        <v>478</v>
      </c>
      <c r="D126" s="54">
        <v>42855</v>
      </c>
      <c r="E126" s="53">
        <v>232502</v>
      </c>
      <c r="F126" s="53">
        <v>25275</v>
      </c>
      <c r="G126" s="53">
        <v>7227</v>
      </c>
      <c r="H126" s="53">
        <f t="shared" si="16"/>
        <v>32502</v>
      </c>
      <c r="I126" s="53">
        <f t="shared" si="17"/>
        <v>200000</v>
      </c>
      <c r="J126" s="13">
        <v>7010134</v>
      </c>
      <c r="K126" s="77" t="s">
        <v>247</v>
      </c>
      <c r="L126" s="112" t="s">
        <v>318</v>
      </c>
      <c r="M126" s="17"/>
    </row>
    <row r="127" spans="1:13" ht="15.6" x14ac:dyDescent="0.3">
      <c r="A127" s="19">
        <v>123</v>
      </c>
      <c r="B127" s="99" t="s">
        <v>249</v>
      </c>
      <c r="C127" s="58">
        <v>481</v>
      </c>
      <c r="D127" s="54">
        <v>42857</v>
      </c>
      <c r="E127" s="53">
        <v>223847</v>
      </c>
      <c r="F127" s="53">
        <v>19623</v>
      </c>
      <c r="G127" s="53">
        <v>10675</v>
      </c>
      <c r="H127" s="53">
        <f t="shared" si="16"/>
        <v>30298</v>
      </c>
      <c r="I127" s="53">
        <f t="shared" si="17"/>
        <v>193549</v>
      </c>
      <c r="J127" s="13">
        <v>7010138</v>
      </c>
      <c r="K127" s="77" t="s">
        <v>248</v>
      </c>
      <c r="L127" s="112" t="s">
        <v>317</v>
      </c>
      <c r="M127" s="17"/>
    </row>
    <row r="128" spans="1:13" ht="15.6" x14ac:dyDescent="0.3">
      <c r="A128" s="19">
        <v>124</v>
      </c>
      <c r="B128" s="99" t="s">
        <v>251</v>
      </c>
      <c r="C128" s="58">
        <v>486</v>
      </c>
      <c r="D128" s="54">
        <v>42830</v>
      </c>
      <c r="E128" s="53">
        <v>111074</v>
      </c>
      <c r="F128" s="53">
        <v>9630</v>
      </c>
      <c r="G128" s="53">
        <v>2925</v>
      </c>
      <c r="H128" s="53">
        <f t="shared" si="16"/>
        <v>12555</v>
      </c>
      <c r="I128" s="53">
        <f t="shared" si="17"/>
        <v>98519</v>
      </c>
      <c r="J128" s="13">
        <v>7010139</v>
      </c>
      <c r="K128" s="77" t="s">
        <v>250</v>
      </c>
      <c r="L128" s="112" t="s">
        <v>316</v>
      </c>
      <c r="M128" s="17"/>
    </row>
    <row r="129" spans="1:13" ht="15.6" x14ac:dyDescent="0.3">
      <c r="A129" s="19">
        <v>125</v>
      </c>
      <c r="B129" s="99" t="s">
        <v>252</v>
      </c>
      <c r="C129" s="58">
        <v>487</v>
      </c>
      <c r="D129" s="54">
        <v>42830</v>
      </c>
      <c r="E129" s="53">
        <v>224820</v>
      </c>
      <c r="F129" s="53">
        <v>19704</v>
      </c>
      <c r="G129" s="53">
        <v>5836</v>
      </c>
      <c r="H129" s="53">
        <f t="shared" si="16"/>
        <v>25540</v>
      </c>
      <c r="I129" s="53">
        <f t="shared" si="17"/>
        <v>199280</v>
      </c>
      <c r="J129" s="13">
        <v>7010140</v>
      </c>
      <c r="K129" s="77" t="s">
        <v>250</v>
      </c>
      <c r="L129" s="112" t="s">
        <v>317</v>
      </c>
      <c r="M129" s="17"/>
    </row>
    <row r="130" spans="1:13" ht="15.6" x14ac:dyDescent="0.3">
      <c r="A130" s="19">
        <v>126</v>
      </c>
      <c r="B130" s="99" t="s">
        <v>256</v>
      </c>
      <c r="C130" s="58">
        <v>490</v>
      </c>
      <c r="D130" s="54">
        <v>42862</v>
      </c>
      <c r="E130" s="53">
        <v>209699</v>
      </c>
      <c r="F130" s="53">
        <v>17565</v>
      </c>
      <c r="G130" s="53">
        <v>5675</v>
      </c>
      <c r="H130" s="53">
        <f t="shared" si="16"/>
        <v>23240</v>
      </c>
      <c r="I130" s="53">
        <f t="shared" si="17"/>
        <v>186459</v>
      </c>
      <c r="J130" s="13">
        <v>7010141</v>
      </c>
      <c r="K130" s="77" t="s">
        <v>253</v>
      </c>
      <c r="L130" s="112" t="s">
        <v>317</v>
      </c>
      <c r="M130" s="17"/>
    </row>
    <row r="131" spans="1:13" ht="15.6" x14ac:dyDescent="0.3">
      <c r="A131" s="19">
        <v>127</v>
      </c>
      <c r="B131" s="99" t="s">
        <v>254</v>
      </c>
      <c r="C131" s="58">
        <v>499</v>
      </c>
      <c r="D131" s="54">
        <v>42864</v>
      </c>
      <c r="E131" s="53">
        <v>224819</v>
      </c>
      <c r="F131" s="53">
        <v>19704</v>
      </c>
      <c r="G131" s="53">
        <v>5836</v>
      </c>
      <c r="H131" s="53">
        <f t="shared" si="16"/>
        <v>25540</v>
      </c>
      <c r="I131" s="53">
        <f t="shared" si="17"/>
        <v>199279</v>
      </c>
      <c r="J131" s="13">
        <v>7010144</v>
      </c>
      <c r="K131" s="77" t="s">
        <v>255</v>
      </c>
      <c r="L131" s="112" t="s">
        <v>317</v>
      </c>
      <c r="M131" s="17"/>
    </row>
    <row r="132" spans="1:13" ht="15.6" x14ac:dyDescent="0.3">
      <c r="A132" s="19">
        <v>128</v>
      </c>
      <c r="B132" s="99" t="s">
        <v>257</v>
      </c>
      <c r="C132" s="58">
        <v>500</v>
      </c>
      <c r="D132" s="54">
        <v>42864</v>
      </c>
      <c r="E132" s="53">
        <v>219574</v>
      </c>
      <c r="F132" s="53">
        <v>19212</v>
      </c>
      <c r="G132" s="53">
        <v>5622</v>
      </c>
      <c r="H132" s="53">
        <f t="shared" si="16"/>
        <v>24834</v>
      </c>
      <c r="I132" s="53">
        <f t="shared" si="17"/>
        <v>194740</v>
      </c>
      <c r="J132" s="13">
        <v>7010143</v>
      </c>
      <c r="K132" s="77" t="s">
        <v>255</v>
      </c>
      <c r="L132" s="112" t="s">
        <v>317</v>
      </c>
      <c r="M132" s="17"/>
    </row>
    <row r="133" spans="1:13" ht="15.6" x14ac:dyDescent="0.3">
      <c r="A133" s="19">
        <v>129</v>
      </c>
      <c r="B133" s="99" t="s">
        <v>258</v>
      </c>
      <c r="C133" s="58">
        <v>504</v>
      </c>
      <c r="D133" s="100">
        <v>43044</v>
      </c>
      <c r="E133" s="53">
        <v>224820</v>
      </c>
      <c r="F133" s="53">
        <v>19704</v>
      </c>
      <c r="G133" s="53">
        <v>5836</v>
      </c>
      <c r="H133" s="53">
        <f t="shared" si="16"/>
        <v>25540</v>
      </c>
      <c r="I133" s="53">
        <f t="shared" si="17"/>
        <v>199280</v>
      </c>
      <c r="J133" s="13">
        <v>7010145</v>
      </c>
      <c r="K133" s="77" t="s">
        <v>260</v>
      </c>
      <c r="L133" s="112" t="s">
        <v>317</v>
      </c>
      <c r="M133" s="17"/>
    </row>
    <row r="134" spans="1:13" ht="15.6" x14ac:dyDescent="0.3">
      <c r="A134" s="19">
        <v>130</v>
      </c>
      <c r="B134" s="99" t="s">
        <v>259</v>
      </c>
      <c r="C134" s="58">
        <v>503</v>
      </c>
      <c r="D134" s="100">
        <v>43044</v>
      </c>
      <c r="E134" s="53">
        <v>222149</v>
      </c>
      <c r="F134" s="53">
        <v>19260</v>
      </c>
      <c r="G134" s="53">
        <v>5849</v>
      </c>
      <c r="H134" s="53">
        <f t="shared" si="16"/>
        <v>25109</v>
      </c>
      <c r="I134" s="53">
        <f t="shared" si="17"/>
        <v>197040</v>
      </c>
      <c r="J134" s="13">
        <v>7010146</v>
      </c>
      <c r="K134" s="77" t="s">
        <v>260</v>
      </c>
      <c r="L134" s="112" t="s">
        <v>316</v>
      </c>
      <c r="M134" s="17"/>
    </row>
    <row r="135" spans="1:13" ht="15.6" x14ac:dyDescent="0.3">
      <c r="A135" s="19">
        <v>131</v>
      </c>
      <c r="B135" s="99" t="s">
        <v>261</v>
      </c>
      <c r="C135" s="58">
        <v>507</v>
      </c>
      <c r="D135" s="77" t="s">
        <v>263</v>
      </c>
      <c r="E135" s="53">
        <v>219853</v>
      </c>
      <c r="F135" s="53">
        <v>14873</v>
      </c>
      <c r="G135" s="53">
        <v>6291</v>
      </c>
      <c r="H135" s="53">
        <f t="shared" si="16"/>
        <v>21164</v>
      </c>
      <c r="I135" s="53">
        <f t="shared" si="17"/>
        <v>198689</v>
      </c>
      <c r="J135" s="13">
        <v>7010147</v>
      </c>
      <c r="K135" s="77" t="s">
        <v>263</v>
      </c>
      <c r="L135" s="112" t="s">
        <v>317</v>
      </c>
      <c r="M135" s="17"/>
    </row>
    <row r="136" spans="1:13" ht="15.6" x14ac:dyDescent="0.3">
      <c r="A136" s="19">
        <v>132</v>
      </c>
      <c r="B136" s="99" t="s">
        <v>262</v>
      </c>
      <c r="C136" s="58">
        <v>508</v>
      </c>
      <c r="D136" s="77" t="s">
        <v>263</v>
      </c>
      <c r="E136" s="53">
        <v>225401</v>
      </c>
      <c r="F136" s="53">
        <v>19958</v>
      </c>
      <c r="G136" s="53">
        <v>5734</v>
      </c>
      <c r="H136" s="53">
        <f t="shared" ref="H136:H159" si="18">F136+G136</f>
        <v>25692</v>
      </c>
      <c r="I136" s="53">
        <f t="shared" ref="I136:I158" si="19">E136-H136</f>
        <v>199709</v>
      </c>
      <c r="J136" s="13">
        <v>7010148</v>
      </c>
      <c r="K136" s="77" t="s">
        <v>263</v>
      </c>
      <c r="L136" s="112" t="s">
        <v>317</v>
      </c>
      <c r="M136" s="17"/>
    </row>
    <row r="137" spans="1:13" ht="15.6" x14ac:dyDescent="0.3">
      <c r="A137" s="19">
        <v>133</v>
      </c>
      <c r="B137" s="99" t="s">
        <v>264</v>
      </c>
      <c r="C137" s="58">
        <v>510</v>
      </c>
      <c r="D137" s="77" t="s">
        <v>265</v>
      </c>
      <c r="E137" s="53">
        <v>224820</v>
      </c>
      <c r="F137" s="53">
        <v>19704</v>
      </c>
      <c r="G137" s="53">
        <v>5836</v>
      </c>
      <c r="H137" s="53">
        <f t="shared" si="18"/>
        <v>25540</v>
      </c>
      <c r="I137" s="53">
        <f t="shared" si="19"/>
        <v>199280</v>
      </c>
      <c r="J137" s="13">
        <v>7010149</v>
      </c>
      <c r="K137" s="77" t="s">
        <v>265</v>
      </c>
      <c r="L137" s="112" t="s">
        <v>317</v>
      </c>
      <c r="M137" s="17"/>
    </row>
    <row r="138" spans="1:13" ht="15.6" x14ac:dyDescent="0.3">
      <c r="A138" s="19">
        <v>134</v>
      </c>
      <c r="B138" s="99" t="s">
        <v>266</v>
      </c>
      <c r="C138" s="58">
        <v>514</v>
      </c>
      <c r="D138" s="77" t="s">
        <v>267</v>
      </c>
      <c r="E138" s="53">
        <v>218801</v>
      </c>
      <c r="F138" s="53">
        <v>14610</v>
      </c>
      <c r="G138" s="53">
        <v>6352</v>
      </c>
      <c r="H138" s="53">
        <f t="shared" si="18"/>
        <v>20962</v>
      </c>
      <c r="I138" s="53">
        <f t="shared" si="19"/>
        <v>197839</v>
      </c>
      <c r="J138" s="13">
        <v>7010150</v>
      </c>
      <c r="K138" s="77" t="s">
        <v>267</v>
      </c>
      <c r="L138" s="112" t="s">
        <v>317</v>
      </c>
      <c r="M138" s="17"/>
    </row>
    <row r="139" spans="1:13" ht="15.6" x14ac:dyDescent="0.3">
      <c r="A139" s="19">
        <v>135</v>
      </c>
      <c r="B139" s="99" t="s">
        <v>269</v>
      </c>
      <c r="C139" s="58">
        <v>517</v>
      </c>
      <c r="D139" s="77" t="s">
        <v>270</v>
      </c>
      <c r="E139" s="53">
        <v>224820</v>
      </c>
      <c r="F139" s="53">
        <v>19704</v>
      </c>
      <c r="G139" s="53">
        <v>5836</v>
      </c>
      <c r="H139" s="53">
        <f t="shared" si="18"/>
        <v>25540</v>
      </c>
      <c r="I139" s="53">
        <f t="shared" si="19"/>
        <v>199280</v>
      </c>
      <c r="J139" s="13">
        <v>7010153</v>
      </c>
      <c r="K139" s="77" t="s">
        <v>270</v>
      </c>
      <c r="L139" s="112" t="s">
        <v>317</v>
      </c>
      <c r="M139" s="17"/>
    </row>
    <row r="140" spans="1:13" ht="15.6" x14ac:dyDescent="0.3">
      <c r="A140" s="19">
        <v>136</v>
      </c>
      <c r="B140" s="99" t="s">
        <v>271</v>
      </c>
      <c r="C140" s="58">
        <v>520</v>
      </c>
      <c r="D140" s="77" t="s">
        <v>272</v>
      </c>
      <c r="E140" s="53">
        <v>219909</v>
      </c>
      <c r="F140" s="53">
        <v>15008</v>
      </c>
      <c r="G140" s="53">
        <v>6211</v>
      </c>
      <c r="H140" s="53">
        <f t="shared" si="18"/>
        <v>21219</v>
      </c>
      <c r="I140" s="53">
        <f t="shared" si="19"/>
        <v>198690</v>
      </c>
      <c r="J140" s="13">
        <v>7010156</v>
      </c>
      <c r="K140" s="77" t="s">
        <v>272</v>
      </c>
      <c r="L140" s="112" t="s">
        <v>317</v>
      </c>
      <c r="M140" s="17"/>
    </row>
    <row r="141" spans="1:13" ht="15.6" x14ac:dyDescent="0.3">
      <c r="A141" s="19">
        <v>137</v>
      </c>
      <c r="B141" s="99" t="s">
        <v>274</v>
      </c>
      <c r="C141" s="58">
        <v>525</v>
      </c>
      <c r="D141" s="77" t="s">
        <v>273</v>
      </c>
      <c r="E141" s="53">
        <v>213935</v>
      </c>
      <c r="F141" s="53">
        <v>13988</v>
      </c>
      <c r="G141" s="53">
        <v>6258</v>
      </c>
      <c r="H141" s="53">
        <f t="shared" si="18"/>
        <v>20246</v>
      </c>
      <c r="I141" s="53">
        <f t="shared" si="19"/>
        <v>193689</v>
      </c>
      <c r="J141" s="13">
        <v>7010161</v>
      </c>
      <c r="K141" s="77" t="s">
        <v>273</v>
      </c>
      <c r="L141" s="112" t="s">
        <v>317</v>
      </c>
      <c r="M141" s="17"/>
    </row>
    <row r="142" spans="1:13" ht="15.6" x14ac:dyDescent="0.3">
      <c r="A142" s="19">
        <v>138</v>
      </c>
      <c r="B142" s="99" t="s">
        <v>279</v>
      </c>
      <c r="C142" s="58">
        <v>526</v>
      </c>
      <c r="D142" s="77" t="s">
        <v>273</v>
      </c>
      <c r="E142" s="53">
        <v>224819</v>
      </c>
      <c r="F142" s="53">
        <v>19704</v>
      </c>
      <c r="G142" s="53">
        <v>5836</v>
      </c>
      <c r="H142" s="53">
        <f t="shared" si="18"/>
        <v>25540</v>
      </c>
      <c r="I142" s="53">
        <f t="shared" si="19"/>
        <v>199279</v>
      </c>
      <c r="J142" s="13">
        <v>7010162</v>
      </c>
      <c r="K142" s="77" t="s">
        <v>273</v>
      </c>
      <c r="L142" s="112" t="s">
        <v>317</v>
      </c>
      <c r="M142" s="17"/>
    </row>
    <row r="143" spans="1:13" ht="15.6" x14ac:dyDescent="0.3">
      <c r="A143" s="19">
        <v>139</v>
      </c>
      <c r="B143" s="99" t="s">
        <v>276</v>
      </c>
      <c r="C143" s="58">
        <v>533</v>
      </c>
      <c r="D143" s="77" t="s">
        <v>277</v>
      </c>
      <c r="E143" s="53">
        <v>218623</v>
      </c>
      <c r="F143" s="53">
        <v>16020</v>
      </c>
      <c r="G143" s="53">
        <v>7543</v>
      </c>
      <c r="H143" s="53">
        <f t="shared" si="18"/>
        <v>23563</v>
      </c>
      <c r="I143" s="53">
        <f t="shared" si="19"/>
        <v>195060</v>
      </c>
      <c r="J143" s="13">
        <v>7010166</v>
      </c>
      <c r="K143" s="77" t="s">
        <v>277</v>
      </c>
      <c r="L143" s="112" t="s">
        <v>317</v>
      </c>
      <c r="M143" s="17"/>
    </row>
    <row r="144" spans="1:13" ht="15.6" x14ac:dyDescent="0.3">
      <c r="A144" s="19">
        <v>140</v>
      </c>
      <c r="B144" s="99" t="s">
        <v>278</v>
      </c>
      <c r="C144" s="58">
        <v>534</v>
      </c>
      <c r="D144" s="77" t="s">
        <v>277</v>
      </c>
      <c r="E144" s="53">
        <v>224820</v>
      </c>
      <c r="F144" s="53">
        <v>19704</v>
      </c>
      <c r="G144" s="53">
        <v>5836</v>
      </c>
      <c r="H144" s="53">
        <f t="shared" si="18"/>
        <v>25540</v>
      </c>
      <c r="I144" s="53">
        <f t="shared" si="19"/>
        <v>199280</v>
      </c>
      <c r="J144" s="13">
        <v>7010167</v>
      </c>
      <c r="K144" s="77" t="s">
        <v>277</v>
      </c>
      <c r="L144" s="112" t="s">
        <v>317</v>
      </c>
      <c r="M144" s="17"/>
    </row>
    <row r="145" spans="1:13" ht="15.6" x14ac:dyDescent="0.3">
      <c r="A145" s="19">
        <v>141</v>
      </c>
      <c r="B145" s="99" t="s">
        <v>280</v>
      </c>
      <c r="C145" s="58">
        <v>538</v>
      </c>
      <c r="D145" s="77" t="s">
        <v>281</v>
      </c>
      <c r="E145" s="53">
        <v>232502</v>
      </c>
      <c r="F145" s="53">
        <v>25275</v>
      </c>
      <c r="G145" s="53">
        <v>7227</v>
      </c>
      <c r="H145" s="53">
        <f t="shared" si="18"/>
        <v>32502</v>
      </c>
      <c r="I145" s="53">
        <f t="shared" si="19"/>
        <v>200000</v>
      </c>
      <c r="J145" s="13">
        <v>7010168</v>
      </c>
      <c r="K145" s="77" t="s">
        <v>281</v>
      </c>
      <c r="L145" s="112" t="s">
        <v>318</v>
      </c>
      <c r="M145" s="17"/>
    </row>
    <row r="146" spans="1:13" ht="15.6" x14ac:dyDescent="0.3">
      <c r="A146" s="19">
        <v>142</v>
      </c>
      <c r="B146" s="99" t="s">
        <v>287</v>
      </c>
      <c r="C146" s="58">
        <v>541</v>
      </c>
      <c r="D146" s="77" t="s">
        <v>282</v>
      </c>
      <c r="E146" s="53">
        <v>229870</v>
      </c>
      <c r="F146" s="53">
        <v>20379</v>
      </c>
      <c r="G146" s="53">
        <v>10902</v>
      </c>
      <c r="H146" s="53">
        <f t="shared" si="18"/>
        <v>31281</v>
      </c>
      <c r="I146" s="53">
        <f t="shared" si="19"/>
        <v>198589</v>
      </c>
      <c r="J146" s="13">
        <v>7010173</v>
      </c>
      <c r="K146" s="77" t="s">
        <v>282</v>
      </c>
      <c r="L146" s="112" t="s">
        <v>318</v>
      </c>
      <c r="M146" s="17"/>
    </row>
    <row r="147" spans="1:13" ht="15.6" x14ac:dyDescent="0.3">
      <c r="A147" s="19">
        <v>143</v>
      </c>
      <c r="B147" s="99" t="s">
        <v>285</v>
      </c>
      <c r="C147" s="58">
        <v>545</v>
      </c>
      <c r="D147" s="77" t="s">
        <v>283</v>
      </c>
      <c r="E147" s="53">
        <v>224420</v>
      </c>
      <c r="F147" s="53">
        <v>19704</v>
      </c>
      <c r="G147" s="53">
        <v>5796</v>
      </c>
      <c r="H147" s="53">
        <f t="shared" si="18"/>
        <v>25500</v>
      </c>
      <c r="I147" s="53">
        <f t="shared" si="19"/>
        <v>198920</v>
      </c>
      <c r="J147" s="13">
        <v>7010177</v>
      </c>
      <c r="K147" s="77" t="s">
        <v>283</v>
      </c>
      <c r="L147" s="112" t="s">
        <v>317</v>
      </c>
      <c r="M147" s="17"/>
    </row>
    <row r="148" spans="1:13" ht="15.6" x14ac:dyDescent="0.3">
      <c r="A148" s="19">
        <v>144</v>
      </c>
      <c r="B148" s="99" t="s">
        <v>290</v>
      </c>
      <c r="C148" s="58">
        <v>552</v>
      </c>
      <c r="D148" s="77" t="s">
        <v>286</v>
      </c>
      <c r="E148" s="53">
        <v>224420</v>
      </c>
      <c r="F148" s="53">
        <v>19704</v>
      </c>
      <c r="G148" s="53">
        <v>5796</v>
      </c>
      <c r="H148" s="53">
        <f t="shared" si="18"/>
        <v>25500</v>
      </c>
      <c r="I148" s="53">
        <f t="shared" si="19"/>
        <v>198920</v>
      </c>
      <c r="J148" s="13">
        <v>7010181</v>
      </c>
      <c r="K148" s="77" t="s">
        <v>286</v>
      </c>
      <c r="L148" s="112" t="s">
        <v>317</v>
      </c>
      <c r="M148" s="17"/>
    </row>
    <row r="149" spans="1:13" ht="15.6" x14ac:dyDescent="0.3">
      <c r="A149" s="19">
        <v>145</v>
      </c>
      <c r="B149" s="99" t="s">
        <v>291</v>
      </c>
      <c r="C149" s="58">
        <v>553</v>
      </c>
      <c r="D149" s="77" t="s">
        <v>286</v>
      </c>
      <c r="E149" s="53">
        <v>229905</v>
      </c>
      <c r="F149" s="53">
        <v>24546</v>
      </c>
      <c r="G149" s="53">
        <v>7399</v>
      </c>
      <c r="H149" s="53">
        <f t="shared" si="18"/>
        <v>31945</v>
      </c>
      <c r="I149" s="53">
        <f t="shared" si="19"/>
        <v>197960</v>
      </c>
      <c r="J149" s="13">
        <v>7010182</v>
      </c>
      <c r="K149" s="77" t="s">
        <v>286</v>
      </c>
      <c r="L149" s="112" t="s">
        <v>316</v>
      </c>
      <c r="M149" s="17"/>
    </row>
    <row r="150" spans="1:13" ht="15.6" x14ac:dyDescent="0.3">
      <c r="A150" s="19">
        <v>146</v>
      </c>
      <c r="B150" s="99" t="s">
        <v>289</v>
      </c>
      <c r="C150" s="58">
        <v>562</v>
      </c>
      <c r="D150" s="77" t="s">
        <v>288</v>
      </c>
      <c r="E150" s="53">
        <v>224420</v>
      </c>
      <c r="F150" s="53">
        <v>19704</v>
      </c>
      <c r="G150" s="53">
        <v>5796</v>
      </c>
      <c r="H150" s="53">
        <f t="shared" si="18"/>
        <v>25500</v>
      </c>
      <c r="I150" s="53">
        <f t="shared" si="19"/>
        <v>198920</v>
      </c>
      <c r="J150" s="13">
        <v>1930064</v>
      </c>
      <c r="K150" s="77" t="s">
        <v>288</v>
      </c>
      <c r="L150" s="112" t="s">
        <v>317</v>
      </c>
      <c r="M150" s="17"/>
    </row>
    <row r="151" spans="1:13" ht="15.6" x14ac:dyDescent="0.3">
      <c r="A151" s="19">
        <v>147</v>
      </c>
      <c r="B151" s="99" t="s">
        <v>298</v>
      </c>
      <c r="C151" s="58">
        <v>567</v>
      </c>
      <c r="D151" s="77" t="s">
        <v>299</v>
      </c>
      <c r="E151" s="53">
        <v>224420</v>
      </c>
      <c r="F151" s="53">
        <v>19704</v>
      </c>
      <c r="G151" s="53">
        <v>5796</v>
      </c>
      <c r="H151" s="53">
        <f t="shared" si="18"/>
        <v>25500</v>
      </c>
      <c r="I151" s="53">
        <f t="shared" si="19"/>
        <v>198920</v>
      </c>
      <c r="J151" s="13">
        <v>1930068</v>
      </c>
      <c r="K151" s="77" t="s">
        <v>299</v>
      </c>
      <c r="L151" s="112" t="s">
        <v>317</v>
      </c>
      <c r="M151" s="17"/>
    </row>
    <row r="152" spans="1:13" ht="15.6" x14ac:dyDescent="0.3">
      <c r="A152" s="19">
        <v>148</v>
      </c>
      <c r="B152" s="99" t="s">
        <v>300</v>
      </c>
      <c r="C152" s="58">
        <v>568</v>
      </c>
      <c r="D152" s="77" t="s">
        <v>299</v>
      </c>
      <c r="E152" s="53">
        <v>222149</v>
      </c>
      <c r="F152" s="53">
        <v>19260</v>
      </c>
      <c r="G152" s="53">
        <v>5849</v>
      </c>
      <c r="H152" s="53">
        <f t="shared" si="18"/>
        <v>25109</v>
      </c>
      <c r="I152" s="53">
        <f t="shared" si="19"/>
        <v>197040</v>
      </c>
      <c r="J152" s="13">
        <v>1930069</v>
      </c>
      <c r="K152" s="77" t="s">
        <v>299</v>
      </c>
      <c r="L152" s="112" t="s">
        <v>316</v>
      </c>
      <c r="M152" s="17"/>
    </row>
    <row r="153" spans="1:13" ht="15.6" x14ac:dyDescent="0.3">
      <c r="A153" s="19">
        <v>149</v>
      </c>
      <c r="B153" s="99" t="s">
        <v>301</v>
      </c>
      <c r="C153" s="58">
        <v>579</v>
      </c>
      <c r="D153" s="77" t="s">
        <v>302</v>
      </c>
      <c r="E153" s="53">
        <v>224420</v>
      </c>
      <c r="F153" s="53">
        <v>19704</v>
      </c>
      <c r="G153" s="53">
        <v>5796</v>
      </c>
      <c r="H153" s="53">
        <f t="shared" si="18"/>
        <v>25500</v>
      </c>
      <c r="I153" s="53">
        <f t="shared" si="19"/>
        <v>198920</v>
      </c>
      <c r="J153" s="13">
        <v>1930073</v>
      </c>
      <c r="K153" s="77" t="s">
        <v>302</v>
      </c>
      <c r="L153" s="112" t="s">
        <v>317</v>
      </c>
      <c r="M153" s="17"/>
    </row>
    <row r="154" spans="1:13" ht="15.6" x14ac:dyDescent="0.3">
      <c r="A154" s="19">
        <v>150</v>
      </c>
      <c r="B154" s="99" t="s">
        <v>303</v>
      </c>
      <c r="C154" s="58">
        <v>590</v>
      </c>
      <c r="D154" s="77" t="s">
        <v>304</v>
      </c>
      <c r="E154" s="53">
        <v>224420</v>
      </c>
      <c r="F154" s="53">
        <v>19704</v>
      </c>
      <c r="G154" s="53">
        <v>5796</v>
      </c>
      <c r="H154" s="53">
        <f t="shared" si="18"/>
        <v>25500</v>
      </c>
      <c r="I154" s="53">
        <f t="shared" si="19"/>
        <v>198920</v>
      </c>
      <c r="J154" s="13">
        <v>1930078</v>
      </c>
      <c r="K154" s="77" t="s">
        <v>304</v>
      </c>
      <c r="L154" s="112" t="s">
        <v>317</v>
      </c>
      <c r="M154" s="17"/>
    </row>
    <row r="155" spans="1:13" ht="15.6" x14ac:dyDescent="0.3">
      <c r="A155" s="19">
        <v>151</v>
      </c>
      <c r="B155" s="99" t="s">
        <v>305</v>
      </c>
      <c r="C155" s="58">
        <v>591</v>
      </c>
      <c r="D155" s="77" t="s">
        <v>304</v>
      </c>
      <c r="E155" s="53">
        <v>222149</v>
      </c>
      <c r="F155" s="53">
        <v>19260</v>
      </c>
      <c r="G155" s="53">
        <v>5849</v>
      </c>
      <c r="H155" s="53">
        <f t="shared" si="18"/>
        <v>25109</v>
      </c>
      <c r="I155" s="53">
        <f t="shared" si="19"/>
        <v>197040</v>
      </c>
      <c r="J155" s="13">
        <v>1930079</v>
      </c>
      <c r="K155" s="77" t="s">
        <v>304</v>
      </c>
      <c r="L155" s="112" t="s">
        <v>316</v>
      </c>
      <c r="M155" s="17"/>
    </row>
    <row r="156" spans="1:13" ht="15.6" x14ac:dyDescent="0.3">
      <c r="A156" s="19">
        <v>152</v>
      </c>
      <c r="B156" s="99" t="s">
        <v>306</v>
      </c>
      <c r="C156" s="58">
        <v>595</v>
      </c>
      <c r="D156" s="77" t="s">
        <v>307</v>
      </c>
      <c r="E156" s="53">
        <v>224420</v>
      </c>
      <c r="F156" s="53">
        <v>19704</v>
      </c>
      <c r="G156" s="53">
        <v>5796</v>
      </c>
      <c r="H156" s="53">
        <f t="shared" si="18"/>
        <v>25500</v>
      </c>
      <c r="I156" s="53">
        <f t="shared" si="19"/>
        <v>198920</v>
      </c>
      <c r="J156" s="13">
        <v>1930083</v>
      </c>
      <c r="K156" s="77" t="s">
        <v>307</v>
      </c>
      <c r="L156" s="112" t="s">
        <v>317</v>
      </c>
      <c r="M156" s="17"/>
    </row>
    <row r="157" spans="1:13" ht="15.6" x14ac:dyDescent="0.3">
      <c r="A157" s="19">
        <v>153</v>
      </c>
      <c r="B157" s="99" t="s">
        <v>309</v>
      </c>
      <c r="C157" s="58">
        <v>620</v>
      </c>
      <c r="D157" s="77" t="s">
        <v>308</v>
      </c>
      <c r="E157" s="53">
        <v>224420</v>
      </c>
      <c r="F157" s="53">
        <v>19704</v>
      </c>
      <c r="G157" s="53">
        <v>5796</v>
      </c>
      <c r="H157" s="53">
        <f t="shared" si="18"/>
        <v>25500</v>
      </c>
      <c r="I157" s="53">
        <f t="shared" si="19"/>
        <v>198920</v>
      </c>
      <c r="J157" s="13">
        <v>1930088</v>
      </c>
      <c r="K157" s="77" t="s">
        <v>308</v>
      </c>
      <c r="L157" s="112" t="s">
        <v>317</v>
      </c>
      <c r="M157" s="17"/>
    </row>
    <row r="158" spans="1:13" ht="15.6" x14ac:dyDescent="0.3">
      <c r="A158" s="19">
        <v>154</v>
      </c>
      <c r="B158" s="99" t="s">
        <v>310</v>
      </c>
      <c r="C158" s="58">
        <v>621</v>
      </c>
      <c r="D158" s="77" t="s">
        <v>308</v>
      </c>
      <c r="E158" s="53">
        <v>222149</v>
      </c>
      <c r="F158" s="53">
        <v>19260</v>
      </c>
      <c r="G158" s="53">
        <v>5849</v>
      </c>
      <c r="H158" s="53">
        <f t="shared" si="18"/>
        <v>25109</v>
      </c>
      <c r="I158" s="53">
        <f t="shared" si="19"/>
        <v>197040</v>
      </c>
      <c r="J158" s="13">
        <v>1930089</v>
      </c>
      <c r="K158" s="77" t="s">
        <v>308</v>
      </c>
      <c r="L158" s="112" t="s">
        <v>316</v>
      </c>
      <c r="M158" s="17"/>
    </row>
    <row r="159" spans="1:13" ht="15.6" x14ac:dyDescent="0.3">
      <c r="A159" s="19">
        <v>155</v>
      </c>
      <c r="B159" s="99" t="s">
        <v>312</v>
      </c>
      <c r="C159" s="58">
        <v>627</v>
      </c>
      <c r="D159" s="77" t="s">
        <v>311</v>
      </c>
      <c r="E159" s="53"/>
      <c r="F159" s="53">
        <v>30000</v>
      </c>
      <c r="G159" s="53">
        <v>9000</v>
      </c>
      <c r="H159" s="53">
        <f t="shared" si="18"/>
        <v>39000</v>
      </c>
      <c r="I159" s="53"/>
      <c r="J159" s="13"/>
      <c r="K159" s="77"/>
      <c r="L159" s="112"/>
      <c r="M159" s="17"/>
    </row>
    <row r="160" spans="1:13" ht="15.6" x14ac:dyDescent="0.3">
      <c r="B160" s="6"/>
      <c r="C160" s="6"/>
      <c r="D160" s="59" t="s">
        <v>13</v>
      </c>
      <c r="E160" s="60">
        <f>SUM(E5:E159)</f>
        <v>34431183.439999998</v>
      </c>
      <c r="F160" s="60">
        <f>SUM(F5:F159)</f>
        <v>3024878</v>
      </c>
      <c r="G160" s="60">
        <f>SUM(G5:G159)</f>
        <v>1079540</v>
      </c>
      <c r="H160" s="60">
        <f>F160+G160</f>
        <v>4104418</v>
      </c>
      <c r="I160" s="61">
        <f>SUM(I5:I159)</f>
        <v>30365371</v>
      </c>
      <c r="J160" s="19"/>
      <c r="K160" s="19"/>
      <c r="M160" s="17"/>
    </row>
    <row r="161" spans="1:13" ht="15.6" x14ac:dyDescent="0.3">
      <c r="A161" s="79"/>
      <c r="B161" s="31"/>
      <c r="C161" s="31"/>
      <c r="D161" s="94"/>
      <c r="E161" s="95"/>
      <c r="F161" s="95"/>
      <c r="G161" s="95"/>
      <c r="H161" s="95"/>
      <c r="I161" s="95"/>
      <c r="J161" s="97"/>
      <c r="K161" s="79"/>
      <c r="M161" s="17"/>
    </row>
    <row r="162" spans="1:13" ht="7.5" customHeight="1" x14ac:dyDescent="0.3">
      <c r="A162" s="79"/>
      <c r="B162" s="31"/>
      <c r="C162" s="31"/>
      <c r="D162" s="94"/>
      <c r="E162" s="95"/>
      <c r="F162" s="95"/>
      <c r="G162" s="95"/>
      <c r="H162" s="95"/>
      <c r="I162" s="95"/>
      <c r="J162" s="97"/>
      <c r="K162" s="79"/>
      <c r="M162" s="17"/>
    </row>
    <row r="163" spans="1:13" ht="15" customHeight="1" x14ac:dyDescent="0.3">
      <c r="B163" s="138" t="s">
        <v>37</v>
      </c>
      <c r="C163" s="139"/>
      <c r="D163" s="139"/>
      <c r="E163" s="139"/>
      <c r="F163" s="139"/>
      <c r="G163" s="139"/>
      <c r="H163" s="139"/>
      <c r="I163" s="139"/>
      <c r="J163" s="139"/>
      <c r="K163" s="140"/>
    </row>
    <row r="164" spans="1:13" ht="30.75" customHeight="1" x14ac:dyDescent="0.3">
      <c r="A164" s="24" t="s">
        <v>139</v>
      </c>
      <c r="B164" s="29" t="s">
        <v>22</v>
      </c>
      <c r="C164" s="24" t="s">
        <v>25</v>
      </c>
      <c r="D164" s="24" t="s">
        <v>5</v>
      </c>
      <c r="E164" s="24" t="s">
        <v>6</v>
      </c>
      <c r="F164" s="24" t="s">
        <v>28</v>
      </c>
      <c r="G164" s="24" t="s">
        <v>29</v>
      </c>
      <c r="H164" s="2" t="s">
        <v>8</v>
      </c>
      <c r="I164" s="2" t="s">
        <v>9</v>
      </c>
      <c r="J164" s="2" t="s">
        <v>10</v>
      </c>
      <c r="K164" s="24" t="s">
        <v>11</v>
      </c>
    </row>
    <row r="165" spans="1:13" ht="15.6" x14ac:dyDescent="0.3">
      <c r="A165" s="19">
        <v>1</v>
      </c>
      <c r="B165" s="30" t="s">
        <v>23</v>
      </c>
      <c r="C165" s="18">
        <v>24</v>
      </c>
      <c r="D165" s="47">
        <v>42617</v>
      </c>
      <c r="E165" s="48">
        <v>297890</v>
      </c>
      <c r="F165" s="85">
        <v>14895</v>
      </c>
      <c r="G165" s="85">
        <v>8937</v>
      </c>
      <c r="H165" s="48">
        <f>E165-I165</f>
        <v>23832</v>
      </c>
      <c r="I165" s="48">
        <v>274058</v>
      </c>
      <c r="J165" s="13">
        <v>3749950</v>
      </c>
      <c r="K165" s="19"/>
      <c r="M165" s="17"/>
    </row>
    <row r="166" spans="1:13" ht="28.8" x14ac:dyDescent="0.3">
      <c r="A166" s="19">
        <v>2</v>
      </c>
      <c r="B166" s="30" t="s">
        <v>24</v>
      </c>
      <c r="C166" s="19">
        <v>38</v>
      </c>
      <c r="D166" s="47">
        <v>42631</v>
      </c>
      <c r="E166" s="48">
        <v>298650</v>
      </c>
      <c r="F166" s="48">
        <v>14933</v>
      </c>
      <c r="G166" s="48">
        <v>8959</v>
      </c>
      <c r="H166" s="48">
        <f t="shared" ref="H166:H171" si="20">F166+G166</f>
        <v>23892</v>
      </c>
      <c r="I166" s="48">
        <v>274758</v>
      </c>
      <c r="J166" s="13">
        <v>4410609</v>
      </c>
      <c r="K166" s="49">
        <v>42676</v>
      </c>
      <c r="M166" s="17"/>
    </row>
    <row r="167" spans="1:13" ht="15.6" x14ac:dyDescent="0.3">
      <c r="A167" s="19">
        <v>3</v>
      </c>
      <c r="B167" s="45" t="s">
        <v>36</v>
      </c>
      <c r="C167" s="19">
        <v>134</v>
      </c>
      <c r="D167" s="47">
        <v>42691</v>
      </c>
      <c r="E167" s="48">
        <v>298525</v>
      </c>
      <c r="F167" s="48">
        <v>14926</v>
      </c>
      <c r="G167" s="48">
        <v>8956</v>
      </c>
      <c r="H167" s="48">
        <f t="shared" si="20"/>
        <v>23882</v>
      </c>
      <c r="I167" s="48">
        <v>274643</v>
      </c>
      <c r="J167" s="13">
        <v>4410619</v>
      </c>
      <c r="K167" s="49">
        <v>42694</v>
      </c>
      <c r="M167" s="17"/>
    </row>
    <row r="168" spans="1:13" ht="15.6" x14ac:dyDescent="0.3">
      <c r="A168" s="19">
        <v>4</v>
      </c>
      <c r="B168" s="30" t="s">
        <v>35</v>
      </c>
      <c r="C168" s="19">
        <v>135</v>
      </c>
      <c r="D168" s="47">
        <v>42691</v>
      </c>
      <c r="E168" s="48">
        <v>298650</v>
      </c>
      <c r="F168" s="48">
        <v>14933</v>
      </c>
      <c r="G168" s="48">
        <v>8960</v>
      </c>
      <c r="H168" s="48">
        <f t="shared" si="20"/>
        <v>23893</v>
      </c>
      <c r="I168" s="48">
        <v>274757</v>
      </c>
      <c r="J168" s="13">
        <v>4410618</v>
      </c>
      <c r="K168" s="92">
        <v>42694</v>
      </c>
      <c r="M168" s="17"/>
    </row>
    <row r="169" spans="1:13" ht="27.75" customHeight="1" x14ac:dyDescent="0.3">
      <c r="A169" s="19">
        <v>5</v>
      </c>
      <c r="B169" s="46" t="s">
        <v>118</v>
      </c>
      <c r="C169" s="19">
        <v>152</v>
      </c>
      <c r="D169" s="47">
        <v>42703</v>
      </c>
      <c r="E169" s="48">
        <v>298920</v>
      </c>
      <c r="F169" s="48">
        <v>14946</v>
      </c>
      <c r="G169" s="48">
        <v>8968</v>
      </c>
      <c r="H169" s="48">
        <f t="shared" si="20"/>
        <v>23914</v>
      </c>
      <c r="I169" s="48">
        <v>275006</v>
      </c>
      <c r="J169" s="13">
        <v>4410636</v>
      </c>
      <c r="K169" s="92">
        <v>42502</v>
      </c>
      <c r="M169" s="17"/>
    </row>
    <row r="170" spans="1:13" ht="30" customHeight="1" x14ac:dyDescent="0.3">
      <c r="A170" s="19">
        <v>6</v>
      </c>
      <c r="B170" s="30" t="s">
        <v>119</v>
      </c>
      <c r="C170" s="19">
        <v>198</v>
      </c>
      <c r="D170" s="47">
        <v>42732</v>
      </c>
      <c r="E170" s="48">
        <v>298920</v>
      </c>
      <c r="F170" s="48">
        <v>14946</v>
      </c>
      <c r="G170" s="48">
        <v>8968</v>
      </c>
      <c r="H170" s="48">
        <f t="shared" si="20"/>
        <v>23914</v>
      </c>
      <c r="I170" s="48">
        <v>275006</v>
      </c>
      <c r="J170" s="13">
        <v>4410688</v>
      </c>
      <c r="K170" s="92">
        <v>42767</v>
      </c>
      <c r="M170" s="17"/>
    </row>
    <row r="171" spans="1:13" s="69" customFormat="1" ht="15" customHeight="1" x14ac:dyDescent="0.3">
      <c r="A171" s="78">
        <v>7</v>
      </c>
      <c r="B171" s="86" t="s">
        <v>55</v>
      </c>
      <c r="C171" s="78">
        <v>240</v>
      </c>
      <c r="D171" s="87">
        <v>42751</v>
      </c>
      <c r="E171" s="65">
        <v>298500</v>
      </c>
      <c r="F171" s="65">
        <v>14925</v>
      </c>
      <c r="G171" s="65">
        <v>8955</v>
      </c>
      <c r="H171" s="65">
        <f t="shared" si="20"/>
        <v>23880</v>
      </c>
      <c r="I171" s="65">
        <v>274620</v>
      </c>
      <c r="J171" s="67">
        <v>4410712</v>
      </c>
      <c r="K171" s="93">
        <v>42753</v>
      </c>
      <c r="L171" s="114"/>
      <c r="M171" s="89"/>
    </row>
    <row r="172" spans="1:13" ht="16.5" customHeight="1" x14ac:dyDescent="0.3">
      <c r="A172" s="19">
        <v>8</v>
      </c>
      <c r="B172" s="30" t="s">
        <v>117</v>
      </c>
      <c r="C172" s="19">
        <v>276</v>
      </c>
      <c r="D172" s="47">
        <v>42737</v>
      </c>
      <c r="E172" s="48">
        <v>298830</v>
      </c>
      <c r="F172" s="48">
        <v>14942</v>
      </c>
      <c r="G172" s="48">
        <v>8965</v>
      </c>
      <c r="H172" s="48">
        <f t="shared" ref="H172:H182" si="21">F172+G172</f>
        <v>23907</v>
      </c>
      <c r="I172" s="48">
        <v>274923</v>
      </c>
      <c r="J172" s="13">
        <v>4410742</v>
      </c>
      <c r="K172" s="92">
        <v>42768</v>
      </c>
      <c r="M172" s="17"/>
    </row>
    <row r="173" spans="1:13" ht="18" customHeight="1" x14ac:dyDescent="0.3">
      <c r="A173" s="19">
        <v>9</v>
      </c>
      <c r="B173" s="30" t="s">
        <v>138</v>
      </c>
      <c r="C173" s="19">
        <v>307</v>
      </c>
      <c r="D173" s="47">
        <v>42779</v>
      </c>
      <c r="E173" s="48">
        <v>298830</v>
      </c>
      <c r="F173" s="48">
        <v>14942</v>
      </c>
      <c r="G173" s="48">
        <v>8965</v>
      </c>
      <c r="H173" s="48">
        <f t="shared" si="21"/>
        <v>23907</v>
      </c>
      <c r="I173" s="48">
        <v>274923</v>
      </c>
      <c r="J173" s="13">
        <v>4410759</v>
      </c>
      <c r="K173" s="92">
        <v>42780</v>
      </c>
      <c r="M173" s="17"/>
    </row>
    <row r="174" spans="1:13" ht="17.25" customHeight="1" x14ac:dyDescent="0.3">
      <c r="A174" s="19">
        <v>10</v>
      </c>
      <c r="B174" s="30" t="s">
        <v>147</v>
      </c>
      <c r="C174" s="19">
        <v>321</v>
      </c>
      <c r="D174" s="47">
        <v>42785</v>
      </c>
      <c r="E174" s="48">
        <v>298670</v>
      </c>
      <c r="F174" s="48">
        <v>14934</v>
      </c>
      <c r="G174" s="48">
        <v>8960</v>
      </c>
      <c r="H174" s="48">
        <f t="shared" si="21"/>
        <v>23894</v>
      </c>
      <c r="I174" s="48">
        <v>274776</v>
      </c>
      <c r="J174" s="13">
        <v>4410768</v>
      </c>
      <c r="K174" s="92">
        <v>42786</v>
      </c>
      <c r="M174" s="17"/>
    </row>
    <row r="175" spans="1:13" ht="18" customHeight="1" x14ac:dyDescent="0.3">
      <c r="A175" s="19">
        <v>11</v>
      </c>
      <c r="B175" s="30" t="s">
        <v>158</v>
      </c>
      <c r="C175" s="19">
        <v>343</v>
      </c>
      <c r="D175" s="47">
        <v>42793</v>
      </c>
      <c r="E175" s="48">
        <v>298665</v>
      </c>
      <c r="F175" s="48">
        <v>14933</v>
      </c>
      <c r="G175" s="48">
        <v>8960</v>
      </c>
      <c r="H175" s="48">
        <f t="shared" si="21"/>
        <v>23893</v>
      </c>
      <c r="I175" s="48">
        <v>274772</v>
      </c>
      <c r="J175" s="13">
        <v>4410793</v>
      </c>
      <c r="K175" s="92">
        <v>42794</v>
      </c>
      <c r="M175" s="17"/>
    </row>
    <row r="176" spans="1:13" ht="18" customHeight="1" x14ac:dyDescent="0.3">
      <c r="A176" s="19">
        <v>12</v>
      </c>
      <c r="B176" s="30" t="s">
        <v>208</v>
      </c>
      <c r="C176" s="19">
        <v>408</v>
      </c>
      <c r="D176" s="47">
        <v>42823</v>
      </c>
      <c r="E176" s="48">
        <v>297785</v>
      </c>
      <c r="F176" s="48">
        <v>14889</v>
      </c>
      <c r="G176" s="48">
        <v>8934</v>
      </c>
      <c r="H176" s="48">
        <f t="shared" si="21"/>
        <v>23823</v>
      </c>
      <c r="I176" s="48">
        <f>E176-H176</f>
        <v>273962</v>
      </c>
      <c r="J176" s="13">
        <v>4410832</v>
      </c>
      <c r="K176" s="92">
        <v>42824</v>
      </c>
      <c r="M176" s="17"/>
    </row>
    <row r="177" spans="1:13" ht="18" customHeight="1" x14ac:dyDescent="0.3">
      <c r="A177" s="19">
        <v>13</v>
      </c>
      <c r="B177" s="30" t="s">
        <v>268</v>
      </c>
      <c r="C177" s="19">
        <v>512</v>
      </c>
      <c r="D177" s="47">
        <v>42871</v>
      </c>
      <c r="E177" s="48">
        <v>297868</v>
      </c>
      <c r="F177" s="48">
        <v>14893</v>
      </c>
      <c r="G177" s="48">
        <v>8936</v>
      </c>
      <c r="H177" s="48">
        <f t="shared" si="21"/>
        <v>23829</v>
      </c>
      <c r="I177" s="48">
        <f>E177-H177</f>
        <v>274039</v>
      </c>
      <c r="J177" s="13">
        <v>7010152</v>
      </c>
      <c r="K177" s="92">
        <v>42872</v>
      </c>
      <c r="M177" s="17"/>
    </row>
    <row r="178" spans="1:13" ht="18" customHeight="1" x14ac:dyDescent="0.3">
      <c r="A178" s="19">
        <v>14</v>
      </c>
      <c r="B178" s="30" t="s">
        <v>275</v>
      </c>
      <c r="C178" s="19">
        <v>522</v>
      </c>
      <c r="D178" s="47">
        <v>42878</v>
      </c>
      <c r="E178" s="48">
        <v>298238</v>
      </c>
      <c r="F178" s="48">
        <v>14912</v>
      </c>
      <c r="G178" s="48">
        <v>8947</v>
      </c>
      <c r="H178" s="48">
        <f t="shared" si="21"/>
        <v>23859</v>
      </c>
      <c r="I178" s="48">
        <f>E178-H178</f>
        <v>274379</v>
      </c>
      <c r="J178" s="13">
        <v>7010163</v>
      </c>
      <c r="K178" s="92">
        <v>42878</v>
      </c>
      <c r="M178" s="17"/>
    </row>
    <row r="179" spans="1:13" ht="18" customHeight="1" x14ac:dyDescent="0.3">
      <c r="A179" s="19">
        <v>15</v>
      </c>
      <c r="B179" s="30" t="s">
        <v>284</v>
      </c>
      <c r="C179" s="19">
        <v>543</v>
      </c>
      <c r="D179" s="47">
        <v>42884</v>
      </c>
      <c r="E179" s="48">
        <v>298280</v>
      </c>
      <c r="F179" s="48">
        <v>14914</v>
      </c>
      <c r="G179" s="48">
        <v>8948</v>
      </c>
      <c r="H179" s="48">
        <f t="shared" si="21"/>
        <v>23862</v>
      </c>
      <c r="I179" s="48">
        <v>274418</v>
      </c>
      <c r="J179" s="13">
        <v>7010176</v>
      </c>
      <c r="K179" s="92">
        <v>42885</v>
      </c>
      <c r="M179" s="17"/>
    </row>
    <row r="180" spans="1:13" ht="18" customHeight="1" x14ac:dyDescent="0.3">
      <c r="A180" s="19">
        <v>16</v>
      </c>
      <c r="B180" s="30" t="s">
        <v>284</v>
      </c>
      <c r="C180" s="19">
        <v>596</v>
      </c>
      <c r="D180" s="47">
        <v>42904</v>
      </c>
      <c r="E180" s="48">
        <v>298280</v>
      </c>
      <c r="F180" s="48">
        <v>14914</v>
      </c>
      <c r="G180" s="48">
        <v>8948</v>
      </c>
      <c r="H180" s="48">
        <f t="shared" si="21"/>
        <v>23862</v>
      </c>
      <c r="I180" s="48">
        <v>274418</v>
      </c>
      <c r="J180" s="13">
        <v>1930086</v>
      </c>
      <c r="K180" s="92">
        <v>42904</v>
      </c>
      <c r="M180" s="17"/>
    </row>
    <row r="181" spans="1:13" ht="18" customHeight="1" x14ac:dyDescent="0.3">
      <c r="A181" s="19">
        <v>17</v>
      </c>
      <c r="B181" s="30" t="s">
        <v>284</v>
      </c>
      <c r="C181" s="19">
        <v>611</v>
      </c>
      <c r="D181" s="47">
        <v>42914</v>
      </c>
      <c r="E181" s="48">
        <v>158800</v>
      </c>
      <c r="F181" s="48">
        <v>7940</v>
      </c>
      <c r="G181" s="48">
        <v>4764</v>
      </c>
      <c r="H181" s="48">
        <f t="shared" si="21"/>
        <v>12704</v>
      </c>
      <c r="I181" s="48">
        <f>E181-H181</f>
        <v>146096</v>
      </c>
      <c r="J181" s="13">
        <v>1930100</v>
      </c>
      <c r="K181" s="92">
        <v>42914</v>
      </c>
      <c r="M181" s="17"/>
    </row>
    <row r="182" spans="1:13" ht="15.6" x14ac:dyDescent="0.3">
      <c r="B182" s="131" t="s">
        <v>13</v>
      </c>
      <c r="C182" s="131"/>
      <c r="D182" s="131"/>
      <c r="E182" s="21">
        <f>SUM(E165:E181)</f>
        <v>4934301</v>
      </c>
      <c r="F182" s="25">
        <f>SUM(F165:F181)</f>
        <v>246717</v>
      </c>
      <c r="G182" s="25">
        <f>SUM(G165:G181)</f>
        <v>148030</v>
      </c>
      <c r="H182" s="21">
        <f t="shared" si="21"/>
        <v>394747</v>
      </c>
      <c r="I182" s="23">
        <f>E182-H182</f>
        <v>4539554</v>
      </c>
      <c r="J182" s="6"/>
      <c r="K182" s="90"/>
      <c r="M182" s="17"/>
    </row>
    <row r="183" spans="1:13" s="31" customFormat="1" ht="8.25" customHeight="1" x14ac:dyDescent="0.3">
      <c r="A183" s="79"/>
      <c r="L183" s="109"/>
    </row>
    <row r="184" spans="1:13" s="31" customFormat="1" ht="15.6" x14ac:dyDescent="0.3">
      <c r="A184" s="79"/>
      <c r="C184" s="129" t="s">
        <v>85</v>
      </c>
      <c r="D184" s="130"/>
      <c r="E184" s="35">
        <f>I182+I160</f>
        <v>34904925</v>
      </c>
      <c r="F184" s="34"/>
      <c r="G184" s="108" t="s">
        <v>313</v>
      </c>
      <c r="H184" s="107">
        <f>F160+F182</f>
        <v>3271595</v>
      </c>
      <c r="L184" s="109"/>
    </row>
    <row r="185" spans="1:13" s="31" customFormat="1" ht="18.75" customHeight="1" x14ac:dyDescent="0.3">
      <c r="A185" s="79"/>
      <c r="C185" s="31" t="s">
        <v>159</v>
      </c>
      <c r="E185" s="34">
        <f>H182+H160</f>
        <v>4499165</v>
      </c>
      <c r="G185" s="108" t="s">
        <v>314</v>
      </c>
      <c r="H185" s="107">
        <f>G182+G160</f>
        <v>1227570</v>
      </c>
      <c r="I185" s="34"/>
      <c r="L185" s="109"/>
    </row>
    <row r="186" spans="1:13" s="98" customFormat="1" x14ac:dyDescent="0.3">
      <c r="A186" s="97"/>
      <c r="C186" s="98" t="s">
        <v>160</v>
      </c>
      <c r="E186" s="96">
        <f>E184+E185</f>
        <v>39404090</v>
      </c>
      <c r="I186" s="34"/>
      <c r="L186" s="115"/>
    </row>
    <row r="187" spans="1:13" s="31" customFormat="1" x14ac:dyDescent="0.3">
      <c r="A187" s="79"/>
      <c r="I187" s="34"/>
      <c r="L187" s="109"/>
    </row>
    <row r="188" spans="1:13" s="31" customFormat="1" x14ac:dyDescent="0.3">
      <c r="A188" s="79"/>
      <c r="I188" s="106"/>
      <c r="L188" s="109"/>
    </row>
    <row r="189" spans="1:13" s="31" customFormat="1" x14ac:dyDescent="0.3">
      <c r="A189" s="79"/>
      <c r="F189" s="34"/>
      <c r="G189" s="70"/>
      <c r="L189" s="109"/>
    </row>
    <row r="190" spans="1:13" s="31" customFormat="1" x14ac:dyDescent="0.3">
      <c r="A190" s="79"/>
      <c r="F190" s="34"/>
      <c r="L190" s="109"/>
    </row>
    <row r="191" spans="1:13" s="31" customFormat="1" x14ac:dyDescent="0.3">
      <c r="A191" s="79"/>
      <c r="L191" s="109"/>
    </row>
    <row r="192" spans="1:13" s="31" customFormat="1" x14ac:dyDescent="0.3">
      <c r="A192" s="79"/>
      <c r="E192" s="34"/>
      <c r="L192" s="109"/>
    </row>
    <row r="193" spans="1:12" s="31" customFormat="1" x14ac:dyDescent="0.3">
      <c r="A193" s="79"/>
      <c r="E193" s="34"/>
      <c r="L193" s="109"/>
    </row>
    <row r="194" spans="1:12" s="31" customFormat="1" x14ac:dyDescent="0.3">
      <c r="A194" s="79"/>
      <c r="L194" s="109"/>
    </row>
    <row r="195" spans="1:12" s="31" customFormat="1" x14ac:dyDescent="0.3">
      <c r="A195" s="79"/>
      <c r="L195" s="109"/>
    </row>
    <row r="196" spans="1:12" s="31" customFormat="1" x14ac:dyDescent="0.3">
      <c r="A196" s="79"/>
      <c r="L196" s="109"/>
    </row>
    <row r="197" spans="1:12" s="31" customFormat="1" x14ac:dyDescent="0.3">
      <c r="A197" s="79"/>
      <c r="L197" s="109"/>
    </row>
    <row r="198" spans="1:12" s="31" customFormat="1" x14ac:dyDescent="0.3">
      <c r="A198" s="79"/>
      <c r="L198" s="109"/>
    </row>
    <row r="199" spans="1:12" s="31" customFormat="1" x14ac:dyDescent="0.3">
      <c r="A199" s="79"/>
      <c r="L199" s="109"/>
    </row>
    <row r="200" spans="1:12" s="31" customFormat="1" x14ac:dyDescent="0.3">
      <c r="A200" s="79"/>
      <c r="L200" s="109"/>
    </row>
    <row r="201" spans="1:12" s="31" customFormat="1" x14ac:dyDescent="0.3">
      <c r="A201" s="79"/>
      <c r="L201" s="109"/>
    </row>
    <row r="202" spans="1:12" s="31" customFormat="1" x14ac:dyDescent="0.3">
      <c r="A202" s="79"/>
      <c r="L202" s="109"/>
    </row>
    <row r="203" spans="1:12" s="31" customFormat="1" x14ac:dyDescent="0.3">
      <c r="A203" s="79"/>
      <c r="L203" s="109"/>
    </row>
    <row r="204" spans="1:12" s="31" customFormat="1" x14ac:dyDescent="0.3">
      <c r="A204" s="79"/>
      <c r="L204" s="109"/>
    </row>
    <row r="205" spans="1:12" s="31" customFormat="1" x14ac:dyDescent="0.3">
      <c r="A205" s="79"/>
      <c r="L205" s="109"/>
    </row>
    <row r="206" spans="1:12" s="31" customFormat="1" x14ac:dyDescent="0.3">
      <c r="A206" s="79"/>
      <c r="L206" s="109"/>
    </row>
    <row r="207" spans="1:12" s="31" customFormat="1" x14ac:dyDescent="0.3">
      <c r="A207" s="79"/>
      <c r="L207" s="109"/>
    </row>
    <row r="208" spans="1:12" s="31" customFormat="1" x14ac:dyDescent="0.3">
      <c r="A208" s="79"/>
      <c r="L208" s="109"/>
    </row>
    <row r="209" spans="1:12" s="31" customFormat="1" x14ac:dyDescent="0.3">
      <c r="A209" s="79"/>
      <c r="L209" s="109"/>
    </row>
    <row r="210" spans="1:12" s="31" customFormat="1" x14ac:dyDescent="0.3">
      <c r="A210" s="79"/>
      <c r="L210" s="109"/>
    </row>
    <row r="211" spans="1:12" s="31" customFormat="1" x14ac:dyDescent="0.3">
      <c r="A211" s="79"/>
      <c r="L211" s="109"/>
    </row>
    <row r="212" spans="1:12" s="31" customFormat="1" x14ac:dyDescent="0.3">
      <c r="A212" s="79"/>
      <c r="L212" s="109"/>
    </row>
    <row r="213" spans="1:12" s="31" customFormat="1" x14ac:dyDescent="0.3">
      <c r="A213" s="79"/>
      <c r="L213" s="109"/>
    </row>
    <row r="214" spans="1:12" s="31" customFormat="1" x14ac:dyDescent="0.3">
      <c r="A214" s="79"/>
      <c r="L214" s="109"/>
    </row>
    <row r="215" spans="1:12" s="31" customFormat="1" x14ac:dyDescent="0.3">
      <c r="A215" s="79"/>
      <c r="L215" s="109"/>
    </row>
    <row r="216" spans="1:12" s="31" customFormat="1" x14ac:dyDescent="0.3">
      <c r="A216" s="79"/>
      <c r="L216" s="109"/>
    </row>
    <row r="217" spans="1:12" s="31" customFormat="1" x14ac:dyDescent="0.3">
      <c r="A217" s="79"/>
      <c r="L217" s="109"/>
    </row>
    <row r="218" spans="1:12" s="31" customFormat="1" x14ac:dyDescent="0.3">
      <c r="A218" s="79"/>
      <c r="L218" s="109"/>
    </row>
    <row r="219" spans="1:12" s="31" customFormat="1" x14ac:dyDescent="0.3">
      <c r="A219" s="79"/>
      <c r="L219" s="109"/>
    </row>
    <row r="220" spans="1:12" s="31" customFormat="1" x14ac:dyDescent="0.3">
      <c r="A220" s="79"/>
      <c r="L220" s="109"/>
    </row>
    <row r="221" spans="1:12" s="31" customFormat="1" x14ac:dyDescent="0.3">
      <c r="A221" s="79"/>
      <c r="L221" s="109"/>
    </row>
    <row r="222" spans="1:12" s="31" customFormat="1" x14ac:dyDescent="0.3">
      <c r="A222" s="79"/>
      <c r="L222" s="109"/>
    </row>
    <row r="223" spans="1:12" s="31" customFormat="1" x14ac:dyDescent="0.3">
      <c r="A223" s="79"/>
      <c r="L223" s="109"/>
    </row>
    <row r="224" spans="1:12" s="31" customFormat="1" x14ac:dyDescent="0.3">
      <c r="A224" s="79"/>
      <c r="L224" s="109"/>
    </row>
    <row r="225" spans="1:12" s="31" customFormat="1" x14ac:dyDescent="0.3">
      <c r="A225" s="79"/>
      <c r="L225" s="109"/>
    </row>
    <row r="226" spans="1:12" s="31" customFormat="1" x14ac:dyDescent="0.3">
      <c r="A226" s="79"/>
      <c r="L226" s="109"/>
    </row>
    <row r="227" spans="1:12" s="31" customFormat="1" x14ac:dyDescent="0.3">
      <c r="A227" s="79"/>
      <c r="L227" s="109"/>
    </row>
    <row r="228" spans="1:12" s="31" customFormat="1" x14ac:dyDescent="0.3">
      <c r="A228" s="79"/>
      <c r="L228" s="109"/>
    </row>
    <row r="229" spans="1:12" s="31" customFormat="1" x14ac:dyDescent="0.3">
      <c r="A229" s="79"/>
      <c r="L229" s="109"/>
    </row>
    <row r="230" spans="1:12" s="31" customFormat="1" x14ac:dyDescent="0.3">
      <c r="A230" s="79"/>
      <c r="L230" s="109"/>
    </row>
    <row r="231" spans="1:12" s="31" customFormat="1" x14ac:dyDescent="0.3">
      <c r="A231" s="79"/>
      <c r="L231" s="109"/>
    </row>
    <row r="232" spans="1:12" s="31" customFormat="1" x14ac:dyDescent="0.3">
      <c r="A232" s="79"/>
      <c r="L232" s="109"/>
    </row>
    <row r="233" spans="1:12" s="31" customFormat="1" x14ac:dyDescent="0.3">
      <c r="A233" s="79"/>
      <c r="L233" s="109"/>
    </row>
    <row r="234" spans="1:12" s="31" customFormat="1" x14ac:dyDescent="0.3">
      <c r="A234" s="79"/>
      <c r="L234" s="109"/>
    </row>
    <row r="235" spans="1:12" s="31" customFormat="1" x14ac:dyDescent="0.3">
      <c r="A235" s="79"/>
      <c r="L235" s="109"/>
    </row>
    <row r="236" spans="1:12" s="31" customFormat="1" x14ac:dyDescent="0.3">
      <c r="A236" s="79"/>
      <c r="L236" s="109"/>
    </row>
    <row r="237" spans="1:12" s="31" customFormat="1" x14ac:dyDescent="0.3">
      <c r="A237" s="79"/>
      <c r="L237" s="109"/>
    </row>
    <row r="238" spans="1:12" s="31" customFormat="1" x14ac:dyDescent="0.3">
      <c r="A238" s="79"/>
      <c r="L238" s="109"/>
    </row>
    <row r="239" spans="1:12" s="31" customFormat="1" x14ac:dyDescent="0.3">
      <c r="A239" s="79"/>
      <c r="L239" s="109"/>
    </row>
    <row r="240" spans="1:12" s="31" customFormat="1" x14ac:dyDescent="0.3">
      <c r="A240" s="79"/>
      <c r="L240" s="109"/>
    </row>
    <row r="241" spans="1:12" s="31" customFormat="1" x14ac:dyDescent="0.3">
      <c r="A241" s="79"/>
      <c r="L241" s="109"/>
    </row>
    <row r="242" spans="1:12" s="31" customFormat="1" x14ac:dyDescent="0.3">
      <c r="A242" s="79"/>
      <c r="L242" s="109"/>
    </row>
    <row r="243" spans="1:12" s="31" customFormat="1" x14ac:dyDescent="0.3">
      <c r="A243" s="79"/>
      <c r="L243" s="109"/>
    </row>
    <row r="244" spans="1:12" s="31" customFormat="1" x14ac:dyDescent="0.3">
      <c r="A244" s="79"/>
      <c r="L244" s="109"/>
    </row>
    <row r="245" spans="1:12" s="31" customFormat="1" x14ac:dyDescent="0.3">
      <c r="A245" s="79"/>
      <c r="L245" s="109"/>
    </row>
    <row r="246" spans="1:12" s="31" customFormat="1" x14ac:dyDescent="0.3">
      <c r="A246" s="79"/>
      <c r="L246" s="109"/>
    </row>
    <row r="247" spans="1:12" s="31" customFormat="1" x14ac:dyDescent="0.3">
      <c r="A247" s="79"/>
      <c r="L247" s="109"/>
    </row>
    <row r="248" spans="1:12" s="31" customFormat="1" x14ac:dyDescent="0.3">
      <c r="A248" s="79"/>
      <c r="L248" s="109"/>
    </row>
    <row r="249" spans="1:12" s="31" customFormat="1" x14ac:dyDescent="0.3">
      <c r="A249" s="79"/>
      <c r="L249" s="109"/>
    </row>
    <row r="250" spans="1:12" s="31" customFormat="1" x14ac:dyDescent="0.3">
      <c r="A250" s="79"/>
      <c r="L250" s="109"/>
    </row>
    <row r="251" spans="1:12" s="31" customFormat="1" x14ac:dyDescent="0.3">
      <c r="A251" s="79"/>
      <c r="L251" s="109"/>
    </row>
    <row r="252" spans="1:12" s="31" customFormat="1" x14ac:dyDescent="0.3">
      <c r="A252" s="79"/>
      <c r="L252" s="109"/>
    </row>
    <row r="253" spans="1:12" s="31" customFormat="1" x14ac:dyDescent="0.3">
      <c r="A253" s="79"/>
      <c r="L253" s="109"/>
    </row>
    <row r="254" spans="1:12" s="31" customFormat="1" x14ac:dyDescent="0.3">
      <c r="A254" s="79"/>
      <c r="L254" s="109"/>
    </row>
    <row r="255" spans="1:12" s="31" customFormat="1" x14ac:dyDescent="0.3">
      <c r="A255" s="79"/>
      <c r="L255" s="109"/>
    </row>
    <row r="256" spans="1:12" s="31" customFormat="1" x14ac:dyDescent="0.3">
      <c r="A256" s="79"/>
      <c r="L256" s="109"/>
    </row>
    <row r="257" spans="1:12" s="31" customFormat="1" x14ac:dyDescent="0.3">
      <c r="A257" s="79"/>
      <c r="L257" s="109"/>
    </row>
    <row r="258" spans="1:12" s="31" customFormat="1" x14ac:dyDescent="0.3">
      <c r="A258" s="79"/>
      <c r="L258" s="109"/>
    </row>
    <row r="259" spans="1:12" s="31" customFormat="1" x14ac:dyDescent="0.3">
      <c r="A259" s="79"/>
      <c r="L259" s="109"/>
    </row>
    <row r="260" spans="1:12" s="31" customFormat="1" x14ac:dyDescent="0.3">
      <c r="A260" s="79"/>
      <c r="L260" s="109"/>
    </row>
    <row r="261" spans="1:12" s="31" customFormat="1" x14ac:dyDescent="0.3">
      <c r="A261" s="79"/>
      <c r="L261" s="109"/>
    </row>
    <row r="262" spans="1:12" s="31" customFormat="1" x14ac:dyDescent="0.3">
      <c r="A262" s="79"/>
      <c r="L262" s="109"/>
    </row>
    <row r="263" spans="1:12" s="31" customFormat="1" x14ac:dyDescent="0.3">
      <c r="A263" s="79"/>
      <c r="L263" s="109"/>
    </row>
    <row r="264" spans="1:12" s="31" customFormat="1" x14ac:dyDescent="0.3">
      <c r="A264" s="79"/>
      <c r="L264" s="109"/>
    </row>
    <row r="265" spans="1:12" s="31" customFormat="1" x14ac:dyDescent="0.3">
      <c r="A265" s="79"/>
      <c r="L265" s="109"/>
    </row>
    <row r="266" spans="1:12" s="31" customFormat="1" x14ac:dyDescent="0.3">
      <c r="A266" s="79"/>
      <c r="L266" s="109"/>
    </row>
    <row r="267" spans="1:12" s="31" customFormat="1" x14ac:dyDescent="0.3">
      <c r="A267" s="79"/>
      <c r="L267" s="109"/>
    </row>
    <row r="268" spans="1:12" s="31" customFormat="1" x14ac:dyDescent="0.3">
      <c r="A268" s="79"/>
      <c r="L268" s="109"/>
    </row>
    <row r="269" spans="1:12" s="31" customFormat="1" x14ac:dyDescent="0.3">
      <c r="A269" s="79"/>
      <c r="L269" s="109"/>
    </row>
    <row r="270" spans="1:12" s="31" customFormat="1" x14ac:dyDescent="0.3">
      <c r="A270" s="79"/>
      <c r="L270" s="109"/>
    </row>
    <row r="271" spans="1:12" s="31" customFormat="1" x14ac:dyDescent="0.3">
      <c r="A271" s="79"/>
      <c r="L271" s="109"/>
    </row>
    <row r="272" spans="1:12" s="31" customFormat="1" x14ac:dyDescent="0.3">
      <c r="A272" s="79"/>
      <c r="L272" s="109"/>
    </row>
    <row r="273" spans="1:12" s="31" customFormat="1" x14ac:dyDescent="0.3">
      <c r="A273" s="79"/>
      <c r="L273" s="109"/>
    </row>
    <row r="274" spans="1:12" s="31" customFormat="1" x14ac:dyDescent="0.3">
      <c r="A274" s="79"/>
      <c r="L274" s="109"/>
    </row>
    <row r="275" spans="1:12" s="31" customFormat="1" x14ac:dyDescent="0.3">
      <c r="A275" s="79"/>
      <c r="L275" s="109"/>
    </row>
    <row r="276" spans="1:12" s="31" customFormat="1" x14ac:dyDescent="0.3">
      <c r="A276" s="79"/>
      <c r="L276" s="109"/>
    </row>
    <row r="277" spans="1:12" s="31" customFormat="1" x14ac:dyDescent="0.3">
      <c r="A277" s="79"/>
      <c r="L277" s="109"/>
    </row>
    <row r="278" spans="1:12" s="31" customFormat="1" x14ac:dyDescent="0.3">
      <c r="A278" s="79"/>
      <c r="L278" s="109"/>
    </row>
    <row r="279" spans="1:12" s="31" customFormat="1" x14ac:dyDescent="0.3">
      <c r="A279" s="79"/>
      <c r="L279" s="109"/>
    </row>
    <row r="280" spans="1:12" s="31" customFormat="1" x14ac:dyDescent="0.3">
      <c r="A280" s="79"/>
      <c r="L280" s="109"/>
    </row>
    <row r="281" spans="1:12" s="31" customFormat="1" x14ac:dyDescent="0.3">
      <c r="A281" s="79"/>
      <c r="L281" s="109"/>
    </row>
    <row r="282" spans="1:12" s="31" customFormat="1" x14ac:dyDescent="0.3">
      <c r="A282" s="79"/>
      <c r="L282" s="109"/>
    </row>
    <row r="283" spans="1:12" s="31" customFormat="1" x14ac:dyDescent="0.3">
      <c r="A283" s="79"/>
      <c r="L283" s="109"/>
    </row>
    <row r="284" spans="1:12" s="31" customFormat="1" x14ac:dyDescent="0.3">
      <c r="A284" s="79"/>
      <c r="L284" s="109"/>
    </row>
    <row r="285" spans="1:12" s="31" customFormat="1" x14ac:dyDescent="0.3">
      <c r="A285" s="79"/>
      <c r="L285" s="109"/>
    </row>
    <row r="286" spans="1:12" s="31" customFormat="1" x14ac:dyDescent="0.3">
      <c r="A286" s="79"/>
      <c r="L286" s="109"/>
    </row>
  </sheetData>
  <mergeCells count="8">
    <mergeCell ref="A3:A4"/>
    <mergeCell ref="C184:D184"/>
    <mergeCell ref="B182:D182"/>
    <mergeCell ref="B1:K1"/>
    <mergeCell ref="B2:K2"/>
    <mergeCell ref="B3:H3"/>
    <mergeCell ref="I3:K3"/>
    <mergeCell ref="B163:K163"/>
  </mergeCells>
  <pageMargins left="0.5" right="0.2" top="0" bottom="0" header="0.3" footer="0.3"/>
  <pageSetup paperSize="9" scale="83" orientation="landscape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topLeftCell="A94" workbookViewId="0">
      <selection activeCell="D4" sqref="D4"/>
    </sheetView>
  </sheetViews>
  <sheetFormatPr defaultRowHeight="14.4" x14ac:dyDescent="0.3"/>
  <cols>
    <col min="1" max="1" width="7.33203125" style="6" customWidth="1"/>
    <col min="2" max="2" width="30.5546875" customWidth="1"/>
    <col min="3" max="3" width="8.88671875" customWidth="1"/>
    <col min="4" max="4" width="11.88671875" bestFit="1" customWidth="1"/>
    <col min="5" max="5" width="14.33203125" bestFit="1" customWidth="1"/>
    <col min="6" max="6" width="12.44140625" customWidth="1"/>
    <col min="7" max="7" width="14.109375" customWidth="1"/>
    <col min="9" max="9" width="10.5546875" bestFit="1" customWidth="1"/>
  </cols>
  <sheetData>
    <row r="1" spans="1:9" ht="42.75" customHeight="1" x14ac:dyDescent="0.3">
      <c r="A1" s="31"/>
      <c r="B1" s="141" t="s">
        <v>0</v>
      </c>
      <c r="C1" s="141"/>
      <c r="D1" s="141"/>
      <c r="E1" s="141"/>
      <c r="F1" s="141"/>
      <c r="G1" s="141"/>
    </row>
    <row r="2" spans="1:9" ht="18" customHeight="1" x14ac:dyDescent="0.3">
      <c r="A2" s="32"/>
      <c r="B2" s="133" t="s">
        <v>1</v>
      </c>
      <c r="C2" s="133"/>
      <c r="D2" s="133"/>
      <c r="E2" s="133"/>
      <c r="F2" s="133"/>
      <c r="G2" s="133"/>
    </row>
    <row r="3" spans="1:9" ht="15" customHeight="1" x14ac:dyDescent="0.35">
      <c r="B3" s="142" t="s">
        <v>2</v>
      </c>
      <c r="C3" s="142"/>
      <c r="D3" s="142"/>
      <c r="E3" s="142"/>
      <c r="F3" s="142"/>
      <c r="G3" s="142"/>
    </row>
    <row r="4" spans="1:9" ht="34.5" customHeight="1" x14ac:dyDescent="0.3">
      <c r="A4" s="24" t="s">
        <v>67</v>
      </c>
      <c r="B4" s="26" t="s">
        <v>4</v>
      </c>
      <c r="C4" s="1" t="s">
        <v>25</v>
      </c>
      <c r="D4" s="1" t="s">
        <v>5</v>
      </c>
      <c r="E4" s="2" t="s">
        <v>7</v>
      </c>
      <c r="F4" s="2" t="s">
        <v>30</v>
      </c>
      <c r="G4" s="11" t="s">
        <v>8</v>
      </c>
    </row>
    <row r="5" spans="1:9" ht="28.8" x14ac:dyDescent="0.3">
      <c r="A5" s="36">
        <v>1</v>
      </c>
      <c r="B5" s="30" t="s">
        <v>69</v>
      </c>
      <c r="C5" s="12">
        <v>48</v>
      </c>
      <c r="D5" s="14">
        <v>42639</v>
      </c>
      <c r="E5" s="15">
        <v>17303</v>
      </c>
      <c r="F5" s="15">
        <v>8531</v>
      </c>
      <c r="G5" s="15">
        <f>E5+F5</f>
        <v>25834</v>
      </c>
      <c r="I5" s="17"/>
    </row>
    <row r="6" spans="1:9" ht="15.6" x14ac:dyDescent="0.3">
      <c r="A6" s="36">
        <v>2</v>
      </c>
      <c r="B6" s="27" t="s">
        <v>14</v>
      </c>
      <c r="C6" s="5">
        <v>60</v>
      </c>
      <c r="D6" s="3">
        <v>42646</v>
      </c>
      <c r="E6" s="4">
        <v>20583</v>
      </c>
      <c r="F6" s="4">
        <v>6397</v>
      </c>
      <c r="G6" s="4">
        <f>E6+F6</f>
        <v>26980</v>
      </c>
    </row>
    <row r="7" spans="1:9" ht="15.6" x14ac:dyDescent="0.3">
      <c r="A7" s="36">
        <v>3</v>
      </c>
      <c r="B7" s="28" t="s">
        <v>15</v>
      </c>
      <c r="C7" s="5">
        <v>67</v>
      </c>
      <c r="D7" s="3">
        <v>42649</v>
      </c>
      <c r="E7" s="4">
        <v>19790</v>
      </c>
      <c r="F7" s="4">
        <v>9758</v>
      </c>
      <c r="G7" s="4">
        <f t="shared" ref="G7:G12" si="0">E7+F7</f>
        <v>29548</v>
      </c>
    </row>
    <row r="8" spans="1:9" ht="15.6" x14ac:dyDescent="0.3">
      <c r="A8" s="36">
        <v>4</v>
      </c>
      <c r="B8" s="28" t="s">
        <v>16</v>
      </c>
      <c r="C8" s="5">
        <v>76</v>
      </c>
      <c r="D8" s="3">
        <v>42656</v>
      </c>
      <c r="E8" s="4">
        <v>17919</v>
      </c>
      <c r="F8" s="4">
        <v>7327</v>
      </c>
      <c r="G8" s="4">
        <f t="shared" si="0"/>
        <v>25246</v>
      </c>
    </row>
    <row r="9" spans="1:9" ht="15.6" x14ac:dyDescent="0.3">
      <c r="A9" s="36">
        <v>5</v>
      </c>
      <c r="B9" s="28" t="s">
        <v>17</v>
      </c>
      <c r="C9" s="5">
        <v>79</v>
      </c>
      <c r="D9" s="3">
        <v>42660</v>
      </c>
      <c r="E9" s="4">
        <v>17924</v>
      </c>
      <c r="F9" s="4">
        <v>7009</v>
      </c>
      <c r="G9" s="4">
        <f t="shared" si="0"/>
        <v>24933</v>
      </c>
    </row>
    <row r="10" spans="1:9" ht="15.6" x14ac:dyDescent="0.3">
      <c r="A10" s="36">
        <v>6</v>
      </c>
      <c r="B10" s="28" t="s">
        <v>18</v>
      </c>
      <c r="C10" s="5">
        <v>83</v>
      </c>
      <c r="D10" s="3">
        <v>42663</v>
      </c>
      <c r="E10" s="4">
        <v>19748</v>
      </c>
      <c r="F10" s="4">
        <v>5922</v>
      </c>
      <c r="G10" s="4">
        <f t="shared" si="0"/>
        <v>25670</v>
      </c>
    </row>
    <row r="11" spans="1:9" ht="15.6" x14ac:dyDescent="0.3">
      <c r="A11" s="36">
        <v>7</v>
      </c>
      <c r="B11" s="28" t="s">
        <v>19</v>
      </c>
      <c r="C11" s="5">
        <v>90</v>
      </c>
      <c r="D11" s="3">
        <v>42667</v>
      </c>
      <c r="E11" s="4">
        <v>16433</v>
      </c>
      <c r="F11" s="4">
        <v>5345</v>
      </c>
      <c r="G11" s="4">
        <f t="shared" si="0"/>
        <v>21778</v>
      </c>
    </row>
    <row r="12" spans="1:9" ht="15.6" x14ac:dyDescent="0.3">
      <c r="A12" s="36">
        <v>8</v>
      </c>
      <c r="B12" s="28" t="s">
        <v>20</v>
      </c>
      <c r="C12" s="5">
        <v>95</v>
      </c>
      <c r="D12" s="3">
        <v>42668</v>
      </c>
      <c r="E12" s="4">
        <v>19961</v>
      </c>
      <c r="F12" s="4">
        <v>5874</v>
      </c>
      <c r="G12" s="4">
        <f t="shared" si="0"/>
        <v>25835</v>
      </c>
    </row>
    <row r="13" spans="1:9" ht="15.6" x14ac:dyDescent="0.3">
      <c r="A13" s="36">
        <v>9</v>
      </c>
      <c r="B13" s="28" t="s">
        <v>21</v>
      </c>
      <c r="C13" s="5">
        <v>100</v>
      </c>
      <c r="D13" s="3">
        <v>42674</v>
      </c>
      <c r="E13" s="4">
        <v>20046</v>
      </c>
      <c r="F13" s="4">
        <v>5887</v>
      </c>
      <c r="G13" s="4">
        <v>25933</v>
      </c>
    </row>
    <row r="14" spans="1:9" ht="15.6" x14ac:dyDescent="0.3">
      <c r="A14" s="36">
        <v>10</v>
      </c>
      <c r="B14" s="28" t="s">
        <v>26</v>
      </c>
      <c r="C14" s="5">
        <v>106</v>
      </c>
      <c r="D14" s="3">
        <v>42676</v>
      </c>
      <c r="E14" s="4">
        <v>19866</v>
      </c>
      <c r="F14" s="4">
        <v>5860</v>
      </c>
      <c r="G14" s="4">
        <f>E14+F14</f>
        <v>25726</v>
      </c>
    </row>
    <row r="15" spans="1:9" ht="15.6" x14ac:dyDescent="0.3">
      <c r="A15" s="36">
        <v>11</v>
      </c>
      <c r="B15" s="28" t="s">
        <v>42</v>
      </c>
      <c r="C15" s="5">
        <v>114</v>
      </c>
      <c r="D15" s="3">
        <v>42680</v>
      </c>
      <c r="E15" s="4">
        <v>29964</v>
      </c>
      <c r="F15" s="4">
        <v>8989</v>
      </c>
      <c r="G15" s="4">
        <f>E15+F15</f>
        <v>38953</v>
      </c>
    </row>
    <row r="16" spans="1:9" ht="15.6" x14ac:dyDescent="0.3">
      <c r="A16" s="36">
        <v>12</v>
      </c>
      <c r="B16" s="28" t="s">
        <v>27</v>
      </c>
      <c r="C16" s="5">
        <v>118</v>
      </c>
      <c r="D16" s="3">
        <v>42683</v>
      </c>
      <c r="E16" s="4">
        <v>20075</v>
      </c>
      <c r="F16" s="4">
        <v>5891</v>
      </c>
      <c r="G16" s="4">
        <v>25966</v>
      </c>
    </row>
    <row r="17" spans="1:7" ht="15.6" x14ac:dyDescent="0.3">
      <c r="A17" s="36">
        <v>13</v>
      </c>
      <c r="B17" s="28" t="s">
        <v>31</v>
      </c>
      <c r="C17" s="5">
        <v>121</v>
      </c>
      <c r="D17" s="3">
        <v>42684</v>
      </c>
      <c r="E17" s="4">
        <v>19957</v>
      </c>
      <c r="F17" s="4">
        <v>5874</v>
      </c>
      <c r="G17" s="4">
        <f t="shared" ref="G17:G70" si="1">E17+F17</f>
        <v>25831</v>
      </c>
    </row>
    <row r="18" spans="1:7" ht="15.6" x14ac:dyDescent="0.3">
      <c r="A18" s="36">
        <v>14</v>
      </c>
      <c r="B18" s="28" t="s">
        <v>41</v>
      </c>
      <c r="C18" s="5">
        <v>122</v>
      </c>
      <c r="D18" s="3">
        <v>42687</v>
      </c>
      <c r="E18" s="4">
        <v>30000</v>
      </c>
      <c r="F18" s="4">
        <v>9000</v>
      </c>
      <c r="G18" s="4">
        <f t="shared" si="1"/>
        <v>39000</v>
      </c>
    </row>
    <row r="19" spans="1:7" ht="15.6" x14ac:dyDescent="0.3">
      <c r="A19" s="36">
        <v>15</v>
      </c>
      <c r="B19" s="28" t="s">
        <v>32</v>
      </c>
      <c r="C19" s="5">
        <v>125</v>
      </c>
      <c r="D19" s="3">
        <v>42688</v>
      </c>
      <c r="E19" s="4">
        <v>19537</v>
      </c>
      <c r="F19" s="4">
        <v>5811</v>
      </c>
      <c r="G19" s="4">
        <f t="shared" si="1"/>
        <v>25348</v>
      </c>
    </row>
    <row r="20" spans="1:7" ht="15.6" x14ac:dyDescent="0.3">
      <c r="A20" s="36">
        <v>16</v>
      </c>
      <c r="B20" s="28" t="s">
        <v>33</v>
      </c>
      <c r="C20" s="5">
        <v>131</v>
      </c>
      <c r="D20" s="3">
        <v>42690</v>
      </c>
      <c r="E20" s="4">
        <v>19237</v>
      </c>
      <c r="F20" s="4">
        <v>5766</v>
      </c>
      <c r="G20" s="4">
        <f t="shared" si="1"/>
        <v>25003</v>
      </c>
    </row>
    <row r="21" spans="1:7" ht="15.6" x14ac:dyDescent="0.3">
      <c r="A21" s="36">
        <v>17</v>
      </c>
      <c r="B21" s="28" t="s">
        <v>40</v>
      </c>
      <c r="C21" s="5">
        <v>133</v>
      </c>
      <c r="D21" s="3">
        <v>42691</v>
      </c>
      <c r="E21" s="4">
        <v>30000</v>
      </c>
      <c r="F21" s="4">
        <v>9000</v>
      </c>
      <c r="G21" s="4">
        <f t="shared" si="1"/>
        <v>39000</v>
      </c>
    </row>
    <row r="22" spans="1:7" ht="15.6" x14ac:dyDescent="0.3">
      <c r="A22" s="36">
        <v>18</v>
      </c>
      <c r="B22" s="28" t="s">
        <v>34</v>
      </c>
      <c r="C22" s="5">
        <v>141</v>
      </c>
      <c r="D22" s="3">
        <v>42696</v>
      </c>
      <c r="E22" s="4">
        <v>19369</v>
      </c>
      <c r="F22" s="4">
        <v>5785</v>
      </c>
      <c r="G22" s="4">
        <f t="shared" si="1"/>
        <v>25154</v>
      </c>
    </row>
    <row r="23" spans="1:7" ht="15.6" x14ac:dyDescent="0.3">
      <c r="A23" s="36">
        <v>19</v>
      </c>
      <c r="B23" s="28" t="s">
        <v>38</v>
      </c>
      <c r="C23" s="5">
        <v>145</v>
      </c>
      <c r="D23" s="3">
        <v>42698</v>
      </c>
      <c r="E23" s="4">
        <v>19369</v>
      </c>
      <c r="F23" s="4">
        <v>5785</v>
      </c>
      <c r="G23" s="4">
        <f t="shared" si="1"/>
        <v>25154</v>
      </c>
    </row>
    <row r="24" spans="1:7" ht="15.6" x14ac:dyDescent="0.3">
      <c r="A24" s="36">
        <v>20</v>
      </c>
      <c r="B24" s="28" t="s">
        <v>39</v>
      </c>
      <c r="C24" s="5">
        <v>147</v>
      </c>
      <c r="D24" s="3">
        <v>42701</v>
      </c>
      <c r="E24" s="4">
        <v>30000</v>
      </c>
      <c r="F24" s="4">
        <v>9000</v>
      </c>
      <c r="G24" s="4">
        <f t="shared" si="1"/>
        <v>39000</v>
      </c>
    </row>
    <row r="25" spans="1:7" ht="15.6" x14ac:dyDescent="0.3">
      <c r="A25" s="36">
        <v>21</v>
      </c>
      <c r="B25" s="28" t="s">
        <v>43</v>
      </c>
      <c r="C25" s="5">
        <v>151</v>
      </c>
      <c r="D25" s="3">
        <v>42703</v>
      </c>
      <c r="E25" s="4">
        <v>19369</v>
      </c>
      <c r="F25" s="4">
        <v>5785</v>
      </c>
      <c r="G25" s="4">
        <f t="shared" si="1"/>
        <v>25154</v>
      </c>
    </row>
    <row r="26" spans="1:7" ht="15.6" x14ac:dyDescent="0.3">
      <c r="A26" s="36">
        <v>22</v>
      </c>
      <c r="B26" s="28" t="s">
        <v>44</v>
      </c>
      <c r="C26" s="5">
        <v>153</v>
      </c>
      <c r="D26" s="3">
        <v>42704</v>
      </c>
      <c r="E26" s="4">
        <v>30000</v>
      </c>
      <c r="F26" s="4">
        <v>9000</v>
      </c>
      <c r="G26" s="4">
        <f t="shared" si="1"/>
        <v>39000</v>
      </c>
    </row>
    <row r="27" spans="1:7" ht="15.6" x14ac:dyDescent="0.3">
      <c r="A27" s="36">
        <v>23</v>
      </c>
      <c r="B27" s="28" t="s">
        <v>45</v>
      </c>
      <c r="C27" s="5">
        <v>155</v>
      </c>
      <c r="D27" s="3">
        <v>42705</v>
      </c>
      <c r="E27" s="4">
        <v>19369</v>
      </c>
      <c r="F27" s="4">
        <v>5785</v>
      </c>
      <c r="G27" s="4">
        <f t="shared" si="1"/>
        <v>25154</v>
      </c>
    </row>
    <row r="28" spans="1:7" ht="15.6" x14ac:dyDescent="0.3">
      <c r="A28" s="36">
        <v>24</v>
      </c>
      <c r="B28" s="28" t="s">
        <v>46</v>
      </c>
      <c r="C28" s="5">
        <v>161</v>
      </c>
      <c r="D28" s="3">
        <v>42533</v>
      </c>
      <c r="E28" s="4">
        <v>19418</v>
      </c>
      <c r="F28" s="4">
        <v>5852</v>
      </c>
      <c r="G28" s="4">
        <f t="shared" si="1"/>
        <v>25270</v>
      </c>
    </row>
    <row r="29" spans="1:7" ht="15.6" x14ac:dyDescent="0.3">
      <c r="A29" s="36">
        <v>25</v>
      </c>
      <c r="B29" s="28" t="s">
        <v>70</v>
      </c>
      <c r="C29" s="5">
        <v>166</v>
      </c>
      <c r="D29" s="3">
        <v>42594</v>
      </c>
      <c r="E29" s="4">
        <v>19813</v>
      </c>
      <c r="F29" s="4">
        <v>5852</v>
      </c>
      <c r="G29" s="4">
        <f t="shared" si="1"/>
        <v>25665</v>
      </c>
    </row>
    <row r="30" spans="1:7" ht="15.6" x14ac:dyDescent="0.3">
      <c r="A30" s="36">
        <v>26</v>
      </c>
      <c r="B30" s="28" t="s">
        <v>47</v>
      </c>
      <c r="C30" s="5">
        <v>168</v>
      </c>
      <c r="D30" s="3">
        <v>42686</v>
      </c>
      <c r="E30" s="4">
        <v>29993</v>
      </c>
      <c r="F30" s="4">
        <v>8998</v>
      </c>
      <c r="G30" s="4">
        <f t="shared" si="1"/>
        <v>38991</v>
      </c>
    </row>
    <row r="31" spans="1:7" ht="15.6" x14ac:dyDescent="0.3">
      <c r="A31" s="36">
        <v>27</v>
      </c>
      <c r="B31" s="28" t="s">
        <v>80</v>
      </c>
      <c r="C31" s="5">
        <v>171</v>
      </c>
      <c r="D31" s="3" t="s">
        <v>49</v>
      </c>
      <c r="E31" s="4">
        <v>23949</v>
      </c>
      <c r="F31" s="4">
        <v>5032</v>
      </c>
      <c r="G31" s="4">
        <f t="shared" si="1"/>
        <v>28981</v>
      </c>
    </row>
    <row r="32" spans="1:7" ht="15.6" x14ac:dyDescent="0.3">
      <c r="A32" s="36">
        <v>28</v>
      </c>
      <c r="B32" s="28" t="s">
        <v>71</v>
      </c>
      <c r="C32" s="5">
        <v>173</v>
      </c>
      <c r="D32" s="3" t="s">
        <v>50</v>
      </c>
      <c r="E32" s="4">
        <v>19801</v>
      </c>
      <c r="F32" s="4">
        <v>5850</v>
      </c>
      <c r="G32" s="4">
        <f t="shared" si="1"/>
        <v>25651</v>
      </c>
    </row>
    <row r="33" spans="1:7" ht="15.6" x14ac:dyDescent="0.3">
      <c r="A33" s="36">
        <v>29</v>
      </c>
      <c r="B33" s="28" t="s">
        <v>51</v>
      </c>
      <c r="C33" s="5">
        <v>176</v>
      </c>
      <c r="D33" s="3" t="s">
        <v>48</v>
      </c>
      <c r="E33" s="4">
        <v>22834</v>
      </c>
      <c r="F33" s="4">
        <v>5105</v>
      </c>
      <c r="G33" s="4">
        <f t="shared" si="1"/>
        <v>27939</v>
      </c>
    </row>
    <row r="34" spans="1:7" ht="15.6" x14ac:dyDescent="0.3">
      <c r="A34" s="36">
        <v>30</v>
      </c>
      <c r="B34" s="28" t="s">
        <v>52</v>
      </c>
      <c r="C34" s="5">
        <v>180</v>
      </c>
      <c r="D34" s="3" t="s">
        <v>53</v>
      </c>
      <c r="E34" s="4">
        <v>29993</v>
      </c>
      <c r="F34" s="4">
        <v>8998</v>
      </c>
      <c r="G34" s="4">
        <f t="shared" si="1"/>
        <v>38991</v>
      </c>
    </row>
    <row r="35" spans="1:7" ht="15.6" x14ac:dyDescent="0.3">
      <c r="A35" s="36">
        <v>31</v>
      </c>
      <c r="B35" s="28" t="s">
        <v>72</v>
      </c>
      <c r="C35" s="5">
        <v>182</v>
      </c>
      <c r="D35" s="3" t="s">
        <v>56</v>
      </c>
      <c r="E35" s="4">
        <v>19510</v>
      </c>
      <c r="F35" s="4">
        <v>5807</v>
      </c>
      <c r="G35" s="4">
        <f t="shared" si="1"/>
        <v>25317</v>
      </c>
    </row>
    <row r="36" spans="1:7" ht="15.6" x14ac:dyDescent="0.3">
      <c r="A36" s="36">
        <v>32</v>
      </c>
      <c r="B36" s="28" t="s">
        <v>57</v>
      </c>
      <c r="C36" s="5">
        <v>186</v>
      </c>
      <c r="D36" s="3" t="s">
        <v>58</v>
      </c>
      <c r="E36" s="4">
        <v>22739</v>
      </c>
      <c r="F36" s="4">
        <v>5031</v>
      </c>
      <c r="G36" s="4">
        <f t="shared" si="1"/>
        <v>27770</v>
      </c>
    </row>
    <row r="37" spans="1:7" ht="15.6" x14ac:dyDescent="0.3">
      <c r="A37" s="36">
        <v>33</v>
      </c>
      <c r="B37" s="28" t="s">
        <v>73</v>
      </c>
      <c r="C37" s="5">
        <v>189</v>
      </c>
      <c r="D37" s="3" t="s">
        <v>59</v>
      </c>
      <c r="E37" s="4">
        <v>19510</v>
      </c>
      <c r="F37" s="4">
        <v>5806</v>
      </c>
      <c r="G37" s="4">
        <f t="shared" si="1"/>
        <v>25316</v>
      </c>
    </row>
    <row r="38" spans="1:7" ht="15.6" x14ac:dyDescent="0.3">
      <c r="A38" s="36">
        <v>34</v>
      </c>
      <c r="B38" s="28" t="s">
        <v>77</v>
      </c>
      <c r="C38" s="5">
        <v>191</v>
      </c>
      <c r="D38" s="3" t="s">
        <v>60</v>
      </c>
      <c r="E38" s="4">
        <v>22280</v>
      </c>
      <c r="F38" s="4">
        <v>7159</v>
      </c>
      <c r="G38" s="4">
        <f t="shared" si="1"/>
        <v>29439</v>
      </c>
    </row>
    <row r="39" spans="1:7" ht="15.6" x14ac:dyDescent="0.3">
      <c r="A39" s="36">
        <v>35</v>
      </c>
      <c r="B39" s="28" t="s">
        <v>62</v>
      </c>
      <c r="C39" s="5">
        <v>194</v>
      </c>
      <c r="D39" s="3" t="s">
        <v>61</v>
      </c>
      <c r="E39" s="4">
        <v>30000</v>
      </c>
      <c r="F39" s="4">
        <v>9000</v>
      </c>
      <c r="G39" s="4">
        <f t="shared" si="1"/>
        <v>39000</v>
      </c>
    </row>
    <row r="40" spans="1:7" ht="15.6" x14ac:dyDescent="0.3">
      <c r="A40" s="36">
        <v>36</v>
      </c>
      <c r="B40" s="28" t="s">
        <v>65</v>
      </c>
      <c r="C40" s="5">
        <v>197</v>
      </c>
      <c r="D40" s="3" t="s">
        <v>63</v>
      </c>
      <c r="E40" s="4">
        <v>21645</v>
      </c>
      <c r="F40" s="4">
        <v>6794</v>
      </c>
      <c r="G40" s="4">
        <f t="shared" si="1"/>
        <v>28439</v>
      </c>
    </row>
    <row r="41" spans="1:7" ht="15.6" x14ac:dyDescent="0.3">
      <c r="A41" s="36">
        <v>37</v>
      </c>
      <c r="B41" s="28" t="s">
        <v>74</v>
      </c>
      <c r="C41" s="5">
        <v>202</v>
      </c>
      <c r="D41" s="3" t="s">
        <v>64</v>
      </c>
      <c r="E41" s="4">
        <v>19525</v>
      </c>
      <c r="F41" s="4">
        <v>5889</v>
      </c>
      <c r="G41" s="4">
        <f t="shared" si="1"/>
        <v>25414</v>
      </c>
    </row>
    <row r="42" spans="1:7" ht="15.6" x14ac:dyDescent="0.3">
      <c r="A42" s="36">
        <v>38</v>
      </c>
      <c r="B42" s="28" t="s">
        <v>78</v>
      </c>
      <c r="C42" s="5">
        <v>206</v>
      </c>
      <c r="D42" s="3">
        <v>42736</v>
      </c>
      <c r="E42" s="4">
        <v>21645</v>
      </c>
      <c r="F42" s="4">
        <v>7064</v>
      </c>
      <c r="G42" s="4">
        <f t="shared" si="1"/>
        <v>28709</v>
      </c>
    </row>
    <row r="43" spans="1:7" ht="15.6" x14ac:dyDescent="0.3">
      <c r="A43" s="36">
        <v>39</v>
      </c>
      <c r="B43" s="28" t="s">
        <v>66</v>
      </c>
      <c r="C43" s="5">
        <v>209</v>
      </c>
      <c r="D43" s="3">
        <v>42767</v>
      </c>
      <c r="E43" s="4">
        <v>30000</v>
      </c>
      <c r="F43" s="4">
        <v>9000</v>
      </c>
      <c r="G43" s="4">
        <f t="shared" si="1"/>
        <v>39000</v>
      </c>
    </row>
    <row r="44" spans="1:7" ht="15.6" x14ac:dyDescent="0.3">
      <c r="A44" s="36">
        <v>40</v>
      </c>
      <c r="B44" s="28" t="s">
        <v>75</v>
      </c>
      <c r="C44" s="5">
        <v>213</v>
      </c>
      <c r="D44" s="3">
        <v>42795</v>
      </c>
      <c r="E44" s="4">
        <v>19710</v>
      </c>
      <c r="F44" s="4">
        <v>5917</v>
      </c>
      <c r="G44" s="4">
        <f t="shared" si="1"/>
        <v>25627</v>
      </c>
    </row>
    <row r="45" spans="1:7" ht="15.6" x14ac:dyDescent="0.3">
      <c r="A45" s="36">
        <v>41</v>
      </c>
      <c r="B45" s="28" t="s">
        <v>79</v>
      </c>
      <c r="C45" s="5">
        <v>215</v>
      </c>
      <c r="D45" s="3">
        <v>42826</v>
      </c>
      <c r="E45" s="4">
        <v>10346</v>
      </c>
      <c r="F45" s="4">
        <v>8997</v>
      </c>
      <c r="G45" s="4">
        <f t="shared" si="1"/>
        <v>19343</v>
      </c>
    </row>
    <row r="46" spans="1:7" ht="15.6" x14ac:dyDescent="0.3">
      <c r="A46" s="36">
        <v>42</v>
      </c>
      <c r="B46" s="28" t="s">
        <v>76</v>
      </c>
      <c r="C46" s="5">
        <v>217</v>
      </c>
      <c r="D46" s="3">
        <v>42856</v>
      </c>
      <c r="E46" s="4">
        <v>19650</v>
      </c>
      <c r="F46" s="4">
        <v>5908</v>
      </c>
      <c r="G46" s="4">
        <f t="shared" si="1"/>
        <v>25558</v>
      </c>
    </row>
    <row r="47" spans="1:7" ht="15.6" x14ac:dyDescent="0.3">
      <c r="A47" s="36">
        <v>43</v>
      </c>
      <c r="B47" s="28" t="s">
        <v>68</v>
      </c>
      <c r="C47" s="5">
        <v>220</v>
      </c>
      <c r="D47" s="3">
        <v>42743</v>
      </c>
      <c r="E47" s="4">
        <v>10350</v>
      </c>
      <c r="F47" s="4">
        <v>9000</v>
      </c>
      <c r="G47" s="4">
        <f t="shared" si="1"/>
        <v>19350</v>
      </c>
    </row>
    <row r="48" spans="1:7" ht="15.6" x14ac:dyDescent="0.3">
      <c r="A48" s="36">
        <v>44</v>
      </c>
      <c r="B48" s="28" t="s">
        <v>81</v>
      </c>
      <c r="C48" s="5">
        <v>223</v>
      </c>
      <c r="D48" s="3">
        <v>42744</v>
      </c>
      <c r="E48" s="4">
        <v>10150</v>
      </c>
      <c r="F48" s="4">
        <v>9000</v>
      </c>
      <c r="G48" s="4">
        <f t="shared" si="1"/>
        <v>19150</v>
      </c>
    </row>
    <row r="49" spans="1:7" ht="15.6" x14ac:dyDescent="0.3">
      <c r="A49" s="36">
        <v>45</v>
      </c>
      <c r="B49" s="28" t="s">
        <v>82</v>
      </c>
      <c r="C49" s="5">
        <v>226</v>
      </c>
      <c r="D49" s="3">
        <v>43009</v>
      </c>
      <c r="E49" s="4">
        <v>19650</v>
      </c>
      <c r="F49" s="4">
        <v>5748</v>
      </c>
      <c r="G49" s="4">
        <f t="shared" si="1"/>
        <v>25398</v>
      </c>
    </row>
    <row r="50" spans="1:7" ht="15.6" x14ac:dyDescent="0.3">
      <c r="A50" s="36">
        <v>46</v>
      </c>
      <c r="B50" s="28" t="s">
        <v>83</v>
      </c>
      <c r="C50" s="5">
        <v>229</v>
      </c>
      <c r="D50" s="3">
        <v>43040</v>
      </c>
      <c r="E50" s="4">
        <v>10150</v>
      </c>
      <c r="F50" s="4">
        <v>9000</v>
      </c>
      <c r="G50" s="4">
        <f t="shared" si="1"/>
        <v>19150</v>
      </c>
    </row>
    <row r="51" spans="1:7" ht="15.6" x14ac:dyDescent="0.3">
      <c r="A51" s="36">
        <v>47</v>
      </c>
      <c r="B51" s="28" t="s">
        <v>84</v>
      </c>
      <c r="C51" s="5">
        <v>231</v>
      </c>
      <c r="D51" s="3">
        <v>43070</v>
      </c>
      <c r="E51" s="4">
        <v>19650</v>
      </c>
      <c r="F51" s="4">
        <v>5908</v>
      </c>
      <c r="G51" s="4">
        <f t="shared" si="1"/>
        <v>25558</v>
      </c>
    </row>
    <row r="52" spans="1:7" ht="15.6" x14ac:dyDescent="0.3">
      <c r="A52" s="36">
        <v>48</v>
      </c>
      <c r="B52" s="28" t="s">
        <v>86</v>
      </c>
      <c r="C52" s="5">
        <v>234</v>
      </c>
      <c r="D52" s="3" t="s">
        <v>87</v>
      </c>
      <c r="E52" s="4">
        <v>10145</v>
      </c>
      <c r="F52" s="4">
        <v>8996</v>
      </c>
      <c r="G52" s="4">
        <f t="shared" si="1"/>
        <v>19141</v>
      </c>
    </row>
    <row r="53" spans="1:7" ht="15.6" x14ac:dyDescent="0.3">
      <c r="A53" s="36">
        <v>49</v>
      </c>
      <c r="B53" s="28" t="s">
        <v>89</v>
      </c>
      <c r="C53" s="5">
        <v>239</v>
      </c>
      <c r="D53" s="3" t="s">
        <v>88</v>
      </c>
      <c r="E53" s="4">
        <v>10200</v>
      </c>
      <c r="F53" s="4">
        <v>9000</v>
      </c>
      <c r="G53" s="4">
        <f t="shared" si="1"/>
        <v>19200</v>
      </c>
    </row>
    <row r="54" spans="1:7" ht="15.6" x14ac:dyDescent="0.3">
      <c r="A54" s="36">
        <v>50</v>
      </c>
      <c r="B54" s="28" t="s">
        <v>90</v>
      </c>
      <c r="C54" s="5">
        <v>243</v>
      </c>
      <c r="D54" s="3" t="s">
        <v>91</v>
      </c>
      <c r="E54" s="4">
        <v>10149</v>
      </c>
      <c r="F54" s="4">
        <v>9000</v>
      </c>
      <c r="G54" s="4">
        <f t="shared" si="1"/>
        <v>19149</v>
      </c>
    </row>
    <row r="55" spans="1:7" ht="15.6" x14ac:dyDescent="0.3">
      <c r="A55" s="36">
        <v>51</v>
      </c>
      <c r="B55" s="28" t="s">
        <v>92</v>
      </c>
      <c r="C55" s="5">
        <v>246</v>
      </c>
      <c r="D55" s="3" t="s">
        <v>93</v>
      </c>
      <c r="E55" s="4">
        <v>19710</v>
      </c>
      <c r="F55" s="4">
        <v>5917</v>
      </c>
      <c r="G55" s="4">
        <f t="shared" si="1"/>
        <v>25627</v>
      </c>
    </row>
    <row r="56" spans="1:7" ht="15.6" x14ac:dyDescent="0.3">
      <c r="A56" s="36">
        <v>52</v>
      </c>
      <c r="B56" s="28" t="s">
        <v>94</v>
      </c>
      <c r="C56" s="5">
        <v>249</v>
      </c>
      <c r="D56" s="3" t="s">
        <v>95</v>
      </c>
      <c r="E56" s="4">
        <v>19710</v>
      </c>
      <c r="F56" s="4">
        <v>5917</v>
      </c>
      <c r="G56" s="4">
        <f t="shared" si="1"/>
        <v>25627</v>
      </c>
    </row>
    <row r="57" spans="1:7" ht="15.6" x14ac:dyDescent="0.3">
      <c r="A57" s="36">
        <v>53</v>
      </c>
      <c r="B57" s="28" t="s">
        <v>96</v>
      </c>
      <c r="C57" s="5">
        <v>252</v>
      </c>
      <c r="D57" s="3" t="s">
        <v>97</v>
      </c>
      <c r="E57" s="4">
        <v>9999</v>
      </c>
      <c r="F57" s="4">
        <v>8999</v>
      </c>
      <c r="G57" s="4">
        <f t="shared" si="1"/>
        <v>18998</v>
      </c>
    </row>
    <row r="58" spans="1:7" ht="15.6" x14ac:dyDescent="0.3">
      <c r="A58" s="36">
        <v>54</v>
      </c>
      <c r="B58" s="28" t="s">
        <v>98</v>
      </c>
      <c r="C58" s="5">
        <v>254</v>
      </c>
      <c r="D58" s="3" t="s">
        <v>99</v>
      </c>
      <c r="E58" s="4">
        <v>10200</v>
      </c>
      <c r="F58" s="4">
        <v>9000</v>
      </c>
      <c r="G58" s="4">
        <f t="shared" si="1"/>
        <v>19200</v>
      </c>
    </row>
    <row r="59" spans="1:7" ht="15.6" x14ac:dyDescent="0.3">
      <c r="A59" s="36">
        <v>55</v>
      </c>
      <c r="B59" s="28" t="s">
        <v>100</v>
      </c>
      <c r="C59" s="5">
        <v>257</v>
      </c>
      <c r="D59" s="3" t="s">
        <v>101</v>
      </c>
      <c r="E59" s="4">
        <v>10200</v>
      </c>
      <c r="F59" s="4">
        <v>9000</v>
      </c>
      <c r="G59" s="4">
        <f t="shared" si="1"/>
        <v>19200</v>
      </c>
    </row>
    <row r="60" spans="1:7" ht="15.6" x14ac:dyDescent="0.3">
      <c r="A60" s="36">
        <v>56</v>
      </c>
      <c r="B60" s="28" t="s">
        <v>103</v>
      </c>
      <c r="C60" s="5">
        <v>260</v>
      </c>
      <c r="D60" s="3" t="s">
        <v>102</v>
      </c>
      <c r="E60" s="4">
        <v>19710</v>
      </c>
      <c r="F60" s="4">
        <v>5917</v>
      </c>
      <c r="G60" s="4">
        <f t="shared" si="1"/>
        <v>25627</v>
      </c>
    </row>
    <row r="61" spans="1:7" ht="15.6" x14ac:dyDescent="0.3">
      <c r="A61" s="36">
        <v>57</v>
      </c>
      <c r="B61" s="28" t="s">
        <v>104</v>
      </c>
      <c r="C61" s="5">
        <v>263</v>
      </c>
      <c r="D61" s="3" t="s">
        <v>105</v>
      </c>
      <c r="E61" s="4">
        <v>19710</v>
      </c>
      <c r="F61" s="4">
        <v>5917</v>
      </c>
      <c r="G61" s="4">
        <f t="shared" si="1"/>
        <v>25627</v>
      </c>
    </row>
    <row r="62" spans="1:7" ht="15.6" x14ac:dyDescent="0.3">
      <c r="A62" s="36">
        <v>58</v>
      </c>
      <c r="B62" s="28" t="s">
        <v>106</v>
      </c>
      <c r="C62" s="5">
        <v>267</v>
      </c>
      <c r="D62" s="3" t="s">
        <v>109</v>
      </c>
      <c r="E62" s="4">
        <v>10200</v>
      </c>
      <c r="F62" s="4">
        <v>9000</v>
      </c>
      <c r="G62" s="4">
        <f t="shared" si="1"/>
        <v>19200</v>
      </c>
    </row>
    <row r="63" spans="1:7" ht="15.6" x14ac:dyDescent="0.3">
      <c r="A63" s="36">
        <v>59</v>
      </c>
      <c r="B63" s="28" t="s">
        <v>107</v>
      </c>
      <c r="C63" s="5">
        <v>270</v>
      </c>
      <c r="D63" s="3" t="s">
        <v>108</v>
      </c>
      <c r="E63" s="4">
        <v>10000</v>
      </c>
      <c r="F63" s="4">
        <v>9000</v>
      </c>
      <c r="G63" s="4">
        <f t="shared" si="1"/>
        <v>19000</v>
      </c>
    </row>
    <row r="64" spans="1:7" ht="15.6" x14ac:dyDescent="0.3">
      <c r="A64" s="36">
        <v>60</v>
      </c>
      <c r="B64" s="28" t="s">
        <v>110</v>
      </c>
      <c r="C64" s="5">
        <v>273</v>
      </c>
      <c r="D64" s="3" t="s">
        <v>111</v>
      </c>
      <c r="E64" s="4">
        <v>19710</v>
      </c>
      <c r="F64" s="4">
        <v>5917</v>
      </c>
      <c r="G64" s="4">
        <f t="shared" si="1"/>
        <v>25627</v>
      </c>
    </row>
    <row r="65" spans="1:7" ht="15.6" x14ac:dyDescent="0.3">
      <c r="A65" s="36">
        <v>61</v>
      </c>
      <c r="B65" s="28" t="s">
        <v>112</v>
      </c>
      <c r="C65" s="5">
        <v>277</v>
      </c>
      <c r="D65" s="3">
        <v>42737</v>
      </c>
      <c r="E65" s="4">
        <v>9969</v>
      </c>
      <c r="F65" s="4">
        <v>8972</v>
      </c>
      <c r="G65" s="4">
        <f t="shared" si="1"/>
        <v>18941</v>
      </c>
    </row>
    <row r="66" spans="1:7" ht="15.6" x14ac:dyDescent="0.3">
      <c r="A66" s="36">
        <v>62</v>
      </c>
      <c r="B66" s="28" t="s">
        <v>113</v>
      </c>
      <c r="C66" s="5">
        <v>283</v>
      </c>
      <c r="D66" s="3">
        <v>42767</v>
      </c>
      <c r="E66" s="4">
        <v>19703</v>
      </c>
      <c r="F66" s="4">
        <v>5915</v>
      </c>
      <c r="G66" s="4">
        <f t="shared" si="1"/>
        <v>25618</v>
      </c>
    </row>
    <row r="67" spans="1:7" ht="15.6" x14ac:dyDescent="0.3">
      <c r="A67" s="36">
        <v>63</v>
      </c>
      <c r="B67" s="28" t="s">
        <v>114</v>
      </c>
      <c r="C67" s="5">
        <v>286</v>
      </c>
      <c r="D67" s="3">
        <v>42857</v>
      </c>
      <c r="E67" s="4">
        <v>10200</v>
      </c>
      <c r="F67" s="4">
        <v>9000</v>
      </c>
      <c r="G67" s="4">
        <f t="shared" si="1"/>
        <v>19200</v>
      </c>
    </row>
    <row r="68" spans="1:7" ht="15.6" x14ac:dyDescent="0.3">
      <c r="A68" s="36">
        <v>64</v>
      </c>
      <c r="B68" s="28" t="s">
        <v>115</v>
      </c>
      <c r="C68" s="5">
        <v>290</v>
      </c>
      <c r="D68" s="3">
        <v>42888</v>
      </c>
      <c r="E68" s="4">
        <v>9969</v>
      </c>
      <c r="F68" s="4">
        <v>8972</v>
      </c>
      <c r="G68" s="4">
        <f t="shared" si="1"/>
        <v>18941</v>
      </c>
    </row>
    <row r="69" spans="1:7" ht="15.6" x14ac:dyDescent="0.3">
      <c r="A69" s="36">
        <v>65</v>
      </c>
      <c r="B69" s="28" t="s">
        <v>120</v>
      </c>
      <c r="C69" s="5">
        <v>293</v>
      </c>
      <c r="D69" s="3">
        <v>42918</v>
      </c>
      <c r="E69" s="4">
        <v>19704</v>
      </c>
      <c r="F69" s="4">
        <v>5916</v>
      </c>
      <c r="G69" s="4">
        <f t="shared" si="1"/>
        <v>25620</v>
      </c>
    </row>
    <row r="70" spans="1:7" ht="15.6" x14ac:dyDescent="0.3">
      <c r="A70" s="36">
        <v>66</v>
      </c>
      <c r="B70" s="28" t="s">
        <v>121</v>
      </c>
      <c r="C70" s="5">
        <v>297</v>
      </c>
      <c r="D70" s="3">
        <v>42949</v>
      </c>
      <c r="E70" s="4">
        <v>10200</v>
      </c>
      <c r="F70" s="4">
        <v>9000</v>
      </c>
      <c r="G70" s="4">
        <f t="shared" si="1"/>
        <v>19200</v>
      </c>
    </row>
    <row r="71" spans="1:7" ht="15.6" x14ac:dyDescent="0.3">
      <c r="B71" s="28"/>
      <c r="C71" s="7"/>
      <c r="D71" s="20" t="s">
        <v>13</v>
      </c>
      <c r="E71" s="8">
        <f>SUM(E5:E70)</f>
        <v>1247518</v>
      </c>
      <c r="F71" s="8">
        <f>SUM(F5:F70)</f>
        <v>475451</v>
      </c>
      <c r="G71" s="8">
        <f>SUM(G5:G70)</f>
        <v>1722969</v>
      </c>
    </row>
    <row r="72" spans="1:7" ht="15.6" x14ac:dyDescent="0.3">
      <c r="A72" s="33"/>
      <c r="B72" s="40"/>
      <c r="C72" s="9"/>
      <c r="D72" s="41"/>
      <c r="E72" s="42"/>
      <c r="F72" s="42"/>
      <c r="G72" s="42"/>
    </row>
    <row r="73" spans="1:7" x14ac:dyDescent="0.3">
      <c r="A73" s="32"/>
      <c r="B73" s="9"/>
      <c r="G73" s="17"/>
    </row>
    <row r="74" spans="1:7" ht="18" x14ac:dyDescent="0.3">
      <c r="B74" s="138" t="s">
        <v>37</v>
      </c>
      <c r="C74" s="139"/>
      <c r="D74" s="139"/>
      <c r="E74" s="139"/>
      <c r="F74" s="139"/>
      <c r="G74" s="139"/>
    </row>
    <row r="75" spans="1:7" ht="28.8" x14ac:dyDescent="0.3">
      <c r="A75" s="19" t="s">
        <v>122</v>
      </c>
      <c r="B75" s="29" t="s">
        <v>22</v>
      </c>
      <c r="C75" s="24" t="s">
        <v>25</v>
      </c>
      <c r="D75" s="24" t="s">
        <v>5</v>
      </c>
      <c r="E75" s="24" t="s">
        <v>28</v>
      </c>
      <c r="F75" s="24" t="s">
        <v>29</v>
      </c>
      <c r="G75" s="2" t="s">
        <v>8</v>
      </c>
    </row>
    <row r="76" spans="1:7" ht="15.6" x14ac:dyDescent="0.3">
      <c r="A76" s="36">
        <v>1</v>
      </c>
      <c r="B76" s="39" t="s">
        <v>23</v>
      </c>
      <c r="C76" s="18">
        <v>24</v>
      </c>
      <c r="D76" s="16">
        <v>42617</v>
      </c>
      <c r="E76" s="22"/>
      <c r="F76" s="22"/>
      <c r="G76" s="15">
        <v>23832</v>
      </c>
    </row>
    <row r="77" spans="1:7" ht="28.8" x14ac:dyDescent="0.3">
      <c r="A77" s="36">
        <v>2</v>
      </c>
      <c r="B77" s="39" t="s">
        <v>24</v>
      </c>
      <c r="C77" s="19">
        <v>38</v>
      </c>
      <c r="D77" s="16">
        <v>42631</v>
      </c>
      <c r="E77" s="15">
        <v>14933</v>
      </c>
      <c r="F77" s="15">
        <v>8959</v>
      </c>
      <c r="G77" s="15">
        <f t="shared" ref="G77:G82" si="2">E77+F77</f>
        <v>23892</v>
      </c>
    </row>
    <row r="78" spans="1:7" ht="15.6" x14ac:dyDescent="0.3">
      <c r="A78" s="36">
        <v>3</v>
      </c>
      <c r="B78" s="39" t="s">
        <v>36</v>
      </c>
      <c r="C78" s="19">
        <v>134</v>
      </c>
      <c r="D78" s="16" t="s">
        <v>116</v>
      </c>
      <c r="E78" s="15">
        <v>14926</v>
      </c>
      <c r="F78" s="15">
        <v>8956</v>
      </c>
      <c r="G78" s="15">
        <f t="shared" si="2"/>
        <v>23882</v>
      </c>
    </row>
    <row r="79" spans="1:7" ht="15.6" x14ac:dyDescent="0.3">
      <c r="A79" s="36">
        <v>4</v>
      </c>
      <c r="B79" s="39" t="s">
        <v>35</v>
      </c>
      <c r="C79" s="19">
        <v>135</v>
      </c>
      <c r="D79" s="16" t="s">
        <v>116</v>
      </c>
      <c r="E79" s="15">
        <v>14933</v>
      </c>
      <c r="F79" s="15">
        <v>8960</v>
      </c>
      <c r="G79" s="15">
        <f t="shared" si="2"/>
        <v>23893</v>
      </c>
    </row>
    <row r="80" spans="1:7" ht="28.8" x14ac:dyDescent="0.3">
      <c r="A80" s="36">
        <v>5</v>
      </c>
      <c r="B80" s="39" t="s">
        <v>118</v>
      </c>
      <c r="C80" s="19">
        <v>152</v>
      </c>
      <c r="D80" s="16" t="s">
        <v>54</v>
      </c>
      <c r="E80" s="15">
        <v>14946</v>
      </c>
      <c r="F80" s="15">
        <v>8968</v>
      </c>
      <c r="G80" s="15">
        <f t="shared" si="2"/>
        <v>23914</v>
      </c>
    </row>
    <row r="81" spans="1:9" ht="36" customHeight="1" x14ac:dyDescent="0.3">
      <c r="A81" s="36">
        <v>6</v>
      </c>
      <c r="B81" s="39" t="s">
        <v>119</v>
      </c>
      <c r="C81" s="19">
        <v>198</v>
      </c>
      <c r="D81" s="16" t="s">
        <v>63</v>
      </c>
      <c r="E81" s="15">
        <v>14946</v>
      </c>
      <c r="F81" s="15">
        <v>8968</v>
      </c>
      <c r="G81" s="15">
        <f t="shared" si="2"/>
        <v>23914</v>
      </c>
    </row>
    <row r="82" spans="1:9" ht="36" customHeight="1" x14ac:dyDescent="0.3">
      <c r="A82" s="36">
        <v>7</v>
      </c>
      <c r="B82" s="39" t="s">
        <v>55</v>
      </c>
      <c r="C82" s="19">
        <v>240</v>
      </c>
      <c r="D82" s="16" t="s">
        <v>88</v>
      </c>
      <c r="E82" s="15">
        <v>19925</v>
      </c>
      <c r="F82" s="15">
        <v>8955</v>
      </c>
      <c r="G82" s="15">
        <f t="shared" si="2"/>
        <v>28880</v>
      </c>
    </row>
    <row r="83" spans="1:9" ht="36" customHeight="1" x14ac:dyDescent="0.3">
      <c r="A83" s="36">
        <v>8</v>
      </c>
      <c r="B83" s="39" t="s">
        <v>117</v>
      </c>
      <c r="C83" s="19">
        <v>276</v>
      </c>
      <c r="D83" s="38">
        <v>42737</v>
      </c>
      <c r="E83" s="15">
        <v>14942</v>
      </c>
      <c r="F83" s="15">
        <v>8965</v>
      </c>
      <c r="G83" s="15">
        <f>E83+F83</f>
        <v>23907</v>
      </c>
    </row>
    <row r="84" spans="1:9" ht="15.6" x14ac:dyDescent="0.3">
      <c r="A84" s="37"/>
      <c r="B84" s="131" t="s">
        <v>13</v>
      </c>
      <c r="C84" s="131"/>
      <c r="D84" s="131"/>
      <c r="E84" s="25">
        <f>SUM(E76:E83)</f>
        <v>109551</v>
      </c>
      <c r="F84" s="25">
        <f>SUM(F76:F83)</f>
        <v>62731</v>
      </c>
      <c r="G84" s="21">
        <f>SUM(G76:G83)</f>
        <v>196114</v>
      </c>
    </row>
    <row r="85" spans="1:9" s="31" customFormat="1" x14ac:dyDescent="0.3"/>
    <row r="86" spans="1:9" s="31" customFormat="1" x14ac:dyDescent="0.3">
      <c r="I86" s="34"/>
    </row>
    <row r="87" spans="1:9" s="31" customFormat="1" x14ac:dyDescent="0.3">
      <c r="C87" s="43"/>
      <c r="D87" s="43"/>
      <c r="E87" s="34"/>
    </row>
    <row r="88" spans="1:9" s="31" customFormat="1" x14ac:dyDescent="0.3"/>
    <row r="89" spans="1:9" s="31" customFormat="1" x14ac:dyDescent="0.3"/>
    <row r="90" spans="1:9" s="31" customFormat="1" x14ac:dyDescent="0.3"/>
    <row r="91" spans="1:9" s="31" customFormat="1" x14ac:dyDescent="0.3"/>
    <row r="92" spans="1:9" s="31" customFormat="1" x14ac:dyDescent="0.3"/>
    <row r="93" spans="1:9" s="31" customFormat="1" x14ac:dyDescent="0.3"/>
    <row r="94" spans="1:9" s="31" customFormat="1" x14ac:dyDescent="0.3"/>
    <row r="95" spans="1:9" s="31" customFormat="1" x14ac:dyDescent="0.3"/>
    <row r="96" spans="1:9" s="31" customFormat="1" x14ac:dyDescent="0.3"/>
    <row r="97" s="31" customFormat="1" x14ac:dyDescent="0.3"/>
    <row r="98" s="31" customFormat="1" x14ac:dyDescent="0.3"/>
    <row r="99" s="31" customFormat="1" x14ac:dyDescent="0.3"/>
    <row r="100" s="31" customFormat="1" x14ac:dyDescent="0.3"/>
    <row r="101" s="31" customFormat="1" x14ac:dyDescent="0.3"/>
    <row r="102" s="31" customFormat="1" x14ac:dyDescent="0.3"/>
    <row r="103" s="31" customFormat="1" x14ac:dyDescent="0.3"/>
    <row r="104" s="31" customFormat="1" x14ac:dyDescent="0.3"/>
    <row r="105" s="31" customFormat="1" x14ac:dyDescent="0.3"/>
    <row r="106" s="31" customFormat="1" x14ac:dyDescent="0.3"/>
    <row r="107" s="31" customFormat="1" x14ac:dyDescent="0.3"/>
    <row r="108" s="31" customFormat="1" x14ac:dyDescent="0.3"/>
    <row r="109" s="31" customFormat="1" x14ac:dyDescent="0.3"/>
    <row r="110" s="31" customFormat="1" x14ac:dyDescent="0.3"/>
    <row r="111" s="31" customFormat="1" x14ac:dyDescent="0.3"/>
    <row r="112" s="31" customFormat="1" x14ac:dyDescent="0.3"/>
    <row r="113" s="31" customFormat="1" x14ac:dyDescent="0.3"/>
    <row r="114" s="31" customFormat="1" x14ac:dyDescent="0.3"/>
    <row r="115" s="31" customFormat="1" x14ac:dyDescent="0.3"/>
    <row r="116" s="31" customFormat="1" x14ac:dyDescent="0.3"/>
    <row r="117" s="31" customFormat="1" x14ac:dyDescent="0.3"/>
    <row r="118" s="31" customFormat="1" x14ac:dyDescent="0.3"/>
    <row r="119" s="31" customFormat="1" x14ac:dyDescent="0.3"/>
    <row r="120" s="31" customFormat="1" x14ac:dyDescent="0.3"/>
    <row r="121" s="31" customFormat="1" x14ac:dyDescent="0.3"/>
    <row r="122" s="31" customFormat="1" x14ac:dyDescent="0.3"/>
    <row r="123" s="31" customFormat="1" x14ac:dyDescent="0.3"/>
    <row r="124" s="31" customFormat="1" x14ac:dyDescent="0.3"/>
    <row r="125" s="31" customFormat="1" x14ac:dyDescent="0.3"/>
    <row r="126" s="31" customFormat="1" x14ac:dyDescent="0.3"/>
    <row r="127" s="31" customFormat="1" x14ac:dyDescent="0.3"/>
    <row r="128" s="31" customFormat="1" x14ac:dyDescent="0.3"/>
    <row r="129" s="31" customFormat="1" x14ac:dyDescent="0.3"/>
    <row r="130" s="31" customFormat="1" x14ac:dyDescent="0.3"/>
    <row r="131" s="31" customFormat="1" x14ac:dyDescent="0.3"/>
    <row r="132" s="31" customFormat="1" x14ac:dyDescent="0.3"/>
    <row r="133" s="31" customFormat="1" x14ac:dyDescent="0.3"/>
    <row r="134" s="31" customFormat="1" x14ac:dyDescent="0.3"/>
    <row r="135" s="31" customFormat="1" x14ac:dyDescent="0.3"/>
    <row r="136" s="31" customFormat="1" x14ac:dyDescent="0.3"/>
    <row r="137" s="31" customFormat="1" x14ac:dyDescent="0.3"/>
    <row r="138" s="31" customFormat="1" x14ac:dyDescent="0.3"/>
    <row r="139" s="31" customFormat="1" x14ac:dyDescent="0.3"/>
    <row r="140" s="31" customFormat="1" x14ac:dyDescent="0.3"/>
    <row r="141" s="31" customFormat="1" x14ac:dyDescent="0.3"/>
    <row r="142" s="31" customFormat="1" x14ac:dyDescent="0.3"/>
    <row r="143" s="31" customFormat="1" x14ac:dyDescent="0.3"/>
    <row r="144" s="31" customFormat="1" x14ac:dyDescent="0.3"/>
    <row r="145" s="31" customFormat="1" x14ac:dyDescent="0.3"/>
    <row r="146" s="31" customFormat="1" x14ac:dyDescent="0.3"/>
    <row r="147" s="31" customFormat="1" x14ac:dyDescent="0.3"/>
    <row r="148" s="31" customFormat="1" x14ac:dyDescent="0.3"/>
    <row r="149" s="31" customFormat="1" x14ac:dyDescent="0.3"/>
    <row r="150" s="31" customFormat="1" x14ac:dyDescent="0.3"/>
    <row r="151" s="31" customFormat="1" x14ac:dyDescent="0.3"/>
    <row r="152" s="31" customFormat="1" x14ac:dyDescent="0.3"/>
    <row r="153" s="31" customFormat="1" x14ac:dyDescent="0.3"/>
    <row r="154" s="31" customFormat="1" x14ac:dyDescent="0.3"/>
    <row r="155" s="31" customFormat="1" x14ac:dyDescent="0.3"/>
    <row r="156" s="31" customFormat="1" x14ac:dyDescent="0.3"/>
    <row r="157" s="31" customFormat="1" x14ac:dyDescent="0.3"/>
    <row r="158" s="31" customFormat="1" x14ac:dyDescent="0.3"/>
    <row r="159" s="31" customFormat="1" x14ac:dyDescent="0.3"/>
    <row r="160" s="31" customFormat="1" x14ac:dyDescent="0.3"/>
    <row r="161" s="31" customFormat="1" x14ac:dyDescent="0.3"/>
    <row r="162" s="31" customFormat="1" x14ac:dyDescent="0.3"/>
    <row r="163" s="31" customFormat="1" x14ac:dyDescent="0.3"/>
    <row r="164" s="31" customFormat="1" x14ac:dyDescent="0.3"/>
    <row r="165" s="31" customFormat="1" x14ac:dyDescent="0.3"/>
    <row r="166" s="31" customFormat="1" x14ac:dyDescent="0.3"/>
    <row r="167" s="31" customFormat="1" x14ac:dyDescent="0.3"/>
    <row r="168" s="31" customFormat="1" x14ac:dyDescent="0.3"/>
    <row r="169" s="31" customFormat="1" x14ac:dyDescent="0.3"/>
    <row r="170" s="31" customFormat="1" x14ac:dyDescent="0.3"/>
    <row r="171" s="31" customFormat="1" x14ac:dyDescent="0.3"/>
    <row r="172" s="31" customFormat="1" x14ac:dyDescent="0.3"/>
    <row r="173" s="31" customFormat="1" x14ac:dyDescent="0.3"/>
    <row r="174" s="31" customFormat="1" x14ac:dyDescent="0.3"/>
    <row r="175" s="31" customFormat="1" x14ac:dyDescent="0.3"/>
    <row r="176" s="31" customFormat="1" x14ac:dyDescent="0.3"/>
    <row r="177" s="31" customFormat="1" x14ac:dyDescent="0.3"/>
    <row r="178" s="31" customFormat="1" x14ac:dyDescent="0.3"/>
    <row r="179" s="31" customFormat="1" x14ac:dyDescent="0.3"/>
    <row r="180" s="31" customFormat="1" x14ac:dyDescent="0.3"/>
    <row r="181" s="31" customFormat="1" x14ac:dyDescent="0.3"/>
    <row r="182" s="31" customFormat="1" x14ac:dyDescent="0.3"/>
    <row r="183" s="31" customFormat="1" x14ac:dyDescent="0.3"/>
    <row r="184" s="31" customFormat="1" x14ac:dyDescent="0.3"/>
    <row r="185" s="31" customFormat="1" x14ac:dyDescent="0.3"/>
    <row r="186" s="31" customFormat="1" x14ac:dyDescent="0.3"/>
    <row r="187" s="31" customFormat="1" x14ac:dyDescent="0.3"/>
    <row r="188" s="31" customFormat="1" x14ac:dyDescent="0.3"/>
    <row r="189" s="31" customFormat="1" x14ac:dyDescent="0.3"/>
  </sheetData>
  <mergeCells count="5">
    <mergeCell ref="B1:G1"/>
    <mergeCell ref="B2:G2"/>
    <mergeCell ref="B3:G3"/>
    <mergeCell ref="B74:G74"/>
    <mergeCell ref="B84:D84"/>
  </mergeCells>
  <pageMargins left="0.25" right="0.2" top="0.5" bottom="0.2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L212"/>
  <sheetViews>
    <sheetView topLeftCell="A103" workbookViewId="0">
      <selection activeCell="E112" sqref="E112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5.44140625" customWidth="1"/>
    <col min="6" max="6" width="20.5546875" bestFit="1" customWidth="1"/>
    <col min="7" max="7" width="13.5546875" customWidth="1"/>
    <col min="8" max="8" width="14.109375" customWidth="1"/>
    <col min="9" max="9" width="15.88671875" customWidth="1"/>
    <col min="10" max="10" width="11.109375" customWidth="1"/>
    <col min="11" max="11" width="12.6640625" customWidth="1"/>
    <col min="12" max="12" width="11" customWidth="1"/>
    <col min="13" max="13" width="14.33203125" bestFit="1" customWidth="1"/>
  </cols>
  <sheetData>
    <row r="1" spans="1:13" x14ac:dyDescent="0.3">
      <c r="A1" s="79"/>
      <c r="B1" s="132" t="s">
        <v>0</v>
      </c>
      <c r="C1" s="132"/>
      <c r="D1" s="132"/>
      <c r="E1" s="132"/>
      <c r="F1" s="132"/>
      <c r="G1" s="132"/>
      <c r="H1" s="132"/>
      <c r="I1" s="132"/>
      <c r="J1" s="132"/>
      <c r="K1" s="132"/>
    </row>
    <row r="2" spans="1:13" ht="19.8" x14ac:dyDescent="0.3">
      <c r="A2" s="80"/>
      <c r="B2" s="133" t="s">
        <v>1</v>
      </c>
      <c r="C2" s="133"/>
      <c r="D2" s="133"/>
      <c r="E2" s="133"/>
      <c r="F2" s="133"/>
      <c r="G2" s="133"/>
      <c r="H2" s="133"/>
      <c r="I2" s="133"/>
      <c r="J2" s="133"/>
      <c r="K2" s="133"/>
    </row>
    <row r="3" spans="1:13" ht="18" x14ac:dyDescent="0.35">
      <c r="A3" s="127" t="s">
        <v>67</v>
      </c>
      <c r="B3" s="134" t="s">
        <v>2</v>
      </c>
      <c r="C3" s="135"/>
      <c r="D3" s="135"/>
      <c r="E3" s="135"/>
      <c r="F3" s="135"/>
      <c r="G3" s="135"/>
      <c r="H3" s="136"/>
      <c r="I3" s="137" t="s">
        <v>3</v>
      </c>
      <c r="J3" s="137"/>
      <c r="K3" s="137"/>
    </row>
    <row r="4" spans="1:13" ht="39" customHeight="1" x14ac:dyDescent="0.3">
      <c r="A4" s="128"/>
      <c r="B4" s="26" t="s">
        <v>4</v>
      </c>
      <c r="C4" s="1" t="s">
        <v>25</v>
      </c>
      <c r="D4" s="1" t="s">
        <v>5</v>
      </c>
      <c r="E4" s="1" t="s">
        <v>6</v>
      </c>
      <c r="F4" s="2" t="s">
        <v>165</v>
      </c>
      <c r="G4" s="2" t="s">
        <v>166</v>
      </c>
      <c r="H4" s="11" t="s">
        <v>8</v>
      </c>
      <c r="I4" s="1" t="s">
        <v>9</v>
      </c>
      <c r="J4" s="1" t="s">
        <v>10</v>
      </c>
      <c r="K4" s="1" t="s">
        <v>11</v>
      </c>
    </row>
    <row r="5" spans="1:13" ht="15.6" x14ac:dyDescent="0.3">
      <c r="A5" s="19">
        <v>1</v>
      </c>
      <c r="B5" s="27"/>
      <c r="C5" s="12" t="s">
        <v>12</v>
      </c>
      <c r="D5" s="51">
        <v>42631</v>
      </c>
      <c r="E5" s="48">
        <v>200000</v>
      </c>
      <c r="F5" s="48"/>
      <c r="G5" s="48"/>
      <c r="H5" s="48"/>
      <c r="I5" s="52">
        <v>200000</v>
      </c>
      <c r="J5" s="13">
        <v>3749903</v>
      </c>
      <c r="K5" s="47">
        <v>42631</v>
      </c>
    </row>
    <row r="6" spans="1:13" ht="28.8" x14ac:dyDescent="0.3">
      <c r="A6" s="19">
        <v>2</v>
      </c>
      <c r="B6" s="30" t="s">
        <v>69</v>
      </c>
      <c r="C6" s="12">
        <v>48</v>
      </c>
      <c r="D6" s="51">
        <v>42639</v>
      </c>
      <c r="E6" s="48">
        <v>199530</v>
      </c>
      <c r="F6" s="48">
        <v>17303</v>
      </c>
      <c r="G6" s="48">
        <v>8531</v>
      </c>
      <c r="H6" s="48">
        <f>F6+G6</f>
        <v>25834</v>
      </c>
      <c r="I6" s="52">
        <v>173696</v>
      </c>
      <c r="J6" s="13">
        <v>3749926</v>
      </c>
      <c r="K6" s="47">
        <v>42640</v>
      </c>
      <c r="M6" s="17"/>
    </row>
    <row r="7" spans="1:13" ht="15.6" x14ac:dyDescent="0.3">
      <c r="A7" s="19">
        <v>3</v>
      </c>
      <c r="B7" s="27" t="s">
        <v>14</v>
      </c>
      <c r="C7" s="18">
        <v>60</v>
      </c>
      <c r="D7" s="51">
        <v>42646</v>
      </c>
      <c r="E7" s="48">
        <v>226604</v>
      </c>
      <c r="F7" s="48">
        <v>20583</v>
      </c>
      <c r="G7" s="48">
        <v>6397</v>
      </c>
      <c r="H7" s="48">
        <f>F7+G7</f>
        <v>26980</v>
      </c>
      <c r="I7" s="52">
        <v>199624</v>
      </c>
      <c r="J7" s="13">
        <v>3749934</v>
      </c>
      <c r="K7" s="47">
        <v>42646</v>
      </c>
    </row>
    <row r="8" spans="1:13" ht="15.6" x14ac:dyDescent="0.3">
      <c r="A8" s="19">
        <v>4</v>
      </c>
      <c r="B8" s="28" t="s">
        <v>15</v>
      </c>
      <c r="C8" s="18">
        <v>67</v>
      </c>
      <c r="D8" s="51">
        <v>42649</v>
      </c>
      <c r="E8" s="48">
        <v>226582</v>
      </c>
      <c r="F8" s="48">
        <v>19790</v>
      </c>
      <c r="G8" s="48">
        <v>9758</v>
      </c>
      <c r="H8" s="48">
        <f t="shared" ref="H8:H13" si="0">F8+G8</f>
        <v>29548</v>
      </c>
      <c r="I8" s="53">
        <v>197033</v>
      </c>
      <c r="J8" s="13">
        <v>3749947</v>
      </c>
      <c r="K8" s="47">
        <v>42652</v>
      </c>
    </row>
    <row r="9" spans="1:13" ht="15.6" x14ac:dyDescent="0.3">
      <c r="A9" s="19">
        <v>5</v>
      </c>
      <c r="B9" s="28" t="s">
        <v>16</v>
      </c>
      <c r="C9" s="18">
        <v>76</v>
      </c>
      <c r="D9" s="51">
        <v>42656</v>
      </c>
      <c r="E9" s="48">
        <v>224568</v>
      </c>
      <c r="F9" s="48">
        <v>17919</v>
      </c>
      <c r="G9" s="48">
        <v>7327</v>
      </c>
      <c r="H9" s="48">
        <f t="shared" si="0"/>
        <v>25246</v>
      </c>
      <c r="I9" s="53">
        <v>199322</v>
      </c>
      <c r="J9" s="13">
        <v>4410595</v>
      </c>
      <c r="K9" s="47">
        <v>42656</v>
      </c>
    </row>
    <row r="10" spans="1:13" ht="15.6" x14ac:dyDescent="0.3">
      <c r="A10" s="19">
        <v>6</v>
      </c>
      <c r="B10" s="28" t="s">
        <v>17</v>
      </c>
      <c r="C10" s="18">
        <v>79</v>
      </c>
      <c r="D10" s="51">
        <v>42660</v>
      </c>
      <c r="E10" s="48">
        <v>224522</v>
      </c>
      <c r="F10" s="48">
        <v>17924</v>
      </c>
      <c r="G10" s="48">
        <v>7009</v>
      </c>
      <c r="H10" s="48">
        <f t="shared" si="0"/>
        <v>24933</v>
      </c>
      <c r="I10" s="53">
        <v>199589</v>
      </c>
      <c r="J10" s="13">
        <v>4410596</v>
      </c>
      <c r="K10" s="47">
        <v>42660</v>
      </c>
    </row>
    <row r="11" spans="1:13" ht="15.6" x14ac:dyDescent="0.3">
      <c r="A11" s="19">
        <v>7</v>
      </c>
      <c r="B11" s="28" t="s">
        <v>18</v>
      </c>
      <c r="C11" s="18">
        <v>83</v>
      </c>
      <c r="D11" s="51">
        <v>42663</v>
      </c>
      <c r="E11" s="48">
        <v>225259</v>
      </c>
      <c r="F11" s="48">
        <v>19748</v>
      </c>
      <c r="G11" s="48">
        <v>5922</v>
      </c>
      <c r="H11" s="48">
        <f t="shared" si="0"/>
        <v>25670</v>
      </c>
      <c r="I11" s="53">
        <v>199590</v>
      </c>
      <c r="J11" s="13">
        <v>4410598</v>
      </c>
      <c r="K11" s="47">
        <v>42663</v>
      </c>
    </row>
    <row r="12" spans="1:13" ht="15.6" x14ac:dyDescent="0.3">
      <c r="A12" s="19">
        <v>8</v>
      </c>
      <c r="B12" s="28" t="s">
        <v>19</v>
      </c>
      <c r="C12" s="18">
        <v>90</v>
      </c>
      <c r="D12" s="51">
        <v>42667</v>
      </c>
      <c r="E12" s="48">
        <v>221247</v>
      </c>
      <c r="F12" s="48">
        <v>16433</v>
      </c>
      <c r="G12" s="48">
        <v>5345</v>
      </c>
      <c r="H12" s="48">
        <f t="shared" si="0"/>
        <v>21778</v>
      </c>
      <c r="I12" s="53">
        <v>199469</v>
      </c>
      <c r="J12" s="13">
        <v>4410599</v>
      </c>
      <c r="K12" s="49">
        <v>42667</v>
      </c>
    </row>
    <row r="13" spans="1:13" ht="15.6" x14ac:dyDescent="0.3">
      <c r="A13" s="19">
        <v>9</v>
      </c>
      <c r="B13" s="28" t="s">
        <v>20</v>
      </c>
      <c r="C13" s="18">
        <v>95</v>
      </c>
      <c r="D13" s="51">
        <v>42668</v>
      </c>
      <c r="E13" s="48">
        <v>225825</v>
      </c>
      <c r="F13" s="48">
        <v>19961</v>
      </c>
      <c r="G13" s="48">
        <v>5874</v>
      </c>
      <c r="H13" s="48">
        <f t="shared" si="0"/>
        <v>25835</v>
      </c>
      <c r="I13" s="53">
        <v>199990</v>
      </c>
      <c r="J13" s="13">
        <v>4410602</v>
      </c>
      <c r="K13" s="49">
        <v>42670</v>
      </c>
    </row>
    <row r="14" spans="1:13" ht="15.6" x14ac:dyDescent="0.3">
      <c r="A14" s="19">
        <v>10</v>
      </c>
      <c r="B14" s="28" t="s">
        <v>21</v>
      </c>
      <c r="C14" s="18">
        <v>100</v>
      </c>
      <c r="D14" s="51">
        <v>42674</v>
      </c>
      <c r="E14" s="48">
        <v>225794</v>
      </c>
      <c r="F14" s="48">
        <v>20046</v>
      </c>
      <c r="G14" s="48">
        <v>5887</v>
      </c>
      <c r="H14" s="48">
        <v>25933</v>
      </c>
      <c r="I14" s="53">
        <v>199861</v>
      </c>
      <c r="J14" s="13">
        <v>4410603</v>
      </c>
      <c r="K14" s="49">
        <v>42674</v>
      </c>
    </row>
    <row r="15" spans="1:13" ht="15.6" x14ac:dyDescent="0.3">
      <c r="A15" s="19">
        <v>11</v>
      </c>
      <c r="B15" s="28" t="s">
        <v>26</v>
      </c>
      <c r="C15" s="18">
        <v>106</v>
      </c>
      <c r="D15" s="51">
        <v>42676</v>
      </c>
      <c r="E15" s="48">
        <v>224987</v>
      </c>
      <c r="F15" s="48">
        <v>19866</v>
      </c>
      <c r="G15" s="48">
        <v>5860</v>
      </c>
      <c r="H15" s="48">
        <f>F15+G15</f>
        <v>25726</v>
      </c>
      <c r="I15" s="53">
        <v>199263</v>
      </c>
      <c r="J15" s="13">
        <v>4410608</v>
      </c>
      <c r="K15" s="49">
        <v>42676</v>
      </c>
    </row>
    <row r="16" spans="1:13" ht="15.6" x14ac:dyDescent="0.3">
      <c r="A16" s="19">
        <v>12</v>
      </c>
      <c r="B16" s="28" t="s">
        <v>42</v>
      </c>
      <c r="C16" s="18">
        <v>114</v>
      </c>
      <c r="D16" s="51">
        <v>42680</v>
      </c>
      <c r="E16" s="48">
        <v>238713</v>
      </c>
      <c r="F16" s="48">
        <v>29964</v>
      </c>
      <c r="G16" s="48">
        <v>8989</v>
      </c>
      <c r="H16" s="48">
        <f>F16+G16</f>
        <v>38953</v>
      </c>
      <c r="I16" s="53">
        <v>199760</v>
      </c>
      <c r="J16" s="13">
        <v>4410610</v>
      </c>
      <c r="K16" s="49">
        <v>42681</v>
      </c>
    </row>
    <row r="17" spans="1:11" ht="15.6" x14ac:dyDescent="0.3">
      <c r="A17" s="19">
        <v>13</v>
      </c>
      <c r="B17" s="28" t="s">
        <v>27</v>
      </c>
      <c r="C17" s="18">
        <v>118</v>
      </c>
      <c r="D17" s="51">
        <v>42683</v>
      </c>
      <c r="E17" s="48">
        <v>225620</v>
      </c>
      <c r="F17" s="48">
        <v>20075</v>
      </c>
      <c r="G17" s="48">
        <v>5891</v>
      </c>
      <c r="H17" s="48">
        <v>25966</v>
      </c>
      <c r="I17" s="53">
        <v>199654</v>
      </c>
      <c r="J17" s="13">
        <v>4410611</v>
      </c>
      <c r="K17" s="49">
        <v>42683</v>
      </c>
    </row>
    <row r="18" spans="1:11" ht="15.6" x14ac:dyDescent="0.3">
      <c r="A18" s="19">
        <v>14</v>
      </c>
      <c r="B18" s="28" t="s">
        <v>31</v>
      </c>
      <c r="C18" s="18">
        <v>121</v>
      </c>
      <c r="D18" s="51">
        <v>42684</v>
      </c>
      <c r="E18" s="48">
        <v>225096</v>
      </c>
      <c r="F18" s="48">
        <v>19957</v>
      </c>
      <c r="G18" s="48">
        <v>5874</v>
      </c>
      <c r="H18" s="48">
        <f t="shared" ref="H18:H81" si="1">F18+G18</f>
        <v>25831</v>
      </c>
      <c r="I18" s="53">
        <v>199266</v>
      </c>
      <c r="J18" s="13">
        <v>4410612</v>
      </c>
      <c r="K18" s="49">
        <v>42684</v>
      </c>
    </row>
    <row r="19" spans="1:11" ht="15.6" x14ac:dyDescent="0.3">
      <c r="A19" s="19">
        <v>15</v>
      </c>
      <c r="B19" s="28" t="s">
        <v>41</v>
      </c>
      <c r="C19" s="18">
        <v>122</v>
      </c>
      <c r="D19" s="51">
        <v>42687</v>
      </c>
      <c r="E19" s="48">
        <v>239000</v>
      </c>
      <c r="F19" s="48">
        <v>30000</v>
      </c>
      <c r="G19" s="48">
        <v>9000</v>
      </c>
      <c r="H19" s="48">
        <f t="shared" si="1"/>
        <v>39000</v>
      </c>
      <c r="I19" s="53">
        <v>200000</v>
      </c>
      <c r="J19" s="13">
        <v>4410614</v>
      </c>
      <c r="K19" s="49">
        <v>42687</v>
      </c>
    </row>
    <row r="20" spans="1:11" ht="15.6" x14ac:dyDescent="0.3">
      <c r="A20" s="19">
        <v>16</v>
      </c>
      <c r="B20" s="28" t="s">
        <v>32</v>
      </c>
      <c r="C20" s="18">
        <v>125</v>
      </c>
      <c r="D20" s="51">
        <v>42688</v>
      </c>
      <c r="E20" s="48">
        <v>224513.44</v>
      </c>
      <c r="F20" s="48">
        <v>19537</v>
      </c>
      <c r="G20" s="48">
        <v>5811</v>
      </c>
      <c r="H20" s="48">
        <f t="shared" si="1"/>
        <v>25348</v>
      </c>
      <c r="I20" s="53">
        <v>199165</v>
      </c>
      <c r="J20" s="13">
        <v>4410615</v>
      </c>
      <c r="K20" s="49">
        <v>42688</v>
      </c>
    </row>
    <row r="21" spans="1:11" ht="15.6" x14ac:dyDescent="0.3">
      <c r="A21" s="19">
        <v>17</v>
      </c>
      <c r="B21" s="28" t="s">
        <v>33</v>
      </c>
      <c r="C21" s="18">
        <v>131</v>
      </c>
      <c r="D21" s="51">
        <v>42690</v>
      </c>
      <c r="E21" s="48">
        <v>221168</v>
      </c>
      <c r="F21" s="48">
        <v>19237</v>
      </c>
      <c r="G21" s="48">
        <v>5766</v>
      </c>
      <c r="H21" s="48">
        <f t="shared" si="1"/>
        <v>25003</v>
      </c>
      <c r="I21" s="53">
        <v>196165</v>
      </c>
      <c r="J21" s="13">
        <v>4410616</v>
      </c>
      <c r="K21" s="49">
        <v>42690</v>
      </c>
    </row>
    <row r="22" spans="1:11" ht="15.6" x14ac:dyDescent="0.3">
      <c r="A22" s="19">
        <v>18</v>
      </c>
      <c r="B22" s="28" t="s">
        <v>40</v>
      </c>
      <c r="C22" s="18">
        <v>133</v>
      </c>
      <c r="D22" s="51">
        <v>42691</v>
      </c>
      <c r="E22" s="48">
        <v>239000</v>
      </c>
      <c r="F22" s="48">
        <v>30000</v>
      </c>
      <c r="G22" s="48">
        <v>9000</v>
      </c>
      <c r="H22" s="48">
        <f t="shared" si="1"/>
        <v>39000</v>
      </c>
      <c r="I22" s="53">
        <v>200000</v>
      </c>
      <c r="J22" s="13">
        <v>4410617</v>
      </c>
      <c r="K22" s="54">
        <v>42691</v>
      </c>
    </row>
    <row r="23" spans="1:11" ht="15.6" x14ac:dyDescent="0.3">
      <c r="A23" s="19">
        <v>19</v>
      </c>
      <c r="B23" s="28" t="s">
        <v>34</v>
      </c>
      <c r="C23" s="18">
        <v>141</v>
      </c>
      <c r="D23" s="51">
        <v>42696</v>
      </c>
      <c r="E23" s="48">
        <v>222200</v>
      </c>
      <c r="F23" s="48">
        <v>19369</v>
      </c>
      <c r="G23" s="48">
        <v>5785</v>
      </c>
      <c r="H23" s="48">
        <f t="shared" si="1"/>
        <v>25154</v>
      </c>
      <c r="I23" s="53">
        <v>197046</v>
      </c>
      <c r="J23" s="13">
        <v>4410620</v>
      </c>
      <c r="K23" s="54">
        <v>42696</v>
      </c>
    </row>
    <row r="24" spans="1:11" ht="15.6" x14ac:dyDescent="0.3">
      <c r="A24" s="19">
        <v>20</v>
      </c>
      <c r="B24" s="28" t="s">
        <v>38</v>
      </c>
      <c r="C24" s="18">
        <v>145</v>
      </c>
      <c r="D24" s="51">
        <v>42698</v>
      </c>
      <c r="E24" s="48">
        <v>222200</v>
      </c>
      <c r="F24" s="48">
        <v>19369</v>
      </c>
      <c r="G24" s="48">
        <v>5785</v>
      </c>
      <c r="H24" s="48">
        <f t="shared" si="1"/>
        <v>25154</v>
      </c>
      <c r="I24" s="53">
        <v>197046</v>
      </c>
      <c r="J24" s="13">
        <v>4410621</v>
      </c>
      <c r="K24" s="54">
        <v>42698</v>
      </c>
    </row>
    <row r="25" spans="1:11" ht="15.6" x14ac:dyDescent="0.3">
      <c r="A25" s="19">
        <v>21</v>
      </c>
      <c r="B25" s="28" t="s">
        <v>39</v>
      </c>
      <c r="C25" s="18">
        <v>147</v>
      </c>
      <c r="D25" s="51">
        <v>42701</v>
      </c>
      <c r="E25" s="48">
        <v>239000</v>
      </c>
      <c r="F25" s="48">
        <v>30000</v>
      </c>
      <c r="G25" s="48">
        <v>9000</v>
      </c>
      <c r="H25" s="48">
        <f t="shared" si="1"/>
        <v>39000</v>
      </c>
      <c r="I25" s="53">
        <v>200000</v>
      </c>
      <c r="J25" s="13">
        <v>4410623</v>
      </c>
      <c r="K25" s="54">
        <v>42701</v>
      </c>
    </row>
    <row r="26" spans="1:11" ht="15.6" x14ac:dyDescent="0.3">
      <c r="A26" s="19">
        <v>22</v>
      </c>
      <c r="B26" s="28" t="s">
        <v>43</v>
      </c>
      <c r="C26" s="18">
        <v>151</v>
      </c>
      <c r="D26" s="51">
        <v>42703</v>
      </c>
      <c r="E26" s="48">
        <v>219400</v>
      </c>
      <c r="F26" s="48">
        <v>19369</v>
      </c>
      <c r="G26" s="48">
        <v>5785</v>
      </c>
      <c r="H26" s="48">
        <f t="shared" si="1"/>
        <v>25154</v>
      </c>
      <c r="I26" s="53">
        <v>194246</v>
      </c>
      <c r="J26" s="13">
        <v>4410626</v>
      </c>
      <c r="K26" s="54">
        <v>42703</v>
      </c>
    </row>
    <row r="27" spans="1:11" ht="15.6" x14ac:dyDescent="0.3">
      <c r="A27" s="19">
        <v>23</v>
      </c>
      <c r="B27" s="28" t="s">
        <v>44</v>
      </c>
      <c r="C27" s="18">
        <v>153</v>
      </c>
      <c r="D27" s="51">
        <v>42704</v>
      </c>
      <c r="E27" s="48">
        <v>239000</v>
      </c>
      <c r="F27" s="48">
        <v>30000</v>
      </c>
      <c r="G27" s="48">
        <v>9000</v>
      </c>
      <c r="H27" s="48">
        <f t="shared" si="1"/>
        <v>39000</v>
      </c>
      <c r="I27" s="53">
        <v>200000</v>
      </c>
      <c r="J27" s="13">
        <v>4410627</v>
      </c>
      <c r="K27" s="54">
        <v>42704</v>
      </c>
    </row>
    <row r="28" spans="1:11" ht="15.6" x14ac:dyDescent="0.3">
      <c r="A28" s="19">
        <v>24</v>
      </c>
      <c r="B28" s="28" t="s">
        <v>45</v>
      </c>
      <c r="C28" s="18">
        <v>155</v>
      </c>
      <c r="D28" s="51">
        <v>42705</v>
      </c>
      <c r="E28" s="48">
        <v>221500</v>
      </c>
      <c r="F28" s="48">
        <v>19369</v>
      </c>
      <c r="G28" s="48">
        <v>5785</v>
      </c>
      <c r="H28" s="48">
        <f t="shared" si="1"/>
        <v>25154</v>
      </c>
      <c r="I28" s="53">
        <v>196346</v>
      </c>
      <c r="J28" s="13">
        <v>4410635</v>
      </c>
      <c r="K28" s="55">
        <v>42381</v>
      </c>
    </row>
    <row r="29" spans="1:11" ht="15.6" x14ac:dyDescent="0.3">
      <c r="A29" s="19">
        <v>25</v>
      </c>
      <c r="B29" s="28" t="s">
        <v>46</v>
      </c>
      <c r="C29" s="18">
        <v>161</v>
      </c>
      <c r="D29" s="51">
        <v>42533</v>
      </c>
      <c r="E29" s="48">
        <v>224271</v>
      </c>
      <c r="F29" s="48">
        <v>19418</v>
      </c>
      <c r="G29" s="48">
        <v>5852</v>
      </c>
      <c r="H29" s="48">
        <f t="shared" si="1"/>
        <v>25270</v>
      </c>
      <c r="I29" s="53">
        <v>198606</v>
      </c>
      <c r="J29" s="13">
        <v>4410637</v>
      </c>
      <c r="K29" s="55">
        <v>42533</v>
      </c>
    </row>
    <row r="30" spans="1:11" ht="15.6" x14ac:dyDescent="0.3">
      <c r="A30" s="19">
        <v>26</v>
      </c>
      <c r="B30" s="28" t="s">
        <v>70</v>
      </c>
      <c r="C30" s="18">
        <v>166</v>
      </c>
      <c r="D30" s="51">
        <v>42594</v>
      </c>
      <c r="E30" s="48">
        <v>222871</v>
      </c>
      <c r="F30" s="48">
        <v>19813</v>
      </c>
      <c r="G30" s="48">
        <v>5852</v>
      </c>
      <c r="H30" s="48">
        <f t="shared" si="1"/>
        <v>25665</v>
      </c>
      <c r="I30" s="53">
        <v>197206</v>
      </c>
      <c r="J30" s="13">
        <v>4410639</v>
      </c>
      <c r="K30" s="55">
        <v>42594</v>
      </c>
    </row>
    <row r="31" spans="1:11" ht="15.6" x14ac:dyDescent="0.3">
      <c r="A31" s="19">
        <v>27</v>
      </c>
      <c r="B31" s="28" t="s">
        <v>47</v>
      </c>
      <c r="C31" s="18">
        <v>168</v>
      </c>
      <c r="D31" s="51">
        <v>42686</v>
      </c>
      <c r="E31" s="48">
        <v>238941</v>
      </c>
      <c r="F31" s="48">
        <v>29993</v>
      </c>
      <c r="G31" s="48">
        <v>8998</v>
      </c>
      <c r="H31" s="48">
        <f t="shared" si="1"/>
        <v>38991</v>
      </c>
      <c r="I31" s="53">
        <v>199950</v>
      </c>
      <c r="J31" s="13">
        <v>4410640</v>
      </c>
      <c r="K31" s="55">
        <v>42686</v>
      </c>
    </row>
    <row r="32" spans="1:11" ht="15.6" x14ac:dyDescent="0.3">
      <c r="A32" s="19">
        <v>28</v>
      </c>
      <c r="B32" s="28" t="s">
        <v>80</v>
      </c>
      <c r="C32" s="18">
        <v>171</v>
      </c>
      <c r="D32" s="51">
        <v>42718</v>
      </c>
      <c r="E32" s="48">
        <v>227501</v>
      </c>
      <c r="F32" s="48">
        <v>23949</v>
      </c>
      <c r="G32" s="48">
        <v>5032</v>
      </c>
      <c r="H32" s="48">
        <f t="shared" si="1"/>
        <v>28981</v>
      </c>
      <c r="I32" s="53">
        <v>198520</v>
      </c>
      <c r="J32" s="13">
        <v>4410641</v>
      </c>
      <c r="K32" s="51">
        <v>42718</v>
      </c>
    </row>
    <row r="33" spans="1:11" ht="15.6" x14ac:dyDescent="0.3">
      <c r="A33" s="19">
        <v>29</v>
      </c>
      <c r="B33" s="28" t="s">
        <v>71</v>
      </c>
      <c r="C33" s="18">
        <v>173</v>
      </c>
      <c r="D33" s="51">
        <v>42719</v>
      </c>
      <c r="E33" s="48">
        <v>224877</v>
      </c>
      <c r="F33" s="48">
        <v>19801</v>
      </c>
      <c r="G33" s="48">
        <v>5850</v>
      </c>
      <c r="H33" s="48">
        <f t="shared" si="1"/>
        <v>25651</v>
      </c>
      <c r="I33" s="53">
        <v>199226</v>
      </c>
      <c r="J33" s="13">
        <v>4410643</v>
      </c>
      <c r="K33" s="51">
        <v>42719</v>
      </c>
    </row>
    <row r="34" spans="1:11" ht="15.6" x14ac:dyDescent="0.3">
      <c r="A34" s="19">
        <v>30</v>
      </c>
      <c r="B34" s="28" t="s">
        <v>51</v>
      </c>
      <c r="C34" s="18">
        <v>176</v>
      </c>
      <c r="D34" s="51">
        <v>42722</v>
      </c>
      <c r="E34" s="48">
        <v>225234</v>
      </c>
      <c r="F34" s="48">
        <v>22834</v>
      </c>
      <c r="G34" s="48">
        <v>5105</v>
      </c>
      <c r="H34" s="48">
        <f t="shared" si="1"/>
        <v>27939</v>
      </c>
      <c r="I34" s="53">
        <v>197295</v>
      </c>
      <c r="J34" s="13">
        <v>4410646</v>
      </c>
      <c r="K34" s="51">
        <v>42722</v>
      </c>
    </row>
    <row r="35" spans="1:11" ht="15.6" x14ac:dyDescent="0.3">
      <c r="A35" s="19">
        <v>31</v>
      </c>
      <c r="B35" s="28" t="s">
        <v>52</v>
      </c>
      <c r="C35" s="18">
        <v>180</v>
      </c>
      <c r="D35" s="51">
        <v>42723</v>
      </c>
      <c r="E35" s="48">
        <v>238941</v>
      </c>
      <c r="F35" s="48">
        <v>29993</v>
      </c>
      <c r="G35" s="48">
        <v>8998</v>
      </c>
      <c r="H35" s="48">
        <f t="shared" si="1"/>
        <v>38991</v>
      </c>
      <c r="I35" s="53">
        <v>199950</v>
      </c>
      <c r="J35" s="13">
        <v>4410649</v>
      </c>
      <c r="K35" s="51">
        <v>42723</v>
      </c>
    </row>
    <row r="36" spans="1:11" ht="15.6" x14ac:dyDescent="0.3">
      <c r="A36" s="19">
        <v>32</v>
      </c>
      <c r="B36" s="28" t="s">
        <v>72</v>
      </c>
      <c r="C36" s="18">
        <v>182</v>
      </c>
      <c r="D36" s="51">
        <v>42724</v>
      </c>
      <c r="E36" s="48">
        <v>225301</v>
      </c>
      <c r="F36" s="48">
        <v>19510</v>
      </c>
      <c r="G36" s="48">
        <v>5807</v>
      </c>
      <c r="H36" s="48">
        <f t="shared" si="1"/>
        <v>25317</v>
      </c>
      <c r="I36" s="53">
        <v>199984</v>
      </c>
      <c r="J36" s="13">
        <v>4410651</v>
      </c>
      <c r="K36" s="51">
        <v>42724</v>
      </c>
    </row>
    <row r="37" spans="1:11" ht="15.6" x14ac:dyDescent="0.3">
      <c r="A37" s="19">
        <v>33</v>
      </c>
      <c r="B37" s="28" t="s">
        <v>57</v>
      </c>
      <c r="C37" s="18">
        <v>186</v>
      </c>
      <c r="D37" s="51">
        <v>42725</v>
      </c>
      <c r="E37" s="48">
        <v>223439</v>
      </c>
      <c r="F37" s="48">
        <v>22739</v>
      </c>
      <c r="G37" s="48">
        <v>5031</v>
      </c>
      <c r="H37" s="48">
        <f t="shared" si="1"/>
        <v>27770</v>
      </c>
      <c r="I37" s="53">
        <v>195667</v>
      </c>
      <c r="J37" s="13">
        <v>4410653</v>
      </c>
      <c r="K37" s="51">
        <v>42725</v>
      </c>
    </row>
    <row r="38" spans="1:11" ht="15.6" x14ac:dyDescent="0.3">
      <c r="A38" s="19">
        <v>34</v>
      </c>
      <c r="B38" s="28" t="s">
        <v>73</v>
      </c>
      <c r="C38" s="18">
        <v>189</v>
      </c>
      <c r="D38" s="51">
        <v>42726</v>
      </c>
      <c r="E38" s="48">
        <v>225301</v>
      </c>
      <c r="F38" s="48">
        <v>19510</v>
      </c>
      <c r="G38" s="48">
        <v>5806</v>
      </c>
      <c r="H38" s="48">
        <f t="shared" si="1"/>
        <v>25316</v>
      </c>
      <c r="I38" s="53">
        <v>199985</v>
      </c>
      <c r="J38" s="13">
        <v>4410657</v>
      </c>
      <c r="K38" s="51">
        <v>42726</v>
      </c>
    </row>
    <row r="39" spans="1:11" ht="15.6" x14ac:dyDescent="0.3">
      <c r="A39" s="19">
        <v>35</v>
      </c>
      <c r="B39" s="28" t="s">
        <v>77</v>
      </c>
      <c r="C39" s="18">
        <v>191</v>
      </c>
      <c r="D39" s="51">
        <v>42730</v>
      </c>
      <c r="E39" s="48">
        <v>224858</v>
      </c>
      <c r="F39" s="48">
        <v>22280</v>
      </c>
      <c r="G39" s="48">
        <v>7159</v>
      </c>
      <c r="H39" s="48">
        <f t="shared" si="1"/>
        <v>29439</v>
      </c>
      <c r="I39" s="53">
        <v>195419</v>
      </c>
      <c r="J39" s="13">
        <v>4410658</v>
      </c>
      <c r="K39" s="51">
        <v>42731</v>
      </c>
    </row>
    <row r="40" spans="1:11" ht="15.6" x14ac:dyDescent="0.3">
      <c r="A40" s="19">
        <v>36</v>
      </c>
      <c r="B40" s="28" t="s">
        <v>62</v>
      </c>
      <c r="C40" s="18">
        <v>194</v>
      </c>
      <c r="D40" s="51">
        <v>42731</v>
      </c>
      <c r="E40" s="48">
        <v>239000</v>
      </c>
      <c r="F40" s="48">
        <v>30000</v>
      </c>
      <c r="G40" s="48">
        <v>9000</v>
      </c>
      <c r="H40" s="48">
        <f t="shared" si="1"/>
        <v>39000</v>
      </c>
      <c r="I40" s="53">
        <f>E40-(F40+G40)</f>
        <v>200000</v>
      </c>
      <c r="J40" s="13">
        <v>4410659</v>
      </c>
      <c r="K40" s="51">
        <v>42731</v>
      </c>
    </row>
    <row r="41" spans="1:11" ht="15.6" x14ac:dyDescent="0.3">
      <c r="A41" s="19">
        <v>37</v>
      </c>
      <c r="B41" s="28" t="s">
        <v>65</v>
      </c>
      <c r="C41" s="18">
        <v>197</v>
      </c>
      <c r="D41" s="51">
        <v>42732</v>
      </c>
      <c r="E41" s="48">
        <v>219898</v>
      </c>
      <c r="F41" s="48">
        <v>21645</v>
      </c>
      <c r="G41" s="48">
        <v>6794</v>
      </c>
      <c r="H41" s="48">
        <f t="shared" si="1"/>
        <v>28439</v>
      </c>
      <c r="I41" s="53">
        <v>191459</v>
      </c>
      <c r="J41" s="13">
        <v>4410660</v>
      </c>
      <c r="K41" s="51">
        <v>42732</v>
      </c>
    </row>
    <row r="42" spans="1:11" ht="15.6" x14ac:dyDescent="0.3">
      <c r="A42" s="19">
        <v>38</v>
      </c>
      <c r="B42" s="28" t="s">
        <v>74</v>
      </c>
      <c r="C42" s="18">
        <v>202</v>
      </c>
      <c r="D42" s="51">
        <v>42733</v>
      </c>
      <c r="E42" s="48">
        <v>223819</v>
      </c>
      <c r="F42" s="48">
        <v>19525</v>
      </c>
      <c r="G42" s="48">
        <v>5889</v>
      </c>
      <c r="H42" s="48">
        <f t="shared" si="1"/>
        <v>25414</v>
      </c>
      <c r="I42" s="53">
        <v>198405</v>
      </c>
      <c r="J42" s="13">
        <v>4410667</v>
      </c>
      <c r="K42" s="51">
        <v>42733</v>
      </c>
    </row>
    <row r="43" spans="1:11" ht="15.6" x14ac:dyDescent="0.3">
      <c r="A43" s="19">
        <v>39</v>
      </c>
      <c r="B43" s="28" t="s">
        <v>78</v>
      </c>
      <c r="C43" s="18">
        <v>206</v>
      </c>
      <c r="D43" s="51">
        <v>42736</v>
      </c>
      <c r="E43" s="48">
        <v>219899</v>
      </c>
      <c r="F43" s="48">
        <v>21645</v>
      </c>
      <c r="G43" s="48">
        <v>7064</v>
      </c>
      <c r="H43" s="48">
        <f t="shared" si="1"/>
        <v>28709</v>
      </c>
      <c r="I43" s="53">
        <f>E43-(F43+G43)</f>
        <v>191190</v>
      </c>
      <c r="J43" s="13">
        <v>4410686</v>
      </c>
      <c r="K43" s="51">
        <v>42736</v>
      </c>
    </row>
    <row r="44" spans="1:11" ht="15.6" x14ac:dyDescent="0.3">
      <c r="A44" s="19">
        <v>40</v>
      </c>
      <c r="B44" s="28" t="s">
        <v>66</v>
      </c>
      <c r="C44" s="18">
        <v>209</v>
      </c>
      <c r="D44" s="51">
        <v>42767</v>
      </c>
      <c r="E44" s="48">
        <v>239000</v>
      </c>
      <c r="F44" s="48">
        <v>30000</v>
      </c>
      <c r="G44" s="48">
        <v>9000</v>
      </c>
      <c r="H44" s="48">
        <f t="shared" si="1"/>
        <v>39000</v>
      </c>
      <c r="I44" s="53">
        <f>E44-(F44+G44)</f>
        <v>200000</v>
      </c>
      <c r="J44" s="13">
        <v>4410687</v>
      </c>
      <c r="K44" s="51">
        <v>42767</v>
      </c>
    </row>
    <row r="45" spans="1:11" ht="15.6" x14ac:dyDescent="0.3">
      <c r="A45" s="19">
        <v>41</v>
      </c>
      <c r="B45" s="28" t="s">
        <v>75</v>
      </c>
      <c r="C45" s="18">
        <v>213</v>
      </c>
      <c r="D45" s="51">
        <v>42795</v>
      </c>
      <c r="E45" s="48">
        <v>224267</v>
      </c>
      <c r="F45" s="48">
        <v>19710</v>
      </c>
      <c r="G45" s="48">
        <v>5917</v>
      </c>
      <c r="H45" s="48">
        <f t="shared" si="1"/>
        <v>25627</v>
      </c>
      <c r="I45" s="53">
        <v>198640</v>
      </c>
      <c r="J45" s="13">
        <v>4410689</v>
      </c>
      <c r="K45" s="51">
        <v>42795</v>
      </c>
    </row>
    <row r="46" spans="1:11" ht="15.6" x14ac:dyDescent="0.3">
      <c r="A46" s="19">
        <v>42</v>
      </c>
      <c r="B46" s="28" t="s">
        <v>79</v>
      </c>
      <c r="C46" s="18">
        <v>215</v>
      </c>
      <c r="D46" s="51">
        <v>42826</v>
      </c>
      <c r="E46" s="48">
        <v>219271</v>
      </c>
      <c r="F46" s="48">
        <v>10346</v>
      </c>
      <c r="G46" s="48">
        <v>8997</v>
      </c>
      <c r="H46" s="48">
        <f t="shared" si="1"/>
        <v>19343</v>
      </c>
      <c r="I46" s="53">
        <v>199928</v>
      </c>
      <c r="J46" s="13">
        <v>4410690</v>
      </c>
      <c r="K46" s="51">
        <v>42826</v>
      </c>
    </row>
    <row r="47" spans="1:11" ht="15.6" x14ac:dyDescent="0.3">
      <c r="A47" s="19">
        <v>43</v>
      </c>
      <c r="B47" s="28" t="s">
        <v>76</v>
      </c>
      <c r="C47" s="18">
        <v>217</v>
      </c>
      <c r="D47" s="51">
        <v>42856</v>
      </c>
      <c r="E47" s="48">
        <v>224197</v>
      </c>
      <c r="F47" s="48">
        <v>19650</v>
      </c>
      <c r="G47" s="48">
        <v>5908</v>
      </c>
      <c r="H47" s="48">
        <f t="shared" si="1"/>
        <v>25558</v>
      </c>
      <c r="I47" s="53">
        <v>198639</v>
      </c>
      <c r="J47" s="13">
        <v>4410691</v>
      </c>
      <c r="K47" s="51">
        <v>42856</v>
      </c>
    </row>
    <row r="48" spans="1:11" ht="15.6" x14ac:dyDescent="0.3">
      <c r="A48" s="19">
        <v>44</v>
      </c>
      <c r="B48" s="28" t="s">
        <v>68</v>
      </c>
      <c r="C48" s="18">
        <v>220</v>
      </c>
      <c r="D48" s="51">
        <v>42743</v>
      </c>
      <c r="E48" s="48">
        <v>219350</v>
      </c>
      <c r="F48" s="48">
        <v>10350</v>
      </c>
      <c r="G48" s="48">
        <v>9000</v>
      </c>
      <c r="H48" s="48">
        <f t="shared" si="1"/>
        <v>19350</v>
      </c>
      <c r="I48" s="53">
        <v>200000</v>
      </c>
      <c r="J48" s="13">
        <v>4410692</v>
      </c>
      <c r="K48" s="51">
        <v>42743</v>
      </c>
    </row>
    <row r="49" spans="1:11" ht="15.6" x14ac:dyDescent="0.3">
      <c r="A49" s="19">
        <v>45</v>
      </c>
      <c r="B49" s="28" t="s">
        <v>81</v>
      </c>
      <c r="C49" s="18">
        <v>223</v>
      </c>
      <c r="D49" s="51">
        <v>42744</v>
      </c>
      <c r="E49" s="48">
        <v>219150</v>
      </c>
      <c r="F49" s="48">
        <v>10150</v>
      </c>
      <c r="G49" s="48">
        <v>9000</v>
      </c>
      <c r="H49" s="48">
        <f t="shared" si="1"/>
        <v>19150</v>
      </c>
      <c r="I49" s="53">
        <v>200000</v>
      </c>
      <c r="J49" s="13">
        <v>4410694</v>
      </c>
      <c r="K49" s="51">
        <v>42744</v>
      </c>
    </row>
    <row r="50" spans="1:11" ht="15.6" x14ac:dyDescent="0.3">
      <c r="A50" s="19">
        <v>46</v>
      </c>
      <c r="B50" s="28" t="s">
        <v>82</v>
      </c>
      <c r="C50" s="18">
        <v>226</v>
      </c>
      <c r="D50" s="51">
        <v>43009</v>
      </c>
      <c r="E50" s="48">
        <v>221898</v>
      </c>
      <c r="F50" s="48">
        <v>19650</v>
      </c>
      <c r="G50" s="48">
        <v>5748</v>
      </c>
      <c r="H50" s="48">
        <f t="shared" si="1"/>
        <v>25398</v>
      </c>
      <c r="I50" s="53">
        <v>196500</v>
      </c>
      <c r="J50" s="13">
        <v>4410697</v>
      </c>
      <c r="K50" s="51">
        <v>43009</v>
      </c>
    </row>
    <row r="51" spans="1:11" ht="15.6" x14ac:dyDescent="0.3">
      <c r="A51" s="19">
        <v>47</v>
      </c>
      <c r="B51" s="28" t="s">
        <v>83</v>
      </c>
      <c r="C51" s="18">
        <v>229</v>
      </c>
      <c r="D51" s="51">
        <v>43040</v>
      </c>
      <c r="E51" s="48">
        <v>219150</v>
      </c>
      <c r="F51" s="48">
        <v>10150</v>
      </c>
      <c r="G51" s="48">
        <v>9000</v>
      </c>
      <c r="H51" s="48">
        <f t="shared" si="1"/>
        <v>19150</v>
      </c>
      <c r="I51" s="53">
        <v>200000</v>
      </c>
      <c r="J51" s="13">
        <v>4410698</v>
      </c>
      <c r="K51" s="51">
        <v>43040</v>
      </c>
    </row>
    <row r="52" spans="1:11" ht="15.6" x14ac:dyDescent="0.3">
      <c r="A52" s="19">
        <v>48</v>
      </c>
      <c r="B52" s="28" t="s">
        <v>84</v>
      </c>
      <c r="C52" s="18">
        <v>231</v>
      </c>
      <c r="D52" s="51">
        <v>43070</v>
      </c>
      <c r="E52" s="48">
        <v>224197</v>
      </c>
      <c r="F52" s="48">
        <v>19650</v>
      </c>
      <c r="G52" s="48">
        <v>5908</v>
      </c>
      <c r="H52" s="48">
        <f t="shared" si="1"/>
        <v>25558</v>
      </c>
      <c r="I52" s="53">
        <v>198639</v>
      </c>
      <c r="J52" s="13">
        <v>4410699</v>
      </c>
      <c r="K52" s="51">
        <v>43070</v>
      </c>
    </row>
    <row r="53" spans="1:11" ht="15.6" x14ac:dyDescent="0.3">
      <c r="A53" s="19">
        <v>49</v>
      </c>
      <c r="B53" s="28" t="s">
        <v>86</v>
      </c>
      <c r="C53" s="18">
        <v>234</v>
      </c>
      <c r="D53" s="51">
        <v>42750</v>
      </c>
      <c r="E53" s="48">
        <v>219040</v>
      </c>
      <c r="F53" s="48">
        <v>10145</v>
      </c>
      <c r="G53" s="48">
        <v>8996</v>
      </c>
      <c r="H53" s="48">
        <f t="shared" si="1"/>
        <v>19141</v>
      </c>
      <c r="I53" s="53">
        <v>199899</v>
      </c>
      <c r="J53" s="13">
        <v>4410700</v>
      </c>
      <c r="K53" s="51">
        <v>42750</v>
      </c>
    </row>
    <row r="54" spans="1:11" ht="15.6" x14ac:dyDescent="0.3">
      <c r="A54" s="19">
        <v>50</v>
      </c>
      <c r="B54" s="28" t="s">
        <v>89</v>
      </c>
      <c r="C54" s="18">
        <v>239</v>
      </c>
      <c r="D54" s="51">
        <v>42751</v>
      </c>
      <c r="E54" s="48">
        <v>219200</v>
      </c>
      <c r="F54" s="48">
        <v>10200</v>
      </c>
      <c r="G54" s="48">
        <v>9000</v>
      </c>
      <c r="H54" s="48">
        <f t="shared" si="1"/>
        <v>19200</v>
      </c>
      <c r="I54" s="53">
        <v>200000</v>
      </c>
      <c r="J54" s="13">
        <v>4410709</v>
      </c>
      <c r="K54" s="51">
        <v>42751</v>
      </c>
    </row>
    <row r="55" spans="1:11" ht="15.6" x14ac:dyDescent="0.3">
      <c r="A55" s="19">
        <v>51</v>
      </c>
      <c r="B55" s="28" t="s">
        <v>90</v>
      </c>
      <c r="C55" s="18">
        <v>243</v>
      </c>
      <c r="D55" s="51">
        <v>42752</v>
      </c>
      <c r="E55" s="48">
        <v>219132</v>
      </c>
      <c r="F55" s="48">
        <v>10149</v>
      </c>
      <c r="G55" s="48">
        <v>9000</v>
      </c>
      <c r="H55" s="48">
        <f t="shared" si="1"/>
        <v>19149</v>
      </c>
      <c r="I55" s="53">
        <v>199983</v>
      </c>
      <c r="J55" s="13">
        <v>4410710</v>
      </c>
      <c r="K55" s="51">
        <v>42752</v>
      </c>
    </row>
    <row r="56" spans="1:11" ht="15.6" x14ac:dyDescent="0.3">
      <c r="A56" s="19">
        <v>52</v>
      </c>
      <c r="B56" s="28" t="s">
        <v>92</v>
      </c>
      <c r="C56" s="18">
        <v>246</v>
      </c>
      <c r="D56" s="51">
        <v>42753</v>
      </c>
      <c r="E56" s="48">
        <v>223566</v>
      </c>
      <c r="F56" s="48">
        <v>19710</v>
      </c>
      <c r="G56" s="48">
        <v>5917</v>
      </c>
      <c r="H56" s="48">
        <f t="shared" si="1"/>
        <v>25627</v>
      </c>
      <c r="I56" s="53">
        <v>197939</v>
      </c>
      <c r="J56" s="13">
        <v>4410713</v>
      </c>
      <c r="K56" s="51">
        <v>42753</v>
      </c>
    </row>
    <row r="57" spans="1:11" ht="15.6" x14ac:dyDescent="0.3">
      <c r="A57" s="19">
        <v>53</v>
      </c>
      <c r="B57" s="28" t="s">
        <v>94</v>
      </c>
      <c r="C57" s="18">
        <v>249</v>
      </c>
      <c r="D57" s="51">
        <v>42754</v>
      </c>
      <c r="E57" s="48">
        <v>223566</v>
      </c>
      <c r="F57" s="48">
        <v>19710</v>
      </c>
      <c r="G57" s="48">
        <v>5917</v>
      </c>
      <c r="H57" s="48">
        <f t="shared" si="1"/>
        <v>25627</v>
      </c>
      <c r="I57" s="53">
        <v>197939</v>
      </c>
      <c r="J57" s="13">
        <v>4410717</v>
      </c>
      <c r="K57" s="51">
        <v>42754</v>
      </c>
    </row>
    <row r="58" spans="1:11" ht="15.6" x14ac:dyDescent="0.3">
      <c r="A58" s="19">
        <v>54</v>
      </c>
      <c r="B58" s="28" t="s">
        <v>96</v>
      </c>
      <c r="C58" s="18">
        <v>252</v>
      </c>
      <c r="D58" s="51">
        <v>42757</v>
      </c>
      <c r="E58" s="48">
        <v>218978</v>
      </c>
      <c r="F58" s="48">
        <v>9999</v>
      </c>
      <c r="G58" s="48">
        <v>8999</v>
      </c>
      <c r="H58" s="48">
        <f t="shared" si="1"/>
        <v>18998</v>
      </c>
      <c r="I58" s="53">
        <v>199980</v>
      </c>
      <c r="J58" s="13">
        <v>4410718</v>
      </c>
      <c r="K58" s="51">
        <v>42757</v>
      </c>
    </row>
    <row r="59" spans="1:11" ht="15.6" x14ac:dyDescent="0.3">
      <c r="A59" s="19">
        <v>55</v>
      </c>
      <c r="B59" s="28" t="s">
        <v>98</v>
      </c>
      <c r="C59" s="18">
        <v>254</v>
      </c>
      <c r="D59" s="51">
        <v>42758</v>
      </c>
      <c r="E59" s="48">
        <v>219200</v>
      </c>
      <c r="F59" s="48">
        <v>10200</v>
      </c>
      <c r="G59" s="48">
        <v>9000</v>
      </c>
      <c r="H59" s="48">
        <f t="shared" si="1"/>
        <v>19200</v>
      </c>
      <c r="I59" s="53">
        <v>200000</v>
      </c>
      <c r="J59" s="13">
        <v>4410719</v>
      </c>
      <c r="K59" s="51">
        <v>42758</v>
      </c>
    </row>
    <row r="60" spans="1:11" ht="15.6" x14ac:dyDescent="0.3">
      <c r="A60" s="19">
        <v>56</v>
      </c>
      <c r="B60" s="28" t="s">
        <v>100</v>
      </c>
      <c r="C60" s="18">
        <v>257</v>
      </c>
      <c r="D60" s="51">
        <v>42759</v>
      </c>
      <c r="E60" s="48">
        <v>219200</v>
      </c>
      <c r="F60" s="48">
        <v>10200</v>
      </c>
      <c r="G60" s="48">
        <v>9000</v>
      </c>
      <c r="H60" s="48">
        <f t="shared" si="1"/>
        <v>19200</v>
      </c>
      <c r="I60" s="53">
        <v>200000</v>
      </c>
      <c r="J60" s="13">
        <v>4410722</v>
      </c>
      <c r="K60" s="51">
        <v>42759</v>
      </c>
    </row>
    <row r="61" spans="1:11" ht="15.6" x14ac:dyDescent="0.3">
      <c r="A61" s="19">
        <v>57</v>
      </c>
      <c r="B61" s="28" t="s">
        <v>103</v>
      </c>
      <c r="C61" s="18">
        <v>260</v>
      </c>
      <c r="D61" s="51">
        <v>42760</v>
      </c>
      <c r="E61" s="48">
        <v>223566</v>
      </c>
      <c r="F61" s="48">
        <v>19710</v>
      </c>
      <c r="G61" s="48">
        <v>5917</v>
      </c>
      <c r="H61" s="48">
        <f t="shared" si="1"/>
        <v>25627</v>
      </c>
      <c r="I61" s="53">
        <v>197939</v>
      </c>
      <c r="J61" s="13">
        <v>4410724</v>
      </c>
      <c r="K61" s="51">
        <v>42760</v>
      </c>
    </row>
    <row r="62" spans="1:11" ht="15.6" x14ac:dyDescent="0.3">
      <c r="A62" s="19">
        <v>58</v>
      </c>
      <c r="B62" s="28" t="s">
        <v>104</v>
      </c>
      <c r="C62" s="18">
        <v>263</v>
      </c>
      <c r="D62" s="51">
        <v>42761</v>
      </c>
      <c r="E62" s="48">
        <v>224266</v>
      </c>
      <c r="F62" s="48">
        <v>19710</v>
      </c>
      <c r="G62" s="48">
        <v>5917</v>
      </c>
      <c r="H62" s="48">
        <f t="shared" si="1"/>
        <v>25627</v>
      </c>
      <c r="I62" s="53">
        <v>198639</v>
      </c>
      <c r="J62" s="13">
        <v>4410725</v>
      </c>
      <c r="K62" s="51">
        <v>42761</v>
      </c>
    </row>
    <row r="63" spans="1:11" ht="15.6" x14ac:dyDescent="0.3">
      <c r="A63" s="19">
        <v>59</v>
      </c>
      <c r="B63" s="28" t="s">
        <v>106</v>
      </c>
      <c r="C63" s="18">
        <v>267</v>
      </c>
      <c r="D63" s="51">
        <v>42764</v>
      </c>
      <c r="E63" s="48">
        <v>219200</v>
      </c>
      <c r="F63" s="48">
        <v>10200</v>
      </c>
      <c r="G63" s="48">
        <v>9000</v>
      </c>
      <c r="H63" s="48">
        <f t="shared" si="1"/>
        <v>19200</v>
      </c>
      <c r="I63" s="53">
        <v>200000</v>
      </c>
      <c r="J63" s="13">
        <v>4410728</v>
      </c>
      <c r="K63" s="51">
        <v>42764</v>
      </c>
    </row>
    <row r="64" spans="1:11" ht="15.6" x14ac:dyDescent="0.3">
      <c r="A64" s="19">
        <v>60</v>
      </c>
      <c r="B64" s="28" t="s">
        <v>107</v>
      </c>
      <c r="C64" s="18">
        <v>270</v>
      </c>
      <c r="D64" s="51">
        <v>42765</v>
      </c>
      <c r="E64" s="48">
        <v>219000</v>
      </c>
      <c r="F64" s="48">
        <v>10000</v>
      </c>
      <c r="G64" s="48">
        <v>9000</v>
      </c>
      <c r="H64" s="48">
        <f t="shared" si="1"/>
        <v>19000</v>
      </c>
      <c r="I64" s="53">
        <v>200000</v>
      </c>
      <c r="J64" s="13">
        <v>4410730</v>
      </c>
      <c r="K64" s="51">
        <v>42765</v>
      </c>
    </row>
    <row r="65" spans="1:12" ht="15.6" x14ac:dyDescent="0.3">
      <c r="A65" s="19">
        <v>61</v>
      </c>
      <c r="B65" s="28" t="s">
        <v>110</v>
      </c>
      <c r="C65" s="18">
        <v>273</v>
      </c>
      <c r="D65" s="51">
        <v>42766</v>
      </c>
      <c r="E65" s="48">
        <v>224266</v>
      </c>
      <c r="F65" s="48">
        <v>19710</v>
      </c>
      <c r="G65" s="48">
        <v>5917</v>
      </c>
      <c r="H65" s="48">
        <f t="shared" si="1"/>
        <v>25627</v>
      </c>
      <c r="I65" s="53">
        <v>198639</v>
      </c>
      <c r="J65" s="13">
        <v>4410733</v>
      </c>
      <c r="K65" s="51">
        <v>42766</v>
      </c>
    </row>
    <row r="66" spans="1:12" ht="15.6" x14ac:dyDescent="0.3">
      <c r="A66" s="19">
        <v>62</v>
      </c>
      <c r="B66" s="28" t="s">
        <v>112</v>
      </c>
      <c r="C66" s="18">
        <v>277</v>
      </c>
      <c r="D66" s="56">
        <v>42737</v>
      </c>
      <c r="E66" s="48">
        <v>218321</v>
      </c>
      <c r="F66" s="48">
        <v>9969</v>
      </c>
      <c r="G66" s="48">
        <v>8972</v>
      </c>
      <c r="H66" s="48">
        <f t="shared" si="1"/>
        <v>18941</v>
      </c>
      <c r="I66" s="53">
        <v>199380</v>
      </c>
      <c r="J66" s="13">
        <v>4410740</v>
      </c>
      <c r="K66" s="57" t="s">
        <v>126</v>
      </c>
      <c r="L66" s="44"/>
    </row>
    <row r="67" spans="1:12" ht="15.6" x14ac:dyDescent="0.3">
      <c r="A67" s="19">
        <v>63</v>
      </c>
      <c r="B67" s="28" t="s">
        <v>113</v>
      </c>
      <c r="C67" s="18">
        <v>283</v>
      </c>
      <c r="D67" s="56">
        <v>42767</v>
      </c>
      <c r="E67" s="48">
        <v>225608</v>
      </c>
      <c r="F67" s="48">
        <v>19703</v>
      </c>
      <c r="G67" s="48">
        <v>5915</v>
      </c>
      <c r="H67" s="48">
        <f t="shared" si="1"/>
        <v>25618</v>
      </c>
      <c r="I67" s="53">
        <v>199990</v>
      </c>
      <c r="J67" s="13">
        <v>4410741</v>
      </c>
      <c r="K67" s="57" t="s">
        <v>127</v>
      </c>
      <c r="L67" s="44"/>
    </row>
    <row r="68" spans="1:12" ht="15.6" x14ac:dyDescent="0.3">
      <c r="A68" s="19">
        <v>64</v>
      </c>
      <c r="B68" s="28" t="s">
        <v>114</v>
      </c>
      <c r="C68" s="18">
        <v>286</v>
      </c>
      <c r="D68" s="56">
        <v>42857</v>
      </c>
      <c r="E68" s="48">
        <v>219200</v>
      </c>
      <c r="F68" s="48">
        <v>10200</v>
      </c>
      <c r="G68" s="48">
        <v>9000</v>
      </c>
      <c r="H68" s="48">
        <f t="shared" si="1"/>
        <v>19200</v>
      </c>
      <c r="I68" s="53">
        <v>200000</v>
      </c>
      <c r="J68" s="13">
        <v>4410744</v>
      </c>
      <c r="K68" s="57" t="s">
        <v>128</v>
      </c>
      <c r="L68" s="44"/>
    </row>
    <row r="69" spans="1:12" ht="15.6" x14ac:dyDescent="0.3">
      <c r="A69" s="19">
        <v>65</v>
      </c>
      <c r="B69" s="28" t="s">
        <v>115</v>
      </c>
      <c r="C69" s="18">
        <v>290</v>
      </c>
      <c r="D69" s="56">
        <v>42888</v>
      </c>
      <c r="E69" s="48">
        <v>218321</v>
      </c>
      <c r="F69" s="48">
        <v>9969</v>
      </c>
      <c r="G69" s="48">
        <v>8972</v>
      </c>
      <c r="H69" s="48">
        <f t="shared" si="1"/>
        <v>18941</v>
      </c>
      <c r="I69" s="53">
        <v>199380</v>
      </c>
      <c r="J69" s="13">
        <v>4410746</v>
      </c>
      <c r="K69" s="57" t="s">
        <v>129</v>
      </c>
      <c r="L69" s="44"/>
    </row>
    <row r="70" spans="1:12" ht="15.6" x14ac:dyDescent="0.3">
      <c r="A70" s="19">
        <v>66</v>
      </c>
      <c r="B70" s="28" t="s">
        <v>120</v>
      </c>
      <c r="C70" s="18">
        <v>293</v>
      </c>
      <c r="D70" s="56">
        <v>42918</v>
      </c>
      <c r="E70" s="48">
        <v>224919</v>
      </c>
      <c r="F70" s="48">
        <v>19704</v>
      </c>
      <c r="G70" s="48">
        <v>5916</v>
      </c>
      <c r="H70" s="48">
        <f t="shared" si="1"/>
        <v>25620</v>
      </c>
      <c r="I70" s="53">
        <v>199299</v>
      </c>
      <c r="J70" s="13">
        <v>4410748</v>
      </c>
      <c r="K70" s="57" t="s">
        <v>130</v>
      </c>
      <c r="L70" s="44"/>
    </row>
    <row r="71" spans="1:12" ht="15.6" x14ac:dyDescent="0.3">
      <c r="A71" s="19">
        <v>67</v>
      </c>
      <c r="B71" s="28" t="s">
        <v>121</v>
      </c>
      <c r="C71" s="18">
        <v>297</v>
      </c>
      <c r="D71" s="56">
        <v>42949</v>
      </c>
      <c r="E71" s="48">
        <v>219200</v>
      </c>
      <c r="F71" s="48">
        <v>10200</v>
      </c>
      <c r="G71" s="48">
        <v>9000</v>
      </c>
      <c r="H71" s="48">
        <f t="shared" si="1"/>
        <v>19200</v>
      </c>
      <c r="I71" s="53">
        <v>200000</v>
      </c>
      <c r="J71" s="13">
        <v>4410751</v>
      </c>
      <c r="K71" s="57" t="s">
        <v>131</v>
      </c>
      <c r="L71" s="44"/>
    </row>
    <row r="72" spans="1:12" ht="15.6" x14ac:dyDescent="0.3">
      <c r="A72" s="19">
        <v>68</v>
      </c>
      <c r="B72" s="28" t="s">
        <v>123</v>
      </c>
      <c r="C72" s="18">
        <v>300</v>
      </c>
      <c r="D72" s="56">
        <v>42980</v>
      </c>
      <c r="E72" s="48">
        <v>224920</v>
      </c>
      <c r="F72" s="48">
        <v>19704</v>
      </c>
      <c r="G72" s="48">
        <v>5916</v>
      </c>
      <c r="H72" s="48">
        <f t="shared" si="1"/>
        <v>25620</v>
      </c>
      <c r="I72" s="53">
        <v>199300</v>
      </c>
      <c r="J72" s="13">
        <v>4410755</v>
      </c>
      <c r="K72" s="57" t="s">
        <v>132</v>
      </c>
      <c r="L72" s="44"/>
    </row>
    <row r="73" spans="1:12" ht="15.6" x14ac:dyDescent="0.3">
      <c r="A73" s="19">
        <v>69</v>
      </c>
      <c r="B73" s="28" t="s">
        <v>124</v>
      </c>
      <c r="C73" s="18">
        <v>303</v>
      </c>
      <c r="D73" s="56">
        <v>43071</v>
      </c>
      <c r="E73" s="48">
        <v>230870</v>
      </c>
      <c r="F73" s="48">
        <v>25019</v>
      </c>
      <c r="G73" s="48">
        <v>7652</v>
      </c>
      <c r="H73" s="48">
        <f t="shared" si="1"/>
        <v>32671</v>
      </c>
      <c r="I73" s="53">
        <v>198199</v>
      </c>
      <c r="J73" s="13">
        <v>4410756</v>
      </c>
      <c r="K73" s="57" t="s">
        <v>133</v>
      </c>
      <c r="L73" s="44"/>
    </row>
    <row r="74" spans="1:12" s="69" customFormat="1" ht="15.6" x14ac:dyDescent="0.3">
      <c r="A74" s="78">
        <v>70</v>
      </c>
      <c r="B74" s="62" t="s">
        <v>140</v>
      </c>
      <c r="C74" s="63">
        <v>306</v>
      </c>
      <c r="D74" s="64" t="s">
        <v>125</v>
      </c>
      <c r="E74" s="65">
        <v>162052</v>
      </c>
      <c r="F74" s="65">
        <v>13133</v>
      </c>
      <c r="G74" s="65">
        <v>4870</v>
      </c>
      <c r="H74" s="65">
        <f t="shared" si="1"/>
        <v>18003</v>
      </c>
      <c r="I74" s="66">
        <v>144049</v>
      </c>
      <c r="J74" s="67">
        <v>4410757</v>
      </c>
      <c r="K74" s="64" t="s">
        <v>134</v>
      </c>
      <c r="L74" s="68"/>
    </row>
    <row r="75" spans="1:12" ht="15.6" x14ac:dyDescent="0.3">
      <c r="A75" s="19">
        <v>71</v>
      </c>
      <c r="B75" s="28" t="s">
        <v>124</v>
      </c>
      <c r="C75" s="18">
        <v>311</v>
      </c>
      <c r="D75" s="56">
        <v>42780</v>
      </c>
      <c r="E75" s="48">
        <v>235976</v>
      </c>
      <c r="F75" s="48">
        <v>29621</v>
      </c>
      <c r="G75" s="48">
        <v>8886</v>
      </c>
      <c r="H75" s="48">
        <f t="shared" si="1"/>
        <v>38507</v>
      </c>
      <c r="I75" s="53">
        <v>197469</v>
      </c>
      <c r="J75" s="13">
        <v>4410758</v>
      </c>
      <c r="K75" s="57" t="s">
        <v>135</v>
      </c>
      <c r="L75" s="44"/>
    </row>
    <row r="76" spans="1:12" ht="15.6" x14ac:dyDescent="0.3">
      <c r="A76" s="19">
        <v>72</v>
      </c>
      <c r="B76" s="28" t="s">
        <v>136</v>
      </c>
      <c r="C76" s="18">
        <v>314</v>
      </c>
      <c r="D76" s="56">
        <v>42781</v>
      </c>
      <c r="E76" s="48">
        <v>224967</v>
      </c>
      <c r="F76" s="48">
        <v>19710</v>
      </c>
      <c r="G76" s="48">
        <v>5917</v>
      </c>
      <c r="H76" s="48">
        <f t="shared" si="1"/>
        <v>25627</v>
      </c>
      <c r="I76" s="53">
        <v>199340</v>
      </c>
      <c r="J76" s="13">
        <v>4410760</v>
      </c>
      <c r="K76" s="57" t="s">
        <v>137</v>
      </c>
      <c r="L76" s="44"/>
    </row>
    <row r="77" spans="1:12" ht="15.6" x14ac:dyDescent="0.3">
      <c r="A77" s="19">
        <v>73</v>
      </c>
      <c r="B77" s="28" t="s">
        <v>143</v>
      </c>
      <c r="C77" s="18">
        <v>317</v>
      </c>
      <c r="D77" s="56" t="s">
        <v>141</v>
      </c>
      <c r="E77" s="48">
        <v>225620</v>
      </c>
      <c r="F77" s="48">
        <v>19704</v>
      </c>
      <c r="G77" s="48">
        <v>5916</v>
      </c>
      <c r="H77" s="48">
        <f t="shared" si="1"/>
        <v>25620</v>
      </c>
      <c r="I77" s="53">
        <v>200000</v>
      </c>
      <c r="J77" s="13">
        <v>4410764</v>
      </c>
      <c r="K77" s="57" t="s">
        <v>141</v>
      </c>
      <c r="L77" s="44"/>
    </row>
    <row r="78" spans="1:12" ht="15.6" x14ac:dyDescent="0.3">
      <c r="A78" s="19">
        <v>74</v>
      </c>
      <c r="B78" s="28" t="s">
        <v>142</v>
      </c>
      <c r="C78" s="18">
        <v>320</v>
      </c>
      <c r="D78" s="56" t="s">
        <v>144</v>
      </c>
      <c r="E78" s="48">
        <v>219200</v>
      </c>
      <c r="F78" s="48">
        <v>10200</v>
      </c>
      <c r="G78" s="48">
        <v>9000</v>
      </c>
      <c r="H78" s="48">
        <f t="shared" si="1"/>
        <v>19200</v>
      </c>
      <c r="I78" s="53">
        <v>200000</v>
      </c>
      <c r="J78" s="13">
        <v>4410765</v>
      </c>
      <c r="K78" s="57" t="s">
        <v>144</v>
      </c>
      <c r="L78" s="44"/>
    </row>
    <row r="79" spans="1:12" ht="15.6" x14ac:dyDescent="0.3">
      <c r="A79" s="19">
        <v>75</v>
      </c>
      <c r="B79" s="28" t="s">
        <v>145</v>
      </c>
      <c r="C79" s="18">
        <v>324</v>
      </c>
      <c r="D79" s="56" t="s">
        <v>146</v>
      </c>
      <c r="E79" s="48">
        <v>235056</v>
      </c>
      <c r="F79" s="48">
        <v>29505</v>
      </c>
      <c r="G79" s="48">
        <v>8851</v>
      </c>
      <c r="H79" s="48">
        <f t="shared" si="1"/>
        <v>38356</v>
      </c>
      <c r="I79" s="53">
        <v>196700</v>
      </c>
      <c r="J79" s="13">
        <v>4410767</v>
      </c>
      <c r="K79" s="57" t="s">
        <v>146</v>
      </c>
      <c r="L79" s="44"/>
    </row>
    <row r="80" spans="1:12" ht="15.6" x14ac:dyDescent="0.3">
      <c r="A80" s="19">
        <v>76</v>
      </c>
      <c r="B80" s="28" t="s">
        <v>149</v>
      </c>
      <c r="C80" s="18">
        <v>332</v>
      </c>
      <c r="D80" s="56" t="s">
        <v>148</v>
      </c>
      <c r="E80" s="48">
        <v>238403</v>
      </c>
      <c r="F80" s="48">
        <v>29925</v>
      </c>
      <c r="G80" s="48">
        <v>8978</v>
      </c>
      <c r="H80" s="48">
        <f t="shared" si="1"/>
        <v>38903</v>
      </c>
      <c r="I80" s="53">
        <v>199500</v>
      </c>
      <c r="J80" s="13">
        <v>4410770</v>
      </c>
      <c r="K80" s="57" t="s">
        <v>148</v>
      </c>
      <c r="L80" s="44"/>
    </row>
    <row r="81" spans="1:13" ht="15.6" x14ac:dyDescent="0.3">
      <c r="A81" s="19">
        <v>77</v>
      </c>
      <c r="B81" s="28" t="s">
        <v>155</v>
      </c>
      <c r="C81" s="18">
        <v>334</v>
      </c>
      <c r="D81" s="56" t="s">
        <v>150</v>
      </c>
      <c r="E81" s="48">
        <v>225619</v>
      </c>
      <c r="F81" s="48">
        <v>19704</v>
      </c>
      <c r="G81" s="48">
        <v>5916</v>
      </c>
      <c r="H81" s="48">
        <f t="shared" si="1"/>
        <v>25620</v>
      </c>
      <c r="I81" s="53">
        <v>199999</v>
      </c>
      <c r="J81" s="13">
        <v>4410773</v>
      </c>
      <c r="K81" s="57" t="s">
        <v>150</v>
      </c>
      <c r="L81" s="44"/>
    </row>
    <row r="82" spans="1:13" ht="15.6" x14ac:dyDescent="0.3">
      <c r="A82" s="19">
        <v>78</v>
      </c>
      <c r="B82" s="28" t="s">
        <v>151</v>
      </c>
      <c r="C82" s="18">
        <v>338</v>
      </c>
      <c r="D82" s="56" t="s">
        <v>152</v>
      </c>
      <c r="E82" s="48">
        <v>235056</v>
      </c>
      <c r="F82" s="48">
        <v>29505</v>
      </c>
      <c r="G82" s="48">
        <v>8852</v>
      </c>
      <c r="H82" s="48">
        <f t="shared" ref="H82:H84" si="2">F82+G82</f>
        <v>38357</v>
      </c>
      <c r="I82" s="53">
        <v>196699</v>
      </c>
      <c r="J82" s="13">
        <v>4410774</v>
      </c>
      <c r="K82" s="57" t="s">
        <v>152</v>
      </c>
      <c r="L82" s="44"/>
    </row>
    <row r="83" spans="1:13" ht="15.6" x14ac:dyDescent="0.3">
      <c r="A83" s="19">
        <v>79</v>
      </c>
      <c r="B83" s="28" t="s">
        <v>153</v>
      </c>
      <c r="C83" s="71">
        <v>342</v>
      </c>
      <c r="D83" s="72" t="s">
        <v>154</v>
      </c>
      <c r="E83" s="73">
        <v>235057</v>
      </c>
      <c r="F83" s="73">
        <v>29505</v>
      </c>
      <c r="G83" s="73">
        <v>8852</v>
      </c>
      <c r="H83" s="73">
        <f t="shared" si="2"/>
        <v>38357</v>
      </c>
      <c r="I83" s="73">
        <v>196700</v>
      </c>
      <c r="J83" s="74">
        <v>4410778</v>
      </c>
      <c r="K83" s="75" t="s">
        <v>154</v>
      </c>
      <c r="L83" s="44"/>
    </row>
    <row r="84" spans="1:13" ht="15.6" x14ac:dyDescent="0.3">
      <c r="A84" s="19">
        <v>80</v>
      </c>
      <c r="B84" s="28" t="s">
        <v>156</v>
      </c>
      <c r="C84" s="58">
        <v>346</v>
      </c>
      <c r="D84" s="76" t="s">
        <v>157</v>
      </c>
      <c r="E84" s="53">
        <v>224920</v>
      </c>
      <c r="F84" s="53">
        <v>19704</v>
      </c>
      <c r="G84" s="53">
        <v>5916</v>
      </c>
      <c r="H84" s="53">
        <f t="shared" si="2"/>
        <v>25620</v>
      </c>
      <c r="I84" s="53">
        <v>199300</v>
      </c>
      <c r="J84" s="13">
        <v>4410783</v>
      </c>
      <c r="K84" s="77" t="s">
        <v>157</v>
      </c>
      <c r="L84" s="44"/>
    </row>
    <row r="85" spans="1:13" ht="15.6" x14ac:dyDescent="0.3">
      <c r="B85" s="6"/>
      <c r="C85" s="6"/>
      <c r="D85" s="59" t="s">
        <v>13</v>
      </c>
      <c r="E85" s="60">
        <f>SUM(E5:E84)</f>
        <v>17931424.439999998</v>
      </c>
      <c r="F85" s="60">
        <f>SUM(F6:F84)</f>
        <v>1542457</v>
      </c>
      <c r="G85" s="60">
        <f>SUM(G6:G84)</f>
        <v>570973</v>
      </c>
      <c r="H85" s="60">
        <f>SUM(H6:H84)</f>
        <v>2113430</v>
      </c>
      <c r="I85" s="61">
        <f>SUM(I5:I84)</f>
        <v>15817600</v>
      </c>
      <c r="J85" s="19"/>
      <c r="K85" s="19"/>
      <c r="M85" s="17">
        <f>I85+H85</f>
        <v>17931030</v>
      </c>
    </row>
    <row r="86" spans="1:13" x14ac:dyDescent="0.3">
      <c r="A86" s="79"/>
      <c r="B86" s="9"/>
      <c r="H86" s="17"/>
      <c r="J86" s="10"/>
      <c r="K86" s="10"/>
    </row>
    <row r="87" spans="1:13" x14ac:dyDescent="0.3">
      <c r="A87" s="79"/>
      <c r="B87" s="9"/>
      <c r="H87" s="17"/>
      <c r="J87" s="10"/>
      <c r="K87" s="10"/>
    </row>
    <row r="88" spans="1:13" x14ac:dyDescent="0.3">
      <c r="A88" s="79"/>
      <c r="B88" s="9"/>
      <c r="H88" s="17"/>
      <c r="J88" s="10"/>
      <c r="K88" s="10"/>
    </row>
    <row r="89" spans="1:13" x14ac:dyDescent="0.3">
      <c r="A89" s="79"/>
      <c r="B89" s="9"/>
      <c r="H89" s="17"/>
      <c r="J89" s="10"/>
      <c r="K89" s="10"/>
    </row>
    <row r="90" spans="1:13" x14ac:dyDescent="0.3">
      <c r="A90" s="79"/>
      <c r="B90" s="9"/>
      <c r="H90" s="17"/>
      <c r="J90" s="10"/>
      <c r="K90" s="10"/>
    </row>
    <row r="91" spans="1:13" x14ac:dyDescent="0.3">
      <c r="A91" s="79"/>
      <c r="B91" s="9"/>
      <c r="H91" s="17"/>
      <c r="J91" s="10"/>
      <c r="K91" s="10"/>
    </row>
    <row r="92" spans="1:13" x14ac:dyDescent="0.3">
      <c r="A92" s="79"/>
      <c r="B92" s="9"/>
      <c r="H92" s="17"/>
      <c r="J92" s="10"/>
      <c r="K92" s="10"/>
    </row>
    <row r="93" spans="1:13" x14ac:dyDescent="0.3">
      <c r="A93" s="80"/>
      <c r="B93" s="9"/>
      <c r="H93" s="17"/>
      <c r="J93" s="10"/>
      <c r="K93" s="10"/>
    </row>
    <row r="94" spans="1:13" ht="18" x14ac:dyDescent="0.3">
      <c r="B94" s="138" t="s">
        <v>37</v>
      </c>
      <c r="C94" s="139"/>
      <c r="D94" s="139"/>
      <c r="E94" s="139"/>
      <c r="F94" s="139"/>
      <c r="G94" s="139"/>
      <c r="H94" s="139"/>
      <c r="I94" s="139"/>
      <c r="J94" s="139"/>
      <c r="K94" s="140"/>
    </row>
    <row r="95" spans="1:13" ht="28.8" x14ac:dyDescent="0.3">
      <c r="A95" s="24" t="s">
        <v>139</v>
      </c>
      <c r="B95" s="29" t="s">
        <v>22</v>
      </c>
      <c r="C95" s="24" t="s">
        <v>25</v>
      </c>
      <c r="D95" s="24" t="s">
        <v>5</v>
      </c>
      <c r="E95" s="24" t="s">
        <v>6</v>
      </c>
      <c r="F95" s="24" t="s">
        <v>28</v>
      </c>
      <c r="G95" s="24" t="s">
        <v>29</v>
      </c>
      <c r="H95" s="2" t="s">
        <v>8</v>
      </c>
      <c r="I95" s="2" t="s">
        <v>9</v>
      </c>
      <c r="J95" s="2" t="s">
        <v>10</v>
      </c>
      <c r="K95" s="24" t="s">
        <v>11</v>
      </c>
    </row>
    <row r="96" spans="1:13" ht="15.6" x14ac:dyDescent="0.3">
      <c r="A96" s="19">
        <v>1</v>
      </c>
      <c r="B96" s="30" t="s">
        <v>23</v>
      </c>
      <c r="C96" s="18">
        <v>24</v>
      </c>
      <c r="D96" s="47">
        <v>42617</v>
      </c>
      <c r="E96" s="48">
        <v>297890</v>
      </c>
      <c r="F96" s="85">
        <v>14895</v>
      </c>
      <c r="G96" s="85">
        <v>8937</v>
      </c>
      <c r="H96" s="48">
        <f>E96-I96</f>
        <v>23832</v>
      </c>
      <c r="I96" s="48">
        <v>274058</v>
      </c>
      <c r="J96" s="13">
        <v>3749950</v>
      </c>
      <c r="K96" s="19"/>
      <c r="M96" s="17"/>
    </row>
    <row r="97" spans="1:480" ht="28.8" x14ac:dyDescent="0.3">
      <c r="A97" s="19">
        <v>2</v>
      </c>
      <c r="B97" s="30" t="s">
        <v>24</v>
      </c>
      <c r="C97" s="19">
        <v>38</v>
      </c>
      <c r="D97" s="47">
        <v>42631</v>
      </c>
      <c r="E97" s="48">
        <v>298650</v>
      </c>
      <c r="F97" s="48">
        <v>14933</v>
      </c>
      <c r="G97" s="48">
        <v>8959</v>
      </c>
      <c r="H97" s="48">
        <f t="shared" ref="H97:H102" si="3">F97+G97</f>
        <v>23892</v>
      </c>
      <c r="I97" s="48">
        <v>274758</v>
      </c>
      <c r="J97" s="13">
        <v>4410609</v>
      </c>
      <c r="K97" s="49">
        <v>42676</v>
      </c>
      <c r="M97" s="17"/>
    </row>
    <row r="98" spans="1:480" ht="15.6" x14ac:dyDescent="0.3">
      <c r="A98" s="19">
        <v>3</v>
      </c>
      <c r="B98" s="45" t="s">
        <v>36</v>
      </c>
      <c r="C98" s="19">
        <v>134</v>
      </c>
      <c r="D98" s="47">
        <v>42691</v>
      </c>
      <c r="E98" s="48">
        <v>298525</v>
      </c>
      <c r="F98" s="48">
        <v>14926</v>
      </c>
      <c r="G98" s="48">
        <v>8956</v>
      </c>
      <c r="H98" s="48">
        <f t="shared" si="3"/>
        <v>23882</v>
      </c>
      <c r="I98" s="48">
        <v>274643</v>
      </c>
      <c r="J98" s="13">
        <v>4410619</v>
      </c>
      <c r="K98" s="49">
        <v>42694</v>
      </c>
      <c r="M98" s="17"/>
    </row>
    <row r="99" spans="1:480" ht="15.6" x14ac:dyDescent="0.3">
      <c r="A99" s="19">
        <v>4</v>
      </c>
      <c r="B99" s="30" t="s">
        <v>35</v>
      </c>
      <c r="C99" s="19">
        <v>135</v>
      </c>
      <c r="D99" s="47">
        <v>42691</v>
      </c>
      <c r="E99" s="48">
        <v>298650</v>
      </c>
      <c r="F99" s="48">
        <v>14933</v>
      </c>
      <c r="G99" s="48">
        <v>8960</v>
      </c>
      <c r="H99" s="48">
        <f t="shared" si="3"/>
        <v>23893</v>
      </c>
      <c r="I99" s="48">
        <v>274757</v>
      </c>
      <c r="J99" s="13">
        <v>4410618</v>
      </c>
      <c r="K99" s="50">
        <v>42694</v>
      </c>
      <c r="M99" s="17"/>
    </row>
    <row r="100" spans="1:480" ht="28.8" x14ac:dyDescent="0.3">
      <c r="A100" s="19">
        <v>5</v>
      </c>
      <c r="B100" s="46" t="s">
        <v>118</v>
      </c>
      <c r="C100" s="19">
        <v>152</v>
      </c>
      <c r="D100" s="47">
        <v>42703</v>
      </c>
      <c r="E100" s="48">
        <v>298920</v>
      </c>
      <c r="F100" s="48">
        <v>14946</v>
      </c>
      <c r="G100" s="48">
        <v>8968</v>
      </c>
      <c r="H100" s="48">
        <f t="shared" si="3"/>
        <v>23914</v>
      </c>
      <c r="I100" s="48">
        <v>275006</v>
      </c>
      <c r="J100" s="13">
        <v>4410636</v>
      </c>
      <c r="K100" s="50">
        <v>42502</v>
      </c>
      <c r="M100" s="17"/>
    </row>
    <row r="101" spans="1:480" ht="28.8" x14ac:dyDescent="0.3">
      <c r="A101" s="19">
        <v>6</v>
      </c>
      <c r="B101" s="30" t="s">
        <v>119</v>
      </c>
      <c r="C101" s="19">
        <v>198</v>
      </c>
      <c r="D101" s="47">
        <v>42732</v>
      </c>
      <c r="E101" s="48">
        <v>298920</v>
      </c>
      <c r="F101" s="48">
        <v>14946</v>
      </c>
      <c r="G101" s="48">
        <v>8968</v>
      </c>
      <c r="H101" s="48">
        <f t="shared" si="3"/>
        <v>23914</v>
      </c>
      <c r="I101" s="48">
        <v>275006</v>
      </c>
      <c r="J101" s="13">
        <v>4410688</v>
      </c>
      <c r="K101" s="50">
        <v>42767</v>
      </c>
      <c r="M101" s="17"/>
    </row>
    <row r="102" spans="1:480" s="69" customFormat="1" ht="15.6" x14ac:dyDescent="0.3">
      <c r="A102" s="78">
        <v>7</v>
      </c>
      <c r="B102" s="86" t="s">
        <v>55</v>
      </c>
      <c r="C102" s="78">
        <v>240</v>
      </c>
      <c r="D102" s="87">
        <v>42751</v>
      </c>
      <c r="E102" s="65">
        <v>298500</v>
      </c>
      <c r="F102" s="65">
        <v>14925</v>
      </c>
      <c r="G102" s="65">
        <v>8955</v>
      </c>
      <c r="H102" s="65">
        <f t="shared" si="3"/>
        <v>23880</v>
      </c>
      <c r="I102" s="65">
        <v>274620</v>
      </c>
      <c r="J102" s="67">
        <v>4410712</v>
      </c>
      <c r="K102" s="88">
        <v>42753</v>
      </c>
      <c r="M102" s="89"/>
    </row>
    <row r="103" spans="1:480" ht="15.6" x14ac:dyDescent="0.3">
      <c r="A103" s="19">
        <v>8</v>
      </c>
      <c r="B103" s="30" t="s">
        <v>117</v>
      </c>
      <c r="C103" s="19">
        <v>276</v>
      </c>
      <c r="D103" s="47">
        <v>42737</v>
      </c>
      <c r="E103" s="48">
        <v>298830</v>
      </c>
      <c r="F103" s="48">
        <v>14942</v>
      </c>
      <c r="G103" s="48">
        <v>8965</v>
      </c>
      <c r="H103" s="48">
        <f>F103+G103</f>
        <v>23907</v>
      </c>
      <c r="I103" s="48">
        <v>274923</v>
      </c>
      <c r="J103" s="13">
        <v>4410742</v>
      </c>
      <c r="K103" s="50">
        <v>42768</v>
      </c>
      <c r="M103" s="17"/>
    </row>
    <row r="104" spans="1:480" ht="15.6" x14ac:dyDescent="0.3">
      <c r="A104" s="19">
        <v>9</v>
      </c>
      <c r="B104" s="30" t="s">
        <v>138</v>
      </c>
      <c r="C104" s="19">
        <v>307</v>
      </c>
      <c r="D104" s="47">
        <v>42779</v>
      </c>
      <c r="E104" s="48">
        <v>298830</v>
      </c>
      <c r="F104" s="48">
        <v>14942</v>
      </c>
      <c r="G104" s="48">
        <v>8965</v>
      </c>
      <c r="H104" s="48">
        <f>F104+G104</f>
        <v>23907</v>
      </c>
      <c r="I104" s="48">
        <v>274923</v>
      </c>
      <c r="J104" s="13">
        <v>4410759</v>
      </c>
      <c r="K104" s="50">
        <v>42780</v>
      </c>
      <c r="M104" s="17"/>
    </row>
    <row r="105" spans="1:480" ht="15.6" x14ac:dyDescent="0.3">
      <c r="A105" s="19">
        <v>10</v>
      </c>
      <c r="B105" s="30" t="s">
        <v>147</v>
      </c>
      <c r="C105" s="19">
        <v>321</v>
      </c>
      <c r="D105" s="47" t="s">
        <v>144</v>
      </c>
      <c r="E105" s="48">
        <v>298670</v>
      </c>
      <c r="F105" s="48">
        <v>14934</v>
      </c>
      <c r="G105" s="48">
        <v>8960</v>
      </c>
      <c r="H105" s="48">
        <f>F105+G105</f>
        <v>23894</v>
      </c>
      <c r="I105" s="48">
        <v>274776</v>
      </c>
      <c r="J105" s="13">
        <v>4410768</v>
      </c>
      <c r="K105" s="50" t="s">
        <v>146</v>
      </c>
      <c r="M105" s="17"/>
    </row>
    <row r="106" spans="1:480" ht="15.6" x14ac:dyDescent="0.3">
      <c r="A106" s="19">
        <v>11</v>
      </c>
      <c r="B106" s="30" t="s">
        <v>158</v>
      </c>
      <c r="C106" s="19">
        <v>343</v>
      </c>
      <c r="D106" s="47" t="s">
        <v>154</v>
      </c>
      <c r="E106" s="48">
        <v>298665</v>
      </c>
      <c r="F106" s="48">
        <v>14933</v>
      </c>
      <c r="G106" s="48">
        <v>8960</v>
      </c>
      <c r="H106" s="48">
        <f>F106+G106</f>
        <v>23893</v>
      </c>
      <c r="I106" s="48">
        <v>274772</v>
      </c>
      <c r="J106" s="13">
        <v>4410793</v>
      </c>
      <c r="K106" s="50">
        <v>42794</v>
      </c>
      <c r="M106" s="17"/>
    </row>
    <row r="107" spans="1:480" ht="15.6" x14ac:dyDescent="0.3">
      <c r="B107" s="131" t="s">
        <v>13</v>
      </c>
      <c r="C107" s="131"/>
      <c r="D107" s="131"/>
      <c r="E107" s="21">
        <f>SUM(E96:E106)</f>
        <v>3285050</v>
      </c>
      <c r="F107" s="25">
        <f>SUM(F96:F106)</f>
        <v>164255</v>
      </c>
      <c r="G107" s="25">
        <f>SUM(G96:G106)</f>
        <v>98553</v>
      </c>
      <c r="H107" s="21">
        <f>SUM(H96:H106)</f>
        <v>262808</v>
      </c>
      <c r="I107" s="23">
        <f>SUM(I96:I106)</f>
        <v>3022242</v>
      </c>
      <c r="J107" s="6"/>
      <c r="K107" s="6"/>
      <c r="M107" s="17"/>
    </row>
    <row r="108" spans="1:480" s="31" customFormat="1" x14ac:dyDescent="0.3">
      <c r="A108" s="79"/>
    </row>
    <row r="109" spans="1:480" s="31" customFormat="1" x14ac:dyDescent="0.3">
      <c r="A109" s="79"/>
      <c r="M109" s="34"/>
    </row>
    <row r="110" spans="1:480" s="31" customFormat="1" ht="15.6" x14ac:dyDescent="0.3">
      <c r="A110" s="79"/>
      <c r="C110" s="129" t="s">
        <v>85</v>
      </c>
      <c r="D110" s="130"/>
      <c r="E110" s="35">
        <f>I107+I85</f>
        <v>18839842</v>
      </c>
      <c r="F110" s="34"/>
    </row>
    <row r="111" spans="1:480" s="31" customFormat="1" x14ac:dyDescent="0.3">
      <c r="A111" s="79"/>
      <c r="C111" s="31" t="s">
        <v>159</v>
      </c>
      <c r="E111" s="34">
        <f>H85+H107</f>
        <v>2376238</v>
      </c>
      <c r="I111" s="34"/>
    </row>
    <row r="112" spans="1:480" s="81" customFormat="1" x14ac:dyDescent="0.3">
      <c r="A112" s="82"/>
      <c r="B112" s="83"/>
      <c r="C112" s="83" t="s">
        <v>160</v>
      </c>
      <c r="D112" s="83"/>
      <c r="E112" s="84">
        <f>E85+E107</f>
        <v>21216474.439999998</v>
      </c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83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83"/>
      <c r="CY112" s="83"/>
      <c r="CZ112" s="83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3"/>
      <c r="DP112" s="83"/>
      <c r="DQ112" s="83"/>
      <c r="DR112" s="83"/>
      <c r="DS112" s="83"/>
      <c r="DT112" s="83"/>
      <c r="DU112" s="83"/>
      <c r="DV112" s="83"/>
      <c r="DW112" s="83"/>
      <c r="DX112" s="83"/>
      <c r="DY112" s="83"/>
      <c r="DZ112" s="83"/>
      <c r="EA112" s="83"/>
      <c r="EB112" s="83"/>
      <c r="EC112" s="83"/>
      <c r="ED112" s="83"/>
      <c r="EE112" s="83"/>
      <c r="EF112" s="83"/>
      <c r="EG112" s="83"/>
      <c r="EH112" s="83"/>
      <c r="EI112" s="83"/>
      <c r="EJ112" s="83"/>
      <c r="EK112" s="83"/>
      <c r="EL112" s="83"/>
      <c r="EM112" s="83"/>
      <c r="EN112" s="83"/>
      <c r="EO112" s="83"/>
      <c r="EP112" s="83"/>
      <c r="EQ112" s="83"/>
      <c r="ER112" s="83"/>
      <c r="ES112" s="83"/>
      <c r="ET112" s="83"/>
      <c r="EU112" s="83"/>
      <c r="EV112" s="83"/>
      <c r="EW112" s="83"/>
      <c r="EX112" s="83"/>
      <c r="EY112" s="83"/>
      <c r="EZ112" s="83"/>
      <c r="FA112" s="83"/>
      <c r="FB112" s="83"/>
      <c r="FC112" s="83"/>
      <c r="FD112" s="83"/>
      <c r="FE112" s="83"/>
      <c r="FF112" s="83"/>
      <c r="FG112" s="83"/>
      <c r="FH112" s="83"/>
      <c r="FI112" s="83"/>
      <c r="FJ112" s="83"/>
      <c r="FK112" s="83"/>
      <c r="FL112" s="83"/>
      <c r="FM112" s="83"/>
      <c r="FN112" s="83"/>
      <c r="FO112" s="83"/>
      <c r="FP112" s="83"/>
      <c r="FQ112" s="83"/>
      <c r="FR112" s="83"/>
      <c r="FS112" s="83"/>
      <c r="FT112" s="83"/>
      <c r="FU112" s="83"/>
      <c r="FV112" s="83"/>
      <c r="FW112" s="83"/>
      <c r="FX112" s="83"/>
      <c r="FY112" s="83"/>
      <c r="FZ112" s="83"/>
      <c r="GA112" s="83"/>
      <c r="GB112" s="83"/>
      <c r="GC112" s="83"/>
      <c r="GD112" s="83"/>
      <c r="GE112" s="83"/>
      <c r="GF112" s="83"/>
      <c r="GG112" s="83"/>
      <c r="GH112" s="83"/>
      <c r="GI112" s="83"/>
      <c r="GJ112" s="83"/>
      <c r="GK112" s="83"/>
      <c r="GL112" s="83"/>
      <c r="GM112" s="83"/>
      <c r="GN112" s="83"/>
      <c r="GO112" s="83"/>
      <c r="GP112" s="83"/>
      <c r="GQ112" s="83"/>
      <c r="GR112" s="83"/>
      <c r="GS112" s="83"/>
      <c r="GT112" s="83"/>
      <c r="GU112" s="83"/>
      <c r="GV112" s="83"/>
      <c r="GW112" s="83"/>
      <c r="GX112" s="83"/>
      <c r="GY112" s="83"/>
      <c r="GZ112" s="83"/>
      <c r="HA112" s="83"/>
      <c r="HB112" s="83"/>
      <c r="HC112" s="83"/>
      <c r="HD112" s="83"/>
      <c r="HE112" s="83"/>
      <c r="HF112" s="83"/>
      <c r="HG112" s="83"/>
      <c r="HH112" s="83"/>
      <c r="HI112" s="83"/>
      <c r="HJ112" s="83"/>
      <c r="HK112" s="83"/>
      <c r="HL112" s="83"/>
      <c r="HM112" s="83"/>
      <c r="HN112" s="83"/>
      <c r="HO112" s="83"/>
      <c r="HP112" s="83"/>
      <c r="HQ112" s="83"/>
      <c r="HR112" s="83"/>
      <c r="HS112" s="83"/>
      <c r="HT112" s="83"/>
      <c r="HU112" s="83"/>
      <c r="HV112" s="83"/>
      <c r="HW112" s="83"/>
      <c r="HX112" s="83"/>
      <c r="HY112" s="83"/>
      <c r="HZ112" s="83"/>
      <c r="IA112" s="83"/>
      <c r="IB112" s="83"/>
      <c r="IC112" s="83"/>
      <c r="ID112" s="83"/>
      <c r="IE112" s="83"/>
      <c r="IF112" s="83"/>
      <c r="IG112" s="83"/>
      <c r="IH112" s="83"/>
      <c r="II112" s="83"/>
      <c r="IJ112" s="83"/>
      <c r="IK112" s="83"/>
      <c r="IL112" s="83"/>
      <c r="IM112" s="83"/>
      <c r="IN112" s="83"/>
      <c r="IO112" s="83"/>
      <c r="IP112" s="83"/>
      <c r="IQ112" s="83"/>
      <c r="IR112" s="83"/>
      <c r="IS112" s="83"/>
      <c r="IT112" s="83"/>
      <c r="IU112" s="83"/>
      <c r="IV112" s="83"/>
      <c r="IW112" s="83"/>
      <c r="IX112" s="83"/>
      <c r="IY112" s="83"/>
      <c r="IZ112" s="83"/>
      <c r="JA112" s="83"/>
      <c r="JB112" s="83"/>
      <c r="JC112" s="83"/>
      <c r="JD112" s="83"/>
      <c r="JE112" s="83"/>
      <c r="JF112" s="83"/>
      <c r="JG112" s="83"/>
      <c r="JH112" s="83"/>
      <c r="JI112" s="83"/>
      <c r="JJ112" s="83"/>
      <c r="JK112" s="83"/>
      <c r="JL112" s="83"/>
      <c r="JM112" s="83"/>
      <c r="JN112" s="83"/>
      <c r="JO112" s="83"/>
      <c r="JP112" s="83"/>
      <c r="JQ112" s="83"/>
      <c r="JR112" s="83"/>
      <c r="JS112" s="83"/>
      <c r="JT112" s="83"/>
      <c r="JU112" s="83"/>
      <c r="JV112" s="83"/>
      <c r="JW112" s="83"/>
      <c r="JX112" s="83"/>
      <c r="JY112" s="83"/>
      <c r="JZ112" s="83"/>
      <c r="KA112" s="83"/>
      <c r="KB112" s="83"/>
      <c r="KC112" s="83"/>
      <c r="KD112" s="83"/>
      <c r="KE112" s="83"/>
      <c r="KF112" s="83"/>
      <c r="KG112" s="83"/>
      <c r="KH112" s="83"/>
      <c r="KI112" s="83"/>
      <c r="KJ112" s="83"/>
      <c r="KK112" s="83"/>
      <c r="KL112" s="83"/>
      <c r="KM112" s="83"/>
      <c r="KN112" s="83"/>
      <c r="KO112" s="83"/>
      <c r="KP112" s="83"/>
      <c r="KQ112" s="83"/>
      <c r="KR112" s="83"/>
      <c r="KS112" s="83"/>
      <c r="KT112" s="83"/>
      <c r="KU112" s="83"/>
      <c r="KV112" s="83"/>
      <c r="KW112" s="83"/>
      <c r="KX112" s="83"/>
      <c r="KY112" s="83"/>
      <c r="KZ112" s="83"/>
      <c r="LA112" s="83"/>
      <c r="LB112" s="83"/>
      <c r="LC112" s="83"/>
      <c r="LD112" s="83"/>
      <c r="LE112" s="83"/>
      <c r="LF112" s="83"/>
      <c r="LG112" s="83"/>
      <c r="LH112" s="83"/>
      <c r="LI112" s="83"/>
      <c r="LJ112" s="83"/>
      <c r="LK112" s="83"/>
      <c r="LL112" s="83"/>
      <c r="LM112" s="83"/>
      <c r="LN112" s="83"/>
      <c r="LO112" s="83"/>
      <c r="LP112" s="83"/>
      <c r="LQ112" s="83"/>
      <c r="LR112" s="83"/>
      <c r="LS112" s="83"/>
      <c r="LT112" s="83"/>
      <c r="LU112" s="83"/>
      <c r="LV112" s="83"/>
      <c r="LW112" s="83"/>
      <c r="LX112" s="83"/>
      <c r="LY112" s="83"/>
      <c r="LZ112" s="83"/>
      <c r="MA112" s="83"/>
      <c r="MB112" s="83"/>
      <c r="MC112" s="83"/>
      <c r="MD112" s="83"/>
      <c r="ME112" s="83"/>
      <c r="MF112" s="83"/>
      <c r="MG112" s="83"/>
      <c r="MH112" s="83"/>
      <c r="MI112" s="83"/>
      <c r="MJ112" s="83"/>
      <c r="MK112" s="83"/>
      <c r="ML112" s="83"/>
      <c r="MM112" s="83"/>
      <c r="MN112" s="83"/>
      <c r="MO112" s="83"/>
      <c r="MP112" s="83"/>
      <c r="MQ112" s="83"/>
      <c r="MR112" s="83"/>
      <c r="MS112" s="83"/>
      <c r="MT112" s="83"/>
      <c r="MU112" s="83"/>
      <c r="MV112" s="83"/>
      <c r="MW112" s="83"/>
      <c r="MX112" s="83"/>
      <c r="MY112" s="83"/>
      <c r="MZ112" s="83"/>
      <c r="NA112" s="83"/>
      <c r="NB112" s="83"/>
      <c r="NC112" s="83"/>
      <c r="ND112" s="83"/>
      <c r="NE112" s="83"/>
      <c r="NF112" s="83"/>
      <c r="NG112" s="83"/>
      <c r="NH112" s="83"/>
      <c r="NI112" s="83"/>
      <c r="NJ112" s="83"/>
      <c r="NK112" s="83"/>
      <c r="NL112" s="83"/>
      <c r="NM112" s="83"/>
      <c r="NN112" s="83"/>
      <c r="NO112" s="83"/>
      <c r="NP112" s="83"/>
      <c r="NQ112" s="83"/>
      <c r="NR112" s="83"/>
      <c r="NS112" s="83"/>
      <c r="NT112" s="83"/>
      <c r="NU112" s="83"/>
      <c r="NV112" s="83"/>
      <c r="NW112" s="83"/>
      <c r="NX112" s="83"/>
      <c r="NY112" s="83"/>
      <c r="NZ112" s="83"/>
      <c r="OA112" s="83"/>
      <c r="OB112" s="83"/>
      <c r="OC112" s="83"/>
      <c r="OD112" s="83"/>
      <c r="OE112" s="83"/>
      <c r="OF112" s="83"/>
      <c r="OG112" s="83"/>
      <c r="OH112" s="83"/>
      <c r="OI112" s="83"/>
      <c r="OJ112" s="83"/>
      <c r="OK112" s="83"/>
      <c r="OL112" s="83"/>
      <c r="OM112" s="83"/>
      <c r="ON112" s="83"/>
      <c r="OO112" s="83"/>
      <c r="OP112" s="83"/>
      <c r="OQ112" s="83"/>
      <c r="OR112" s="83"/>
      <c r="OS112" s="83"/>
      <c r="OT112" s="83"/>
      <c r="OU112" s="83"/>
      <c r="OV112" s="83"/>
      <c r="OW112" s="83"/>
      <c r="OX112" s="83"/>
      <c r="OY112" s="83"/>
      <c r="OZ112" s="83"/>
      <c r="PA112" s="83"/>
      <c r="PB112" s="83"/>
      <c r="PC112" s="83"/>
      <c r="PD112" s="83"/>
      <c r="PE112" s="83"/>
      <c r="PF112" s="83"/>
      <c r="PG112" s="83"/>
      <c r="PH112" s="83"/>
      <c r="PI112" s="83"/>
      <c r="PJ112" s="83"/>
      <c r="PK112" s="83"/>
      <c r="PL112" s="83"/>
      <c r="PM112" s="83"/>
      <c r="PN112" s="83"/>
      <c r="PO112" s="83"/>
      <c r="PP112" s="83"/>
      <c r="PQ112" s="83"/>
      <c r="PR112" s="83"/>
      <c r="PS112" s="83"/>
      <c r="PT112" s="83"/>
      <c r="PU112" s="83"/>
      <c r="PV112" s="83"/>
      <c r="PW112" s="83"/>
      <c r="PX112" s="83"/>
      <c r="PY112" s="83"/>
      <c r="PZ112" s="83"/>
      <c r="QA112" s="83"/>
      <c r="QB112" s="83"/>
      <c r="QC112" s="83"/>
      <c r="QD112" s="83"/>
      <c r="QE112" s="83"/>
      <c r="QF112" s="83"/>
      <c r="QG112" s="83"/>
      <c r="QH112" s="83"/>
      <c r="QI112" s="83"/>
      <c r="QJ112" s="83"/>
      <c r="QK112" s="83"/>
      <c r="QL112" s="83"/>
      <c r="QM112" s="83"/>
      <c r="QN112" s="83"/>
      <c r="QO112" s="83"/>
      <c r="QP112" s="83"/>
      <c r="QQ112" s="83"/>
      <c r="QR112" s="83"/>
      <c r="QS112" s="83"/>
      <c r="QT112" s="83"/>
      <c r="QU112" s="83"/>
      <c r="QV112" s="83"/>
      <c r="QW112" s="83"/>
      <c r="QX112" s="83"/>
      <c r="QY112" s="83"/>
      <c r="QZ112" s="83"/>
      <c r="RA112" s="83"/>
      <c r="RB112" s="83"/>
      <c r="RC112" s="83"/>
      <c r="RD112" s="83"/>
      <c r="RE112" s="83"/>
      <c r="RF112" s="83"/>
      <c r="RG112" s="83"/>
      <c r="RH112" s="83"/>
      <c r="RI112" s="83"/>
      <c r="RJ112" s="83"/>
      <c r="RK112" s="83"/>
      <c r="RL112" s="83"/>
    </row>
    <row r="113" spans="1:9" s="31" customFormat="1" x14ac:dyDescent="0.3">
      <c r="A113" s="79"/>
      <c r="I113" s="34"/>
    </row>
    <row r="114" spans="1:9" s="31" customFormat="1" x14ac:dyDescent="0.3">
      <c r="A114" s="79"/>
    </row>
    <row r="115" spans="1:9" s="31" customFormat="1" x14ac:dyDescent="0.3">
      <c r="A115" s="79"/>
      <c r="G115" s="70"/>
    </row>
    <row r="116" spans="1:9" s="31" customFormat="1" x14ac:dyDescent="0.3">
      <c r="A116" s="79"/>
      <c r="I116" s="34"/>
    </row>
    <row r="117" spans="1:9" s="31" customFormat="1" x14ac:dyDescent="0.3">
      <c r="A117" s="79"/>
    </row>
    <row r="118" spans="1:9" s="31" customFormat="1" x14ac:dyDescent="0.3">
      <c r="A118" s="79"/>
    </row>
    <row r="119" spans="1:9" s="31" customFormat="1" x14ac:dyDescent="0.3">
      <c r="A119" s="79"/>
    </row>
    <row r="120" spans="1:9" s="31" customFormat="1" x14ac:dyDescent="0.3">
      <c r="A120" s="79"/>
    </row>
    <row r="121" spans="1:9" s="31" customFormat="1" x14ac:dyDescent="0.3">
      <c r="A121" s="79"/>
    </row>
    <row r="122" spans="1:9" s="31" customFormat="1" x14ac:dyDescent="0.3">
      <c r="A122" s="79"/>
    </row>
    <row r="123" spans="1:9" s="31" customFormat="1" x14ac:dyDescent="0.3">
      <c r="A123" s="79"/>
    </row>
    <row r="124" spans="1:9" s="31" customFormat="1" x14ac:dyDescent="0.3">
      <c r="A124" s="79"/>
    </row>
    <row r="125" spans="1:9" s="31" customFormat="1" x14ac:dyDescent="0.3">
      <c r="A125" s="79"/>
    </row>
    <row r="126" spans="1:9" s="31" customFormat="1" x14ac:dyDescent="0.3">
      <c r="A126" s="79"/>
    </row>
    <row r="127" spans="1:9" s="31" customFormat="1" x14ac:dyDescent="0.3">
      <c r="A127" s="79"/>
    </row>
    <row r="128" spans="1:9" s="31" customFormat="1" x14ac:dyDescent="0.3">
      <c r="A128" s="79"/>
    </row>
    <row r="129" spans="1:1" s="31" customFormat="1" x14ac:dyDescent="0.3">
      <c r="A129" s="79"/>
    </row>
    <row r="130" spans="1:1" s="31" customFormat="1" x14ac:dyDescent="0.3">
      <c r="A130" s="79"/>
    </row>
    <row r="131" spans="1:1" s="31" customFormat="1" x14ac:dyDescent="0.3">
      <c r="A131" s="79"/>
    </row>
    <row r="132" spans="1:1" s="31" customFormat="1" x14ac:dyDescent="0.3">
      <c r="A132" s="79"/>
    </row>
    <row r="133" spans="1:1" s="31" customFormat="1" x14ac:dyDescent="0.3">
      <c r="A133" s="79"/>
    </row>
    <row r="134" spans="1:1" s="31" customFormat="1" x14ac:dyDescent="0.3">
      <c r="A134" s="79"/>
    </row>
    <row r="135" spans="1:1" s="31" customFormat="1" x14ac:dyDescent="0.3">
      <c r="A135" s="79"/>
    </row>
    <row r="136" spans="1:1" s="31" customFormat="1" x14ac:dyDescent="0.3">
      <c r="A136" s="79"/>
    </row>
    <row r="137" spans="1:1" s="31" customFormat="1" x14ac:dyDescent="0.3">
      <c r="A137" s="79"/>
    </row>
    <row r="138" spans="1:1" s="31" customFormat="1" x14ac:dyDescent="0.3">
      <c r="A138" s="79"/>
    </row>
    <row r="139" spans="1:1" s="31" customFormat="1" x14ac:dyDescent="0.3">
      <c r="A139" s="79"/>
    </row>
    <row r="140" spans="1:1" s="31" customFormat="1" x14ac:dyDescent="0.3">
      <c r="A140" s="79"/>
    </row>
    <row r="141" spans="1:1" s="31" customFormat="1" x14ac:dyDescent="0.3">
      <c r="A141" s="79"/>
    </row>
    <row r="142" spans="1:1" s="31" customFormat="1" x14ac:dyDescent="0.3">
      <c r="A142" s="79"/>
    </row>
    <row r="143" spans="1:1" s="31" customFormat="1" x14ac:dyDescent="0.3">
      <c r="A143" s="79"/>
    </row>
    <row r="144" spans="1:1" s="31" customFormat="1" x14ac:dyDescent="0.3">
      <c r="A144" s="79"/>
    </row>
    <row r="145" spans="1:1" s="31" customFormat="1" x14ac:dyDescent="0.3">
      <c r="A145" s="79"/>
    </row>
    <row r="146" spans="1:1" s="31" customFormat="1" x14ac:dyDescent="0.3">
      <c r="A146" s="79"/>
    </row>
    <row r="147" spans="1:1" s="31" customFormat="1" x14ac:dyDescent="0.3">
      <c r="A147" s="79"/>
    </row>
    <row r="148" spans="1:1" s="31" customFormat="1" x14ac:dyDescent="0.3">
      <c r="A148" s="79"/>
    </row>
    <row r="149" spans="1:1" s="31" customFormat="1" x14ac:dyDescent="0.3">
      <c r="A149" s="79"/>
    </row>
    <row r="150" spans="1:1" s="31" customFormat="1" x14ac:dyDescent="0.3">
      <c r="A150" s="79"/>
    </row>
    <row r="151" spans="1:1" s="31" customFormat="1" x14ac:dyDescent="0.3">
      <c r="A151" s="79"/>
    </row>
    <row r="152" spans="1:1" s="31" customFormat="1" x14ac:dyDescent="0.3">
      <c r="A152" s="79"/>
    </row>
    <row r="153" spans="1:1" s="31" customFormat="1" x14ac:dyDescent="0.3">
      <c r="A153" s="79"/>
    </row>
    <row r="154" spans="1:1" s="31" customFormat="1" x14ac:dyDescent="0.3">
      <c r="A154" s="79"/>
    </row>
    <row r="155" spans="1:1" s="31" customFormat="1" x14ac:dyDescent="0.3">
      <c r="A155" s="79"/>
    </row>
    <row r="156" spans="1:1" s="31" customFormat="1" x14ac:dyDescent="0.3">
      <c r="A156" s="79"/>
    </row>
    <row r="157" spans="1:1" s="31" customFormat="1" x14ac:dyDescent="0.3">
      <c r="A157" s="79"/>
    </row>
    <row r="158" spans="1:1" s="31" customFormat="1" x14ac:dyDescent="0.3">
      <c r="A158" s="79"/>
    </row>
    <row r="159" spans="1:1" s="31" customFormat="1" x14ac:dyDescent="0.3">
      <c r="A159" s="79"/>
    </row>
    <row r="160" spans="1:1" s="31" customFormat="1" x14ac:dyDescent="0.3">
      <c r="A160" s="79"/>
    </row>
    <row r="161" spans="1:1" s="31" customFormat="1" x14ac:dyDescent="0.3">
      <c r="A161" s="79"/>
    </row>
    <row r="162" spans="1:1" s="31" customFormat="1" x14ac:dyDescent="0.3">
      <c r="A162" s="79"/>
    </row>
    <row r="163" spans="1:1" s="31" customFormat="1" x14ac:dyDescent="0.3">
      <c r="A163" s="79"/>
    </row>
    <row r="164" spans="1:1" s="31" customFormat="1" x14ac:dyDescent="0.3">
      <c r="A164" s="79"/>
    </row>
    <row r="165" spans="1:1" s="31" customFormat="1" x14ac:dyDescent="0.3">
      <c r="A165" s="79"/>
    </row>
    <row r="166" spans="1:1" s="31" customFormat="1" x14ac:dyDescent="0.3">
      <c r="A166" s="79"/>
    </row>
    <row r="167" spans="1:1" s="31" customFormat="1" x14ac:dyDescent="0.3">
      <c r="A167" s="79"/>
    </row>
    <row r="168" spans="1:1" s="31" customFormat="1" x14ac:dyDescent="0.3">
      <c r="A168" s="79"/>
    </row>
    <row r="169" spans="1:1" s="31" customFormat="1" x14ac:dyDescent="0.3">
      <c r="A169" s="79"/>
    </row>
    <row r="170" spans="1:1" s="31" customFormat="1" x14ac:dyDescent="0.3">
      <c r="A170" s="79"/>
    </row>
    <row r="171" spans="1:1" s="31" customFormat="1" x14ac:dyDescent="0.3">
      <c r="A171" s="79"/>
    </row>
    <row r="172" spans="1:1" s="31" customFormat="1" x14ac:dyDescent="0.3">
      <c r="A172" s="79"/>
    </row>
    <row r="173" spans="1:1" s="31" customFormat="1" x14ac:dyDescent="0.3">
      <c r="A173" s="79"/>
    </row>
    <row r="174" spans="1:1" s="31" customFormat="1" x14ac:dyDescent="0.3">
      <c r="A174" s="79"/>
    </row>
    <row r="175" spans="1:1" s="31" customFormat="1" x14ac:dyDescent="0.3">
      <c r="A175" s="79"/>
    </row>
    <row r="176" spans="1:1" s="31" customFormat="1" x14ac:dyDescent="0.3">
      <c r="A176" s="79"/>
    </row>
    <row r="177" spans="1:1" s="31" customFormat="1" x14ac:dyDescent="0.3">
      <c r="A177" s="79"/>
    </row>
    <row r="178" spans="1:1" s="31" customFormat="1" x14ac:dyDescent="0.3">
      <c r="A178" s="79"/>
    </row>
    <row r="179" spans="1:1" s="31" customFormat="1" x14ac:dyDescent="0.3">
      <c r="A179" s="79"/>
    </row>
    <row r="180" spans="1:1" s="31" customFormat="1" x14ac:dyDescent="0.3">
      <c r="A180" s="79"/>
    </row>
    <row r="181" spans="1:1" s="31" customFormat="1" x14ac:dyDescent="0.3">
      <c r="A181" s="79"/>
    </row>
    <row r="182" spans="1:1" s="31" customFormat="1" x14ac:dyDescent="0.3">
      <c r="A182" s="79"/>
    </row>
    <row r="183" spans="1:1" s="31" customFormat="1" x14ac:dyDescent="0.3">
      <c r="A183" s="79"/>
    </row>
    <row r="184" spans="1:1" s="31" customFormat="1" x14ac:dyDescent="0.3">
      <c r="A184" s="79"/>
    </row>
    <row r="185" spans="1:1" s="31" customFormat="1" x14ac:dyDescent="0.3">
      <c r="A185" s="79"/>
    </row>
    <row r="186" spans="1:1" s="31" customFormat="1" x14ac:dyDescent="0.3">
      <c r="A186" s="79"/>
    </row>
    <row r="187" spans="1:1" s="31" customFormat="1" x14ac:dyDescent="0.3">
      <c r="A187" s="79"/>
    </row>
    <row r="188" spans="1:1" s="31" customFormat="1" x14ac:dyDescent="0.3">
      <c r="A188" s="79"/>
    </row>
    <row r="189" spans="1:1" s="31" customFormat="1" x14ac:dyDescent="0.3">
      <c r="A189" s="79"/>
    </row>
    <row r="190" spans="1:1" s="31" customFormat="1" x14ac:dyDescent="0.3">
      <c r="A190" s="79"/>
    </row>
    <row r="191" spans="1:1" s="31" customFormat="1" x14ac:dyDescent="0.3">
      <c r="A191" s="79"/>
    </row>
    <row r="192" spans="1:1" s="31" customFormat="1" x14ac:dyDescent="0.3">
      <c r="A192" s="79"/>
    </row>
    <row r="193" spans="1:1" s="31" customFormat="1" x14ac:dyDescent="0.3">
      <c r="A193" s="79"/>
    </row>
    <row r="194" spans="1:1" s="31" customFormat="1" x14ac:dyDescent="0.3">
      <c r="A194" s="79"/>
    </row>
    <row r="195" spans="1:1" s="31" customFormat="1" x14ac:dyDescent="0.3">
      <c r="A195" s="79"/>
    </row>
    <row r="196" spans="1:1" s="31" customFormat="1" x14ac:dyDescent="0.3">
      <c r="A196" s="79"/>
    </row>
    <row r="197" spans="1:1" s="31" customFormat="1" x14ac:dyDescent="0.3">
      <c r="A197" s="79"/>
    </row>
    <row r="198" spans="1:1" s="31" customFormat="1" x14ac:dyDescent="0.3">
      <c r="A198" s="79"/>
    </row>
    <row r="199" spans="1:1" s="31" customFormat="1" x14ac:dyDescent="0.3">
      <c r="A199" s="79"/>
    </row>
    <row r="200" spans="1:1" s="31" customFormat="1" x14ac:dyDescent="0.3">
      <c r="A200" s="79"/>
    </row>
    <row r="201" spans="1:1" s="31" customFormat="1" x14ac:dyDescent="0.3">
      <c r="A201" s="79"/>
    </row>
    <row r="202" spans="1:1" s="31" customFormat="1" x14ac:dyDescent="0.3">
      <c r="A202" s="79"/>
    </row>
    <row r="203" spans="1:1" s="31" customFormat="1" x14ac:dyDescent="0.3">
      <c r="A203" s="79"/>
    </row>
    <row r="204" spans="1:1" s="31" customFormat="1" x14ac:dyDescent="0.3">
      <c r="A204" s="79"/>
    </row>
    <row r="205" spans="1:1" s="31" customFormat="1" x14ac:dyDescent="0.3">
      <c r="A205" s="79"/>
    </row>
    <row r="206" spans="1:1" s="31" customFormat="1" x14ac:dyDescent="0.3">
      <c r="A206" s="79"/>
    </row>
    <row r="207" spans="1:1" s="31" customFormat="1" x14ac:dyDescent="0.3">
      <c r="A207" s="79"/>
    </row>
    <row r="208" spans="1:1" s="31" customFormat="1" x14ac:dyDescent="0.3">
      <c r="A208" s="79"/>
    </row>
    <row r="209" spans="1:1" s="31" customFormat="1" x14ac:dyDescent="0.3">
      <c r="A209" s="79"/>
    </row>
    <row r="210" spans="1:1" s="31" customFormat="1" x14ac:dyDescent="0.3">
      <c r="A210" s="79"/>
    </row>
    <row r="211" spans="1:1" s="31" customFormat="1" x14ac:dyDescent="0.3">
      <c r="A211" s="79"/>
    </row>
    <row r="212" spans="1:1" s="31" customFormat="1" x14ac:dyDescent="0.3">
      <c r="A212" s="79"/>
    </row>
  </sheetData>
  <mergeCells count="8">
    <mergeCell ref="B107:D107"/>
    <mergeCell ref="C110:D110"/>
    <mergeCell ref="B1:K1"/>
    <mergeCell ref="B2:K2"/>
    <mergeCell ref="A3:A4"/>
    <mergeCell ref="B3:H3"/>
    <mergeCell ref="I3:K3"/>
    <mergeCell ref="B94:K94"/>
  </mergeCells>
  <pageMargins left="0.2" right="0.25" top="0.25" bottom="0.25" header="0.3" footer="0.3"/>
  <pageSetup paperSize="9" scale="8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C8" sqref="C8"/>
    </sheetView>
  </sheetViews>
  <sheetFormatPr defaultColWidth="24" defaultRowHeight="21" x14ac:dyDescent="0.4"/>
  <cols>
    <col min="1" max="1" width="13.33203125" style="101" customWidth="1"/>
    <col min="2" max="2" width="38.33203125" style="101" customWidth="1"/>
    <col min="3" max="3" width="16.44140625" style="101" customWidth="1"/>
    <col min="4" max="16384" width="24" style="101"/>
  </cols>
  <sheetData>
    <row r="1" spans="2:3" x14ac:dyDescent="0.4">
      <c r="B1" s="143" t="s">
        <v>292</v>
      </c>
      <c r="C1" s="143"/>
    </row>
    <row r="3" spans="2:3" x14ac:dyDescent="0.4">
      <c r="B3" s="102" t="s">
        <v>293</v>
      </c>
      <c r="C3" s="103">
        <v>202.3842507</v>
      </c>
    </row>
    <row r="4" spans="2:3" x14ac:dyDescent="0.4">
      <c r="B4" s="102" t="s">
        <v>294</v>
      </c>
      <c r="C4" s="103">
        <v>42.207720000000002</v>
      </c>
    </row>
    <row r="5" spans="2:3" x14ac:dyDescent="0.4">
      <c r="B5" s="102" t="s">
        <v>296</v>
      </c>
      <c r="C5" s="103">
        <v>44.92</v>
      </c>
    </row>
    <row r="6" spans="2:3" x14ac:dyDescent="0.4">
      <c r="B6" s="102" t="s">
        <v>297</v>
      </c>
      <c r="C6" s="103">
        <v>2.31</v>
      </c>
    </row>
    <row r="7" spans="2:3" x14ac:dyDescent="0.4">
      <c r="B7" s="102" t="s">
        <v>295</v>
      </c>
      <c r="C7" s="103">
        <v>4.5999999999999996</v>
      </c>
    </row>
    <row r="8" spans="2:3" x14ac:dyDescent="0.4">
      <c r="B8" s="105" t="s">
        <v>13</v>
      </c>
      <c r="C8" s="104">
        <f>SUM(C3:C7)</f>
        <v>296.42197070000003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Sheet1!Print_Titles</vt:lpstr>
      <vt:lpstr>Sheet2!Print_Titles</vt:lpstr>
      <vt:lpstr>Sheet3!Print_Titles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Home</cp:lastModifiedBy>
  <cp:lastPrinted>2018-02-07T10:43:05Z</cp:lastPrinted>
  <dcterms:created xsi:type="dcterms:W3CDTF">2016-10-31T04:54:53Z</dcterms:created>
  <dcterms:modified xsi:type="dcterms:W3CDTF">2021-03-09T16:45:06Z</dcterms:modified>
</cp:coreProperties>
</file>