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5" windowWidth="14805" windowHeight="8070"/>
  </bookViews>
  <sheets>
    <sheet name="Monthwise Exp.2018-19" sheetId="27" r:id="rId1"/>
  </sheets>
  <definedNames>
    <definedName name="_xlnm.Print_Titles" localSheetId="0">'Monthwise Exp.2018-19'!$2:$2</definedName>
  </definedNames>
  <calcPr calcId="162913"/>
  <fileRecoveryPr autoRecover="0"/>
</workbook>
</file>

<file path=xl/calcChain.xml><?xml version="1.0" encoding="utf-8"?>
<calcChain xmlns="http://schemas.openxmlformats.org/spreadsheetml/2006/main">
  <c r="O49" i="27" l="1"/>
  <c r="P49" i="27" s="1"/>
  <c r="O65" i="27" l="1"/>
  <c r="C64" i="27"/>
  <c r="O64" i="27" s="1"/>
  <c r="O56" i="27"/>
  <c r="P56" i="27" s="1"/>
  <c r="O55" i="27"/>
  <c r="P55" i="27" s="1"/>
  <c r="O54" i="27"/>
  <c r="P54" i="27" s="1"/>
  <c r="O53" i="27"/>
  <c r="P53" i="27" s="1"/>
  <c r="O52" i="27"/>
  <c r="P52" i="27" s="1"/>
  <c r="O51" i="27"/>
  <c r="P51" i="27" s="1"/>
  <c r="O50" i="27"/>
  <c r="P50" i="27" s="1"/>
  <c r="O48" i="27"/>
  <c r="P48" i="27" s="1"/>
  <c r="O47" i="27"/>
  <c r="P47" i="27" s="1"/>
  <c r="O46" i="27"/>
  <c r="P46" i="27" s="1"/>
  <c r="O45" i="27"/>
  <c r="P45" i="27" s="1"/>
  <c r="O44" i="27"/>
  <c r="P44" i="27" s="1"/>
  <c r="O43" i="27"/>
  <c r="P43" i="27" s="1"/>
  <c r="O42" i="27"/>
  <c r="P42" i="27" s="1"/>
  <c r="O41" i="27"/>
  <c r="P41" i="27" s="1"/>
  <c r="O40" i="27"/>
  <c r="P40" i="27" s="1"/>
  <c r="O39" i="27"/>
  <c r="P39" i="27" s="1"/>
  <c r="O38" i="27"/>
  <c r="P38" i="27" s="1"/>
  <c r="O37" i="27"/>
  <c r="P37" i="27" s="1"/>
  <c r="O36" i="27"/>
  <c r="P36" i="27" s="1"/>
  <c r="O35" i="27"/>
  <c r="P35" i="27" s="1"/>
  <c r="O34" i="27"/>
  <c r="P34" i="27" s="1"/>
  <c r="O33" i="27"/>
  <c r="P33" i="27" s="1"/>
  <c r="O32" i="27"/>
  <c r="P32" i="27" s="1"/>
  <c r="O31" i="27"/>
  <c r="P31" i="27" s="1"/>
  <c r="O30" i="27"/>
  <c r="P30" i="27" s="1"/>
  <c r="O29" i="27"/>
  <c r="P29" i="27" s="1"/>
  <c r="O28" i="27"/>
  <c r="P28" i="27" s="1"/>
  <c r="O27" i="27"/>
  <c r="P27" i="27" s="1"/>
  <c r="O26" i="27"/>
  <c r="P26" i="27" s="1"/>
  <c r="O25" i="27"/>
  <c r="P25" i="27" s="1"/>
  <c r="O24" i="27"/>
  <c r="P24" i="27" s="1"/>
  <c r="O23" i="27"/>
  <c r="P23" i="27" s="1"/>
  <c r="O22" i="27"/>
  <c r="P22" i="27" s="1"/>
  <c r="O21" i="27"/>
  <c r="P21" i="27" s="1"/>
  <c r="O20" i="27"/>
  <c r="P20" i="27" s="1"/>
  <c r="O19" i="27"/>
  <c r="P19" i="27" s="1"/>
  <c r="O18" i="27"/>
  <c r="P18" i="27" s="1"/>
  <c r="O17" i="27"/>
  <c r="P17" i="27" s="1"/>
  <c r="O16" i="27"/>
  <c r="P16" i="27" s="1"/>
  <c r="O15" i="27"/>
  <c r="P15" i="27" s="1"/>
  <c r="O14" i="27"/>
  <c r="P14" i="27" s="1"/>
  <c r="O13" i="27"/>
  <c r="P13" i="27" s="1"/>
  <c r="O12" i="27"/>
  <c r="P12" i="27" s="1"/>
  <c r="O11" i="27"/>
  <c r="P11" i="27" s="1"/>
  <c r="O10" i="27"/>
  <c r="P10" i="27" s="1"/>
  <c r="O9" i="27"/>
  <c r="P9" i="27" s="1"/>
  <c r="O8" i="27"/>
  <c r="P8" i="27" s="1"/>
  <c r="O7" i="27"/>
  <c r="P7" i="27" s="1"/>
  <c r="O6" i="27"/>
  <c r="P6" i="27" s="1"/>
  <c r="O5" i="27"/>
  <c r="P5" i="27" s="1"/>
  <c r="O3" i="27"/>
  <c r="P3" i="27" s="1"/>
  <c r="O66" i="27" l="1"/>
</calcChain>
</file>

<file path=xl/comments1.xml><?xml version="1.0" encoding="utf-8"?>
<comments xmlns="http://schemas.openxmlformats.org/spreadsheetml/2006/main">
  <authors>
    <author>Author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<sst xmlns="http://schemas.openxmlformats.org/spreadsheetml/2006/main" count="120" uniqueCount="108">
  <si>
    <t>Mvoxt Rxc Mvox</t>
  </si>
  <si>
    <t>‡gvUi mvB‡Kj</t>
  </si>
  <si>
    <t>cÖ‡KŠkj BKzBc‡g›Um, mv‡f© BKzBc‡g›Um</t>
  </si>
  <si>
    <t>AvmevecÎ msMÖn</t>
  </si>
  <si>
    <t>GqviKzjvi</t>
  </si>
  <si>
    <t>euva wbg©vY (Wzeš—) 342.30 wKwg</t>
  </si>
  <si>
    <t>4947-5</t>
  </si>
  <si>
    <t xml:space="preserve"> </t>
  </si>
  <si>
    <t>Rwg AwaMÖnY (470 †n±i)</t>
  </si>
  <si>
    <t>Bwi‡Mkb Bb‡jU wbg©vY (bZzb nvIi) (131wU)</t>
  </si>
  <si>
    <t>†i¸‡jUi/KRI‡q cybt¯’vcb/wbg©vY (cybe©vmb Dc-cÖK‡í)(7wU)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</si>
  <si>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</si>
  <si>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</si>
  <si>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</si>
  <si>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</si>
  <si>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</si>
  <si>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</si>
  <si>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</si>
  <si>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</si>
  <si>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1g wKw¯—</t>
  </si>
  <si>
    <t>2q wKw¯—</t>
  </si>
  <si>
    <t>3q wKw¯—</t>
  </si>
  <si>
    <t>4_© wKw¯—</t>
  </si>
  <si>
    <t xml:space="preserve">3111302
</t>
  </si>
  <si>
    <t xml:space="preserve">3111338
</t>
  </si>
  <si>
    <t xml:space="preserve">3211117
</t>
  </si>
  <si>
    <t xml:space="preserve">3221108
</t>
  </si>
  <si>
    <t xml:space="preserve">3211115
</t>
  </si>
  <si>
    <t xml:space="preserve">3211113
                                                </t>
  </si>
  <si>
    <t xml:space="preserve">3243102
</t>
  </si>
  <si>
    <t xml:space="preserve">3243101
</t>
  </si>
  <si>
    <t xml:space="preserve">3255102
</t>
  </si>
  <si>
    <t xml:space="preserve">3255104
</t>
  </si>
  <si>
    <t xml:space="preserve">3231201
</t>
  </si>
  <si>
    <t xml:space="preserve">3211109
</t>
  </si>
  <si>
    <t xml:space="preserve">3257101
</t>
  </si>
  <si>
    <t xml:space="preserve">3111332
</t>
  </si>
  <si>
    <t xml:space="preserve">3257104
</t>
  </si>
  <si>
    <t xml:space="preserve">3255101
</t>
  </si>
  <si>
    <t xml:space="preserve">3256101
</t>
  </si>
  <si>
    <t xml:space="preserve">3258101
</t>
  </si>
  <si>
    <t xml:space="preserve">3258102
</t>
  </si>
  <si>
    <t xml:space="preserve">3258103
</t>
  </si>
  <si>
    <t xml:space="preserve">3258105
</t>
  </si>
  <si>
    <t xml:space="preserve">3258107
</t>
  </si>
  <si>
    <t xml:space="preserve">3258106
</t>
  </si>
  <si>
    <t xml:space="preserve">3258128
</t>
  </si>
  <si>
    <t xml:space="preserve">4112101
</t>
  </si>
  <si>
    <t xml:space="preserve">4112304
</t>
  </si>
  <si>
    <t xml:space="preserve">4112314
</t>
  </si>
  <si>
    <t xml:space="preserve">4112303
</t>
  </si>
  <si>
    <t xml:space="preserve">4141101
</t>
  </si>
  <si>
    <t xml:space="preserve">4111306
</t>
  </si>
  <si>
    <t xml:space="preserve">4111307
</t>
  </si>
  <si>
    <t xml:space="preserve">4111201
</t>
  </si>
  <si>
    <t>Jan</t>
  </si>
  <si>
    <t>Jul</t>
  </si>
  <si>
    <t>Aug</t>
  </si>
  <si>
    <t>Sept</t>
  </si>
  <si>
    <t>Oct</t>
  </si>
  <si>
    <t>Nov</t>
  </si>
  <si>
    <t>Dec</t>
  </si>
  <si>
    <t>Feb</t>
  </si>
  <si>
    <t>Mar</t>
  </si>
  <si>
    <t>Apr</t>
  </si>
  <si>
    <t>May</t>
  </si>
  <si>
    <t>Jun</t>
  </si>
  <si>
    <t>Total</t>
  </si>
  <si>
    <t>Sl</t>
  </si>
  <si>
    <t>Ecode</t>
  </si>
  <si>
    <t>Description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</si>
  <si>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</si>
  <si>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</si>
  <si>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</si>
  <si>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</si>
  <si>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</si>
  <si>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</si>
  <si>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</si>
  <si>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</si>
  <si>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</si>
  <si>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</si>
  <si>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</si>
  <si>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</si>
  <si>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</si>
  <si>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</si>
  <si>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</si>
  <si>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</si>
  <si>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</si>
  <si>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</si>
  <si>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Casual labour/Job worker</t>
  </si>
  <si>
    <t>Consumable Stores</t>
  </si>
  <si>
    <t xml:space="preserve">Consultancy  : International - 71 M/M                       National - 324 M/M </t>
  </si>
  <si>
    <t>Survey</t>
  </si>
  <si>
    <t>Computer Consumables</t>
  </si>
  <si>
    <t>Other Expenses: Salary of Manpower through Outsourcing</t>
  </si>
  <si>
    <t xml:space="preserve"> Honorarium/Fees/Remuneration (for different Committee)</t>
  </si>
  <si>
    <t>Training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</si>
  <si>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</si>
  <si>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</si>
  <si>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</si>
  <si>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</si>
  <si>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</si>
  <si>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</si>
  <si>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</si>
  <si>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</si>
  <si>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</si>
  <si>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</si>
  <si>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 xml:space="preserve">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</si>
</sst>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u/>
      <sz val="16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00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58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4" fillId="0" borderId="0" xfId="1" applyFont="1" applyBorder="1" applyAlignment="1">
      <alignment vertical="top" wrapText="1"/>
    </xf>
    <xf numFmtId="43" fontId="8" fillId="0" borderId="0" xfId="0" applyNumberFormat="1" applyFont="1"/>
    <xf numFmtId="43" fontId="9" fillId="0" borderId="0" xfId="0" applyNumberFormat="1" applyFont="1"/>
    <xf numFmtId="0" fontId="5" fillId="0" borderId="2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2" fillId="0" borderId="5" xfId="0" applyFont="1" applyBorder="1"/>
    <xf numFmtId="0" fontId="5" fillId="0" borderId="0" xfId="0" applyFont="1"/>
    <xf numFmtId="0" fontId="5" fillId="0" borderId="5" xfId="0" applyFont="1" applyBorder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2" fontId="4" fillId="0" borderId="5" xfId="0" applyNumberFormat="1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3" fontId="13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3" fontId="10" fillId="0" borderId="1" xfId="1" applyFont="1" applyBorder="1" applyAlignment="1">
      <alignment horizontal="center" vertical="center" wrapText="1"/>
    </xf>
    <xf numFmtId="43" fontId="10" fillId="0" borderId="1" xfId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43" fontId="10" fillId="0" borderId="3" xfId="1" applyFont="1" applyBorder="1" applyAlignment="1">
      <alignment horizontal="center" vertical="center" wrapText="1"/>
    </xf>
    <xf numFmtId="43" fontId="10" fillId="0" borderId="4" xfId="1" applyFont="1" applyBorder="1" applyAlignment="1">
      <alignment horizontal="center" vertical="center" wrapText="1"/>
    </xf>
    <xf numFmtId="43" fontId="14" fillId="0" borderId="1" xfId="1" applyFont="1" applyBorder="1" applyAlignment="1">
      <alignment vertical="center" wrapText="1"/>
    </xf>
    <xf numFmtId="43" fontId="10" fillId="0" borderId="3" xfId="1" applyFont="1" applyBorder="1" applyAlignment="1">
      <alignment vertical="center" wrapText="1"/>
    </xf>
    <xf numFmtId="2" fontId="10" fillId="0" borderId="3" xfId="0" applyNumberFormat="1" applyFont="1" applyBorder="1" applyAlignment="1">
      <alignment vertical="center" wrapText="1"/>
    </xf>
    <xf numFmtId="43" fontId="14" fillId="0" borderId="1" xfId="1" applyFont="1" applyBorder="1" applyAlignment="1">
      <alignment horizontal="center" vertical="center" wrapText="1"/>
    </xf>
    <xf numFmtId="0" fontId="10" fillId="0" borderId="3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43" fontId="10" fillId="0" borderId="3" xfId="1" applyFont="1" applyBorder="1" applyAlignment="1">
      <alignment horizontal="center" vertical="top" wrapText="1"/>
    </xf>
    <xf numFmtId="43" fontId="10" fillId="0" borderId="1" xfId="1" applyFont="1" applyBorder="1" applyAlignment="1">
      <alignment horizontal="center" vertical="top" wrapText="1"/>
    </xf>
    <xf numFmtId="43" fontId="10" fillId="0" borderId="1" xfId="1" applyFont="1" applyBorder="1" applyAlignment="1">
      <alignment vertical="top" wrapText="1"/>
    </xf>
    <xf numFmtId="43" fontId="10" fillId="0" borderId="3" xfId="1" applyFont="1" applyBorder="1" applyAlignment="1">
      <alignment vertical="top" wrapText="1"/>
    </xf>
    <xf numFmtId="0" fontId="10" fillId="0" borderId="1" xfId="0" applyFont="1" applyBorder="1"/>
    <xf numFmtId="0" fontId="10" fillId="0" borderId="2" xfId="0" applyFont="1" applyBorder="1" applyAlignment="1">
      <alignment vertical="top" wrapText="1"/>
    </xf>
    <xf numFmtId="2" fontId="10" fillId="0" borderId="1" xfId="0" applyNumberFormat="1" applyFont="1" applyBorder="1" applyAlignment="1">
      <alignment vertical="top" wrapText="1"/>
    </xf>
    <xf numFmtId="0" fontId="10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2" fontId="5" fillId="0" borderId="7" xfId="0" applyNumberFormat="1" applyFont="1" applyBorder="1" applyAlignment="1">
      <alignment horizontal="right" vertical="center"/>
    </xf>
    <xf numFmtId="2" fontId="5" fillId="0" borderId="6" xfId="0" applyNumberFormat="1" applyFont="1" applyBorder="1" applyAlignment="1">
      <alignment horizontal="right" vertical="center"/>
    </xf>
    <xf numFmtId="43" fontId="10" fillId="0" borderId="3" xfId="1" applyFont="1" applyBorder="1" applyAlignment="1">
      <alignment horizontal="left" vertical="top" wrapText="1"/>
    </xf>
    <xf numFmtId="43" fontId="10" fillId="0" borderId="1" xfId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justify" vertical="center" wrapText="1"/>
      <protection locked="0"/>
    </xf>
    <xf numFmtId="0" fontId="16" fillId="0" borderId="1" xfId="0" applyFont="1" applyBorder="1" applyAlignment="1" applyProtection="1">
      <alignment horizontal="justify" vertical="top" wrapText="1"/>
      <protection locked="0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7"/>
  <sheetViews>
    <sheetView tabSelected="1" zoomScale="85" zoomScaleNormal="85" workbookViewId="0">
      <pane ySplit="1" topLeftCell="A32" activePane="bottomLeft" state="frozen"/>
      <selection pane="bottomLeft" activeCell="A39" sqref="A39:XFD39"/>
    </sheetView>
  </sheetViews>
  <sheetFormatPr defaultRowHeight="14.25" x14ac:dyDescent="0.2"/>
  <cols>
    <col min="1" max="1" width="6.28515625" style="1" customWidth="1"/>
    <col min="2" max="2" width="16.140625" style="1" customWidth="1"/>
    <col min="3" max="3" width="41.7109375" style="1" customWidth="1"/>
    <col min="4" max="4" width="20.28515625" style="1" hidden="1" customWidth="1"/>
    <col min="5" max="5" width="12.85546875" style="1" hidden="1" customWidth="1"/>
    <col min="6" max="6" width="15" style="1" hidden="1" customWidth="1"/>
    <col min="7" max="7" width="21" style="1" hidden="1" customWidth="1"/>
    <col min="8" max="8" width="15.28515625" style="1" hidden="1" customWidth="1"/>
    <col min="9" max="10" width="16.28515625" style="1" hidden="1" customWidth="1"/>
    <col min="11" max="11" width="19.28515625" style="1" hidden="1" customWidth="1"/>
    <col min="12" max="12" width="17.140625" style="1" hidden="1" customWidth="1"/>
    <col min="13" max="13" width="24" style="1" hidden="1" customWidth="1"/>
    <col min="14" max="14" width="17" style="1" hidden="1" customWidth="1"/>
    <col min="15" max="15" width="17.5703125" style="1" hidden="1" customWidth="1"/>
    <col min="16" max="16" width="14.7109375" style="1" hidden="1" customWidth="1"/>
    <col min="17" max="17" width="18.140625" style="1" customWidth="1"/>
    <col min="18" max="16384" width="9.140625" style="1"/>
  </cols>
  <sheetData>
    <row r="1" spans="1:17" ht="12" customHeight="1" x14ac:dyDescent="0.25">
      <c r="A1" s="14"/>
      <c r="B1" s="14"/>
      <c r="C1" s="14" t="s">
        <v>107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7" ht="48" customHeight="1" x14ac:dyDescent="0.2">
      <c r="A2" s="23" t="s">
        <v>68</v>
      </c>
      <c r="B2" s="23" t="s">
        <v>69</v>
      </c>
      <c r="C2" s="23" t="s">
        <v>70</v>
      </c>
      <c r="D2" s="23" t="s">
        <v>56</v>
      </c>
      <c r="E2" s="23" t="s">
        <v>57</v>
      </c>
      <c r="F2" s="24" t="s">
        <v>58</v>
      </c>
      <c r="G2" s="24" t="s">
        <v>59</v>
      </c>
      <c r="H2" s="24" t="s">
        <v>60</v>
      </c>
      <c r="I2" s="24" t="s">
        <v>61</v>
      </c>
      <c r="J2" s="23" t="s">
        <v>55</v>
      </c>
      <c r="K2" s="23" t="s">
        <v>62</v>
      </c>
      <c r="L2" s="23" t="s">
        <v>63</v>
      </c>
      <c r="M2" s="23" t="s">
        <v>64</v>
      </c>
      <c r="N2" s="23" t="s">
        <v>65</v>
      </c>
      <c r="O2" s="22" t="s">
        <v>66</v>
      </c>
      <c r="P2" s="22" t="s">
        <v>67</v>
      </c>
    </row>
    <row r="3" spans="1:17" ht="32.25" customHeight="1" x14ac:dyDescent="0.2">
      <c r="A3" s="2">
        <v>1</v>
      </c>
      <c r="B3" s="47" t="s">
        <v>23</v>
      </c>
      <c r="C3" s="54" t="s">
        <v>71</v>
      </c>
      <c r="D3" s="25">
        <v>1190</v>
      </c>
      <c r="E3" s="25">
        <v>2980</v>
      </c>
      <c r="F3" s="26">
        <v>3100</v>
      </c>
      <c r="G3" s="26">
        <v>2350</v>
      </c>
      <c r="H3" s="26">
        <v>900</v>
      </c>
      <c r="I3" s="26">
        <v>2990</v>
      </c>
      <c r="J3" s="26">
        <v>3000</v>
      </c>
      <c r="K3" s="27">
        <v>3200</v>
      </c>
      <c r="L3" s="27">
        <v>3200</v>
      </c>
      <c r="M3" s="27">
        <v>4540</v>
      </c>
      <c r="N3" s="28">
        <v>2550</v>
      </c>
      <c r="O3" s="29">
        <f t="shared" ref="O3:O33" si="0">SUM(D3:N3)</f>
        <v>30000</v>
      </c>
      <c r="P3" s="29">
        <f>O3/100000</f>
        <v>0.3</v>
      </c>
      <c r="Q3" s="53"/>
    </row>
    <row r="4" spans="1:17" ht="32.25" customHeight="1" x14ac:dyDescent="0.2">
      <c r="A4" s="2"/>
      <c r="B4" s="47">
        <v>3111327</v>
      </c>
      <c r="C4" s="54" t="s">
        <v>72</v>
      </c>
      <c r="D4" s="25"/>
      <c r="E4" s="25"/>
      <c r="F4" s="26"/>
      <c r="G4" s="26"/>
      <c r="H4" s="26"/>
      <c r="I4" s="26"/>
      <c r="J4" s="26"/>
      <c r="K4" s="27"/>
      <c r="L4" s="27"/>
      <c r="M4" s="27"/>
      <c r="N4" s="28"/>
      <c r="O4" s="29"/>
      <c r="P4" s="29"/>
      <c r="Q4" s="53"/>
    </row>
    <row r="5" spans="1:17" ht="32.25" customHeight="1" x14ac:dyDescent="0.2">
      <c r="A5" s="2">
        <v>2</v>
      </c>
      <c r="B5" s="47" t="s">
        <v>24</v>
      </c>
      <c r="C5" s="54" t="s">
        <v>73</v>
      </c>
      <c r="D5" s="25"/>
      <c r="E5" s="25">
        <v>187532</v>
      </c>
      <c r="F5" s="26">
        <v>166152</v>
      </c>
      <c r="G5" s="26">
        <v>25290</v>
      </c>
      <c r="H5" s="26">
        <v>71716</v>
      </c>
      <c r="I5" s="26">
        <v>124531</v>
      </c>
      <c r="J5" s="26">
        <v>100593</v>
      </c>
      <c r="K5" s="26">
        <v>1755</v>
      </c>
      <c r="L5" s="27">
        <v>162524</v>
      </c>
      <c r="M5" s="27">
        <v>99783</v>
      </c>
      <c r="N5" s="28">
        <v>221164</v>
      </c>
      <c r="O5" s="29">
        <f t="shared" si="0"/>
        <v>1161040</v>
      </c>
      <c r="P5" s="29">
        <f t="shared" ref="P5:P56" si="1">O5/100000</f>
        <v>11.6104</v>
      </c>
      <c r="Q5" s="53"/>
    </row>
    <row r="6" spans="1:17" ht="32.25" customHeight="1" x14ac:dyDescent="0.2">
      <c r="A6" s="4">
        <v>3</v>
      </c>
      <c r="B6" s="46">
        <v>3241101</v>
      </c>
      <c r="C6" s="55" t="s">
        <v>74</v>
      </c>
      <c r="D6" s="30">
        <v>22050</v>
      </c>
      <c r="E6" s="30">
        <v>21000</v>
      </c>
      <c r="F6" s="31">
        <v>210353</v>
      </c>
      <c r="G6" s="31">
        <v>95660</v>
      </c>
      <c r="H6" s="32">
        <v>103704</v>
      </c>
      <c r="I6" s="32">
        <v>51075</v>
      </c>
      <c r="J6" s="26">
        <v>163847</v>
      </c>
      <c r="K6" s="33">
        <v>41460</v>
      </c>
      <c r="L6" s="34">
        <v>31950</v>
      </c>
      <c r="M6" s="34">
        <v>108809</v>
      </c>
      <c r="N6" s="35">
        <v>319053</v>
      </c>
      <c r="O6" s="29">
        <f t="shared" si="0"/>
        <v>1168961</v>
      </c>
      <c r="P6" s="29">
        <f t="shared" si="1"/>
        <v>11.68961</v>
      </c>
      <c r="Q6" s="53"/>
    </row>
    <row r="7" spans="1:17" ht="32.25" customHeight="1" x14ac:dyDescent="0.2">
      <c r="A7" s="4">
        <v>4</v>
      </c>
      <c r="B7" s="46">
        <v>3211129</v>
      </c>
      <c r="C7" s="56" t="s">
        <v>75</v>
      </c>
      <c r="D7" s="30">
        <v>570140</v>
      </c>
      <c r="E7" s="30">
        <v>285070</v>
      </c>
      <c r="F7" s="31">
        <v>285070</v>
      </c>
      <c r="G7" s="31">
        <v>285070</v>
      </c>
      <c r="H7" s="31">
        <v>285070</v>
      </c>
      <c r="I7" s="31">
        <v>285070</v>
      </c>
      <c r="J7" s="26">
        <v>285070</v>
      </c>
      <c r="K7" s="27">
        <v>285070</v>
      </c>
      <c r="L7" s="34">
        <v>285070</v>
      </c>
      <c r="M7" s="34">
        <v>285070</v>
      </c>
      <c r="N7" s="35">
        <v>285070</v>
      </c>
      <c r="O7" s="29">
        <f t="shared" si="0"/>
        <v>3420840</v>
      </c>
      <c r="P7" s="29">
        <f t="shared" si="1"/>
        <v>34.208399999999997</v>
      </c>
      <c r="Q7" s="53"/>
    </row>
    <row r="8" spans="1:17" ht="32.25" customHeight="1" x14ac:dyDescent="0.2">
      <c r="A8" s="4">
        <v>5</v>
      </c>
      <c r="B8" s="46">
        <v>3821103</v>
      </c>
      <c r="C8" s="57" t="s">
        <v>76</v>
      </c>
      <c r="D8" s="30">
        <v>1011737</v>
      </c>
      <c r="E8" s="30">
        <v>427396</v>
      </c>
      <c r="F8" s="31">
        <v>613578</v>
      </c>
      <c r="G8" s="31">
        <v>666447</v>
      </c>
      <c r="H8" s="31">
        <v>422336</v>
      </c>
      <c r="I8" s="31">
        <v>4909127.3499999996</v>
      </c>
      <c r="J8" s="26">
        <v>2558511.4900000002</v>
      </c>
      <c r="K8" s="36">
        <v>683323</v>
      </c>
      <c r="L8" s="34">
        <v>487785</v>
      </c>
      <c r="M8" s="34">
        <v>5164536.74</v>
      </c>
      <c r="N8" s="35">
        <v>8315140.0700000003</v>
      </c>
      <c r="O8" s="29">
        <f t="shared" si="0"/>
        <v>25259917.649999999</v>
      </c>
      <c r="P8" s="29">
        <f t="shared" si="1"/>
        <v>252.5991765</v>
      </c>
      <c r="Q8" s="53"/>
    </row>
    <row r="9" spans="1:17" ht="32.25" customHeight="1" x14ac:dyDescent="0.2">
      <c r="A9" s="4">
        <v>6</v>
      </c>
      <c r="B9" s="46">
        <v>3211119</v>
      </c>
      <c r="C9" s="56" t="s">
        <v>77</v>
      </c>
      <c r="D9" s="30">
        <v>4600</v>
      </c>
      <c r="E9" s="30">
        <v>4042</v>
      </c>
      <c r="F9" s="31">
        <v>2599</v>
      </c>
      <c r="G9" s="31">
        <v>4445</v>
      </c>
      <c r="H9" s="31">
        <v>2415</v>
      </c>
      <c r="I9" s="31">
        <v>3571</v>
      </c>
      <c r="J9" s="26">
        <v>316</v>
      </c>
      <c r="K9" s="27">
        <v>575</v>
      </c>
      <c r="L9" s="34">
        <v>799</v>
      </c>
      <c r="M9" s="34">
        <v>2473</v>
      </c>
      <c r="N9" s="35">
        <v>11224</v>
      </c>
      <c r="O9" s="29">
        <f t="shared" si="0"/>
        <v>37059</v>
      </c>
      <c r="P9" s="29">
        <f t="shared" si="1"/>
        <v>0.37058999999999997</v>
      </c>
      <c r="Q9" s="53"/>
    </row>
    <row r="10" spans="1:17" ht="32.25" customHeight="1" x14ac:dyDescent="0.2">
      <c r="A10" s="4">
        <v>7</v>
      </c>
      <c r="B10" s="46">
        <v>3211120</v>
      </c>
      <c r="C10" s="55" t="s">
        <v>78</v>
      </c>
      <c r="D10" s="30">
        <v>1070</v>
      </c>
      <c r="E10" s="30">
        <v>2536</v>
      </c>
      <c r="F10" s="31"/>
      <c r="G10" s="31"/>
      <c r="H10" s="31"/>
      <c r="I10" s="31"/>
      <c r="J10" s="26">
        <v>3596</v>
      </c>
      <c r="K10" s="27"/>
      <c r="L10" s="34"/>
      <c r="M10" s="34">
        <v>2052</v>
      </c>
      <c r="N10" s="30"/>
      <c r="O10" s="29">
        <f t="shared" si="0"/>
        <v>9254</v>
      </c>
      <c r="P10" s="29">
        <f t="shared" si="1"/>
        <v>9.2539999999999997E-2</v>
      </c>
      <c r="Q10" s="53"/>
    </row>
    <row r="11" spans="1:17" ht="32.25" customHeight="1" x14ac:dyDescent="0.2">
      <c r="A11" s="4">
        <v>8</v>
      </c>
      <c r="B11" s="30" t="s">
        <v>25</v>
      </c>
      <c r="C11" s="55" t="s">
        <v>79</v>
      </c>
      <c r="D11" s="30"/>
      <c r="E11" s="30">
        <v>2782</v>
      </c>
      <c r="F11" s="31"/>
      <c r="G11" s="31"/>
      <c r="H11" s="31"/>
      <c r="I11" s="31">
        <v>1070</v>
      </c>
      <c r="J11" s="26"/>
      <c r="K11" s="26"/>
      <c r="L11" s="34"/>
      <c r="M11" s="34"/>
      <c r="N11" s="30"/>
      <c r="O11" s="29">
        <f t="shared" si="0"/>
        <v>3852</v>
      </c>
      <c r="P11" s="29">
        <f t="shared" si="1"/>
        <v>3.8519999999999999E-2</v>
      </c>
      <c r="Q11" s="53"/>
    </row>
    <row r="12" spans="1:17" ht="32.25" customHeight="1" x14ac:dyDescent="0.2">
      <c r="A12" s="2">
        <v>9</v>
      </c>
      <c r="B12" s="30" t="s">
        <v>26</v>
      </c>
      <c r="C12" s="55" t="s">
        <v>80</v>
      </c>
      <c r="D12" s="25"/>
      <c r="E12" s="25">
        <v>130000</v>
      </c>
      <c r="F12" s="26"/>
      <c r="G12" s="26"/>
      <c r="H12" s="26">
        <v>149505</v>
      </c>
      <c r="I12" s="26"/>
      <c r="J12" s="26"/>
      <c r="K12" s="27"/>
      <c r="L12" s="27"/>
      <c r="M12" s="27"/>
      <c r="N12" s="28">
        <v>67600</v>
      </c>
      <c r="O12" s="29">
        <f t="shared" si="0"/>
        <v>347105</v>
      </c>
      <c r="P12" s="29">
        <f t="shared" si="1"/>
        <v>3.47105</v>
      </c>
      <c r="Q12" s="53"/>
    </row>
    <row r="13" spans="1:17" ht="32.25" customHeight="1" x14ac:dyDescent="0.2">
      <c r="A13" s="4">
        <v>10</v>
      </c>
      <c r="B13" s="30" t="s">
        <v>27</v>
      </c>
      <c r="C13" s="55" t="s">
        <v>81</v>
      </c>
      <c r="D13" s="30"/>
      <c r="E13" s="30">
        <v>9437</v>
      </c>
      <c r="F13" s="31">
        <v>2840</v>
      </c>
      <c r="G13" s="31">
        <v>3218</v>
      </c>
      <c r="H13" s="31"/>
      <c r="I13" s="31">
        <v>6654</v>
      </c>
      <c r="J13" s="26">
        <v>3570</v>
      </c>
      <c r="K13" s="27"/>
      <c r="L13" s="34">
        <v>7141</v>
      </c>
      <c r="M13" s="34">
        <v>3895</v>
      </c>
      <c r="N13" s="35">
        <v>4003</v>
      </c>
      <c r="O13" s="29">
        <f t="shared" si="0"/>
        <v>40758</v>
      </c>
      <c r="P13" s="29">
        <f t="shared" si="1"/>
        <v>0.40758</v>
      </c>
      <c r="Q13" s="53"/>
    </row>
    <row r="14" spans="1:17" ht="32.25" customHeight="1" x14ac:dyDescent="0.2">
      <c r="A14" s="4">
        <v>11</v>
      </c>
      <c r="B14" s="30" t="s">
        <v>28</v>
      </c>
      <c r="C14" s="55" t="s">
        <v>82</v>
      </c>
      <c r="D14" s="30"/>
      <c r="E14" s="30">
        <v>84107</v>
      </c>
      <c r="F14" s="31">
        <v>31511</v>
      </c>
      <c r="G14" s="31">
        <v>24703</v>
      </c>
      <c r="H14" s="31"/>
      <c r="I14" s="31">
        <v>29239</v>
      </c>
      <c r="J14" s="26">
        <v>11604</v>
      </c>
      <c r="K14" s="27"/>
      <c r="L14" s="34">
        <v>29639</v>
      </c>
      <c r="M14" s="34">
        <v>32759</v>
      </c>
      <c r="N14" s="35">
        <v>33610</v>
      </c>
      <c r="O14" s="29">
        <f t="shared" si="0"/>
        <v>277172</v>
      </c>
      <c r="P14" s="29">
        <f t="shared" si="1"/>
        <v>2.7717200000000002</v>
      </c>
      <c r="Q14" s="53"/>
    </row>
    <row r="15" spans="1:17" ht="32.25" customHeight="1" x14ac:dyDescent="0.2">
      <c r="A15" s="4">
        <v>12</v>
      </c>
      <c r="B15" s="30" t="s">
        <v>29</v>
      </c>
      <c r="C15" s="54" t="s">
        <v>83</v>
      </c>
      <c r="D15" s="30">
        <v>25607</v>
      </c>
      <c r="E15" s="30">
        <v>78383</v>
      </c>
      <c r="F15" s="31">
        <v>24502</v>
      </c>
      <c r="G15" s="31">
        <v>26619</v>
      </c>
      <c r="H15" s="31">
        <v>24783</v>
      </c>
      <c r="I15" s="31">
        <v>112989</v>
      </c>
      <c r="J15" s="26">
        <v>23263</v>
      </c>
      <c r="K15" s="27">
        <v>12947</v>
      </c>
      <c r="L15" s="34">
        <v>70736</v>
      </c>
      <c r="M15" s="34">
        <v>23959</v>
      </c>
      <c r="N15" s="35">
        <v>118726</v>
      </c>
      <c r="O15" s="29">
        <f t="shared" si="0"/>
        <v>542514</v>
      </c>
      <c r="P15" s="29">
        <f t="shared" si="1"/>
        <v>5.4251399999999999</v>
      </c>
      <c r="Q15" s="53"/>
    </row>
    <row r="16" spans="1:17" ht="32.25" customHeight="1" x14ac:dyDescent="0.2">
      <c r="A16" s="4">
        <v>13</v>
      </c>
      <c r="B16" s="30" t="s">
        <v>30</v>
      </c>
      <c r="C16" s="54" t="s">
        <v>84</v>
      </c>
      <c r="D16" s="30"/>
      <c r="E16" s="30">
        <v>322021</v>
      </c>
      <c r="F16" s="31">
        <v>300217</v>
      </c>
      <c r="G16" s="31">
        <v>99107</v>
      </c>
      <c r="H16" s="31">
        <v>152572</v>
      </c>
      <c r="I16" s="31">
        <v>168772</v>
      </c>
      <c r="J16" s="26">
        <v>259167</v>
      </c>
      <c r="K16" s="33">
        <v>99052</v>
      </c>
      <c r="L16" s="34">
        <v>162103</v>
      </c>
      <c r="M16" s="34">
        <v>128387</v>
      </c>
      <c r="N16" s="35">
        <v>299064</v>
      </c>
      <c r="O16" s="29">
        <f t="shared" si="0"/>
        <v>1990462</v>
      </c>
      <c r="P16" s="29">
        <f t="shared" si="1"/>
        <v>19.904620000000001</v>
      </c>
      <c r="Q16" s="53"/>
    </row>
    <row r="17" spans="1:21" ht="32.25" customHeight="1" x14ac:dyDescent="0.2">
      <c r="A17" s="2">
        <v>14</v>
      </c>
      <c r="B17" s="30" t="s">
        <v>26</v>
      </c>
      <c r="C17" s="54" t="s">
        <v>85</v>
      </c>
      <c r="D17" s="25">
        <v>7642</v>
      </c>
      <c r="E17" s="25"/>
      <c r="F17" s="26"/>
      <c r="G17" s="26">
        <v>414</v>
      </c>
      <c r="H17" s="26"/>
      <c r="I17" s="26">
        <v>748</v>
      </c>
      <c r="J17" s="26">
        <v>1392</v>
      </c>
      <c r="K17" s="26"/>
      <c r="L17" s="27"/>
      <c r="M17" s="27"/>
      <c r="N17" s="25"/>
      <c r="O17" s="29">
        <f t="shared" si="0"/>
        <v>10196</v>
      </c>
      <c r="P17" s="29">
        <f t="shared" si="1"/>
        <v>0.10196</v>
      </c>
      <c r="Q17" s="53"/>
    </row>
    <row r="18" spans="1:21" ht="32.25" customHeight="1" x14ac:dyDescent="0.2">
      <c r="A18" s="4">
        <v>15</v>
      </c>
      <c r="B18" s="30" t="s">
        <v>31</v>
      </c>
      <c r="C18" s="54" t="s">
        <v>86</v>
      </c>
      <c r="D18" s="30"/>
      <c r="E18" s="30"/>
      <c r="F18" s="31">
        <v>294870</v>
      </c>
      <c r="G18" s="31"/>
      <c r="H18" s="31"/>
      <c r="I18" s="31"/>
      <c r="J18" s="26">
        <v>17700</v>
      </c>
      <c r="K18" s="27">
        <v>14040</v>
      </c>
      <c r="L18" s="34"/>
      <c r="M18" s="34">
        <v>9945</v>
      </c>
      <c r="N18" s="35">
        <v>30420</v>
      </c>
      <c r="O18" s="29">
        <f t="shared" si="0"/>
        <v>366975</v>
      </c>
      <c r="P18" s="29">
        <f t="shared" si="1"/>
        <v>3.6697500000000001</v>
      </c>
      <c r="Q18" s="53"/>
    </row>
    <row r="19" spans="1:21" ht="32.25" customHeight="1" x14ac:dyDescent="0.2">
      <c r="A19" s="4">
        <v>16</v>
      </c>
      <c r="B19" s="30" t="s">
        <v>32</v>
      </c>
      <c r="C19" s="54" t="s">
        <v>87</v>
      </c>
      <c r="D19" s="30">
        <v>45142</v>
      </c>
      <c r="E19" s="30">
        <v>89929</v>
      </c>
      <c r="F19" s="31">
        <v>52018</v>
      </c>
      <c r="G19" s="31">
        <v>475223</v>
      </c>
      <c r="H19" s="31">
        <v>48709</v>
      </c>
      <c r="I19" s="31">
        <v>547334</v>
      </c>
      <c r="J19" s="26">
        <v>101451</v>
      </c>
      <c r="K19" s="27">
        <v>45925</v>
      </c>
      <c r="L19" s="34">
        <v>25022</v>
      </c>
      <c r="M19" s="34">
        <v>39055</v>
      </c>
      <c r="N19" s="35">
        <v>65270</v>
      </c>
      <c r="O19" s="29">
        <f t="shared" si="0"/>
        <v>1535078</v>
      </c>
      <c r="P19" s="29">
        <f t="shared" si="1"/>
        <v>15.35078</v>
      </c>
      <c r="Q19" s="53"/>
    </row>
    <row r="20" spans="1:21" ht="32.25" customHeight="1" x14ac:dyDescent="0.2">
      <c r="A20" s="2">
        <v>17</v>
      </c>
      <c r="B20" s="46">
        <v>3211127</v>
      </c>
      <c r="C20" s="54" t="s">
        <v>88</v>
      </c>
      <c r="D20" s="25">
        <v>1049</v>
      </c>
      <c r="E20" s="25">
        <v>1616</v>
      </c>
      <c r="F20" s="26"/>
      <c r="G20" s="26"/>
      <c r="H20" s="26">
        <v>556</v>
      </c>
      <c r="I20" s="26">
        <v>255</v>
      </c>
      <c r="J20" s="26"/>
      <c r="K20" s="26">
        <v>546</v>
      </c>
      <c r="L20" s="27"/>
      <c r="M20" s="27">
        <v>503</v>
      </c>
      <c r="N20" s="28">
        <v>5383</v>
      </c>
      <c r="O20" s="29">
        <f t="shared" si="0"/>
        <v>9908</v>
      </c>
      <c r="P20" s="29">
        <f t="shared" si="1"/>
        <v>9.9080000000000001E-2</v>
      </c>
      <c r="Q20" s="53"/>
    </row>
    <row r="21" spans="1:21" ht="32.25" customHeight="1" x14ac:dyDescent="0.2">
      <c r="A21" s="4">
        <v>18</v>
      </c>
      <c r="B21" s="30" t="s">
        <v>33</v>
      </c>
      <c r="C21" s="54" t="s">
        <v>96</v>
      </c>
      <c r="D21" s="30">
        <v>203182</v>
      </c>
      <c r="E21" s="30">
        <v>1018536</v>
      </c>
      <c r="F21" s="31">
        <v>1018411</v>
      </c>
      <c r="G21" s="31">
        <v>1199977</v>
      </c>
      <c r="H21" s="31">
        <v>1100843</v>
      </c>
      <c r="I21" s="31">
        <v>1291269</v>
      </c>
      <c r="J21" s="26">
        <v>425551</v>
      </c>
      <c r="K21" s="26">
        <v>281018</v>
      </c>
      <c r="L21" s="34">
        <v>652268</v>
      </c>
      <c r="M21" s="34">
        <v>709568</v>
      </c>
      <c r="N21" s="35">
        <v>1291838</v>
      </c>
      <c r="O21" s="29">
        <f t="shared" si="0"/>
        <v>9192461</v>
      </c>
      <c r="P21" s="29">
        <f t="shared" si="1"/>
        <v>91.924610000000001</v>
      </c>
    </row>
    <row r="22" spans="1:21" ht="32.25" customHeight="1" x14ac:dyDescent="0.2">
      <c r="A22" s="4">
        <v>20</v>
      </c>
      <c r="B22" s="30" t="s">
        <v>34</v>
      </c>
      <c r="C22" s="54" t="s">
        <v>89</v>
      </c>
      <c r="D22" s="25"/>
      <c r="E22" s="25">
        <v>120865</v>
      </c>
      <c r="F22" s="26">
        <v>9200</v>
      </c>
      <c r="G22" s="26">
        <v>46000</v>
      </c>
      <c r="H22" s="26">
        <v>18400</v>
      </c>
      <c r="I22" s="26">
        <v>18400</v>
      </c>
      <c r="J22" s="26">
        <v>55200</v>
      </c>
      <c r="K22" s="27"/>
      <c r="L22" s="27">
        <v>64400</v>
      </c>
      <c r="M22" s="27">
        <v>66700</v>
      </c>
      <c r="N22" s="28">
        <v>25500</v>
      </c>
      <c r="O22" s="29">
        <f t="shared" si="0"/>
        <v>424665</v>
      </c>
      <c r="P22" s="29">
        <f t="shared" si="1"/>
        <v>4.2466499999999998</v>
      </c>
      <c r="Q22" s="53"/>
    </row>
    <row r="23" spans="1:21" ht="32.25" customHeight="1" x14ac:dyDescent="0.2">
      <c r="A23" s="4">
        <v>21</v>
      </c>
      <c r="B23" s="46">
        <v>3256103</v>
      </c>
      <c r="C23" s="54" t="s">
        <v>90</v>
      </c>
      <c r="D23" s="30"/>
      <c r="E23" s="30"/>
      <c r="F23" s="31"/>
      <c r="G23" s="31"/>
      <c r="H23" s="31"/>
      <c r="I23" s="31"/>
      <c r="J23" s="26"/>
      <c r="K23" s="27"/>
      <c r="L23" s="34"/>
      <c r="M23" s="34"/>
      <c r="N23" s="30"/>
      <c r="O23" s="29">
        <f t="shared" si="0"/>
        <v>0</v>
      </c>
      <c r="P23" s="29">
        <f t="shared" si="1"/>
        <v>0</v>
      </c>
      <c r="Q23" s="53"/>
    </row>
    <row r="24" spans="1:21" ht="32.25" customHeight="1" x14ac:dyDescent="0.2">
      <c r="A24" s="4">
        <v>22</v>
      </c>
      <c r="B24" s="30" t="s">
        <v>35</v>
      </c>
      <c r="C24" s="54" t="s">
        <v>91</v>
      </c>
      <c r="D24" s="25"/>
      <c r="E24" s="25"/>
      <c r="F24" s="26"/>
      <c r="G24" s="26"/>
      <c r="H24" s="26"/>
      <c r="I24" s="26"/>
      <c r="J24" s="26"/>
      <c r="K24" s="26"/>
      <c r="L24" s="27"/>
      <c r="M24" s="27"/>
      <c r="N24" s="25"/>
      <c r="O24" s="29">
        <f t="shared" si="0"/>
        <v>0</v>
      </c>
      <c r="P24" s="29">
        <f t="shared" si="1"/>
        <v>0</v>
      </c>
      <c r="Q24" s="53"/>
    </row>
    <row r="25" spans="1:21" ht="32.25" customHeight="1" x14ac:dyDescent="0.2">
      <c r="A25" s="4">
        <v>23</v>
      </c>
      <c r="B25" s="30" t="s">
        <v>36</v>
      </c>
      <c r="C25" s="54" t="s">
        <v>95</v>
      </c>
      <c r="D25" s="30">
        <v>44996</v>
      </c>
      <c r="E25" s="30"/>
      <c r="F25" s="31">
        <v>244800</v>
      </c>
      <c r="G25" s="31"/>
      <c r="H25" s="31"/>
      <c r="I25" s="31">
        <v>36000</v>
      </c>
      <c r="J25" s="26"/>
      <c r="K25" s="26"/>
      <c r="L25" s="34">
        <v>114400</v>
      </c>
      <c r="M25" s="34"/>
      <c r="N25" s="35">
        <v>111600</v>
      </c>
      <c r="O25" s="29">
        <f t="shared" si="0"/>
        <v>551796</v>
      </c>
      <c r="P25" s="29">
        <f t="shared" si="1"/>
        <v>5.5179600000000004</v>
      </c>
      <c r="Q25" s="53"/>
    </row>
    <row r="26" spans="1:21" ht="32.25" customHeight="1" x14ac:dyDescent="0.2">
      <c r="A26" s="4">
        <v>24</v>
      </c>
      <c r="B26" s="30" t="s">
        <v>37</v>
      </c>
      <c r="C26" s="54" t="s">
        <v>92</v>
      </c>
      <c r="D26" s="30"/>
      <c r="E26" s="30"/>
      <c r="F26" s="31"/>
      <c r="G26" s="31"/>
      <c r="H26" s="31"/>
      <c r="I26" s="31">
        <v>920290</v>
      </c>
      <c r="J26" s="26">
        <v>1180921</v>
      </c>
      <c r="K26" s="26"/>
      <c r="L26" s="34"/>
      <c r="M26" s="34"/>
      <c r="N26" s="30"/>
      <c r="O26" s="29">
        <f t="shared" si="0"/>
        <v>2101211</v>
      </c>
      <c r="P26" s="29">
        <f t="shared" si="1"/>
        <v>21.01211</v>
      </c>
      <c r="Q26" s="53"/>
    </row>
    <row r="27" spans="1:21" ht="32.25" customHeight="1" x14ac:dyDescent="0.2">
      <c r="A27" s="4">
        <v>25</v>
      </c>
      <c r="B27" s="30" t="s">
        <v>38</v>
      </c>
      <c r="C27" s="54" t="s">
        <v>93</v>
      </c>
      <c r="D27" s="30">
        <v>2467</v>
      </c>
      <c r="E27" s="30">
        <v>159105</v>
      </c>
      <c r="F27" s="31">
        <v>7020</v>
      </c>
      <c r="G27" s="31">
        <v>109960</v>
      </c>
      <c r="H27" s="26">
        <v>13910</v>
      </c>
      <c r="I27" s="26">
        <v>346060</v>
      </c>
      <c r="J27" s="26">
        <v>6955</v>
      </c>
      <c r="K27" s="26">
        <v>4280</v>
      </c>
      <c r="L27" s="34"/>
      <c r="M27" s="34">
        <v>13910</v>
      </c>
      <c r="N27" s="35">
        <v>100220</v>
      </c>
      <c r="O27" s="29">
        <f t="shared" si="0"/>
        <v>763887</v>
      </c>
      <c r="P27" s="29">
        <f t="shared" si="1"/>
        <v>7.6388699999999998</v>
      </c>
      <c r="Q27" s="53"/>
    </row>
    <row r="28" spans="1:21" ht="32.25" customHeight="1" x14ac:dyDescent="0.2">
      <c r="A28" s="4">
        <v>26</v>
      </c>
      <c r="B28" s="30" t="s">
        <v>39</v>
      </c>
      <c r="C28" s="54" t="s">
        <v>94</v>
      </c>
      <c r="D28" s="30">
        <v>3244866</v>
      </c>
      <c r="E28" s="30">
        <v>2108542</v>
      </c>
      <c r="F28" s="31">
        <v>2426265</v>
      </c>
      <c r="G28" s="31">
        <v>2494743</v>
      </c>
      <c r="H28" s="32">
        <v>2114977</v>
      </c>
      <c r="I28" s="32">
        <v>2349827.5</v>
      </c>
      <c r="J28" s="26">
        <v>2377780</v>
      </c>
      <c r="K28" s="26">
        <v>2562245</v>
      </c>
      <c r="L28" s="34">
        <v>1780096</v>
      </c>
      <c r="M28" s="34">
        <v>6038892</v>
      </c>
      <c r="N28" s="35">
        <v>2494811</v>
      </c>
      <c r="O28" s="29">
        <f t="shared" si="0"/>
        <v>29993044.5</v>
      </c>
      <c r="P28" s="29">
        <f t="shared" si="1"/>
        <v>299.93044500000002</v>
      </c>
      <c r="Q28" s="53"/>
      <c r="U28" s="5"/>
    </row>
    <row r="29" spans="1:21" ht="32.25" customHeight="1" x14ac:dyDescent="0.2">
      <c r="A29" s="6">
        <v>27</v>
      </c>
      <c r="B29" s="30" t="s">
        <v>40</v>
      </c>
      <c r="C29" s="54" t="s">
        <v>97</v>
      </c>
      <c r="D29" s="30">
        <v>32770</v>
      </c>
      <c r="E29" s="30">
        <v>135828</v>
      </c>
      <c r="F29" s="31">
        <v>378388</v>
      </c>
      <c r="G29" s="31">
        <v>120761</v>
      </c>
      <c r="H29" s="31">
        <v>108513</v>
      </c>
      <c r="I29" s="31">
        <v>233292</v>
      </c>
      <c r="J29" s="26">
        <v>245919</v>
      </c>
      <c r="K29" s="33">
        <v>29483</v>
      </c>
      <c r="L29" s="34">
        <v>89692</v>
      </c>
      <c r="M29" s="34">
        <v>31448</v>
      </c>
      <c r="N29" s="35">
        <v>94361</v>
      </c>
      <c r="O29" s="29">
        <f t="shared" si="0"/>
        <v>1500455</v>
      </c>
      <c r="P29" s="29">
        <f t="shared" si="1"/>
        <v>15.00455</v>
      </c>
    </row>
    <row r="30" spans="1:21" ht="32.25" customHeight="1" x14ac:dyDescent="0.2">
      <c r="A30" s="4">
        <v>28</v>
      </c>
      <c r="B30" s="30" t="s">
        <v>41</v>
      </c>
      <c r="C30" s="54" t="s">
        <v>98</v>
      </c>
      <c r="D30" s="37"/>
      <c r="E30" s="30">
        <v>6420</v>
      </c>
      <c r="F30" s="31"/>
      <c r="G30" s="31">
        <v>18036</v>
      </c>
      <c r="H30" s="31"/>
      <c r="I30" s="31"/>
      <c r="J30" s="26">
        <v>8755</v>
      </c>
      <c r="K30" s="27"/>
      <c r="L30" s="34">
        <v>5350</v>
      </c>
      <c r="M30" s="34"/>
      <c r="N30" s="35">
        <v>10700</v>
      </c>
      <c r="O30" s="29">
        <f t="shared" si="0"/>
        <v>49261</v>
      </c>
      <c r="P30" s="29">
        <f t="shared" si="1"/>
        <v>0.49260999999999999</v>
      </c>
    </row>
    <row r="31" spans="1:21" ht="32.25" customHeight="1" x14ac:dyDescent="0.2">
      <c r="A31" s="4">
        <v>29</v>
      </c>
      <c r="B31" s="30" t="s">
        <v>42</v>
      </c>
      <c r="C31" s="54" t="s">
        <v>99</v>
      </c>
      <c r="D31" s="37">
        <v>13525</v>
      </c>
      <c r="E31" s="30">
        <v>12075</v>
      </c>
      <c r="F31" s="31">
        <v>6048</v>
      </c>
      <c r="G31" s="31">
        <v>21474</v>
      </c>
      <c r="H31" s="31">
        <v>1153</v>
      </c>
      <c r="I31" s="31">
        <v>11942</v>
      </c>
      <c r="J31" s="26">
        <v>24950</v>
      </c>
      <c r="K31" s="27">
        <v>13910</v>
      </c>
      <c r="L31" s="34">
        <v>13910</v>
      </c>
      <c r="M31" s="34">
        <v>55162</v>
      </c>
      <c r="N31" s="35">
        <v>255</v>
      </c>
      <c r="O31" s="29">
        <f t="shared" si="0"/>
        <v>174404</v>
      </c>
      <c r="P31" s="29">
        <f t="shared" si="1"/>
        <v>1.74404</v>
      </c>
    </row>
    <row r="32" spans="1:21" ht="32.25" customHeight="1" x14ac:dyDescent="0.2">
      <c r="A32" s="2">
        <v>30</v>
      </c>
      <c r="B32" s="30" t="s">
        <v>43</v>
      </c>
      <c r="C32" s="54" t="s">
        <v>100</v>
      </c>
      <c r="D32" s="38"/>
      <c r="E32" s="25">
        <v>14338</v>
      </c>
      <c r="F32" s="26"/>
      <c r="G32" s="26"/>
      <c r="H32" s="26"/>
      <c r="I32" s="26"/>
      <c r="J32" s="26"/>
      <c r="K32" s="27"/>
      <c r="L32" s="27">
        <v>8111</v>
      </c>
      <c r="M32" s="27"/>
      <c r="N32" s="28">
        <v>11289</v>
      </c>
      <c r="O32" s="29">
        <f t="shared" si="0"/>
        <v>33738</v>
      </c>
      <c r="P32" s="29">
        <f t="shared" si="1"/>
        <v>0.33738000000000001</v>
      </c>
    </row>
    <row r="33" spans="1:16" ht="32.25" customHeight="1" x14ac:dyDescent="0.2">
      <c r="A33" s="2">
        <v>31</v>
      </c>
      <c r="B33" s="30" t="s">
        <v>44</v>
      </c>
      <c r="C33" s="54" t="s">
        <v>101</v>
      </c>
      <c r="D33" s="38"/>
      <c r="E33" s="25"/>
      <c r="F33" s="26"/>
      <c r="G33" s="26"/>
      <c r="H33" s="26"/>
      <c r="I33" s="26"/>
      <c r="J33" s="26">
        <v>991329</v>
      </c>
      <c r="K33" s="27"/>
      <c r="L33" s="27"/>
      <c r="M33" s="27"/>
      <c r="N33" s="25"/>
      <c r="O33" s="29">
        <f t="shared" si="0"/>
        <v>991329</v>
      </c>
      <c r="P33" s="29">
        <f t="shared" si="1"/>
        <v>9.9132899999999999</v>
      </c>
    </row>
    <row r="34" spans="1:16" ht="32.25" customHeight="1" x14ac:dyDescent="0.2">
      <c r="A34" s="4">
        <v>32</v>
      </c>
      <c r="B34" s="30" t="s">
        <v>45</v>
      </c>
      <c r="C34" s="54" t="s">
        <v>102</v>
      </c>
      <c r="D34" s="37"/>
      <c r="E34" s="30"/>
      <c r="F34" s="31"/>
      <c r="G34" s="31"/>
      <c r="H34" s="31"/>
      <c r="I34" s="31"/>
      <c r="J34" s="26">
        <v>498316</v>
      </c>
      <c r="K34" s="27"/>
      <c r="L34" s="34"/>
      <c r="M34" s="34"/>
      <c r="N34" s="30"/>
      <c r="O34" s="29">
        <f t="shared" ref="O34:O56" si="2">SUM(D34:N34)</f>
        <v>498316</v>
      </c>
      <c r="P34" s="29">
        <f t="shared" si="1"/>
        <v>4.9831599999999998</v>
      </c>
    </row>
    <row r="35" spans="1:16" ht="32.25" customHeight="1" x14ac:dyDescent="0.2">
      <c r="A35" s="2">
        <v>33</v>
      </c>
      <c r="B35" s="30" t="s">
        <v>43</v>
      </c>
      <c r="C35" s="54" t="s">
        <v>103</v>
      </c>
      <c r="D35" s="38"/>
      <c r="E35" s="25">
        <v>12840</v>
      </c>
      <c r="F35" s="26">
        <v>4860</v>
      </c>
      <c r="G35" s="26"/>
      <c r="H35" s="26"/>
      <c r="I35" s="26"/>
      <c r="J35" s="26"/>
      <c r="K35" s="27">
        <v>4280</v>
      </c>
      <c r="L35" s="27">
        <v>11235</v>
      </c>
      <c r="M35" s="27"/>
      <c r="N35" s="28">
        <v>16692</v>
      </c>
      <c r="O35" s="29">
        <f t="shared" si="2"/>
        <v>49907</v>
      </c>
      <c r="P35" s="29">
        <f t="shared" si="1"/>
        <v>0.49907000000000001</v>
      </c>
    </row>
    <row r="36" spans="1:16" ht="32.25" customHeight="1" x14ac:dyDescent="0.2">
      <c r="A36" s="2">
        <v>35</v>
      </c>
      <c r="B36" s="46">
        <v>3258114</v>
      </c>
      <c r="C36" s="54" t="s">
        <v>104</v>
      </c>
      <c r="D36" s="38"/>
      <c r="E36" s="25"/>
      <c r="F36" s="26"/>
      <c r="G36" s="26"/>
      <c r="H36" s="26"/>
      <c r="I36" s="26"/>
      <c r="J36" s="26"/>
      <c r="K36" s="27"/>
      <c r="L36" s="27"/>
      <c r="M36" s="27">
        <v>99000</v>
      </c>
      <c r="N36" s="25"/>
      <c r="O36" s="29">
        <f t="shared" si="2"/>
        <v>99000</v>
      </c>
      <c r="P36" s="29">
        <f t="shared" si="1"/>
        <v>0.99</v>
      </c>
    </row>
    <row r="37" spans="1:16" ht="32.25" customHeight="1" x14ac:dyDescent="0.2">
      <c r="A37" s="2">
        <v>36</v>
      </c>
      <c r="B37" s="30" t="s">
        <v>6</v>
      </c>
      <c r="C37" s="54" t="s">
        <v>105</v>
      </c>
      <c r="D37" s="38"/>
      <c r="E37" s="25"/>
      <c r="F37" s="26"/>
      <c r="G37" s="26"/>
      <c r="H37" s="26"/>
      <c r="I37" s="26"/>
      <c r="J37" s="26"/>
      <c r="K37" s="27"/>
      <c r="L37" s="27"/>
      <c r="M37" s="27"/>
      <c r="N37" s="25"/>
      <c r="O37" s="29">
        <f t="shared" si="2"/>
        <v>0</v>
      </c>
      <c r="P37" s="29">
        <f t="shared" si="1"/>
        <v>0</v>
      </c>
    </row>
    <row r="38" spans="1:16" ht="32.25" customHeight="1" x14ac:dyDescent="0.2">
      <c r="A38" s="2">
        <v>37</v>
      </c>
      <c r="B38" s="30" t="s">
        <v>46</v>
      </c>
      <c r="C38" s="54" t="s">
        <v>106</v>
      </c>
      <c r="D38" s="38"/>
      <c r="E38" s="25"/>
      <c r="F38" s="26"/>
      <c r="G38" s="26"/>
      <c r="H38" s="26"/>
      <c r="I38" s="26"/>
      <c r="J38" s="26"/>
      <c r="K38" s="27"/>
      <c r="L38" s="27"/>
      <c r="M38" s="27"/>
      <c r="N38" s="25"/>
      <c r="O38" s="29">
        <f t="shared" si="2"/>
        <v>0</v>
      </c>
      <c r="P38" s="29">
        <f t="shared" si="1"/>
        <v>0</v>
      </c>
    </row>
    <row r="39" spans="1:16" ht="32.25" customHeight="1" x14ac:dyDescent="0.2">
      <c r="A39" s="4">
        <v>38</v>
      </c>
      <c r="B39" s="30" t="s">
        <v>44</v>
      </c>
      <c r="C39" s="54"/>
      <c r="D39" s="37"/>
      <c r="E39" s="37"/>
      <c r="F39" s="39"/>
      <c r="G39" s="39"/>
      <c r="H39" s="39"/>
      <c r="I39" s="39"/>
      <c r="J39" s="40">
        <v>299446</v>
      </c>
      <c r="K39" s="41"/>
      <c r="L39" s="42"/>
      <c r="M39" s="42"/>
      <c r="N39" s="37"/>
      <c r="O39" s="29">
        <f t="shared" si="2"/>
        <v>299446</v>
      </c>
      <c r="P39" s="29">
        <f t="shared" si="1"/>
        <v>2.9944600000000001</v>
      </c>
    </row>
    <row r="40" spans="1:16" ht="32.25" customHeight="1" x14ac:dyDescent="0.25">
      <c r="A40" s="4">
        <v>39</v>
      </c>
      <c r="B40" s="30" t="s">
        <v>47</v>
      </c>
      <c r="C40" s="5" t="s">
        <v>0</v>
      </c>
      <c r="D40" s="37"/>
      <c r="E40" s="37"/>
      <c r="F40" s="39"/>
      <c r="G40" s="39"/>
      <c r="H40" s="39"/>
      <c r="I40" s="39"/>
      <c r="J40" s="40"/>
      <c r="K40" s="41"/>
      <c r="L40" s="42"/>
      <c r="M40" s="39"/>
      <c r="N40" s="37"/>
      <c r="O40" s="43">
        <f t="shared" si="2"/>
        <v>0</v>
      </c>
      <c r="P40" s="29">
        <f t="shared" si="1"/>
        <v>0</v>
      </c>
    </row>
    <row r="41" spans="1:16" ht="32.25" customHeight="1" x14ac:dyDescent="0.25">
      <c r="A41" s="2">
        <v>40</v>
      </c>
      <c r="B41" s="30" t="s">
        <v>47</v>
      </c>
      <c r="C41" s="3" t="s">
        <v>1</v>
      </c>
      <c r="D41" s="38"/>
      <c r="E41" s="38"/>
      <c r="F41" s="40"/>
      <c r="G41" s="40"/>
      <c r="H41" s="40"/>
      <c r="I41" s="40"/>
      <c r="J41" s="40"/>
      <c r="K41" s="41"/>
      <c r="L41" s="41"/>
      <c r="M41" s="40"/>
      <c r="N41" s="38"/>
      <c r="O41" s="43">
        <f t="shared" si="2"/>
        <v>0</v>
      </c>
      <c r="P41" s="29">
        <f t="shared" si="1"/>
        <v>0</v>
      </c>
    </row>
    <row r="42" spans="1:16" ht="32.25" customHeight="1" x14ac:dyDescent="0.25">
      <c r="A42" s="2">
        <v>41</v>
      </c>
      <c r="B42" s="30" t="s">
        <v>48</v>
      </c>
      <c r="C42" s="13" t="s">
        <v>2</v>
      </c>
      <c r="D42" s="44"/>
      <c r="E42" s="44"/>
      <c r="F42" s="40"/>
      <c r="G42" s="40"/>
      <c r="H42" s="40"/>
      <c r="I42" s="40"/>
      <c r="J42" s="40"/>
      <c r="K42" s="41"/>
      <c r="L42" s="41"/>
      <c r="M42" s="40"/>
      <c r="N42" s="38"/>
      <c r="O42" s="43">
        <f t="shared" si="2"/>
        <v>0</v>
      </c>
      <c r="P42" s="29">
        <f t="shared" si="1"/>
        <v>0</v>
      </c>
    </row>
    <row r="43" spans="1:16" ht="32.25" customHeight="1" x14ac:dyDescent="0.25">
      <c r="A43" s="4">
        <v>43</v>
      </c>
      <c r="B43" s="30" t="s">
        <v>49</v>
      </c>
      <c r="C43" s="5" t="s">
        <v>3</v>
      </c>
      <c r="D43" s="37"/>
      <c r="E43" s="37"/>
      <c r="F43" s="39"/>
      <c r="G43" s="39">
        <v>298000</v>
      </c>
      <c r="H43" s="39"/>
      <c r="I43" s="39">
        <v>298700</v>
      </c>
      <c r="J43" s="40"/>
      <c r="K43" s="41"/>
      <c r="L43" s="42"/>
      <c r="M43" s="39"/>
      <c r="N43" s="37"/>
      <c r="O43" s="43">
        <f t="shared" si="2"/>
        <v>596700</v>
      </c>
      <c r="P43" s="29">
        <f t="shared" si="1"/>
        <v>5.9669999999999996</v>
      </c>
    </row>
    <row r="44" spans="1:16" ht="32.25" customHeight="1" x14ac:dyDescent="0.25">
      <c r="A44" s="4">
        <v>44</v>
      </c>
      <c r="B44" s="30" t="s">
        <v>50</v>
      </c>
      <c r="C44" s="5" t="s">
        <v>4</v>
      </c>
      <c r="D44" s="37"/>
      <c r="E44" s="37"/>
      <c r="F44" s="39"/>
      <c r="G44" s="39"/>
      <c r="H44" s="39"/>
      <c r="I44" s="39"/>
      <c r="J44" s="40"/>
      <c r="K44" s="41"/>
      <c r="L44" s="42"/>
      <c r="M44" s="39"/>
      <c r="N44" s="35">
        <v>100000</v>
      </c>
      <c r="O44" s="43">
        <f t="shared" si="2"/>
        <v>100000</v>
      </c>
      <c r="P44" s="29">
        <f t="shared" si="1"/>
        <v>1</v>
      </c>
    </row>
    <row r="45" spans="1:16" ht="32.25" customHeight="1" x14ac:dyDescent="0.2">
      <c r="A45" s="2">
        <v>45</v>
      </c>
      <c r="B45" s="50" t="s">
        <v>51</v>
      </c>
      <c r="C45" s="3" t="s">
        <v>8</v>
      </c>
      <c r="D45" s="38"/>
      <c r="E45" s="38"/>
      <c r="F45" s="40"/>
      <c r="G45" s="40"/>
      <c r="H45" s="40"/>
      <c r="I45" s="40"/>
      <c r="J45" s="26">
        <v>73052523.760000005</v>
      </c>
      <c r="K45" s="41"/>
      <c r="L45" s="41"/>
      <c r="M45" s="40"/>
      <c r="N45" s="45">
        <v>314937476.24000001</v>
      </c>
      <c r="O45" s="29">
        <f t="shared" si="2"/>
        <v>387990000</v>
      </c>
      <c r="P45" s="29">
        <f t="shared" si="1"/>
        <v>3879.9</v>
      </c>
    </row>
    <row r="46" spans="1:16" ht="32.25" customHeight="1" x14ac:dyDescent="0.25">
      <c r="A46" s="2">
        <v>46</v>
      </c>
      <c r="B46" s="51" t="s">
        <v>52</v>
      </c>
      <c r="C46" s="3" t="s">
        <v>9</v>
      </c>
      <c r="D46" s="38"/>
      <c r="E46" s="38"/>
      <c r="F46" s="40"/>
      <c r="G46" s="40"/>
      <c r="H46" s="40"/>
      <c r="I46" s="40"/>
      <c r="J46" s="40"/>
      <c r="K46" s="41"/>
      <c r="L46" s="41"/>
      <c r="M46" s="40"/>
      <c r="N46" s="38"/>
      <c r="O46" s="43">
        <f t="shared" si="2"/>
        <v>0</v>
      </c>
      <c r="P46" s="29">
        <f t="shared" si="1"/>
        <v>0</v>
      </c>
    </row>
    <row r="47" spans="1:16" ht="32.25" customHeight="1" x14ac:dyDescent="0.25">
      <c r="A47" s="2">
        <v>47</v>
      </c>
      <c r="B47" s="51" t="s">
        <v>53</v>
      </c>
      <c r="C47" s="3" t="s">
        <v>10</v>
      </c>
      <c r="D47" s="38"/>
      <c r="E47" s="38"/>
      <c r="F47" s="40"/>
      <c r="G47" s="40"/>
      <c r="H47" s="40"/>
      <c r="I47" s="40"/>
      <c r="J47" s="40"/>
      <c r="K47" s="41"/>
      <c r="L47" s="41"/>
      <c r="M47" s="40"/>
      <c r="N47" s="38"/>
      <c r="O47" s="43">
        <f t="shared" si="2"/>
        <v>0</v>
      </c>
      <c r="P47" s="29">
        <f t="shared" si="1"/>
        <v>0</v>
      </c>
    </row>
    <row r="48" spans="1:16" ht="32.25" customHeight="1" x14ac:dyDescent="0.25">
      <c r="A48" s="2">
        <v>48</v>
      </c>
      <c r="B48" s="51" t="s">
        <v>53</v>
      </c>
      <c r="C48" s="3" t="s">
        <v>11</v>
      </c>
      <c r="D48" s="38"/>
      <c r="E48" s="38"/>
      <c r="F48" s="40"/>
      <c r="G48" s="40"/>
      <c r="H48" s="40"/>
      <c r="I48" s="40"/>
      <c r="J48" s="40"/>
      <c r="K48" s="41"/>
      <c r="L48" s="41"/>
      <c r="M48" s="40"/>
      <c r="N48" s="38"/>
      <c r="O48" s="43">
        <f t="shared" si="2"/>
        <v>0</v>
      </c>
      <c r="P48" s="29">
        <f t="shared" si="1"/>
        <v>0</v>
      </c>
    </row>
    <row r="49" spans="1:16" ht="32.25" customHeight="1" x14ac:dyDescent="0.2">
      <c r="A49" s="4">
        <v>49</v>
      </c>
      <c r="B49" s="51" t="s">
        <v>53</v>
      </c>
      <c r="C49" s="5" t="s">
        <v>12</v>
      </c>
      <c r="D49" s="30"/>
      <c r="E49" s="30"/>
      <c r="F49" s="31"/>
      <c r="G49" s="31"/>
      <c r="H49" s="31">
        <v>3024266</v>
      </c>
      <c r="I49" s="31">
        <v>6409950.0099999998</v>
      </c>
      <c r="J49" s="26">
        <v>18129813.789999999</v>
      </c>
      <c r="K49" s="27">
        <v>18684853.859999999</v>
      </c>
      <c r="L49" s="34">
        <v>8693118.7599999998</v>
      </c>
      <c r="M49" s="31">
        <v>18782497.469999999</v>
      </c>
      <c r="N49" s="37">
        <v>4042646.48</v>
      </c>
      <c r="O49" s="29">
        <f>SUM(D49:N49)</f>
        <v>77767146.36999999</v>
      </c>
      <c r="P49" s="29">
        <f>O49/100000</f>
        <v>777.67146369999989</v>
      </c>
    </row>
    <row r="50" spans="1:16" ht="32.25" customHeight="1" x14ac:dyDescent="0.2">
      <c r="A50" s="52">
        <v>50</v>
      </c>
      <c r="B50" s="51" t="s">
        <v>54</v>
      </c>
      <c r="C50" s="3" t="s">
        <v>13</v>
      </c>
      <c r="D50" s="38"/>
      <c r="E50" s="25"/>
      <c r="F50" s="26"/>
      <c r="G50" s="26"/>
      <c r="H50" s="26">
        <v>1725298.82</v>
      </c>
      <c r="I50" s="26">
        <v>10220826.42</v>
      </c>
      <c r="J50" s="26">
        <v>19965856.210000001</v>
      </c>
      <c r="K50" s="27">
        <v>10391217.060000001</v>
      </c>
      <c r="L50" s="27">
        <v>6847826.8600000003</v>
      </c>
      <c r="M50" s="26">
        <v>1817779.46</v>
      </c>
      <c r="N50" s="28">
        <v>4390702.3</v>
      </c>
      <c r="O50" s="29">
        <f t="shared" si="2"/>
        <v>55359507.130000003</v>
      </c>
      <c r="P50" s="29">
        <f t="shared" si="1"/>
        <v>553.59507129999997</v>
      </c>
    </row>
    <row r="51" spans="1:16" ht="32.25" customHeight="1" x14ac:dyDescent="0.25">
      <c r="A51" s="4">
        <v>51</v>
      </c>
      <c r="B51" s="51" t="s">
        <v>54</v>
      </c>
      <c r="C51" s="3" t="s">
        <v>14</v>
      </c>
      <c r="D51" s="38"/>
      <c r="E51" s="38"/>
      <c r="F51" s="40"/>
      <c r="G51" s="40"/>
      <c r="H51" s="40"/>
      <c r="I51" s="40"/>
      <c r="J51" s="40"/>
      <c r="K51" s="41"/>
      <c r="L51" s="41"/>
      <c r="M51" s="40"/>
      <c r="N51" s="38"/>
      <c r="O51" s="43">
        <f t="shared" si="2"/>
        <v>0</v>
      </c>
      <c r="P51" s="29">
        <f t="shared" si="1"/>
        <v>0</v>
      </c>
    </row>
    <row r="52" spans="1:16" ht="32.25" customHeight="1" x14ac:dyDescent="0.25">
      <c r="A52" s="52">
        <v>52</v>
      </c>
      <c r="B52" s="51" t="s">
        <v>54</v>
      </c>
      <c r="C52" s="3" t="s">
        <v>15</v>
      </c>
      <c r="D52" s="38"/>
      <c r="E52" s="38"/>
      <c r="F52" s="40"/>
      <c r="G52" s="40"/>
      <c r="H52" s="40"/>
      <c r="I52" s="40"/>
      <c r="J52" s="40"/>
      <c r="K52" s="41"/>
      <c r="L52" s="41"/>
      <c r="M52" s="40"/>
      <c r="N52" s="38"/>
      <c r="O52" s="43">
        <f t="shared" si="2"/>
        <v>0</v>
      </c>
      <c r="P52" s="29">
        <f t="shared" si="1"/>
        <v>0</v>
      </c>
    </row>
    <row r="53" spans="1:16" ht="32.25" customHeight="1" x14ac:dyDescent="0.25">
      <c r="A53" s="4">
        <v>53</v>
      </c>
      <c r="B53" s="51" t="s">
        <v>54</v>
      </c>
      <c r="C53" s="3" t="s">
        <v>16</v>
      </c>
      <c r="D53" s="38"/>
      <c r="E53" s="38"/>
      <c r="F53" s="40"/>
      <c r="G53" s="40"/>
      <c r="H53" s="40"/>
      <c r="I53" s="40"/>
      <c r="J53" s="40"/>
      <c r="K53" s="41"/>
      <c r="L53" s="41"/>
      <c r="M53" s="40"/>
      <c r="N53" s="38"/>
      <c r="O53" s="43">
        <f t="shared" si="2"/>
        <v>0</v>
      </c>
      <c r="P53" s="29">
        <f t="shared" si="1"/>
        <v>0</v>
      </c>
    </row>
    <row r="54" spans="1:16" ht="32.25" customHeight="1" x14ac:dyDescent="0.25">
      <c r="A54" s="52">
        <v>54</v>
      </c>
      <c r="B54" s="51" t="s">
        <v>54</v>
      </c>
      <c r="C54" s="5" t="s">
        <v>5</v>
      </c>
      <c r="D54" s="37"/>
      <c r="E54" s="37"/>
      <c r="F54" s="39"/>
      <c r="G54" s="39"/>
      <c r="H54" s="39"/>
      <c r="I54" s="39"/>
      <c r="J54" s="40"/>
      <c r="K54" s="41"/>
      <c r="L54" s="42"/>
      <c r="M54" s="39"/>
      <c r="N54" s="37"/>
      <c r="O54" s="43">
        <f t="shared" si="2"/>
        <v>0</v>
      </c>
      <c r="P54" s="29">
        <f t="shared" si="1"/>
        <v>0</v>
      </c>
    </row>
    <row r="55" spans="1:16" ht="32.25" customHeight="1" x14ac:dyDescent="0.25">
      <c r="A55" s="4">
        <v>55</v>
      </c>
      <c r="B55" s="51" t="s">
        <v>54</v>
      </c>
      <c r="C55" s="3" t="s">
        <v>17</v>
      </c>
      <c r="D55" s="38"/>
      <c r="E55" s="38"/>
      <c r="F55" s="40"/>
      <c r="G55" s="40"/>
      <c r="H55" s="40"/>
      <c r="I55" s="40"/>
      <c r="J55" s="40"/>
      <c r="K55" s="41"/>
      <c r="L55" s="41"/>
      <c r="M55" s="40"/>
      <c r="N55" s="38"/>
      <c r="O55" s="43">
        <f t="shared" si="2"/>
        <v>0</v>
      </c>
      <c r="P55" s="29">
        <f t="shared" si="1"/>
        <v>0</v>
      </c>
    </row>
    <row r="56" spans="1:16" ht="32.25" customHeight="1" x14ac:dyDescent="0.25">
      <c r="A56" s="52">
        <v>56</v>
      </c>
      <c r="B56" s="51" t="s">
        <v>54</v>
      </c>
      <c r="C56" s="3" t="s">
        <v>18</v>
      </c>
      <c r="D56" s="38"/>
      <c r="E56" s="38"/>
      <c r="F56" s="40"/>
      <c r="G56" s="40"/>
      <c r="H56" s="40"/>
      <c r="I56" s="40"/>
      <c r="J56" s="40"/>
      <c r="K56" s="41"/>
      <c r="L56" s="41"/>
      <c r="M56" s="40"/>
      <c r="N56" s="38"/>
      <c r="O56" s="43">
        <f t="shared" si="2"/>
        <v>0</v>
      </c>
      <c r="P56" s="29">
        <f t="shared" si="1"/>
        <v>0</v>
      </c>
    </row>
    <row r="57" spans="1:16" x14ac:dyDescent="0.2">
      <c r="M57" s="7"/>
    </row>
    <row r="58" spans="1:16" ht="15" x14ac:dyDescent="0.2">
      <c r="H58" s="12"/>
      <c r="I58" s="11"/>
      <c r="K58" s="10"/>
      <c r="L58" s="9"/>
      <c r="M58" s="7"/>
    </row>
    <row r="59" spans="1:16" x14ac:dyDescent="0.2">
      <c r="A59" s="1" t="s">
        <v>7</v>
      </c>
      <c r="I59" s="7"/>
      <c r="K59" s="9"/>
      <c r="L59" s="7"/>
      <c r="M59" s="7"/>
    </row>
    <row r="60" spans="1:16" ht="15" x14ac:dyDescent="0.2">
      <c r="B60" s="16" t="s">
        <v>19</v>
      </c>
      <c r="C60" s="18">
        <v>275000000</v>
      </c>
      <c r="I60" s="7"/>
      <c r="K60" s="7"/>
    </row>
    <row r="61" spans="1:16" ht="15" x14ac:dyDescent="0.2">
      <c r="B61" s="16" t="s">
        <v>20</v>
      </c>
      <c r="C61" s="18">
        <v>275000000</v>
      </c>
      <c r="D61" s="11"/>
      <c r="E61" s="11"/>
      <c r="K61" s="7"/>
      <c r="L61" s="7"/>
    </row>
    <row r="62" spans="1:16" ht="15" x14ac:dyDescent="0.2">
      <c r="B62" s="16" t="s">
        <v>21</v>
      </c>
      <c r="C62" s="48">
        <v>109250000</v>
      </c>
      <c r="H62" s="7"/>
    </row>
    <row r="63" spans="1:16" ht="15" x14ac:dyDescent="0.2">
      <c r="B63" s="17" t="s">
        <v>22</v>
      </c>
      <c r="C63" s="4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 spans="1:16" ht="15" x14ac:dyDescent="0.2">
      <c r="B64" s="19"/>
      <c r="C64" s="20">
        <f>SUM(C60:C63)</f>
        <v>659250000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20">
        <f>C64</f>
        <v>659250000</v>
      </c>
    </row>
    <row r="65" spans="2:16" ht="15" x14ac:dyDescent="0.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1" t="e">
        <f>#REF!</f>
        <v>#REF!</v>
      </c>
      <c r="P65" s="15"/>
    </row>
    <row r="66" spans="2:16" ht="15" x14ac:dyDescent="0.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20" t="e">
        <f>O64-O65</f>
        <v>#REF!</v>
      </c>
    </row>
    <row r="87" spans="7:8" x14ac:dyDescent="0.2">
      <c r="G87" s="8"/>
      <c r="H87" s="8"/>
    </row>
  </sheetData>
  <mergeCells count="1">
    <mergeCell ref="C62:C63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Monthwise Exp.2018-19</vt:lpstr>
      <vt:lpstr>'Monthwise Exp.2018-19'!Print_Titles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2019-08-20T13:45:13Z</dcterms:modified>
</cp:coreProperties>
</file>