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9" activeTab="14"/>
  </bookViews>
  <sheets>
    <sheet name="DPP_ALLOC" sheetId="41" r:id="rId1"/>
    <sheet name="Modified" sheetId="32" r:id="rId2"/>
    <sheet name="Monthly_19_20_GOB" sheetId="28" r:id="rId3"/>
    <sheet name="Monthly_19_20_RPA" sheetId="30" r:id="rId4"/>
    <sheet name="Monthly_19_20_DPA" sheetId="33" r:id="rId5"/>
    <sheet name="Monthly_19_20_Target" sheetId="34" r:id="rId6"/>
    <sheet name="Codes" sheetId="35" r:id="rId7"/>
    <sheet name="Physical" sheetId="36" r:id="rId8"/>
    <sheet name="Fund_releasae" sheetId="37" r:id="rId9"/>
    <sheet name="Sheet4" sheetId="39" r:id="rId10"/>
    <sheet name="DPP_TO_IMED" sheetId="42" r:id="rId11"/>
    <sheet name="Imed_df" sheetId="40" r:id="rId12"/>
    <sheet name="Quaterly_df" sheetId="44" r:id="rId13"/>
    <sheet name="Category_cost" sheetId="43" r:id="rId14"/>
    <sheet name="Monthly_19_20_Total" sheetId="45" r:id="rId15"/>
  </sheets>
  <definedNames>
    <definedName name="_xlnm.Print_Area" localSheetId="0">DPP_ALLOC!$A$1:$G$68</definedName>
    <definedName name="_xlnm.Print_Area" localSheetId="10">DPP_TO_IMED!$A$1:$C$70</definedName>
    <definedName name="_xlnm.Print_Titles" localSheetId="0">DPP_ALLOC!$A:$B,DPP_ALLOC!#REF!</definedName>
    <definedName name="_xlnm.Print_Titles" localSheetId="1">Modified!#REF!</definedName>
    <definedName name="_xlnm.Print_Titles" localSheetId="4">Monthly_19_20_DPA!#REF!</definedName>
    <definedName name="_xlnm.Print_Titles" localSheetId="2">Monthly_19_20_GOB!#REF!</definedName>
    <definedName name="_xlnm.Print_Titles" localSheetId="3">Monthly_19_20_RPA!#REF!</definedName>
    <definedName name="_xlnm.Print_Titles" localSheetId="5">Monthly_19_20_Target!#REF!</definedName>
    <definedName name="_xlnm.Print_Titles" localSheetId="14">Monthly_19_20_Total!#REF!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30" l="1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66" i="30"/>
  <c r="P67" i="30"/>
  <c r="P68" i="30"/>
  <c r="P69" i="30"/>
  <c r="P70" i="30"/>
  <c r="P2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7" i="28" l="1"/>
  <c r="Q3" i="28" l="1"/>
  <c r="Q4" i="28"/>
  <c r="Q5" i="28"/>
  <c r="Q6" i="28"/>
  <c r="Q10" i="28"/>
  <c r="Q11" i="28"/>
  <c r="Q12" i="28"/>
  <c r="Q13" i="28"/>
  <c r="Q14" i="28"/>
  <c r="Q15" i="28"/>
  <c r="Q16" i="28"/>
  <c r="Q17" i="28"/>
  <c r="Q20" i="28"/>
  <c r="Q21" i="28"/>
  <c r="Q22" i="28"/>
  <c r="Q23" i="28"/>
  <c r="Q25" i="28"/>
  <c r="Q26" i="28"/>
  <c r="Q27" i="28"/>
  <c r="Q28" i="28"/>
  <c r="Q29" i="28"/>
  <c r="Q30" i="28"/>
  <c r="Q33" i="28"/>
  <c r="Q34" i="28"/>
  <c r="Q36" i="28"/>
  <c r="Q37" i="28"/>
  <c r="Q38" i="28"/>
  <c r="Q39" i="28"/>
  <c r="Q40" i="28"/>
  <c r="Q71" i="28" s="1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2" i="28"/>
  <c r="P3" i="28"/>
  <c r="P4" i="28"/>
  <c r="P5" i="28"/>
  <c r="P6" i="28"/>
  <c r="Q7" i="28"/>
  <c r="P8" i="28"/>
  <c r="Q8" i="28" s="1"/>
  <c r="P9" i="28"/>
  <c r="Q9" i="28" s="1"/>
  <c r="P10" i="28"/>
  <c r="P11" i="28"/>
  <c r="P12" i="28"/>
  <c r="P13" i="28"/>
  <c r="P14" i="28"/>
  <c r="P15" i="28"/>
  <c r="P16" i="28"/>
  <c r="P17" i="28"/>
  <c r="P18" i="28"/>
  <c r="Q18" i="28" s="1"/>
  <c r="P19" i="28"/>
  <c r="Q19" i="28" s="1"/>
  <c r="P20" i="28"/>
  <c r="P21" i="28"/>
  <c r="P22" i="28"/>
  <c r="P23" i="28"/>
  <c r="P24" i="28"/>
  <c r="Q24" i="28" s="1"/>
  <c r="P25" i="28"/>
  <c r="P26" i="28"/>
  <c r="P27" i="28"/>
  <c r="P28" i="28"/>
  <c r="P29" i="28"/>
  <c r="P30" i="28"/>
  <c r="P31" i="28"/>
  <c r="Q31" i="28" s="1"/>
  <c r="P32" i="28"/>
  <c r="Q32" i="28" s="1"/>
  <c r="P33" i="28"/>
  <c r="P34" i="28"/>
  <c r="P35" i="28"/>
  <c r="Q35" i="28" s="1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2" i="28"/>
  <c r="G68" i="41" l="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H26" i="33" l="1"/>
  <c r="G3" i="28" l="1"/>
  <c r="G11" i="28"/>
  <c r="G16" i="28"/>
  <c r="G20" i="28"/>
  <c r="G23" i="28"/>
  <c r="G25" i="28"/>
  <c r="G26" i="28"/>
  <c r="G28" i="28"/>
  <c r="G29" i="28"/>
  <c r="G34" i="28"/>
  <c r="G35" i="28"/>
  <c r="G37" i="28"/>
  <c r="G38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<sst xmlns="http://schemas.openxmlformats.org/spreadsheetml/2006/main" count="1610" uniqueCount="327">
  <si>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</si>
  <si>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</si>
  <si>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</si>
  <si>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</si>
  <si>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</si>
  <si>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</si>
  <si>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</si>
  <si>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</si>
  <si>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</si>
  <si>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</si>
  <si>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</si>
  <si>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</si>
  <si>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</si>
  <si>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</si>
  <si>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</si>
  <si>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</si>
  <si>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</si>
  <si>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</si>
  <si>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</si>
  <si>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</si>
  <si>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</si>
  <si>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</si>
  <si>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</si>
  <si>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</si>
  <si>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</si>
  <si>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</si>
  <si>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</si>
  <si>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</si>
  <si>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</si>
  <si>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</si>
  <si>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</si>
  <si>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</si>
  <si>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</si>
  <si>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</si>
  <si>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</si>
  <si>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</si>
  <si>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</si>
  <si>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</si>
  <si>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</si>
  <si>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</si>
  <si>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</si>
  <si>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</si>
  <si>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</si>
  <si>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</si>
  <si>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</si>
  <si>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</si>
  <si>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</si>
  <si>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</si>
  <si>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</si>
  <si>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</si>
  <si>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</si>
  <si>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</si>
  <si>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</si>
  <si>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</si>
  <si>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</si>
  <si>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</si>
  <si>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</si>
  <si>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</si>
  <si>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</si>
  <si>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</si>
  <si>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</si>
  <si>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</si>
  <si>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</si>
  <si>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</si>
  <si>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</si>
  <si>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</si>
  <si>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</si>
  <si>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</si>
  <si>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</si>
  <si>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</si>
  <si>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</si>
  <si>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</si>
  <si>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</si>
  <si>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</si>
  <si>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</si>
  <si>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</si>
  <si>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</si>
  <si>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</si>
  <si>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</si>
  <si>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</si>
  <si>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</si>
  <si>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</si>
  <si>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</si>
  <si>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</si>
  <si>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</si>
  <si>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</si>
  <si>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</si>
  <si>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</si>
  <si>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</si>
  <si>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</si>
  <si>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</si>
  <si>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</si>
  <si>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</si>
  <si>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</si>
  <si>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</si>
  <si>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</si>
  <si>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</si>
  <si>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</si>
  <si>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</si>
  <si>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</si>
  <si>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</si>
  <si>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</si>
  <si>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</si>
  <si>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</si>
  <si>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</si>
  <si>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</si>
  <si>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</si>
  <si>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</si>
  <si>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</si>
  <si>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</si>
  <si>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</si>
  <si>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</si>
  <si>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</si>
  <si>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</si>
  <si>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</si>
  <si>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</si>
  <si>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</si>
  <si>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</si>
  <si>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</si>
  <si>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</si>
  <si>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</si>
  <si>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</si>
  <si>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</si>
  <si>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</si>
  <si>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</si>
  <si>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</si>
  <si>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</si>
  <si>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</si>
  <si>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</si>
  <si>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</si>
  <si>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</si>
  <si>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</si>
  <si>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</si>
  <si>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</si>
  <si>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</si>
  <si>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</si>
  <si>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</si>
  <si>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</si>
  <si>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</si>
  <si>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</si>
  <si>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</si>
  <si>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</si>
  <si>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</si>
  <si>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</si>
  <si>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</si>
  <si>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</si>
  <si>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</si>
  <si>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</si>
  <si>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</si>
  <si>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</si>
  <si>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</si>
  <si>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</si>
  <si>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</si>
  <si>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</si>
  <si>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</si>
  <si>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</si>
  <si>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</si>
  <si>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</si>
  <si>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</si>
  <si>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</si>
  <si>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</si>
  <si>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</si>
  <si>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</si>
  <si>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</si>
  <si>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</si>
  <si>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</si>
  <si>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</si>
  <si>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</si>
  <si>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</si>
  <si>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</si>
  <si>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</si>
  <si>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</si>
  <si>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</si>
  <si>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</si>
  <si>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</si>
  <si>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</si>
  <si>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</si>
  <si>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</si>
  <si>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</si>
  <si>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</si>
  <si>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</si>
  <si>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</si>
  <si>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</si>
  <si>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</si>
  <si>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</si>
  <si>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</si>
  <si>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</si>
  <si>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</si>
  <si>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</si>
  <si>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</si>
  <si>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</si>
  <si>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</si>
  <si>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</si>
  <si>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</si>
  <si>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</si>
  <si>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</si>
  <si>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</si>
  <si>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</si>
  <si>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</si>
  <si>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</si>
  <si>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</si>
  <si>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</si>
  <si>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</si>
  <si>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</si>
  <si>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</si>
  <si>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</si>
  <si>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</si>
  <si>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</si>
  <si>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</si>
  <si>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</si>
  <si>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</si>
  <si>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</si>
  <si>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</si>
  <si>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</si>
  <si>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</si>
  <si>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</si>
  <si>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</si>
  <si>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</si>
  <si>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</si>
  <si>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</si>
  <si>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</si>
  <si>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</si>
  <si>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</si>
  <si>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</si>
  <si>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</si>
  <si>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</si>
  <si>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</si>
  <si>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</si>
  <si>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</si>
  <si>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</si>
  <si>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</si>
  <si>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</si>
  <si>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</si>
  <si>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</si>
  <si>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</si>
  <si>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</si>
  <si>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</si>
  <si>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</si>
  <si>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</si>
  <si>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</si>
  <si>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</si>
  <si>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</si>
  <si>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</si>
  <si>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</si>
  <si>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</si>
  <si>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</si>
  <si>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</si>
  <si>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</si>
  <si>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</si>
  <si>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</si>
  <si>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</si>
  <si>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</si>
  <si>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</si>
  <si>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</si>
  <si>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</si>
  <si>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</si>
  <si>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</si>
  <si>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</si>
  <si>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</si>
  <si>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</si>
  <si>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</si>
  <si>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</si>
  <si>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</si>
  <si>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</si>
  <si>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</si>
  <si>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</si>
  <si>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</si>
  <si>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</si>
  <si>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</si>
  <si>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</si>
  <si>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</si>
  <si>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</si>
  <si>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</si>
  <si>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</si>
  <si>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</si>
  <si>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</si>
  <si>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</si>
  <si>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</si>
  <si>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</si>
  <si>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</si>
  <si>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</si>
  <si>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</si>
  <si>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</si>
  <si>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</si>
  <si>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</si>
  <si>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</si>
  <si>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</si>
  <si>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</si>
  <si>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</si>
  <si>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</si>
  <si>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</si>
  <si>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</si>
  <si>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</si>
  <si>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</si>
  <si>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</si>
  <si>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</si>
  <si>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</si>
  <si>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</si>
  <si>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</si>
  <si>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</si>
  <si>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</si>
  <si>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</si>
  <si>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</si>
  <si>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</si>
  <si>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</si>
  <si>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</si>
  <si>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</si>
  <si>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</si>
  <si>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</si>
  <si>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</si>
  <si>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</si>
  <si>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</si>
  <si>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</si>
  <si>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</si>
  <si>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</si>
  <si>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</si>
  <si>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</si>
  <si>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</si>
  <si>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Total(Lakh)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</si>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</sst>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3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43" fontId="4" fillId="0" borderId="1" xfId="1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43" fontId="4" fillId="0" borderId="4" xfId="1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1" xfId="1" applyFont="1" applyBorder="1" applyAlignment="1">
      <alignment vertical="center" wrapText="1"/>
    </xf>
    <xf numFmtId="43" fontId="4" fillId="0" borderId="4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43" fontId="7" fillId="0" borderId="1" xfId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vertical="center" wrapText="1"/>
    </xf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2" fontId="4" fillId="0" borderId="1" xfId="0" applyNumberFormat="1" applyFont="1" applyBorder="1" applyAlignment="1">
      <alignment vertical="top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4" fillId="0" borderId="11" xfId="0" applyFont="1" applyBorder="1" applyAlignment="1">
      <alignment vertical="top" wrapText="1"/>
    </xf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3" borderId="1" xfId="0" applyFont="1" applyFill="1" applyBorder="1"/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0" fontId="17" fillId="3" borderId="2" xfId="0" applyFont="1" applyFill="1" applyBorder="1" applyAlignment="1" applyProtection="1">
      <alignment horizontal="justify"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" fontId="0" fillId="3" borderId="1" xfId="0" applyNumberFormat="1" applyFont="1" applyFill="1" applyBorder="1" applyAlignment="1">
      <alignment horizontal="center"/>
    </xf>
    <xf numFmtId="4" fontId="13" fillId="3" borderId="1" xfId="0" applyNumberFormat="1" applyFont="1" applyFill="1" applyBorder="1"/>
    <xf numFmtId="43" fontId="0" fillId="5" borderId="1" xfId="0" applyNumberFormat="1" applyFill="1" applyBorder="1" applyAlignment="1">
      <alignment horizontal="center"/>
    </xf>
    <xf numFmtId="0" fontId="17" fillId="4" borderId="2" xfId="0" applyFont="1" applyFill="1" applyBorder="1" applyAlignment="1" applyProtection="1">
      <alignment horizontal="center" vertical="center" wrapText="1"/>
      <protection locked="0"/>
    </xf>
    <xf numFmtId="43" fontId="0" fillId="2" borderId="1" xfId="1" applyFont="1" applyFill="1" applyBorder="1" applyAlignment="1">
      <alignment horizontal="center" vertical="center" wrapText="1"/>
    </xf>
    <xf numFmtId="43" fontId="0" fillId="2" borderId="4" xfId="1" applyFont="1" applyFill="1" applyBorder="1" applyAlignment="1">
      <alignment horizontal="center" vertical="center" wrapText="1"/>
    </xf>
    <xf numFmtId="43" fontId="0" fillId="2" borderId="1" xfId="1" applyFont="1" applyFill="1" applyBorder="1" applyAlignment="1">
      <alignment vertical="center" wrapText="1"/>
    </xf>
    <xf numFmtId="43" fontId="0" fillId="2" borderId="4" xfId="1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0" xfId="0" applyFont="1" applyFill="1"/>
    <xf numFmtId="0" fontId="2" fillId="2" borderId="0" xfId="0" applyFont="1" applyFill="1"/>
    <xf numFmtId="43" fontId="21" fillId="2" borderId="1" xfId="1" applyFont="1" applyFill="1" applyBorder="1" applyAlignment="1">
      <alignment horizontal="center" vertical="center" wrapText="1"/>
    </xf>
    <xf numFmtId="43" fontId="21" fillId="2" borderId="4" xfId="1" applyFont="1" applyFill="1" applyBorder="1" applyAlignment="1">
      <alignment horizontal="center" vertical="center" wrapText="1"/>
    </xf>
    <xf numFmtId="43" fontId="21" fillId="2" borderId="1" xfId="1" applyFont="1" applyFill="1" applyBorder="1" applyAlignment="1">
      <alignment vertical="center" wrapText="1"/>
    </xf>
    <xf numFmtId="43" fontId="21" fillId="2" borderId="4" xfId="1" applyFont="1" applyFill="1" applyBorder="1" applyAlignment="1">
      <alignment vertical="center" wrapText="1"/>
    </xf>
    <xf numFmtId="2" fontId="21" fillId="2" borderId="4" xfId="0" applyNumberFormat="1" applyFont="1" applyFill="1" applyBorder="1" applyAlignment="1">
      <alignment vertical="center" wrapText="1"/>
    </xf>
    <xf numFmtId="0" fontId="21" fillId="2" borderId="0" xfId="0" applyFont="1" applyFill="1"/>
    <xf numFmtId="0" fontId="26" fillId="2" borderId="0" xfId="0" applyFont="1" applyFill="1"/>
    <xf numFmtId="0" fontId="27" fillId="0" borderId="1" xfId="0" applyFont="1" applyBorder="1" applyAlignment="1">
      <alignment horizontal="center"/>
    </xf>
    <xf numFmtId="4" fontId="28" fillId="4" borderId="1" xfId="0" applyNumberFormat="1" applyFont="1" applyFill="1" applyBorder="1" applyAlignment="1">
      <alignment horizontal="center"/>
    </xf>
    <xf numFmtId="4" fontId="27" fillId="0" borderId="1" xfId="0" applyNumberFormat="1" applyFont="1" applyBorder="1" applyAlignment="1">
      <alignment horizontal="center"/>
    </xf>
    <xf numFmtId="4" fontId="27" fillId="4" borderId="1" xfId="0" applyNumberFormat="1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4" fontId="29" fillId="0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7" fillId="0" borderId="1" xfId="0" applyNumberFormat="1" applyFont="1" applyBorder="1"/>
    <xf numFmtId="4" fontId="27" fillId="0" borderId="1" xfId="0" applyNumberFormat="1" applyFont="1" applyBorder="1" applyAlignment="1">
      <alignment horizontal="center" vertical="center" wrapText="1"/>
    </xf>
    <xf numFmtId="43" fontId="27" fillId="0" borderId="1" xfId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 vertical="center" wrapText="1"/>
    </xf>
    <xf numFmtId="43" fontId="27" fillId="0" borderId="4" xfId="1" applyFont="1" applyBorder="1" applyAlignment="1">
      <alignment horizontal="center" vertical="center" wrapText="1"/>
    </xf>
    <xf numFmtId="43" fontId="27" fillId="0" borderId="6" xfId="1" applyFont="1" applyBorder="1" applyAlignment="1">
      <alignment horizontal="center" vertical="center" wrapText="1"/>
    </xf>
    <xf numFmtId="4" fontId="27" fillId="0" borderId="1" xfId="0" applyNumberFormat="1" applyFont="1" applyBorder="1" applyAlignment="1">
      <alignment horizontal="center" vertical="center"/>
    </xf>
    <xf numFmtId="4" fontId="27" fillId="0" borderId="1" xfId="1" applyNumberFormat="1" applyFont="1" applyBorder="1" applyAlignment="1">
      <alignment horizontal="center" vertical="center" wrapText="1"/>
    </xf>
    <xf numFmtId="4" fontId="27" fillId="0" borderId="4" xfId="1" applyNumberFormat="1" applyFont="1" applyBorder="1" applyAlignment="1">
      <alignment horizontal="center" vertical="center" wrapText="1"/>
    </xf>
    <xf numFmtId="4" fontId="28" fillId="2" borderId="1" xfId="0" applyNumberFormat="1" applyFont="1" applyFill="1" applyBorder="1"/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1" xfId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1" xfId="0" applyNumberFormat="1" applyFont="1" applyFill="1" applyBorder="1"/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43" fontId="27" fillId="3" borderId="4" xfId="1" applyFont="1" applyFill="1" applyBorder="1" applyAlignment="1">
      <alignment horizontal="center" vertical="center" wrapText="1"/>
    </xf>
    <xf numFmtId="43" fontId="27" fillId="0" borderId="1" xfId="0" applyNumberFormat="1" applyFont="1" applyBorder="1" applyAlignment="1">
      <alignment horizontal="center"/>
    </xf>
    <xf numFmtId="4" fontId="27" fillId="0" borderId="4" xfId="0" applyNumberFormat="1" applyFont="1" applyBorder="1" applyAlignment="1">
      <alignment horizontal="center" vertical="top" wrapText="1"/>
    </xf>
    <xf numFmtId="43" fontId="27" fillId="0" borderId="4" xfId="1" applyFont="1" applyBorder="1" applyAlignment="1">
      <alignment horizontal="center" vertical="top" wrapText="1"/>
    </xf>
    <xf numFmtId="4" fontId="27" fillId="0" borderId="1" xfId="0" applyNumberFormat="1" applyFont="1" applyBorder="1" applyAlignment="1">
      <alignment horizontal="center" vertical="top" wrapText="1"/>
    </xf>
    <xf numFmtId="43" fontId="27" fillId="0" borderId="1" xfId="1" applyFont="1" applyBorder="1" applyAlignment="1">
      <alignment horizontal="center" vertical="top" wrapText="1"/>
    </xf>
    <xf numFmtId="0" fontId="28" fillId="0" borderId="2" xfId="0" applyFont="1" applyFill="1" applyBorder="1" applyAlignment="1" applyProtection="1">
      <alignment horizontal="justify" vertical="top" wrapText="1"/>
      <protection locked="0"/>
    </xf>
    <xf numFmtId="4" fontId="27" fillId="0" borderId="3" xfId="0" applyNumberFormat="1" applyFont="1" applyBorder="1" applyAlignment="1">
      <alignment horizontal="center" vertical="top" wrapText="1"/>
    </xf>
    <xf numFmtId="4" fontId="27" fillId="0" borderId="11" xfId="0" applyNumberFormat="1" applyFont="1" applyBorder="1" applyAlignment="1">
      <alignment horizontal="center" vertical="top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horizontal="left" vertical="center" wrapText="1"/>
      <protection locked="0"/>
    </xf>
    <xf numFmtId="0" fontId="28" fillId="0" borderId="2" xfId="0" applyFont="1" applyBorder="1" applyAlignment="1" applyProtection="1">
      <alignment horizontal="justify" vertical="center" wrapText="1"/>
      <protection locked="0"/>
    </xf>
    <xf numFmtId="0" fontId="28" fillId="0" borderId="2" xfId="0" applyFont="1" applyBorder="1" applyAlignment="1" applyProtection="1">
      <alignment horizontal="justify" vertical="top" wrapText="1"/>
      <protection locked="0"/>
    </xf>
    <xf numFmtId="0" fontId="28" fillId="2" borderId="2" xfId="0" applyFont="1" applyFill="1" applyBorder="1" applyAlignment="1" applyProtection="1">
      <alignment horizontal="justify" vertical="center" wrapText="1"/>
      <protection locked="0"/>
    </xf>
    <xf numFmtId="0" fontId="28" fillId="2" borderId="2" xfId="0" applyFont="1" applyFill="1" applyBorder="1" applyAlignment="1" applyProtection="1">
      <alignment horizontal="left"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0" fontId="30" fillId="0" borderId="2" xfId="0" applyFont="1" applyBorder="1" applyAlignment="1" applyProtection="1">
      <alignment horizontal="left" vertical="center" wrapText="1"/>
      <protection locked="0"/>
    </xf>
    <xf numFmtId="0" fontId="28" fillId="2" borderId="2" xfId="0" applyFont="1" applyFill="1" applyBorder="1" applyAlignment="1" applyProtection="1">
      <alignment horizontal="justify" vertical="top" wrapText="1"/>
      <protection locked="0"/>
    </xf>
    <xf numFmtId="0" fontId="28" fillId="0" borderId="2" xfId="0" applyFont="1" applyBorder="1" applyAlignment="1" applyProtection="1">
      <alignment horizontal="left" vertical="top" wrapText="1"/>
      <protection locked="0"/>
    </xf>
    <xf numFmtId="49" fontId="31" fillId="4" borderId="1" xfId="0" applyNumberFormat="1" applyFont="1" applyFill="1" applyBorder="1" applyAlignment="1">
      <alignment horizontal="center" vertical="center"/>
    </xf>
    <xf numFmtId="0" fontId="28" fillId="4" borderId="2" xfId="0" applyFont="1" applyFill="1" applyBorder="1" applyAlignment="1" applyProtection="1">
      <alignment vertical="center" wrapText="1"/>
      <protection locked="0"/>
    </xf>
    <xf numFmtId="4" fontId="27" fillId="4" borderId="1" xfId="0" applyNumberFormat="1" applyFont="1" applyFill="1" applyBorder="1"/>
    <xf numFmtId="43" fontId="27" fillId="4" borderId="1" xfId="1" applyFont="1" applyFill="1" applyBorder="1" applyAlignment="1">
      <alignment horizontal="center" vertical="center" wrapText="1"/>
    </xf>
    <xf numFmtId="43" fontId="0" fillId="4" borderId="1" xfId="1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vertical="center" wrapText="1"/>
    </xf>
    <xf numFmtId="4" fontId="27" fillId="4" borderId="4" xfId="0" applyNumberFormat="1" applyFont="1" applyFill="1" applyBorder="1" applyAlignment="1">
      <alignment horizontal="center" vertical="center" wrapText="1"/>
    </xf>
    <xf numFmtId="43" fontId="27" fillId="4" borderId="4" xfId="1" applyFont="1" applyFill="1" applyBorder="1" applyAlignment="1">
      <alignment horizontal="center" vertical="center" wrapText="1"/>
    </xf>
    <xf numFmtId="43" fontId="0" fillId="4" borderId="4" xfId="1" applyFont="1" applyFill="1" applyBorder="1" applyAlignment="1">
      <alignment vertical="center" wrapText="1"/>
    </xf>
    <xf numFmtId="2" fontId="0" fillId="4" borderId="4" xfId="0" applyNumberFormat="1" applyFont="1" applyFill="1" applyBorder="1" applyAlignment="1">
      <alignment vertical="center" wrapText="1"/>
    </xf>
    <xf numFmtId="4" fontId="27" fillId="0" borderId="4" xfId="0" applyNumberFormat="1" applyFont="1" applyBorder="1"/>
    <xf numFmtId="4" fontId="27" fillId="0" borderId="4" xfId="0" applyNumberFormat="1" applyFont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3" fontId="34" fillId="2" borderId="1" xfId="0" applyNumberFormat="1" applyFont="1" applyFill="1" applyBorder="1"/>
    <xf numFmtId="43" fontId="27" fillId="2" borderId="1" xfId="1" applyFont="1" applyFill="1" applyBorder="1" applyAlignment="1">
      <alignment horizontal="center" vertical="top" wrapText="1"/>
    </xf>
    <xf numFmtId="4" fontId="27" fillId="4" borderId="1" xfId="0" applyNumberFormat="1" applyFont="1" applyFill="1" applyBorder="1" applyAlignment="1">
      <alignment horizontal="center" vertical="center"/>
    </xf>
    <xf numFmtId="2" fontId="0" fillId="2" borderId="4" xfId="0" applyNumberFormat="1" applyFont="1" applyFill="1" applyBorder="1" applyAlignment="1">
      <alignment vertical="center" wrapText="1"/>
    </xf>
    <xf numFmtId="43" fontId="27" fillId="2" borderId="6" xfId="1" applyFont="1" applyFill="1" applyBorder="1" applyAlignment="1">
      <alignment horizontal="center" vertical="center" wrapText="1"/>
    </xf>
    <xf numFmtId="43" fontId="0" fillId="2" borderId="6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2" fontId="0" fillId="2" borderId="1" xfId="0" applyNumberFormat="1" applyFont="1" applyFill="1" applyBorder="1"/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53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74" customWidth="1"/>
    <col min="2" max="2" width="56.140625" style="49" customWidth="1"/>
    <col min="3" max="3" width="18.28515625" style="49" customWidth="1"/>
    <col min="4" max="4" width="9.5703125" style="49" customWidth="1"/>
    <col min="5" max="5" width="9" style="49" customWidth="1"/>
    <col min="6" max="6" width="18" style="49" customWidth="1"/>
    <col min="7" max="7" width="11.7109375" style="49" customWidth="1"/>
    <col min="8" max="16384" width="9.140625" style="49"/>
  </cols>
  <sheetData>
    <row r="1" spans="1:7" ht="17.25" customHeight="1" x14ac:dyDescent="0.25">
      <c r="A1" s="174" t="s">
        <v>196</v>
      </c>
      <c r="B1" s="173" t="s">
        <v>99</v>
      </c>
      <c r="C1" s="175" t="s">
        <v>206</v>
      </c>
      <c r="D1" s="175" t="s">
        <v>287</v>
      </c>
      <c r="E1" s="175" t="s">
        <v>288</v>
      </c>
      <c r="F1" s="175" t="s">
        <v>289</v>
      </c>
      <c r="G1" s="175" t="s">
        <v>290</v>
      </c>
    </row>
    <row r="2" spans="1:7" s="155" customFormat="1" ht="13.5" customHeight="1" x14ac:dyDescent="0.25">
      <c r="A2" s="153">
        <v>3111302</v>
      </c>
      <c r="B2" s="154" t="s">
        <v>100</v>
      </c>
      <c r="C2" s="176" t="s">
        <v>101</v>
      </c>
      <c r="D2" s="177">
        <v>10</v>
      </c>
      <c r="E2" s="177"/>
      <c r="F2" s="178"/>
      <c r="G2" s="177">
        <f>D2+E2+F2</f>
        <v>10</v>
      </c>
    </row>
    <row r="3" spans="1:7" s="155" customFormat="1" ht="13.5" customHeight="1" x14ac:dyDescent="0.25">
      <c r="A3" s="153">
        <v>3111327</v>
      </c>
      <c r="B3" s="154" t="s">
        <v>102</v>
      </c>
      <c r="C3" s="176" t="s">
        <v>101</v>
      </c>
      <c r="D3" s="177">
        <v>10</v>
      </c>
      <c r="E3" s="177"/>
      <c r="F3" s="178"/>
      <c r="G3" s="177">
        <f t="shared" ref="G3:G66" si="0">D3+E3+F3</f>
        <v>10</v>
      </c>
    </row>
    <row r="4" spans="1:7" s="155" customFormat="1" ht="13.5" customHeight="1" x14ac:dyDescent="0.25">
      <c r="A4" s="153">
        <v>3111338</v>
      </c>
      <c r="B4" s="154" t="s">
        <v>103</v>
      </c>
      <c r="C4" s="176" t="s">
        <v>101</v>
      </c>
      <c r="D4" s="177">
        <v>140</v>
      </c>
      <c r="E4" s="177"/>
      <c r="F4" s="178"/>
      <c r="G4" s="177">
        <f t="shared" si="0"/>
        <v>140</v>
      </c>
    </row>
    <row r="5" spans="1:7" s="155" customFormat="1" ht="13.5" customHeight="1" x14ac:dyDescent="0.25">
      <c r="A5" s="153">
        <v>3241101</v>
      </c>
      <c r="B5" s="156" t="s">
        <v>104</v>
      </c>
      <c r="C5" s="176" t="s">
        <v>105</v>
      </c>
      <c r="D5" s="177">
        <v>100</v>
      </c>
      <c r="E5" s="177"/>
      <c r="F5" s="178"/>
      <c r="G5" s="177">
        <f t="shared" si="0"/>
        <v>100</v>
      </c>
    </row>
    <row r="6" spans="1:7" s="155" customFormat="1" ht="22.5" customHeight="1" x14ac:dyDescent="0.25">
      <c r="A6" s="153">
        <v>3211129</v>
      </c>
      <c r="B6" s="157" t="s">
        <v>106</v>
      </c>
      <c r="C6" s="176" t="s">
        <v>107</v>
      </c>
      <c r="D6" s="177">
        <v>245</v>
      </c>
      <c r="E6" s="177"/>
      <c r="F6" s="178"/>
      <c r="G6" s="177">
        <f t="shared" si="0"/>
        <v>245</v>
      </c>
    </row>
    <row r="7" spans="1:7" s="155" customFormat="1" ht="24.75" customHeight="1" x14ac:dyDescent="0.25">
      <c r="A7" s="153">
        <v>3821103</v>
      </c>
      <c r="B7" s="46" t="s">
        <v>108</v>
      </c>
      <c r="C7" s="176" t="s">
        <v>109</v>
      </c>
      <c r="D7" s="177">
        <v>2596.27</v>
      </c>
      <c r="E7" s="177"/>
      <c r="F7" s="178"/>
      <c r="G7" s="177">
        <f t="shared" si="0"/>
        <v>2596.27</v>
      </c>
    </row>
    <row r="8" spans="1:7" s="155" customFormat="1" ht="13.5" customHeight="1" x14ac:dyDescent="0.25">
      <c r="A8" s="153">
        <v>3211119</v>
      </c>
      <c r="B8" s="157" t="s">
        <v>110</v>
      </c>
      <c r="C8" s="176" t="s">
        <v>111</v>
      </c>
      <c r="D8" s="177">
        <v>25</v>
      </c>
      <c r="E8" s="177"/>
      <c r="F8" s="178"/>
      <c r="G8" s="177">
        <f t="shared" si="0"/>
        <v>25</v>
      </c>
    </row>
    <row r="9" spans="1:7" s="155" customFormat="1" ht="13.5" customHeight="1" x14ac:dyDescent="0.25">
      <c r="A9" s="153">
        <v>3211120</v>
      </c>
      <c r="B9" s="156" t="s">
        <v>112</v>
      </c>
      <c r="C9" s="176" t="s">
        <v>111</v>
      </c>
      <c r="D9" s="177">
        <v>25</v>
      </c>
      <c r="E9" s="177"/>
      <c r="F9" s="178"/>
      <c r="G9" s="177">
        <f t="shared" si="0"/>
        <v>25</v>
      </c>
    </row>
    <row r="10" spans="1:7" s="155" customFormat="1" ht="13.5" customHeight="1" x14ac:dyDescent="0.25">
      <c r="A10" s="153">
        <v>3211117</v>
      </c>
      <c r="B10" s="156" t="s">
        <v>113</v>
      </c>
      <c r="C10" s="176" t="s">
        <v>111</v>
      </c>
      <c r="D10" s="177">
        <v>25</v>
      </c>
      <c r="E10" s="177"/>
      <c r="F10" s="178"/>
      <c r="G10" s="177">
        <f t="shared" si="0"/>
        <v>25</v>
      </c>
    </row>
    <row r="11" spans="1:7" s="155" customFormat="1" x14ac:dyDescent="0.25">
      <c r="A11" s="153">
        <v>3221104</v>
      </c>
      <c r="B11" s="156" t="s">
        <v>114</v>
      </c>
      <c r="C11" s="176" t="s">
        <v>115</v>
      </c>
      <c r="D11" s="177">
        <v>15</v>
      </c>
      <c r="E11" s="177"/>
      <c r="F11" s="178"/>
      <c r="G11" s="177">
        <f t="shared" si="0"/>
        <v>15</v>
      </c>
    </row>
    <row r="12" spans="1:7" s="155" customFormat="1" x14ac:dyDescent="0.25">
      <c r="A12" s="153">
        <v>3211115</v>
      </c>
      <c r="B12" s="156" t="s">
        <v>116</v>
      </c>
      <c r="C12" s="176" t="s">
        <v>117</v>
      </c>
      <c r="D12" s="177">
        <v>10</v>
      </c>
      <c r="E12" s="177"/>
      <c r="F12" s="178"/>
      <c r="G12" s="177">
        <f t="shared" si="0"/>
        <v>10</v>
      </c>
    </row>
    <row r="13" spans="1:7" s="155" customFormat="1" x14ac:dyDescent="0.25">
      <c r="A13" s="153">
        <v>3211113</v>
      </c>
      <c r="B13" s="156" t="s">
        <v>118</v>
      </c>
      <c r="C13" s="176" t="s">
        <v>117</v>
      </c>
      <c r="D13" s="177">
        <v>15</v>
      </c>
      <c r="E13" s="177"/>
      <c r="F13" s="178"/>
      <c r="G13" s="177">
        <f t="shared" si="0"/>
        <v>15</v>
      </c>
    </row>
    <row r="14" spans="1:7" s="155" customFormat="1" x14ac:dyDescent="0.25">
      <c r="A14" s="153">
        <v>3243102</v>
      </c>
      <c r="B14" s="154" t="s">
        <v>119</v>
      </c>
      <c r="C14" s="176" t="s">
        <v>120</v>
      </c>
      <c r="D14" s="177">
        <v>200</v>
      </c>
      <c r="E14" s="177"/>
      <c r="F14" s="178"/>
      <c r="G14" s="177">
        <f t="shared" si="0"/>
        <v>200</v>
      </c>
    </row>
    <row r="15" spans="1:7" s="155" customFormat="1" x14ac:dyDescent="0.25">
      <c r="A15" s="153">
        <v>3243101</v>
      </c>
      <c r="B15" s="154" t="s">
        <v>121</v>
      </c>
      <c r="C15" s="176" t="s">
        <v>120</v>
      </c>
      <c r="D15" s="177">
        <v>150</v>
      </c>
      <c r="E15" s="177"/>
      <c r="F15" s="178"/>
      <c r="G15" s="177">
        <f t="shared" si="0"/>
        <v>150</v>
      </c>
    </row>
    <row r="16" spans="1:7" s="155" customFormat="1" x14ac:dyDescent="0.25">
      <c r="A16" s="153">
        <v>3221108</v>
      </c>
      <c r="B16" s="154" t="s">
        <v>122</v>
      </c>
      <c r="C16" s="176" t="s">
        <v>123</v>
      </c>
      <c r="D16" s="177">
        <v>3</v>
      </c>
      <c r="E16" s="177"/>
      <c r="F16" s="178"/>
      <c r="G16" s="177">
        <f t="shared" si="0"/>
        <v>3</v>
      </c>
    </row>
    <row r="17" spans="1:7" s="155" customFormat="1" x14ac:dyDescent="0.25">
      <c r="A17" s="153">
        <v>3255102</v>
      </c>
      <c r="B17" s="154" t="s">
        <v>124</v>
      </c>
      <c r="C17" s="176" t="s">
        <v>125</v>
      </c>
      <c r="D17" s="177">
        <v>35</v>
      </c>
      <c r="E17" s="177"/>
      <c r="F17" s="178"/>
      <c r="G17" s="177">
        <f t="shared" si="0"/>
        <v>35</v>
      </c>
    </row>
    <row r="18" spans="1:7" s="155" customFormat="1" x14ac:dyDescent="0.25">
      <c r="A18" s="153">
        <v>3255104</v>
      </c>
      <c r="B18" s="154" t="s">
        <v>126</v>
      </c>
      <c r="C18" s="176" t="s">
        <v>127</v>
      </c>
      <c r="D18" s="177">
        <v>150</v>
      </c>
      <c r="E18" s="177"/>
      <c r="F18" s="178"/>
      <c r="G18" s="177">
        <f t="shared" si="0"/>
        <v>150</v>
      </c>
    </row>
    <row r="19" spans="1:7" s="155" customFormat="1" x14ac:dyDescent="0.25">
      <c r="A19" s="153">
        <v>3211127</v>
      </c>
      <c r="B19" s="154" t="s">
        <v>128</v>
      </c>
      <c r="C19" s="176" t="s">
        <v>129</v>
      </c>
      <c r="D19" s="177">
        <v>2</v>
      </c>
      <c r="E19" s="177"/>
      <c r="F19" s="178"/>
      <c r="G19" s="177">
        <f t="shared" si="0"/>
        <v>2</v>
      </c>
    </row>
    <row r="20" spans="1:7" s="155" customFormat="1" x14ac:dyDescent="0.25">
      <c r="A20" s="153">
        <v>3231201</v>
      </c>
      <c r="B20" s="154" t="s">
        <v>130</v>
      </c>
      <c r="C20" s="176" t="s">
        <v>131</v>
      </c>
      <c r="D20" s="179"/>
      <c r="E20" s="179">
        <v>238.54</v>
      </c>
      <c r="F20" s="180"/>
      <c r="G20" s="179">
        <f t="shared" si="0"/>
        <v>238.54</v>
      </c>
    </row>
    <row r="21" spans="1:7" s="155" customFormat="1" ht="22.5" x14ac:dyDescent="0.25">
      <c r="A21" s="153">
        <v>3231201</v>
      </c>
      <c r="B21" s="46" t="s">
        <v>132</v>
      </c>
      <c r="C21" s="176" t="s">
        <v>133</v>
      </c>
      <c r="D21" s="179">
        <v>47.81</v>
      </c>
      <c r="E21" s="179">
        <v>350.6</v>
      </c>
      <c r="F21" s="180"/>
      <c r="G21" s="179">
        <f t="shared" si="0"/>
        <v>398.41</v>
      </c>
    </row>
    <row r="22" spans="1:7" s="155" customFormat="1" ht="33.75" x14ac:dyDescent="0.25">
      <c r="A22" s="153">
        <v>3231201</v>
      </c>
      <c r="B22" s="46" t="s">
        <v>134</v>
      </c>
      <c r="C22" s="176" t="s">
        <v>133</v>
      </c>
      <c r="D22" s="179">
        <v>304</v>
      </c>
      <c r="E22" s="179">
        <v>2229.34</v>
      </c>
      <c r="F22" s="180"/>
      <c r="G22" s="179">
        <f t="shared" si="0"/>
        <v>2533.34</v>
      </c>
    </row>
    <row r="23" spans="1:7" s="155" customFormat="1" ht="78.75" customHeight="1" x14ac:dyDescent="0.25">
      <c r="A23" s="153">
        <v>3231201</v>
      </c>
      <c r="B23" s="46" t="s">
        <v>135</v>
      </c>
      <c r="C23" s="176" t="s">
        <v>133</v>
      </c>
      <c r="D23" s="179">
        <v>158.6</v>
      </c>
      <c r="E23" s="179">
        <v>1163.08</v>
      </c>
      <c r="F23" s="180"/>
      <c r="G23" s="179">
        <f>D23+E23+F23</f>
        <v>1321.6799999999998</v>
      </c>
    </row>
    <row r="24" spans="1:7" s="155" customFormat="1" x14ac:dyDescent="0.25">
      <c r="A24" s="153">
        <v>3211109</v>
      </c>
      <c r="B24" s="154" t="s">
        <v>136</v>
      </c>
      <c r="C24" s="176" t="s">
        <v>137</v>
      </c>
      <c r="D24" s="177">
        <v>15</v>
      </c>
      <c r="E24" s="177"/>
      <c r="F24" s="178"/>
      <c r="G24" s="177">
        <f t="shared" si="0"/>
        <v>15</v>
      </c>
    </row>
    <row r="25" spans="1:7" s="155" customFormat="1" x14ac:dyDescent="0.25">
      <c r="A25" s="153">
        <v>3256103</v>
      </c>
      <c r="B25" s="154" t="s">
        <v>138</v>
      </c>
      <c r="C25" s="176" t="s">
        <v>139</v>
      </c>
      <c r="D25" s="177">
        <v>25</v>
      </c>
      <c r="E25" s="177"/>
      <c r="F25" s="178"/>
      <c r="G25" s="177">
        <f t="shared" si="0"/>
        <v>25</v>
      </c>
    </row>
    <row r="26" spans="1:7" s="155" customFormat="1" x14ac:dyDescent="0.25">
      <c r="A26" s="153">
        <v>3257101</v>
      </c>
      <c r="B26" s="154" t="s">
        <v>140</v>
      </c>
      <c r="C26" s="176" t="s">
        <v>141</v>
      </c>
      <c r="D26" s="177"/>
      <c r="E26" s="177"/>
      <c r="F26" s="178">
        <v>7901.4</v>
      </c>
      <c r="G26" s="177">
        <f t="shared" si="0"/>
        <v>7901.4</v>
      </c>
    </row>
    <row r="27" spans="1:7" s="155" customFormat="1" x14ac:dyDescent="0.25">
      <c r="A27" s="312">
        <v>3111332</v>
      </c>
      <c r="B27" s="46" t="s">
        <v>142</v>
      </c>
      <c r="C27" s="176" t="s">
        <v>143</v>
      </c>
      <c r="D27" s="177">
        <v>25</v>
      </c>
      <c r="E27" s="177"/>
      <c r="F27" s="178"/>
      <c r="G27" s="177">
        <f t="shared" si="0"/>
        <v>25</v>
      </c>
    </row>
    <row r="28" spans="1:7" s="155" customFormat="1" x14ac:dyDescent="0.25">
      <c r="A28" s="312"/>
      <c r="B28" s="46" t="s">
        <v>144</v>
      </c>
      <c r="C28" s="176" t="s">
        <v>143</v>
      </c>
      <c r="D28" s="177">
        <v>10</v>
      </c>
      <c r="E28" s="177"/>
      <c r="F28" s="178"/>
      <c r="G28" s="177">
        <f t="shared" si="0"/>
        <v>10</v>
      </c>
    </row>
    <row r="29" spans="1:7" s="155" customFormat="1" x14ac:dyDescent="0.25">
      <c r="A29" s="312"/>
      <c r="B29" s="46" t="s">
        <v>145</v>
      </c>
      <c r="C29" s="176" t="s">
        <v>143</v>
      </c>
      <c r="D29" s="177">
        <v>10</v>
      </c>
      <c r="E29" s="177"/>
      <c r="F29" s="178"/>
      <c r="G29" s="177">
        <f t="shared" si="0"/>
        <v>10</v>
      </c>
    </row>
    <row r="30" spans="1:7" s="155" customFormat="1" x14ac:dyDescent="0.25">
      <c r="A30" s="153">
        <v>3257104</v>
      </c>
      <c r="B30" s="157" t="s">
        <v>146</v>
      </c>
      <c r="C30" s="176" t="s">
        <v>147</v>
      </c>
      <c r="D30" s="177">
        <v>162</v>
      </c>
      <c r="E30" s="177"/>
      <c r="F30" s="178"/>
      <c r="G30" s="177">
        <f t="shared" si="0"/>
        <v>162</v>
      </c>
    </row>
    <row r="31" spans="1:7" s="155" customFormat="1" x14ac:dyDescent="0.25">
      <c r="A31" s="153">
        <v>3255101</v>
      </c>
      <c r="B31" s="154" t="s">
        <v>148</v>
      </c>
      <c r="C31" s="176" t="s">
        <v>149</v>
      </c>
      <c r="D31" s="177">
        <v>50</v>
      </c>
      <c r="E31" s="177"/>
      <c r="F31" s="178"/>
      <c r="G31" s="177">
        <f t="shared" si="0"/>
        <v>50</v>
      </c>
    </row>
    <row r="32" spans="1:7" s="155" customFormat="1" x14ac:dyDescent="0.25">
      <c r="A32" s="153">
        <v>3256101</v>
      </c>
      <c r="B32" s="154" t="s">
        <v>150</v>
      </c>
      <c r="C32" s="176" t="s">
        <v>151</v>
      </c>
      <c r="D32" s="177">
        <v>1700</v>
      </c>
      <c r="E32" s="177"/>
      <c r="F32" s="178"/>
      <c r="G32" s="177">
        <f t="shared" si="0"/>
        <v>1700</v>
      </c>
    </row>
    <row r="33" spans="1:7" s="160" customFormat="1" x14ac:dyDescent="0.25">
      <c r="A33" s="158">
        <v>3258101</v>
      </c>
      <c r="B33" s="159" t="s">
        <v>152</v>
      </c>
      <c r="C33" s="181" t="s">
        <v>153</v>
      </c>
      <c r="D33" s="182">
        <v>100</v>
      </c>
      <c r="E33" s="182"/>
      <c r="F33" s="183"/>
      <c r="G33" s="182">
        <f t="shared" si="0"/>
        <v>100</v>
      </c>
    </row>
    <row r="34" spans="1:7" s="160" customFormat="1" x14ac:dyDescent="0.25">
      <c r="A34" s="158">
        <v>3258102</v>
      </c>
      <c r="B34" s="159" t="s">
        <v>154</v>
      </c>
      <c r="C34" s="181" t="s">
        <v>153</v>
      </c>
      <c r="D34" s="182">
        <v>15</v>
      </c>
      <c r="E34" s="182"/>
      <c r="F34" s="183"/>
      <c r="G34" s="182">
        <f t="shared" si="0"/>
        <v>15</v>
      </c>
    </row>
    <row r="35" spans="1:7" s="160" customFormat="1" x14ac:dyDescent="0.25">
      <c r="A35" s="158">
        <v>3258103</v>
      </c>
      <c r="B35" s="159" t="s">
        <v>155</v>
      </c>
      <c r="C35" s="181" t="s">
        <v>153</v>
      </c>
      <c r="D35" s="182">
        <v>25</v>
      </c>
      <c r="E35" s="182"/>
      <c r="F35" s="183"/>
      <c r="G35" s="182">
        <f t="shared" si="0"/>
        <v>25</v>
      </c>
    </row>
    <row r="36" spans="1:7" s="160" customFormat="1" x14ac:dyDescent="0.25">
      <c r="A36" s="158">
        <v>3258105</v>
      </c>
      <c r="B36" s="159" t="s">
        <v>156</v>
      </c>
      <c r="C36" s="181" t="s">
        <v>153</v>
      </c>
      <c r="D36" s="182">
        <v>25</v>
      </c>
      <c r="E36" s="182"/>
      <c r="F36" s="183"/>
      <c r="G36" s="182">
        <f t="shared" si="0"/>
        <v>25</v>
      </c>
    </row>
    <row r="37" spans="1:7" s="160" customFormat="1" x14ac:dyDescent="0.25">
      <c r="A37" s="158">
        <v>3258107</v>
      </c>
      <c r="B37" s="159" t="s">
        <v>157</v>
      </c>
      <c r="C37" s="181" t="s">
        <v>153</v>
      </c>
      <c r="D37" s="182">
        <v>20</v>
      </c>
      <c r="E37" s="182"/>
      <c r="F37" s="183"/>
      <c r="G37" s="182">
        <f t="shared" si="0"/>
        <v>20</v>
      </c>
    </row>
    <row r="38" spans="1:7" s="160" customFormat="1" x14ac:dyDescent="0.25">
      <c r="A38" s="158">
        <v>3258106</v>
      </c>
      <c r="B38" s="159" t="s">
        <v>158</v>
      </c>
      <c r="C38" s="181" t="s">
        <v>153</v>
      </c>
      <c r="D38" s="182">
        <v>20</v>
      </c>
      <c r="E38" s="182"/>
      <c r="F38" s="183"/>
      <c r="G38" s="182">
        <f t="shared" si="0"/>
        <v>20</v>
      </c>
    </row>
    <row r="39" spans="1:7" s="160" customFormat="1" x14ac:dyDescent="0.25">
      <c r="A39" s="158">
        <v>3258105</v>
      </c>
      <c r="B39" s="159" t="s">
        <v>159</v>
      </c>
      <c r="C39" s="181" t="s">
        <v>153</v>
      </c>
      <c r="D39" s="182">
        <v>25</v>
      </c>
      <c r="E39" s="182"/>
      <c r="F39" s="183"/>
      <c r="G39" s="182">
        <f t="shared" si="0"/>
        <v>25</v>
      </c>
    </row>
    <row r="40" spans="1:7" s="163" customFormat="1" ht="22.5" x14ac:dyDescent="0.25">
      <c r="A40" s="161">
        <v>3258114</v>
      </c>
      <c r="B40" s="162" t="s">
        <v>160</v>
      </c>
      <c r="C40" s="184" t="s">
        <v>153</v>
      </c>
      <c r="D40" s="185">
        <v>43.5</v>
      </c>
      <c r="E40" s="185">
        <v>319</v>
      </c>
      <c r="F40" s="186"/>
      <c r="G40" s="185">
        <f t="shared" si="0"/>
        <v>362.5</v>
      </c>
    </row>
    <row r="41" spans="1:7" s="160" customFormat="1" x14ac:dyDescent="0.25">
      <c r="A41" s="158">
        <v>3258128</v>
      </c>
      <c r="B41" s="159" t="s">
        <v>161</v>
      </c>
      <c r="C41" s="181" t="s">
        <v>153</v>
      </c>
      <c r="D41" s="182">
        <v>10</v>
      </c>
      <c r="E41" s="182"/>
      <c r="F41" s="183"/>
      <c r="G41" s="182">
        <f t="shared" si="0"/>
        <v>10</v>
      </c>
    </row>
    <row r="42" spans="1:7" s="160" customFormat="1" x14ac:dyDescent="0.25">
      <c r="A42" s="158">
        <v>3258107</v>
      </c>
      <c r="B42" s="164" t="s">
        <v>162</v>
      </c>
      <c r="C42" s="181" t="s">
        <v>153</v>
      </c>
      <c r="D42" s="182">
        <v>25</v>
      </c>
      <c r="E42" s="182"/>
      <c r="F42" s="183"/>
      <c r="G42" s="182">
        <f t="shared" si="0"/>
        <v>25</v>
      </c>
    </row>
    <row r="43" spans="1:7" ht="45" x14ac:dyDescent="0.25">
      <c r="A43" s="165">
        <v>4112101</v>
      </c>
      <c r="B43" s="166" t="s">
        <v>163</v>
      </c>
      <c r="C43" s="175" t="s">
        <v>164</v>
      </c>
      <c r="D43" s="177">
        <v>702.5</v>
      </c>
      <c r="E43" s="179"/>
      <c r="F43" s="180"/>
      <c r="G43" s="177">
        <f t="shared" si="0"/>
        <v>702.5</v>
      </c>
    </row>
    <row r="44" spans="1:7" ht="22.5" x14ac:dyDescent="0.25">
      <c r="A44" s="165">
        <v>4112101</v>
      </c>
      <c r="B44" s="46" t="s">
        <v>165</v>
      </c>
      <c r="C44" s="175" t="s">
        <v>164</v>
      </c>
      <c r="D44" s="177">
        <v>68.25</v>
      </c>
      <c r="E44" s="179"/>
      <c r="F44" s="180"/>
      <c r="G44" s="177">
        <f t="shared" si="0"/>
        <v>68.25</v>
      </c>
    </row>
    <row r="45" spans="1:7" x14ac:dyDescent="0.25">
      <c r="A45" s="167">
        <v>4112102</v>
      </c>
      <c r="B45" s="46" t="s">
        <v>166</v>
      </c>
      <c r="C45" s="175" t="s">
        <v>167</v>
      </c>
      <c r="D45" s="177">
        <v>100</v>
      </c>
      <c r="E45" s="179"/>
      <c r="F45" s="180"/>
      <c r="G45" s="177">
        <f t="shared" si="0"/>
        <v>100</v>
      </c>
    </row>
    <row r="46" spans="1:7" ht="22.5" x14ac:dyDescent="0.25">
      <c r="A46" s="313">
        <v>4112316</v>
      </c>
      <c r="B46" s="46" t="s">
        <v>291</v>
      </c>
      <c r="C46" s="175" t="s">
        <v>169</v>
      </c>
      <c r="D46" s="177">
        <v>8.9700000000000006</v>
      </c>
      <c r="E46" s="179"/>
      <c r="F46" s="180"/>
      <c r="G46" s="177">
        <f t="shared" si="0"/>
        <v>8.9700000000000006</v>
      </c>
    </row>
    <row r="47" spans="1:7" ht="22.5" x14ac:dyDescent="0.25">
      <c r="A47" s="313"/>
      <c r="B47" s="46" t="s">
        <v>170</v>
      </c>
      <c r="C47" s="175" t="s">
        <v>169</v>
      </c>
      <c r="D47" s="177">
        <v>5</v>
      </c>
      <c r="E47" s="179"/>
      <c r="F47" s="180"/>
      <c r="G47" s="177">
        <f t="shared" si="0"/>
        <v>5</v>
      </c>
    </row>
    <row r="48" spans="1:7" ht="22.5" x14ac:dyDescent="0.25">
      <c r="A48" s="167">
        <v>4112304</v>
      </c>
      <c r="B48" s="46" t="s">
        <v>171</v>
      </c>
      <c r="C48" s="175" t="s">
        <v>172</v>
      </c>
      <c r="D48" s="177">
        <v>20.5</v>
      </c>
      <c r="E48" s="179"/>
      <c r="F48" s="180"/>
      <c r="G48" s="177">
        <f t="shared" si="0"/>
        <v>20.5</v>
      </c>
    </row>
    <row r="49" spans="1:7" ht="22.5" x14ac:dyDescent="0.25">
      <c r="A49" s="167">
        <v>4112304</v>
      </c>
      <c r="B49" s="46" t="s">
        <v>173</v>
      </c>
      <c r="C49" s="175" t="s">
        <v>172</v>
      </c>
      <c r="D49" s="177">
        <v>6</v>
      </c>
      <c r="E49" s="179"/>
      <c r="F49" s="180"/>
      <c r="G49" s="177">
        <f t="shared" si="0"/>
        <v>6</v>
      </c>
    </row>
    <row r="50" spans="1:7" x14ac:dyDescent="0.25">
      <c r="A50" s="167">
        <v>4112304</v>
      </c>
      <c r="B50" s="46" t="s">
        <v>174</v>
      </c>
      <c r="C50" s="175" t="s">
        <v>172</v>
      </c>
      <c r="D50" s="177">
        <v>50</v>
      </c>
      <c r="E50" s="179"/>
      <c r="F50" s="180"/>
      <c r="G50" s="177">
        <f t="shared" si="0"/>
        <v>50</v>
      </c>
    </row>
    <row r="51" spans="1:7" ht="36" x14ac:dyDescent="0.25">
      <c r="A51" s="167">
        <v>4112202</v>
      </c>
      <c r="B51" s="166" t="s">
        <v>175</v>
      </c>
      <c r="C51" s="175" t="s">
        <v>176</v>
      </c>
      <c r="D51" s="177">
        <v>19.5</v>
      </c>
      <c r="E51" s="179"/>
      <c r="F51" s="180"/>
      <c r="G51" s="177">
        <f t="shared" si="0"/>
        <v>19.5</v>
      </c>
    </row>
    <row r="52" spans="1:7" ht="22.5" x14ac:dyDescent="0.25">
      <c r="A52" s="167">
        <v>4112202</v>
      </c>
      <c r="B52" s="46" t="s">
        <v>177</v>
      </c>
      <c r="C52" s="175" t="s">
        <v>176</v>
      </c>
      <c r="D52" s="177">
        <v>13.75</v>
      </c>
      <c r="E52" s="179"/>
      <c r="F52" s="180"/>
      <c r="G52" s="177">
        <f t="shared" si="0"/>
        <v>13.75</v>
      </c>
    </row>
    <row r="53" spans="1:7" x14ac:dyDescent="0.25">
      <c r="A53" s="167">
        <v>4112202</v>
      </c>
      <c r="B53" s="46" t="s">
        <v>178</v>
      </c>
      <c r="C53" s="175" t="s">
        <v>176</v>
      </c>
      <c r="D53" s="177">
        <v>1.5</v>
      </c>
      <c r="E53" s="179"/>
      <c r="F53" s="180"/>
      <c r="G53" s="177">
        <f t="shared" si="0"/>
        <v>1.5</v>
      </c>
    </row>
    <row r="54" spans="1:7" ht="22.5" x14ac:dyDescent="0.25">
      <c r="A54" s="167">
        <v>4112202</v>
      </c>
      <c r="B54" s="46" t="s">
        <v>179</v>
      </c>
      <c r="C54" s="175" t="s">
        <v>176</v>
      </c>
      <c r="D54" s="177">
        <v>5.25</v>
      </c>
      <c r="E54" s="179"/>
      <c r="F54" s="180"/>
      <c r="G54" s="177">
        <f t="shared" si="0"/>
        <v>5.25</v>
      </c>
    </row>
    <row r="55" spans="1:7" x14ac:dyDescent="0.25">
      <c r="A55" s="165">
        <v>4112314</v>
      </c>
      <c r="B55" s="154" t="s">
        <v>154</v>
      </c>
      <c r="C55" s="175" t="s">
        <v>180</v>
      </c>
      <c r="D55" s="177">
        <v>50</v>
      </c>
      <c r="E55" s="179"/>
      <c r="F55" s="180"/>
      <c r="G55" s="177">
        <f t="shared" si="0"/>
        <v>50</v>
      </c>
    </row>
    <row r="56" spans="1:7" x14ac:dyDescent="0.25">
      <c r="A56" s="165">
        <v>4112303</v>
      </c>
      <c r="B56" s="154" t="s">
        <v>181</v>
      </c>
      <c r="C56" s="175" t="s">
        <v>180</v>
      </c>
      <c r="D56" s="177">
        <v>15</v>
      </c>
      <c r="E56" s="179"/>
      <c r="F56" s="180"/>
      <c r="G56" s="177">
        <f t="shared" si="0"/>
        <v>15</v>
      </c>
    </row>
    <row r="57" spans="1:7" x14ac:dyDescent="0.25">
      <c r="A57" s="168">
        <v>4141101</v>
      </c>
      <c r="B57" s="169" t="s">
        <v>182</v>
      </c>
      <c r="C57" s="175" t="s">
        <v>183</v>
      </c>
      <c r="D57" s="179">
        <v>24000</v>
      </c>
      <c r="E57" s="179"/>
      <c r="F57" s="180"/>
      <c r="G57" s="177">
        <f t="shared" si="0"/>
        <v>24000</v>
      </c>
    </row>
    <row r="58" spans="1:7" x14ac:dyDescent="0.25">
      <c r="A58" s="171">
        <v>4111306</v>
      </c>
      <c r="B58" s="46" t="s">
        <v>184</v>
      </c>
      <c r="C58" s="175" t="s">
        <v>185</v>
      </c>
      <c r="D58" s="179">
        <v>151.32</v>
      </c>
      <c r="E58" s="179">
        <v>1109.68</v>
      </c>
      <c r="F58" s="180"/>
      <c r="G58" s="177">
        <f t="shared" si="0"/>
        <v>1261</v>
      </c>
    </row>
    <row r="59" spans="1:7" ht="25.5" customHeight="1" x14ac:dyDescent="0.25">
      <c r="A59" s="171">
        <v>4111307</v>
      </c>
      <c r="B59" s="169" t="s">
        <v>186</v>
      </c>
      <c r="C59" s="175" t="s">
        <v>185</v>
      </c>
      <c r="D59" s="177">
        <v>181.8</v>
      </c>
      <c r="E59" s="177">
        <v>1333.2</v>
      </c>
      <c r="F59" s="180"/>
      <c r="G59" s="177">
        <f t="shared" si="0"/>
        <v>1515</v>
      </c>
    </row>
    <row r="60" spans="1:7" ht="22.5" x14ac:dyDescent="0.25">
      <c r="A60" s="171">
        <v>4111307</v>
      </c>
      <c r="B60" s="169" t="s">
        <v>187</v>
      </c>
      <c r="C60" s="175" t="s">
        <v>185</v>
      </c>
      <c r="D60" s="179">
        <v>2437.3200000000002</v>
      </c>
      <c r="E60" s="179">
        <v>17873.68</v>
      </c>
      <c r="F60" s="180"/>
      <c r="G60" s="177">
        <f t="shared" si="0"/>
        <v>20311</v>
      </c>
    </row>
    <row r="61" spans="1:7" x14ac:dyDescent="0.25">
      <c r="A61" s="171">
        <v>4111307</v>
      </c>
      <c r="B61" s="46" t="s">
        <v>188</v>
      </c>
      <c r="C61" s="175" t="s">
        <v>185</v>
      </c>
      <c r="D61" s="179">
        <v>1167.48</v>
      </c>
      <c r="E61" s="179">
        <v>8561.52</v>
      </c>
      <c r="F61" s="180"/>
      <c r="G61" s="177">
        <f t="shared" si="0"/>
        <v>9729</v>
      </c>
    </row>
    <row r="62" spans="1:7" x14ac:dyDescent="0.25">
      <c r="A62" s="167">
        <v>4111201</v>
      </c>
      <c r="B62" s="169" t="s">
        <v>189</v>
      </c>
      <c r="C62" s="175" t="s">
        <v>185</v>
      </c>
      <c r="D62" s="177">
        <v>301.8</v>
      </c>
      <c r="E62" s="177">
        <v>2213.1999999999998</v>
      </c>
      <c r="F62" s="180"/>
      <c r="G62" s="177">
        <f t="shared" si="0"/>
        <v>2515</v>
      </c>
    </row>
    <row r="63" spans="1:7" ht="22.5" x14ac:dyDescent="0.25">
      <c r="A63" s="167">
        <v>4111201</v>
      </c>
      <c r="B63" s="169" t="s">
        <v>190</v>
      </c>
      <c r="C63" s="175" t="s">
        <v>185</v>
      </c>
      <c r="D63" s="177">
        <v>306</v>
      </c>
      <c r="E63" s="177">
        <v>2244</v>
      </c>
      <c r="F63" s="180"/>
      <c r="G63" s="177">
        <f t="shared" si="0"/>
        <v>2550</v>
      </c>
    </row>
    <row r="64" spans="1:7" ht="22.5" x14ac:dyDescent="0.25">
      <c r="A64" s="167">
        <v>4111201</v>
      </c>
      <c r="B64" s="169" t="s">
        <v>191</v>
      </c>
      <c r="C64" s="175" t="s">
        <v>185</v>
      </c>
      <c r="D64" s="177">
        <v>214.2</v>
      </c>
      <c r="E64" s="177">
        <v>1570.8</v>
      </c>
      <c r="F64" s="180"/>
      <c r="G64" s="177">
        <f t="shared" si="0"/>
        <v>1785</v>
      </c>
    </row>
    <row r="65" spans="1:8" ht="22.5" x14ac:dyDescent="0.25">
      <c r="A65" s="167">
        <v>4111201</v>
      </c>
      <c r="B65" s="46" t="s">
        <v>192</v>
      </c>
      <c r="C65" s="175" t="s">
        <v>185</v>
      </c>
      <c r="D65" s="177">
        <v>1434.3</v>
      </c>
      <c r="E65" s="177">
        <v>10518.2</v>
      </c>
      <c r="F65" s="180"/>
      <c r="G65" s="177">
        <f t="shared" si="0"/>
        <v>11952.5</v>
      </c>
    </row>
    <row r="66" spans="1:8" x14ac:dyDescent="0.25">
      <c r="A66" s="167">
        <v>4111201</v>
      </c>
      <c r="B66" s="46" t="s">
        <v>193</v>
      </c>
      <c r="C66" s="175" t="s">
        <v>185</v>
      </c>
      <c r="D66" s="177">
        <v>19.920000000000002</v>
      </c>
      <c r="E66" s="177">
        <v>146.08000000000001</v>
      </c>
      <c r="F66" s="180"/>
      <c r="G66" s="177">
        <f t="shared" si="0"/>
        <v>166</v>
      </c>
    </row>
    <row r="67" spans="1:8" ht="15" customHeight="1" x14ac:dyDescent="0.25">
      <c r="A67" s="167">
        <v>4111201</v>
      </c>
      <c r="B67" s="46" t="s">
        <v>194</v>
      </c>
      <c r="C67" s="175" t="s">
        <v>185</v>
      </c>
      <c r="D67" s="177">
        <v>165.6</v>
      </c>
      <c r="E67" s="177">
        <v>1214.4000000000001</v>
      </c>
      <c r="F67" s="180"/>
      <c r="G67" s="177">
        <f t="shared" ref="G67:G68" si="1">D67+E67+F67</f>
        <v>1380</v>
      </c>
    </row>
    <row r="68" spans="1:8" ht="12.75" customHeight="1" x14ac:dyDescent="0.25">
      <c r="A68" s="167">
        <v>4111201</v>
      </c>
      <c r="B68" s="46" t="s">
        <v>195</v>
      </c>
      <c r="C68" s="175" t="s">
        <v>185</v>
      </c>
      <c r="D68" s="177">
        <v>200</v>
      </c>
      <c r="E68" s="177">
        <v>0</v>
      </c>
      <c r="F68" s="180"/>
      <c r="G68" s="177">
        <f t="shared" si="1"/>
        <v>200</v>
      </c>
    </row>
    <row r="69" spans="1:8" x14ac:dyDescent="0.25">
      <c r="A69" s="170" t="s">
        <v>296</v>
      </c>
      <c r="B69" s="46" t="s">
        <v>292</v>
      </c>
      <c r="C69" s="172" t="s">
        <v>285</v>
      </c>
      <c r="D69" s="175">
        <v>100</v>
      </c>
      <c r="E69" s="175">
        <v>158</v>
      </c>
      <c r="F69" s="175">
        <v>0</v>
      </c>
      <c r="G69" s="175">
        <v>258</v>
      </c>
    </row>
    <row r="70" spans="1:8" x14ac:dyDescent="0.25">
      <c r="A70" s="170" t="s">
        <v>297</v>
      </c>
      <c r="B70" s="46" t="s">
        <v>293</v>
      </c>
      <c r="C70" s="172" t="s">
        <v>286</v>
      </c>
      <c r="D70" s="175">
        <v>100.76</v>
      </c>
      <c r="E70" s="175">
        <v>301.38</v>
      </c>
      <c r="F70" s="175">
        <v>0</v>
      </c>
      <c r="G70" s="175">
        <v>402.14</v>
      </c>
    </row>
    <row r="71" spans="1:8" x14ac:dyDescent="0.25">
      <c r="D71" s="138"/>
      <c r="E71" s="138"/>
      <c r="F71" s="138"/>
      <c r="G71" s="138"/>
      <c r="H71" s="138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B19" sqref="B19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23" t="s">
        <v>223</v>
      </c>
      <c r="B1" s="123" t="s">
        <v>99</v>
      </c>
      <c r="C1" s="149" t="s">
        <v>253</v>
      </c>
      <c r="D1" s="149" t="s">
        <v>260</v>
      </c>
      <c r="E1" s="149" t="s">
        <v>259</v>
      </c>
    </row>
    <row r="2" spans="1:5" x14ac:dyDescent="0.25">
      <c r="A2" s="123" t="s">
        <v>109</v>
      </c>
      <c r="B2" s="123" t="s">
        <v>230</v>
      </c>
      <c r="C2" s="150">
        <f>SUM(D2:E2)</f>
        <v>8.0000000000000002E-3</v>
      </c>
      <c r="D2" s="150">
        <v>4.0000000000000001E-3</v>
      </c>
      <c r="E2" s="150">
        <v>4.0000000000000001E-3</v>
      </c>
    </row>
    <row r="3" spans="1:5" x14ac:dyDescent="0.25">
      <c r="A3" s="123" t="s">
        <v>133</v>
      </c>
      <c r="B3" s="123" t="s">
        <v>239</v>
      </c>
      <c r="C3" s="150">
        <f t="shared" ref="C3:C15" si="0">SUM(D3:E3)</f>
        <v>0.02</v>
      </c>
      <c r="D3" s="150">
        <v>0.01</v>
      </c>
      <c r="E3" s="150">
        <v>0.01</v>
      </c>
    </row>
    <row r="4" spans="1:5" x14ac:dyDescent="0.25">
      <c r="A4" s="123" t="s">
        <v>141</v>
      </c>
      <c r="B4" s="123" t="s">
        <v>240</v>
      </c>
      <c r="C4" s="150">
        <f t="shared" si="0"/>
        <v>0.02</v>
      </c>
      <c r="D4" s="150">
        <v>0.01</v>
      </c>
      <c r="E4" s="150">
        <v>0.01</v>
      </c>
    </row>
    <row r="5" spans="1:5" x14ac:dyDescent="0.25">
      <c r="A5" s="123" t="s">
        <v>151</v>
      </c>
      <c r="B5" s="123" t="s">
        <v>242</v>
      </c>
      <c r="C5" s="150">
        <f t="shared" si="0"/>
        <v>1.2E-2</v>
      </c>
      <c r="D5" s="150">
        <v>6.0000000000000001E-3</v>
      </c>
      <c r="E5" s="150">
        <v>6.0000000000000001E-3</v>
      </c>
    </row>
    <row r="6" spans="1:5" x14ac:dyDescent="0.25">
      <c r="A6" s="123" t="s">
        <v>147</v>
      </c>
      <c r="B6" s="123" t="s">
        <v>146</v>
      </c>
      <c r="C6" s="148">
        <f t="shared" si="0"/>
        <v>0</v>
      </c>
      <c r="D6" s="150">
        <v>0</v>
      </c>
      <c r="E6" s="150">
        <v>0</v>
      </c>
    </row>
    <row r="7" spans="1:5" x14ac:dyDescent="0.25">
      <c r="A7" s="318" t="s">
        <v>252</v>
      </c>
      <c r="B7" s="318"/>
      <c r="C7" s="318"/>
      <c r="D7" s="318"/>
      <c r="E7" s="318"/>
    </row>
    <row r="8" spans="1:5" x14ac:dyDescent="0.25">
      <c r="A8" s="123" t="s">
        <v>164</v>
      </c>
      <c r="B8" s="123" t="s">
        <v>244</v>
      </c>
      <c r="C8" s="150">
        <f t="shared" si="0"/>
        <v>0.01</v>
      </c>
      <c r="D8" s="150">
        <v>0</v>
      </c>
      <c r="E8" s="150">
        <v>0.01</v>
      </c>
    </row>
    <row r="9" spans="1:5" x14ac:dyDescent="0.25">
      <c r="A9" s="123" t="s">
        <v>167</v>
      </c>
      <c r="B9" s="123" t="s">
        <v>245</v>
      </c>
      <c r="C9" s="150">
        <f t="shared" si="0"/>
        <v>0</v>
      </c>
      <c r="D9" s="150">
        <v>0</v>
      </c>
      <c r="E9" s="150">
        <v>0</v>
      </c>
    </row>
    <row r="10" spans="1:5" x14ac:dyDescent="0.25">
      <c r="A10" s="123" t="s">
        <v>169</v>
      </c>
      <c r="B10" s="123" t="s">
        <v>246</v>
      </c>
      <c r="C10" s="150">
        <f t="shared" si="0"/>
        <v>0</v>
      </c>
      <c r="D10" s="150">
        <v>0</v>
      </c>
      <c r="E10" s="150">
        <v>0</v>
      </c>
    </row>
    <row r="11" spans="1:5" x14ac:dyDescent="0.25">
      <c r="A11" s="123" t="s">
        <v>172</v>
      </c>
      <c r="B11" s="123" t="s">
        <v>247</v>
      </c>
      <c r="C11" s="150">
        <f t="shared" si="0"/>
        <v>0</v>
      </c>
      <c r="D11" s="150">
        <v>0</v>
      </c>
      <c r="E11" s="150">
        <v>0</v>
      </c>
    </row>
    <row r="12" spans="1:5" x14ac:dyDescent="0.25">
      <c r="A12" s="123" t="s">
        <v>176</v>
      </c>
      <c r="B12" s="123" t="s">
        <v>248</v>
      </c>
      <c r="C12" s="150">
        <f t="shared" si="0"/>
        <v>0</v>
      </c>
      <c r="D12" s="150">
        <v>0</v>
      </c>
      <c r="E12" s="150">
        <v>0</v>
      </c>
    </row>
    <row r="13" spans="1:5" x14ac:dyDescent="0.25">
      <c r="A13" s="123" t="s">
        <v>180</v>
      </c>
      <c r="B13" s="123" t="s">
        <v>249</v>
      </c>
      <c r="C13" s="150">
        <f t="shared" si="0"/>
        <v>0</v>
      </c>
      <c r="D13" s="150">
        <v>0</v>
      </c>
      <c r="E13" s="150">
        <v>0</v>
      </c>
    </row>
    <row r="14" spans="1:5" x14ac:dyDescent="0.25">
      <c r="A14" s="123" t="s">
        <v>183</v>
      </c>
      <c r="B14" s="123" t="s">
        <v>250</v>
      </c>
      <c r="C14" s="150">
        <f t="shared" si="0"/>
        <v>6.9999999999999993E-2</v>
      </c>
      <c r="D14" s="150">
        <v>0.01</v>
      </c>
      <c r="E14" s="150">
        <v>0.06</v>
      </c>
    </row>
    <row r="15" spans="1:5" x14ac:dyDescent="0.25">
      <c r="A15" s="123" t="s">
        <v>185</v>
      </c>
      <c r="B15" s="123" t="s">
        <v>251</v>
      </c>
      <c r="C15" s="150">
        <f t="shared" si="0"/>
        <v>0.21</v>
      </c>
      <c r="D15" s="150">
        <v>0.12</v>
      </c>
      <c r="E15" s="150">
        <v>0.09</v>
      </c>
    </row>
    <row r="16" spans="1:5" x14ac:dyDescent="0.25">
      <c r="A16" s="123"/>
      <c r="B16" s="123"/>
      <c r="C16" s="150">
        <f>SUM(C2:C6,C8:C15)</f>
        <v>0.35</v>
      </c>
      <c r="D16" s="150">
        <f>SUM(D2:D6,D8:D15)</f>
        <v>0.16</v>
      </c>
      <c r="E16" s="150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18" sqref="L18"/>
    </sheetView>
  </sheetViews>
  <sheetFormatPr defaultColWidth="6.5703125" defaultRowHeight="16.5" customHeight="1" x14ac:dyDescent="0.25"/>
  <cols>
    <col min="1" max="1" width="12.5703125" style="139" customWidth="1"/>
    <col min="2" max="2" width="85.28515625" customWidth="1"/>
    <col min="3" max="3" width="11" customWidth="1"/>
  </cols>
  <sheetData>
    <row r="1" spans="1:3" ht="16.5" customHeight="1" x14ac:dyDescent="0.25">
      <c r="A1" s="139" t="s">
        <v>294</v>
      </c>
      <c r="B1" t="s">
        <v>99</v>
      </c>
      <c r="C1" t="s">
        <v>295</v>
      </c>
    </row>
    <row r="2" spans="1:3" s="193" customFormat="1" ht="12.75" customHeight="1" x14ac:dyDescent="0.25">
      <c r="A2" s="190">
        <v>3111302</v>
      </c>
      <c r="B2" s="191" t="s">
        <v>100</v>
      </c>
      <c r="C2" s="192" t="s">
        <v>101</v>
      </c>
    </row>
    <row r="3" spans="1:3" s="193" customFormat="1" ht="12.75" customHeight="1" x14ac:dyDescent="0.25">
      <c r="A3" s="190">
        <v>3111327</v>
      </c>
      <c r="B3" s="191" t="s">
        <v>102</v>
      </c>
      <c r="C3" s="192" t="s">
        <v>101</v>
      </c>
    </row>
    <row r="4" spans="1:3" s="193" customFormat="1" ht="12.75" customHeight="1" x14ac:dyDescent="0.25">
      <c r="A4" s="190">
        <v>3111338</v>
      </c>
      <c r="B4" s="191" t="s">
        <v>103</v>
      </c>
      <c r="C4" s="192" t="s">
        <v>101</v>
      </c>
    </row>
    <row r="5" spans="1:3" ht="12.75" customHeight="1" x14ac:dyDescent="0.25">
      <c r="A5" s="187">
        <v>3241101</v>
      </c>
      <c r="B5" s="156" t="s">
        <v>104</v>
      </c>
      <c r="C5" s="45" t="s">
        <v>105</v>
      </c>
    </row>
    <row r="6" spans="1:3" ht="12.75" customHeight="1" x14ac:dyDescent="0.25">
      <c r="A6" s="187">
        <v>3211129</v>
      </c>
      <c r="B6" s="157" t="s">
        <v>106</v>
      </c>
      <c r="C6" s="45" t="s">
        <v>107</v>
      </c>
    </row>
    <row r="7" spans="1:3" ht="12.75" customHeight="1" x14ac:dyDescent="0.25">
      <c r="A7" s="187">
        <v>3821103</v>
      </c>
      <c r="B7" s="46" t="s">
        <v>108</v>
      </c>
      <c r="C7" s="45" t="s">
        <v>109</v>
      </c>
    </row>
    <row r="8" spans="1:3" ht="12.75" customHeight="1" x14ac:dyDescent="0.25">
      <c r="A8" s="187">
        <v>3211119</v>
      </c>
      <c r="B8" s="157" t="s">
        <v>110</v>
      </c>
      <c r="C8" s="45" t="s">
        <v>111</v>
      </c>
    </row>
    <row r="9" spans="1:3" ht="12.75" customHeight="1" x14ac:dyDescent="0.25">
      <c r="A9" s="187">
        <v>3211120</v>
      </c>
      <c r="B9" s="156" t="s">
        <v>112</v>
      </c>
      <c r="C9" s="45" t="s">
        <v>111</v>
      </c>
    </row>
    <row r="10" spans="1:3" ht="12.75" customHeight="1" x14ac:dyDescent="0.25">
      <c r="A10" s="187">
        <v>3211117</v>
      </c>
      <c r="B10" s="156" t="s">
        <v>113</v>
      </c>
      <c r="C10" s="45" t="s">
        <v>111</v>
      </c>
    </row>
    <row r="11" spans="1:3" ht="12.75" customHeight="1" x14ac:dyDescent="0.25">
      <c r="A11" s="187">
        <v>3221104</v>
      </c>
      <c r="B11" s="156" t="s">
        <v>114</v>
      </c>
      <c r="C11" s="45" t="s">
        <v>115</v>
      </c>
    </row>
    <row r="12" spans="1:3" ht="12.75" customHeight="1" x14ac:dyDescent="0.25">
      <c r="A12" s="187">
        <v>3211115</v>
      </c>
      <c r="B12" s="156" t="s">
        <v>116</v>
      </c>
      <c r="C12" s="45" t="s">
        <v>117</v>
      </c>
    </row>
    <row r="13" spans="1:3" ht="12.75" customHeight="1" x14ac:dyDescent="0.25">
      <c r="A13" s="187">
        <v>3211113</v>
      </c>
      <c r="B13" s="156" t="s">
        <v>118</v>
      </c>
      <c r="C13" s="45" t="s">
        <v>117</v>
      </c>
    </row>
    <row r="14" spans="1:3" ht="12.75" customHeight="1" x14ac:dyDescent="0.25">
      <c r="A14" s="187">
        <v>3243102</v>
      </c>
      <c r="B14" s="154" t="s">
        <v>119</v>
      </c>
      <c r="C14" s="45" t="s">
        <v>120</v>
      </c>
    </row>
    <row r="15" spans="1:3" ht="12.75" customHeight="1" x14ac:dyDescent="0.25">
      <c r="A15" s="187">
        <v>3243101</v>
      </c>
      <c r="B15" s="154" t="s">
        <v>121</v>
      </c>
      <c r="C15" s="45" t="s">
        <v>120</v>
      </c>
    </row>
    <row r="16" spans="1:3" ht="12.75" customHeight="1" x14ac:dyDescent="0.25">
      <c r="A16" s="187">
        <v>3221108</v>
      </c>
      <c r="B16" s="154" t="s">
        <v>122</v>
      </c>
      <c r="C16" s="45" t="s">
        <v>123</v>
      </c>
    </row>
    <row r="17" spans="1:3" ht="12.75" customHeight="1" x14ac:dyDescent="0.25">
      <c r="A17" s="187">
        <v>3255102</v>
      </c>
      <c r="B17" s="154" t="s">
        <v>124</v>
      </c>
      <c r="C17" s="45" t="s">
        <v>125</v>
      </c>
    </row>
    <row r="18" spans="1:3" ht="12.75" customHeight="1" x14ac:dyDescent="0.25">
      <c r="A18" s="187">
        <v>3255104</v>
      </c>
      <c r="B18" s="154" t="s">
        <v>126</v>
      </c>
      <c r="C18" s="45" t="s">
        <v>127</v>
      </c>
    </row>
    <row r="19" spans="1:3" ht="12.75" customHeight="1" x14ac:dyDescent="0.25">
      <c r="A19" s="187">
        <v>3211127</v>
      </c>
      <c r="B19" s="154" t="s">
        <v>128</v>
      </c>
      <c r="C19" s="45" t="s">
        <v>129</v>
      </c>
    </row>
    <row r="20" spans="1:3" ht="12.75" customHeight="1" x14ac:dyDescent="0.25">
      <c r="A20" s="187">
        <v>3231201</v>
      </c>
      <c r="B20" s="154" t="s">
        <v>130</v>
      </c>
      <c r="C20" s="45" t="s">
        <v>131</v>
      </c>
    </row>
    <row r="21" spans="1:3" ht="12.75" customHeight="1" x14ac:dyDescent="0.25">
      <c r="A21" s="187">
        <v>3231201</v>
      </c>
      <c r="B21" s="46" t="s">
        <v>132</v>
      </c>
      <c r="C21" s="45" t="s">
        <v>133</v>
      </c>
    </row>
    <row r="22" spans="1:3" ht="12.75" customHeight="1" x14ac:dyDescent="0.25">
      <c r="A22" s="187">
        <v>3231201</v>
      </c>
      <c r="B22" s="46" t="s">
        <v>134</v>
      </c>
      <c r="C22" s="45" t="s">
        <v>133</v>
      </c>
    </row>
    <row r="23" spans="1:3" ht="12.75" customHeight="1" x14ac:dyDescent="0.25">
      <c r="A23" s="187">
        <v>3231201</v>
      </c>
      <c r="B23" s="46" t="s">
        <v>135</v>
      </c>
      <c r="C23" s="45" t="s">
        <v>133</v>
      </c>
    </row>
    <row r="24" spans="1:3" ht="12.75" customHeight="1" x14ac:dyDescent="0.25">
      <c r="A24" s="187">
        <v>3211109</v>
      </c>
      <c r="B24" s="154" t="s">
        <v>136</v>
      </c>
      <c r="C24" s="45" t="s">
        <v>137</v>
      </c>
    </row>
    <row r="25" spans="1:3" ht="12.75" customHeight="1" x14ac:dyDescent="0.25">
      <c r="A25" s="187">
        <v>3256103</v>
      </c>
      <c r="B25" s="154" t="s">
        <v>138</v>
      </c>
      <c r="C25" s="45" t="s">
        <v>139</v>
      </c>
    </row>
    <row r="26" spans="1:3" ht="12.75" customHeight="1" x14ac:dyDescent="0.25">
      <c r="A26" s="187">
        <v>3257101</v>
      </c>
      <c r="B26" s="154" t="s">
        <v>140</v>
      </c>
      <c r="C26" s="45" t="s">
        <v>141</v>
      </c>
    </row>
    <row r="27" spans="1:3" ht="12.75" customHeight="1" x14ac:dyDescent="0.25">
      <c r="A27" s="194">
        <v>3111332</v>
      </c>
      <c r="B27" s="46" t="s">
        <v>142</v>
      </c>
      <c r="C27" s="45" t="s">
        <v>143</v>
      </c>
    </row>
    <row r="28" spans="1:3" ht="12.75" customHeight="1" x14ac:dyDescent="0.25">
      <c r="A28" s="194">
        <v>3111332</v>
      </c>
      <c r="B28" s="46" t="s">
        <v>144</v>
      </c>
      <c r="C28" s="45" t="s">
        <v>143</v>
      </c>
    </row>
    <row r="29" spans="1:3" ht="12.75" customHeight="1" x14ac:dyDescent="0.25">
      <c r="A29" s="194">
        <v>3111332</v>
      </c>
      <c r="B29" s="46" t="s">
        <v>145</v>
      </c>
      <c r="C29" s="45" t="s">
        <v>143</v>
      </c>
    </row>
    <row r="30" spans="1:3" ht="12.75" customHeight="1" x14ac:dyDescent="0.25">
      <c r="A30" s="187">
        <v>3257104</v>
      </c>
      <c r="B30" s="157" t="s">
        <v>146</v>
      </c>
      <c r="C30" s="45" t="s">
        <v>147</v>
      </c>
    </row>
    <row r="31" spans="1:3" ht="12.75" customHeight="1" x14ac:dyDescent="0.25">
      <c r="A31" s="187">
        <v>3255101</v>
      </c>
      <c r="B31" s="154" t="s">
        <v>148</v>
      </c>
      <c r="C31" s="45" t="s">
        <v>149</v>
      </c>
    </row>
    <row r="32" spans="1:3" ht="12.75" customHeight="1" x14ac:dyDescent="0.25">
      <c r="A32" s="187">
        <v>3256101</v>
      </c>
      <c r="B32" s="154" t="s">
        <v>150</v>
      </c>
      <c r="C32" s="45" t="s">
        <v>151</v>
      </c>
    </row>
    <row r="33" spans="1:3" ht="12.75" customHeight="1" x14ac:dyDescent="0.25">
      <c r="A33" s="187">
        <v>3258101</v>
      </c>
      <c r="B33" s="154" t="s">
        <v>152</v>
      </c>
      <c r="C33" s="45" t="s">
        <v>153</v>
      </c>
    </row>
    <row r="34" spans="1:3" ht="12.75" customHeight="1" x14ac:dyDescent="0.25">
      <c r="A34" s="187">
        <v>3258102</v>
      </c>
      <c r="B34" s="154" t="s">
        <v>154</v>
      </c>
      <c r="C34" s="45" t="s">
        <v>153</v>
      </c>
    </row>
    <row r="35" spans="1:3" ht="12.75" customHeight="1" x14ac:dyDescent="0.25">
      <c r="A35" s="187">
        <v>3258103</v>
      </c>
      <c r="B35" s="154" t="s">
        <v>155</v>
      </c>
      <c r="C35" s="45" t="s">
        <v>153</v>
      </c>
    </row>
    <row r="36" spans="1:3" ht="12.75" customHeight="1" x14ac:dyDescent="0.25">
      <c r="A36" s="187">
        <v>3258105</v>
      </c>
      <c r="B36" s="154" t="s">
        <v>156</v>
      </c>
      <c r="C36" s="45" t="s">
        <v>153</v>
      </c>
    </row>
    <row r="37" spans="1:3" ht="12.75" customHeight="1" x14ac:dyDescent="0.25">
      <c r="A37" s="187">
        <v>3258107</v>
      </c>
      <c r="B37" s="154" t="s">
        <v>157</v>
      </c>
      <c r="C37" s="45" t="s">
        <v>153</v>
      </c>
    </row>
    <row r="38" spans="1:3" ht="12.75" customHeight="1" x14ac:dyDescent="0.25">
      <c r="A38" s="187">
        <v>3258106</v>
      </c>
      <c r="B38" s="154" t="s">
        <v>158</v>
      </c>
      <c r="C38" s="45" t="s">
        <v>153</v>
      </c>
    </row>
    <row r="39" spans="1:3" ht="12.75" customHeight="1" x14ac:dyDescent="0.25">
      <c r="A39" s="187">
        <v>3258105</v>
      </c>
      <c r="B39" s="154" t="s">
        <v>159</v>
      </c>
      <c r="C39" s="45" t="s">
        <v>153</v>
      </c>
    </row>
    <row r="40" spans="1:3" ht="12.75" customHeight="1" x14ac:dyDescent="0.25">
      <c r="A40" s="190">
        <v>3258114</v>
      </c>
      <c r="B40" s="195" t="s">
        <v>160</v>
      </c>
      <c r="C40" s="45" t="s">
        <v>153</v>
      </c>
    </row>
    <row r="41" spans="1:3" ht="12.75" customHeight="1" x14ac:dyDescent="0.25">
      <c r="A41" s="187">
        <v>3258128</v>
      </c>
      <c r="B41" s="154" t="s">
        <v>161</v>
      </c>
      <c r="C41" s="45" t="s">
        <v>153</v>
      </c>
    </row>
    <row r="42" spans="1:3" ht="12.75" customHeight="1" x14ac:dyDescent="0.25">
      <c r="A42" s="187">
        <v>3258107</v>
      </c>
      <c r="B42" s="156" t="s">
        <v>162</v>
      </c>
      <c r="C42" s="45" t="s">
        <v>153</v>
      </c>
    </row>
    <row r="43" spans="1:3" ht="12.75" customHeight="1" x14ac:dyDescent="0.25">
      <c r="A43" s="165">
        <v>4112101</v>
      </c>
      <c r="B43" s="196" t="s">
        <v>163</v>
      </c>
      <c r="C43" s="45" t="s">
        <v>164</v>
      </c>
    </row>
    <row r="44" spans="1:3" ht="12.75" customHeight="1" x14ac:dyDescent="0.25">
      <c r="A44" s="165">
        <v>4112101</v>
      </c>
      <c r="B44" s="47" t="s">
        <v>165</v>
      </c>
      <c r="C44" s="45" t="s">
        <v>164</v>
      </c>
    </row>
    <row r="45" spans="1:3" ht="12.75" customHeight="1" x14ac:dyDescent="0.25">
      <c r="A45" s="188">
        <v>4112102</v>
      </c>
      <c r="B45" s="46" t="s">
        <v>166</v>
      </c>
      <c r="C45" s="45" t="s">
        <v>167</v>
      </c>
    </row>
    <row r="46" spans="1:3" s="199" customFormat="1" ht="12.75" customHeight="1" x14ac:dyDescent="0.25">
      <c r="A46" s="197">
        <v>4112316</v>
      </c>
      <c r="B46" s="48" t="s">
        <v>168</v>
      </c>
      <c r="C46" s="198" t="s">
        <v>169</v>
      </c>
    </row>
    <row r="47" spans="1:3" s="199" customFormat="1" ht="12.75" customHeight="1" x14ac:dyDescent="0.25">
      <c r="A47" s="197">
        <v>4112316</v>
      </c>
      <c r="B47" s="48" t="s">
        <v>170</v>
      </c>
      <c r="C47" s="198" t="s">
        <v>169</v>
      </c>
    </row>
    <row r="48" spans="1:3" ht="12.75" customHeight="1" x14ac:dyDescent="0.25">
      <c r="A48" s="188">
        <v>4112304</v>
      </c>
      <c r="B48" s="47" t="s">
        <v>171</v>
      </c>
      <c r="C48" s="45" t="s">
        <v>172</v>
      </c>
    </row>
    <row r="49" spans="1:3" ht="12.75" customHeight="1" x14ac:dyDescent="0.25">
      <c r="A49" s="188">
        <v>4112304</v>
      </c>
      <c r="B49" s="46" t="s">
        <v>173</v>
      </c>
      <c r="C49" s="45" t="s">
        <v>172</v>
      </c>
    </row>
    <row r="50" spans="1:3" ht="12.75" customHeight="1" x14ac:dyDescent="0.25">
      <c r="A50" s="188">
        <v>4112304</v>
      </c>
      <c r="B50" s="46" t="s">
        <v>174</v>
      </c>
      <c r="C50" s="45" t="s">
        <v>172</v>
      </c>
    </row>
    <row r="51" spans="1:3" ht="12.75" customHeight="1" x14ac:dyDescent="0.25">
      <c r="A51" s="188">
        <v>4112202</v>
      </c>
      <c r="B51" s="200" t="s">
        <v>175</v>
      </c>
      <c r="C51" s="45" t="s">
        <v>176</v>
      </c>
    </row>
    <row r="52" spans="1:3" ht="12.75" customHeight="1" x14ac:dyDescent="0.25">
      <c r="A52" s="188">
        <v>4112202</v>
      </c>
      <c r="B52" s="46" t="s">
        <v>177</v>
      </c>
      <c r="C52" s="45" t="s">
        <v>176</v>
      </c>
    </row>
    <row r="53" spans="1:3" ht="12.75" customHeight="1" x14ac:dyDescent="0.25">
      <c r="A53" s="188">
        <v>4112202</v>
      </c>
      <c r="B53" s="46" t="s">
        <v>178</v>
      </c>
      <c r="C53" s="45" t="s">
        <v>176</v>
      </c>
    </row>
    <row r="54" spans="1:3" ht="12.75" customHeight="1" x14ac:dyDescent="0.25">
      <c r="A54" s="188">
        <v>4112202</v>
      </c>
      <c r="B54" s="48" t="s">
        <v>179</v>
      </c>
      <c r="C54" s="45" t="s">
        <v>176</v>
      </c>
    </row>
    <row r="55" spans="1:3" ht="12.75" customHeight="1" x14ac:dyDescent="0.25">
      <c r="A55" s="165">
        <v>4112314</v>
      </c>
      <c r="B55" s="154" t="s">
        <v>154</v>
      </c>
      <c r="C55" s="45" t="s">
        <v>180</v>
      </c>
    </row>
    <row r="56" spans="1:3" ht="12.75" customHeight="1" x14ac:dyDescent="0.25">
      <c r="A56" s="165">
        <v>4112303</v>
      </c>
      <c r="B56" s="154" t="s">
        <v>181</v>
      </c>
      <c r="C56" s="45" t="s">
        <v>180</v>
      </c>
    </row>
    <row r="57" spans="1:3" ht="12.75" customHeight="1" x14ac:dyDescent="0.25">
      <c r="A57" s="168">
        <v>4141101</v>
      </c>
      <c r="B57" s="169" t="s">
        <v>182</v>
      </c>
      <c r="C57" s="45" t="s">
        <v>183</v>
      </c>
    </row>
    <row r="58" spans="1:3" ht="12.75" customHeight="1" x14ac:dyDescent="0.25">
      <c r="A58" s="171">
        <v>4111306</v>
      </c>
      <c r="B58" s="46" t="s">
        <v>184</v>
      </c>
      <c r="C58" s="45" t="s">
        <v>185</v>
      </c>
    </row>
    <row r="59" spans="1:3" ht="12.75" customHeight="1" x14ac:dyDescent="0.25">
      <c r="A59" s="171">
        <v>4111307</v>
      </c>
      <c r="B59" s="169" t="s">
        <v>186</v>
      </c>
      <c r="C59" s="45" t="s">
        <v>185</v>
      </c>
    </row>
    <row r="60" spans="1:3" ht="12.75" customHeight="1" x14ac:dyDescent="0.25">
      <c r="A60" s="171">
        <v>4111307</v>
      </c>
      <c r="B60" s="169" t="s">
        <v>187</v>
      </c>
      <c r="C60" s="45" t="s">
        <v>185</v>
      </c>
    </row>
    <row r="61" spans="1:3" ht="12.75" customHeight="1" x14ac:dyDescent="0.25">
      <c r="A61" s="171">
        <v>4111307</v>
      </c>
      <c r="B61" s="46" t="s">
        <v>188</v>
      </c>
      <c r="C61" s="45" t="s">
        <v>185</v>
      </c>
    </row>
    <row r="62" spans="1:3" ht="12.75" customHeight="1" x14ac:dyDescent="0.25">
      <c r="A62" s="188">
        <v>4111201</v>
      </c>
      <c r="B62" s="169" t="s">
        <v>189</v>
      </c>
      <c r="C62" s="45" t="s">
        <v>185</v>
      </c>
    </row>
    <row r="63" spans="1:3" ht="12.75" customHeight="1" x14ac:dyDescent="0.25">
      <c r="A63" s="188">
        <v>4111201</v>
      </c>
      <c r="B63" s="169" t="s">
        <v>190</v>
      </c>
      <c r="C63" s="45" t="s">
        <v>185</v>
      </c>
    </row>
    <row r="64" spans="1:3" ht="12.75" customHeight="1" x14ac:dyDescent="0.25">
      <c r="A64" s="188">
        <v>4111201</v>
      </c>
      <c r="B64" s="169" t="s">
        <v>191</v>
      </c>
      <c r="C64" s="45" t="s">
        <v>185</v>
      </c>
    </row>
    <row r="65" spans="1:3" ht="12.75" customHeight="1" x14ac:dyDescent="0.25">
      <c r="A65" s="188">
        <v>4111201</v>
      </c>
      <c r="B65" s="46" t="s">
        <v>192</v>
      </c>
      <c r="C65" s="45" t="s">
        <v>185</v>
      </c>
    </row>
    <row r="66" spans="1:3" ht="12.75" customHeight="1" x14ac:dyDescent="0.25">
      <c r="A66" s="188">
        <v>4111201</v>
      </c>
      <c r="B66" s="46" t="s">
        <v>193</v>
      </c>
      <c r="C66" s="45" t="s">
        <v>185</v>
      </c>
    </row>
    <row r="67" spans="1:3" ht="12.75" customHeight="1" x14ac:dyDescent="0.25">
      <c r="A67" s="188">
        <v>4111201</v>
      </c>
      <c r="B67" s="46" t="s">
        <v>194</v>
      </c>
      <c r="C67" s="45" t="s">
        <v>185</v>
      </c>
    </row>
    <row r="68" spans="1:3" ht="12.75" customHeight="1" x14ac:dyDescent="0.25">
      <c r="A68" s="188">
        <v>4111201</v>
      </c>
      <c r="B68" s="46" t="s">
        <v>195</v>
      </c>
      <c r="C68" s="45" t="s">
        <v>185</v>
      </c>
    </row>
    <row r="69" spans="1:3" ht="12.75" customHeight="1" x14ac:dyDescent="0.25">
      <c r="A69" s="170" t="s">
        <v>296</v>
      </c>
      <c r="B69" s="46" t="s">
        <v>292</v>
      </c>
      <c r="C69" s="45" t="s">
        <v>285</v>
      </c>
    </row>
    <row r="70" spans="1:3" ht="12.75" customHeight="1" x14ac:dyDescent="0.25">
      <c r="A70" s="170" t="s">
        <v>297</v>
      </c>
      <c r="B70" s="46" t="s">
        <v>293</v>
      </c>
      <c r="C70" s="45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39" customWidth="1"/>
    <col min="5" max="5" width="14.5703125" style="139" customWidth="1"/>
    <col min="6" max="6" width="18.28515625" customWidth="1"/>
    <col min="7" max="7" width="12.5703125" customWidth="1"/>
    <col min="26" max="26" width="11.42578125" customWidth="1"/>
  </cols>
  <sheetData>
    <row r="1" spans="1:27" s="147" customFormat="1" ht="60" x14ac:dyDescent="0.25">
      <c r="A1" s="152" t="s">
        <v>223</v>
      </c>
      <c r="B1" s="152" t="s">
        <v>224</v>
      </c>
      <c r="C1" s="152" t="s">
        <v>261</v>
      </c>
      <c r="D1" s="152" t="s">
        <v>262</v>
      </c>
      <c r="E1" s="152" t="s">
        <v>263</v>
      </c>
      <c r="F1" s="152" t="s">
        <v>264</v>
      </c>
      <c r="G1" s="152" t="s">
        <v>265</v>
      </c>
      <c r="H1" s="152" t="s">
        <v>266</v>
      </c>
      <c r="I1" s="152" t="s">
        <v>267</v>
      </c>
      <c r="J1" s="152" t="s">
        <v>268</v>
      </c>
      <c r="K1" s="152" t="s">
        <v>269</v>
      </c>
      <c r="L1" s="152" t="s">
        <v>270</v>
      </c>
      <c r="M1" s="152" t="s">
        <v>271</v>
      </c>
      <c r="N1" s="152" t="s">
        <v>272</v>
      </c>
      <c r="O1" s="152" t="s">
        <v>273</v>
      </c>
      <c r="P1" s="152" t="s">
        <v>274</v>
      </c>
      <c r="Q1" s="152" t="s">
        <v>275</v>
      </c>
      <c r="R1" s="152" t="s">
        <v>276</v>
      </c>
      <c r="S1" s="152" t="s">
        <v>277</v>
      </c>
      <c r="T1" s="152" t="s">
        <v>278</v>
      </c>
      <c r="U1" s="152" t="s">
        <v>279</v>
      </c>
      <c r="V1" s="152" t="s">
        <v>280</v>
      </c>
      <c r="W1" s="152" t="s">
        <v>281</v>
      </c>
      <c r="X1" s="152" t="s">
        <v>282</v>
      </c>
      <c r="Y1" s="152" t="s">
        <v>283</v>
      </c>
      <c r="Z1" s="152" t="s">
        <v>284</v>
      </c>
      <c r="AA1" s="152" t="s">
        <v>317</v>
      </c>
    </row>
    <row r="2" spans="1:27" x14ac:dyDescent="0.25">
      <c r="A2" t="s">
        <v>101</v>
      </c>
      <c r="B2">
        <v>5</v>
      </c>
      <c r="C2" s="139"/>
    </row>
    <row r="3" spans="1:27" x14ac:dyDescent="0.25">
      <c r="A3" t="s">
        <v>105</v>
      </c>
      <c r="B3">
        <v>6</v>
      </c>
      <c r="C3" s="139"/>
    </row>
    <row r="4" spans="1:27" x14ac:dyDescent="0.25">
      <c r="A4" t="s">
        <v>107</v>
      </c>
      <c r="B4">
        <v>7</v>
      </c>
      <c r="C4" s="139"/>
    </row>
    <row r="5" spans="1:27" x14ac:dyDescent="0.25">
      <c r="A5" t="s">
        <v>109</v>
      </c>
      <c r="B5">
        <v>8</v>
      </c>
      <c r="C5" s="139"/>
    </row>
    <row r="6" spans="1:27" x14ac:dyDescent="0.25">
      <c r="A6" t="s">
        <v>111</v>
      </c>
      <c r="B6">
        <v>9</v>
      </c>
      <c r="C6" s="139"/>
    </row>
    <row r="7" spans="1:27" x14ac:dyDescent="0.25">
      <c r="A7" t="s">
        <v>115</v>
      </c>
      <c r="B7">
        <v>10</v>
      </c>
      <c r="C7" s="139"/>
    </row>
    <row r="8" spans="1:27" x14ac:dyDescent="0.25">
      <c r="A8" t="s">
        <v>117</v>
      </c>
      <c r="B8">
        <v>11</v>
      </c>
      <c r="C8" s="139"/>
    </row>
    <row r="9" spans="1:27" x14ac:dyDescent="0.25">
      <c r="A9" t="s">
        <v>120</v>
      </c>
      <c r="B9">
        <v>12</v>
      </c>
      <c r="C9" s="139"/>
    </row>
    <row r="10" spans="1:27" x14ac:dyDescent="0.25">
      <c r="A10" t="s">
        <v>123</v>
      </c>
      <c r="B10">
        <v>13</v>
      </c>
      <c r="C10" s="139"/>
    </row>
    <row r="11" spans="1:27" x14ac:dyDescent="0.25">
      <c r="A11" t="s">
        <v>125</v>
      </c>
      <c r="B11">
        <v>14</v>
      </c>
      <c r="C11" s="139"/>
    </row>
    <row r="12" spans="1:27" x14ac:dyDescent="0.25">
      <c r="A12" t="s">
        <v>127</v>
      </c>
      <c r="B12">
        <v>15</v>
      </c>
      <c r="C12" s="139"/>
    </row>
    <row r="13" spans="1:27" x14ac:dyDescent="0.25">
      <c r="A13" t="s">
        <v>129</v>
      </c>
      <c r="B13">
        <v>16</v>
      </c>
      <c r="C13" s="139"/>
    </row>
    <row r="14" spans="1:27" x14ac:dyDescent="0.25">
      <c r="A14" t="s">
        <v>131</v>
      </c>
      <c r="B14">
        <v>17</v>
      </c>
      <c r="C14" s="139"/>
    </row>
    <row r="15" spans="1:27" x14ac:dyDescent="0.25">
      <c r="A15" t="s">
        <v>133</v>
      </c>
      <c r="B15">
        <v>18</v>
      </c>
      <c r="C15" s="139"/>
    </row>
    <row r="16" spans="1:27" x14ac:dyDescent="0.25">
      <c r="A16" t="s">
        <v>137</v>
      </c>
      <c r="B16">
        <v>19</v>
      </c>
      <c r="C16" s="139"/>
    </row>
    <row r="17" spans="1:3" x14ac:dyDescent="0.25">
      <c r="A17" t="s">
        <v>139</v>
      </c>
      <c r="B17">
        <v>20</v>
      </c>
      <c r="C17" s="139"/>
    </row>
    <row r="18" spans="1:3" x14ac:dyDescent="0.25">
      <c r="A18" t="s">
        <v>141</v>
      </c>
      <c r="B18">
        <v>21</v>
      </c>
      <c r="C18" s="139"/>
    </row>
    <row r="19" spans="1:3" x14ac:dyDescent="0.25">
      <c r="A19" t="s">
        <v>143</v>
      </c>
      <c r="B19">
        <v>22</v>
      </c>
      <c r="C19" s="139"/>
    </row>
    <row r="20" spans="1:3" x14ac:dyDescent="0.25">
      <c r="A20" t="s">
        <v>147</v>
      </c>
      <c r="B20">
        <v>23</v>
      </c>
      <c r="C20" s="139"/>
    </row>
    <row r="21" spans="1:3" x14ac:dyDescent="0.25">
      <c r="A21" t="s">
        <v>149</v>
      </c>
      <c r="B21">
        <v>24</v>
      </c>
      <c r="C21" s="139"/>
    </row>
    <row r="22" spans="1:3" x14ac:dyDescent="0.25">
      <c r="A22" t="s">
        <v>151</v>
      </c>
      <c r="B22">
        <v>25</v>
      </c>
      <c r="C22" s="139"/>
    </row>
    <row r="23" spans="1:3" x14ac:dyDescent="0.25">
      <c r="A23" t="s">
        <v>153</v>
      </c>
      <c r="B23">
        <v>26</v>
      </c>
      <c r="C23" s="139"/>
    </row>
    <row r="24" spans="1:3" x14ac:dyDescent="0.25">
      <c r="A24" t="s">
        <v>164</v>
      </c>
      <c r="B24">
        <v>29</v>
      </c>
      <c r="C24" s="139"/>
    </row>
    <row r="25" spans="1:3" x14ac:dyDescent="0.25">
      <c r="A25" t="s">
        <v>167</v>
      </c>
      <c r="B25">
        <v>30</v>
      </c>
      <c r="C25" s="139"/>
    </row>
    <row r="26" spans="1:3" x14ac:dyDescent="0.25">
      <c r="A26" t="s">
        <v>169</v>
      </c>
      <c r="B26">
        <v>31</v>
      </c>
      <c r="C26" s="139"/>
    </row>
    <row r="27" spans="1:3" x14ac:dyDescent="0.25">
      <c r="A27" t="s">
        <v>172</v>
      </c>
      <c r="B27">
        <v>32</v>
      </c>
      <c r="C27" s="139"/>
    </row>
    <row r="28" spans="1:3" x14ac:dyDescent="0.25">
      <c r="A28" t="s">
        <v>176</v>
      </c>
      <c r="B28">
        <v>33</v>
      </c>
      <c r="C28" s="139"/>
    </row>
    <row r="29" spans="1:3" x14ac:dyDescent="0.25">
      <c r="A29" t="s">
        <v>180</v>
      </c>
      <c r="B29">
        <v>34</v>
      </c>
      <c r="C29" s="139"/>
    </row>
    <row r="30" spans="1:3" x14ac:dyDescent="0.25">
      <c r="A30" t="s">
        <v>183</v>
      </c>
      <c r="B30">
        <v>35</v>
      </c>
      <c r="C30" s="139"/>
    </row>
    <row r="31" spans="1:3" x14ac:dyDescent="0.25">
      <c r="A31" t="s">
        <v>185</v>
      </c>
      <c r="B31">
        <v>36</v>
      </c>
      <c r="C31" s="139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M9" sqref="M9"/>
    </sheetView>
  </sheetViews>
  <sheetFormatPr defaultRowHeight="15" x14ac:dyDescent="0.25"/>
  <cols>
    <col min="1" max="1" width="15.7109375" customWidth="1"/>
  </cols>
  <sheetData>
    <row r="1" spans="1:9" x14ac:dyDescent="0.25">
      <c r="A1" s="123" t="s">
        <v>206</v>
      </c>
      <c r="B1" s="123" t="s">
        <v>309</v>
      </c>
      <c r="C1" s="123" t="s">
        <v>310</v>
      </c>
      <c r="D1" s="123" t="s">
        <v>311</v>
      </c>
      <c r="E1" s="123" t="s">
        <v>312</v>
      </c>
      <c r="F1" s="123" t="s">
        <v>313</v>
      </c>
      <c r="G1" s="123" t="s">
        <v>314</v>
      </c>
      <c r="H1" s="123" t="s">
        <v>315</v>
      </c>
      <c r="I1" s="123" t="s">
        <v>316</v>
      </c>
    </row>
    <row r="2" spans="1:9" x14ac:dyDescent="0.25">
      <c r="A2" s="123" t="s">
        <v>101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123" t="s">
        <v>105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123" t="s">
        <v>107</v>
      </c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23" t="s">
        <v>109</v>
      </c>
      <c r="B5" s="45"/>
      <c r="C5" s="45"/>
      <c r="D5" s="45"/>
      <c r="E5" s="45"/>
      <c r="F5" s="45"/>
      <c r="G5" s="45"/>
      <c r="H5" s="45"/>
      <c r="I5" s="45"/>
    </row>
    <row r="6" spans="1:9" x14ac:dyDescent="0.25">
      <c r="A6" s="123" t="s">
        <v>111</v>
      </c>
      <c r="B6" s="45"/>
      <c r="C6" s="45"/>
      <c r="D6" s="45"/>
      <c r="E6" s="45"/>
      <c r="F6" s="45"/>
      <c r="G6" s="45"/>
      <c r="H6" s="45"/>
      <c r="I6" s="45"/>
    </row>
    <row r="7" spans="1:9" x14ac:dyDescent="0.25">
      <c r="A7" s="123" t="s">
        <v>115</v>
      </c>
      <c r="B7" s="45"/>
      <c r="C7" s="45"/>
      <c r="D7" s="45"/>
      <c r="E7" s="45"/>
      <c r="F7" s="45"/>
      <c r="G7" s="45"/>
      <c r="H7" s="45"/>
      <c r="I7" s="45"/>
    </row>
    <row r="8" spans="1:9" x14ac:dyDescent="0.25">
      <c r="A8" s="123" t="s">
        <v>117</v>
      </c>
      <c r="B8" s="45"/>
      <c r="C8" s="45"/>
      <c r="D8" s="45"/>
      <c r="E8" s="45"/>
      <c r="F8" s="45"/>
      <c r="G8" s="45"/>
      <c r="H8" s="45"/>
      <c r="I8" s="45"/>
    </row>
    <row r="9" spans="1:9" x14ac:dyDescent="0.25">
      <c r="A9" s="123" t="s">
        <v>120</v>
      </c>
      <c r="B9" s="45"/>
      <c r="C9" s="45"/>
      <c r="D9" s="45"/>
      <c r="E9" s="45"/>
      <c r="F9" s="45"/>
      <c r="G9" s="45"/>
      <c r="H9" s="45"/>
      <c r="I9" s="45"/>
    </row>
    <row r="10" spans="1:9" x14ac:dyDescent="0.25">
      <c r="A10" s="123" t="s">
        <v>123</v>
      </c>
      <c r="B10" s="45"/>
      <c r="C10" s="45"/>
      <c r="D10" s="45"/>
      <c r="E10" s="45"/>
      <c r="F10" s="45"/>
      <c r="G10" s="45"/>
      <c r="H10" s="45"/>
      <c r="I10" s="45"/>
    </row>
    <row r="11" spans="1:9" x14ac:dyDescent="0.25">
      <c r="A11" s="123" t="s">
        <v>125</v>
      </c>
      <c r="B11" s="45"/>
      <c r="C11" s="45"/>
      <c r="D11" s="45"/>
      <c r="E11" s="45"/>
      <c r="F11" s="45"/>
      <c r="G11" s="45"/>
      <c r="H11" s="45"/>
      <c r="I11" s="45"/>
    </row>
    <row r="12" spans="1:9" x14ac:dyDescent="0.25">
      <c r="A12" s="123" t="s">
        <v>127</v>
      </c>
      <c r="B12" s="45"/>
      <c r="C12" s="45"/>
      <c r="D12" s="45"/>
      <c r="E12" s="45"/>
      <c r="F12" s="45"/>
      <c r="G12" s="45"/>
      <c r="H12" s="45"/>
      <c r="I12" s="45"/>
    </row>
    <row r="13" spans="1:9" x14ac:dyDescent="0.25">
      <c r="A13" s="123" t="s">
        <v>129</v>
      </c>
      <c r="B13" s="45"/>
      <c r="C13" s="45"/>
      <c r="D13" s="45"/>
      <c r="E13" s="45"/>
      <c r="F13" s="45"/>
      <c r="G13" s="45"/>
      <c r="H13" s="45"/>
      <c r="I13" s="45"/>
    </row>
    <row r="14" spans="1:9" x14ac:dyDescent="0.25">
      <c r="A14" s="123" t="s">
        <v>131</v>
      </c>
      <c r="B14" s="45"/>
      <c r="C14" s="45"/>
      <c r="D14" s="45"/>
      <c r="E14" s="45"/>
      <c r="F14" s="45"/>
      <c r="G14" s="45"/>
      <c r="H14" s="45"/>
      <c r="I14" s="45"/>
    </row>
    <row r="15" spans="1:9" x14ac:dyDescent="0.25">
      <c r="A15" s="123" t="s">
        <v>133</v>
      </c>
      <c r="B15" s="45"/>
      <c r="C15" s="45"/>
      <c r="D15" s="45"/>
      <c r="E15" s="45"/>
      <c r="F15" s="45"/>
      <c r="G15" s="45"/>
      <c r="H15" s="45"/>
      <c r="I15" s="45"/>
    </row>
    <row r="16" spans="1:9" x14ac:dyDescent="0.25">
      <c r="A16" s="123" t="s">
        <v>137</v>
      </c>
      <c r="B16" s="45"/>
      <c r="C16" s="45"/>
      <c r="D16" s="45"/>
      <c r="E16" s="45"/>
      <c r="F16" s="45"/>
      <c r="G16" s="45"/>
      <c r="H16" s="45"/>
      <c r="I16" s="45"/>
    </row>
    <row r="17" spans="1:9" x14ac:dyDescent="0.25">
      <c r="A17" s="123" t="s">
        <v>139</v>
      </c>
      <c r="B17" s="45"/>
      <c r="C17" s="45"/>
      <c r="D17" s="45"/>
      <c r="E17" s="45"/>
      <c r="F17" s="45"/>
      <c r="G17" s="45"/>
      <c r="H17" s="45"/>
      <c r="I17" s="45"/>
    </row>
    <row r="18" spans="1:9" x14ac:dyDescent="0.25">
      <c r="A18" s="123" t="s">
        <v>141</v>
      </c>
      <c r="B18" s="45"/>
      <c r="C18" s="45"/>
      <c r="D18" s="45"/>
      <c r="E18" s="45"/>
      <c r="F18" s="45"/>
      <c r="G18" s="45"/>
      <c r="H18" s="45"/>
      <c r="I18" s="45"/>
    </row>
    <row r="19" spans="1:9" x14ac:dyDescent="0.25">
      <c r="A19" s="123" t="s">
        <v>143</v>
      </c>
      <c r="B19" s="45"/>
      <c r="C19" s="45"/>
      <c r="D19" s="45"/>
      <c r="E19" s="45"/>
      <c r="F19" s="45"/>
      <c r="G19" s="45"/>
      <c r="H19" s="45"/>
      <c r="I19" s="45"/>
    </row>
    <row r="20" spans="1:9" x14ac:dyDescent="0.25">
      <c r="A20" s="123" t="s">
        <v>147</v>
      </c>
      <c r="B20" s="45"/>
      <c r="C20" s="45"/>
      <c r="D20" s="45"/>
      <c r="E20" s="45"/>
      <c r="F20" s="45"/>
      <c r="G20" s="45"/>
      <c r="H20" s="45"/>
      <c r="I20" s="45"/>
    </row>
    <row r="21" spans="1:9" x14ac:dyDescent="0.25">
      <c r="A21" s="123" t="s">
        <v>149</v>
      </c>
      <c r="B21" s="45"/>
      <c r="C21" s="45"/>
      <c r="D21" s="45"/>
      <c r="E21" s="45"/>
      <c r="F21" s="45"/>
      <c r="G21" s="45"/>
      <c r="H21" s="45"/>
      <c r="I21" s="45"/>
    </row>
    <row r="22" spans="1:9" x14ac:dyDescent="0.25">
      <c r="A22" s="123" t="s">
        <v>151</v>
      </c>
      <c r="B22" s="45"/>
      <c r="C22" s="45"/>
      <c r="D22" s="45"/>
      <c r="E22" s="45"/>
      <c r="F22" s="45"/>
      <c r="G22" s="45"/>
      <c r="H22" s="45"/>
      <c r="I22" s="45"/>
    </row>
    <row r="23" spans="1:9" x14ac:dyDescent="0.25">
      <c r="A23" s="123" t="s">
        <v>153</v>
      </c>
      <c r="B23" s="45"/>
      <c r="C23" s="45"/>
      <c r="D23" s="45"/>
      <c r="E23" s="45"/>
      <c r="F23" s="45"/>
      <c r="G23" s="45"/>
      <c r="H23" s="45"/>
      <c r="I23" s="45"/>
    </row>
    <row r="24" spans="1:9" x14ac:dyDescent="0.25">
      <c r="A24" s="123" t="s">
        <v>164</v>
      </c>
      <c r="B24" s="45"/>
      <c r="C24" s="45"/>
      <c r="D24" s="45"/>
      <c r="E24" s="45"/>
      <c r="F24" s="45"/>
      <c r="G24" s="45"/>
      <c r="H24" s="45"/>
      <c r="I24" s="45"/>
    </row>
    <row r="25" spans="1:9" x14ac:dyDescent="0.25">
      <c r="A25" s="123" t="s">
        <v>167</v>
      </c>
      <c r="B25" s="45"/>
      <c r="C25" s="45"/>
      <c r="D25" s="45"/>
      <c r="E25" s="45"/>
      <c r="F25" s="45"/>
      <c r="G25" s="45"/>
      <c r="H25" s="45"/>
      <c r="I25" s="45"/>
    </row>
    <row r="26" spans="1:9" x14ac:dyDescent="0.25">
      <c r="A26" s="123" t="s">
        <v>169</v>
      </c>
      <c r="B26" s="45"/>
      <c r="C26" s="45"/>
      <c r="D26" s="45"/>
      <c r="E26" s="45"/>
      <c r="F26" s="45"/>
      <c r="G26" s="45"/>
      <c r="H26" s="45"/>
      <c r="I26" s="45"/>
    </row>
    <row r="27" spans="1:9" x14ac:dyDescent="0.25">
      <c r="A27" s="123" t="s">
        <v>172</v>
      </c>
      <c r="B27" s="45"/>
      <c r="C27" s="45"/>
      <c r="D27" s="45"/>
      <c r="E27" s="45"/>
      <c r="F27" s="45"/>
      <c r="G27" s="45"/>
      <c r="H27" s="45"/>
      <c r="I27" s="45"/>
    </row>
    <row r="28" spans="1:9" x14ac:dyDescent="0.25">
      <c r="A28" s="123" t="s">
        <v>176</v>
      </c>
      <c r="B28" s="45"/>
      <c r="C28" s="45"/>
      <c r="D28" s="45"/>
      <c r="E28" s="45"/>
      <c r="F28" s="45"/>
      <c r="G28" s="45"/>
      <c r="H28" s="45"/>
      <c r="I28" s="45"/>
    </row>
    <row r="29" spans="1:9" x14ac:dyDescent="0.25">
      <c r="A29" s="123" t="s">
        <v>180</v>
      </c>
      <c r="B29" s="45"/>
      <c r="C29" s="45"/>
      <c r="D29" s="45"/>
      <c r="E29" s="45"/>
      <c r="F29" s="45"/>
      <c r="G29" s="45"/>
      <c r="H29" s="45"/>
      <c r="I29" s="45"/>
    </row>
    <row r="30" spans="1:9" x14ac:dyDescent="0.25">
      <c r="A30" s="123" t="s">
        <v>183</v>
      </c>
      <c r="B30" s="45"/>
      <c r="C30" s="45"/>
      <c r="D30" s="45"/>
      <c r="E30" s="45"/>
      <c r="F30" s="45"/>
      <c r="G30" s="45"/>
      <c r="H30" s="45"/>
      <c r="I30" s="45"/>
    </row>
    <row r="31" spans="1:9" x14ac:dyDescent="0.25">
      <c r="A31" s="123" t="s">
        <v>185</v>
      </c>
      <c r="B31" s="45"/>
      <c r="C31" s="45"/>
      <c r="D31" s="45"/>
      <c r="E31" s="45"/>
      <c r="F31" s="45"/>
      <c r="G31" s="45"/>
      <c r="H31" s="45"/>
      <c r="I31" s="45"/>
    </row>
    <row r="32" spans="1:9" x14ac:dyDescent="0.25">
      <c r="A32" s="123" t="s">
        <v>285</v>
      </c>
      <c r="B32" s="123"/>
      <c r="C32" s="123"/>
      <c r="D32" s="123"/>
      <c r="E32" s="123"/>
      <c r="F32" s="123"/>
      <c r="G32" s="123"/>
      <c r="H32" s="123"/>
      <c r="I32" s="123"/>
    </row>
    <row r="33" spans="1:9" x14ac:dyDescent="0.25">
      <c r="A33" s="123" t="s">
        <v>286</v>
      </c>
      <c r="B33" s="123"/>
      <c r="C33" s="123"/>
      <c r="D33" s="123"/>
      <c r="E33" s="123"/>
      <c r="F33" s="123"/>
      <c r="G33" s="123"/>
      <c r="H33" s="123"/>
      <c r="I33" s="1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abSelected="1" topLeftCell="K1" zoomScale="55" zoomScaleNormal="55" workbookViewId="0">
      <pane ySplit="1" topLeftCell="A2" activePane="bottomLeft" state="frozen"/>
      <selection pane="bottomLeft" activeCell="Q7" sqref="Q7"/>
    </sheetView>
  </sheetViews>
  <sheetFormatPr defaultColWidth="9.140625" defaultRowHeight="15" x14ac:dyDescent="0.25"/>
  <cols>
    <col min="1" max="1" width="11.28515625" style="65" customWidth="1"/>
    <col min="2" max="2" width="40.7109375" style="1" customWidth="1"/>
    <col min="3" max="3" width="20.140625" style="82" customWidth="1"/>
    <col min="4" max="7" width="18.85546875" style="84" customWidth="1"/>
    <col min="8" max="8" width="21.28515625" style="63" customWidth="1"/>
    <col min="9" max="9" width="18.85546875" style="63" customWidth="1"/>
    <col min="10" max="10" width="21" style="135" customWidth="1"/>
    <col min="11" max="11" width="20.28515625" style="49" customWidth="1"/>
    <col min="12" max="12" width="29" style="49" customWidth="1"/>
    <col min="13" max="13" width="33.85546875" style="49" customWidth="1"/>
    <col min="14" max="14" width="33.85546875" style="138" customWidth="1"/>
    <col min="15" max="19" width="33.85546875" style="49" customWidth="1"/>
    <col min="20" max="62" width="9.140625" style="49"/>
    <col min="63" max="16384" width="9.140625" style="1"/>
  </cols>
  <sheetData>
    <row r="1" spans="1:64" s="330" customFormat="1" ht="30" x14ac:dyDescent="0.25">
      <c r="A1" s="329" t="s">
        <v>196</v>
      </c>
      <c r="B1" s="330" t="s">
        <v>99</v>
      </c>
      <c r="C1" s="330" t="s">
        <v>206</v>
      </c>
      <c r="D1" s="125" t="s">
        <v>211</v>
      </c>
      <c r="E1" s="125" t="s">
        <v>212</v>
      </c>
      <c r="F1" s="125" t="s">
        <v>213</v>
      </c>
      <c r="G1" s="125" t="s">
        <v>214</v>
      </c>
      <c r="H1" s="125" t="s">
        <v>215</v>
      </c>
      <c r="I1" s="125" t="s">
        <v>216</v>
      </c>
      <c r="J1" s="331" t="s">
        <v>217</v>
      </c>
      <c r="K1" s="125" t="s">
        <v>218</v>
      </c>
      <c r="L1" s="125" t="s">
        <v>319</v>
      </c>
      <c r="M1" s="125" t="s">
        <v>320</v>
      </c>
      <c r="N1" s="125" t="s">
        <v>321</v>
      </c>
      <c r="O1" s="125" t="s">
        <v>322</v>
      </c>
      <c r="P1" s="332" t="s">
        <v>323</v>
      </c>
      <c r="Q1" s="332" t="s">
        <v>324</v>
      </c>
      <c r="R1" s="332" t="s">
        <v>325</v>
      </c>
      <c r="S1" s="332" t="s">
        <v>326</v>
      </c>
      <c r="BK1" s="333"/>
      <c r="BL1" s="333"/>
    </row>
    <row r="2" spans="1:64" x14ac:dyDescent="0.25">
      <c r="A2" s="66">
        <v>3111302</v>
      </c>
      <c r="B2" s="50" t="s">
        <v>100</v>
      </c>
      <c r="C2" s="75" t="s">
        <v>101</v>
      </c>
      <c r="D2" s="61">
        <v>10</v>
      </c>
      <c r="E2" s="61">
        <v>10</v>
      </c>
      <c r="F2" s="61"/>
      <c r="G2" s="61"/>
      <c r="H2" s="61">
        <v>1.01</v>
      </c>
      <c r="I2" s="61">
        <v>1.01</v>
      </c>
      <c r="J2" s="133"/>
      <c r="K2" s="170"/>
      <c r="L2" s="61">
        <v>0.5</v>
      </c>
      <c r="M2" s="170"/>
      <c r="N2" s="133"/>
      <c r="O2" s="170">
        <v>0.5</v>
      </c>
      <c r="P2" s="170"/>
      <c r="Q2" s="170"/>
      <c r="R2" s="170"/>
      <c r="S2" s="170"/>
    </row>
    <row r="3" spans="1:64" x14ac:dyDescent="0.25">
      <c r="A3" s="66">
        <v>3111327</v>
      </c>
      <c r="B3" s="50" t="s">
        <v>102</v>
      </c>
      <c r="C3" s="75" t="s">
        <v>101</v>
      </c>
      <c r="D3" s="61">
        <v>10</v>
      </c>
      <c r="E3" s="61">
        <v>10</v>
      </c>
      <c r="F3" s="61"/>
      <c r="G3" s="61"/>
      <c r="H3" s="61">
        <v>0</v>
      </c>
      <c r="I3" s="61">
        <v>0</v>
      </c>
      <c r="J3" s="133"/>
      <c r="K3" s="170"/>
      <c r="L3" s="61">
        <v>0</v>
      </c>
      <c r="M3" s="170"/>
      <c r="N3" s="133"/>
      <c r="O3" s="170">
        <v>0</v>
      </c>
      <c r="P3" s="170"/>
      <c r="Q3" s="170"/>
      <c r="R3" s="170"/>
      <c r="S3" s="170"/>
    </row>
    <row r="4" spans="1:64" x14ac:dyDescent="0.25">
      <c r="A4" s="66">
        <v>3111338</v>
      </c>
      <c r="B4" s="50" t="s">
        <v>103</v>
      </c>
      <c r="C4" s="75" t="s">
        <v>101</v>
      </c>
      <c r="D4" s="61">
        <v>140</v>
      </c>
      <c r="E4" s="61">
        <v>140</v>
      </c>
      <c r="F4" s="61"/>
      <c r="G4" s="61"/>
      <c r="H4" s="61">
        <v>36.61</v>
      </c>
      <c r="I4" s="61">
        <v>36.61</v>
      </c>
      <c r="J4" s="133"/>
      <c r="K4" s="170"/>
      <c r="L4" s="61">
        <v>14</v>
      </c>
      <c r="M4" s="170"/>
      <c r="N4" s="133"/>
      <c r="O4" s="170">
        <v>14</v>
      </c>
      <c r="P4" s="170"/>
      <c r="Q4" s="170"/>
      <c r="R4" s="170"/>
      <c r="S4" s="170"/>
    </row>
    <row r="5" spans="1:64" x14ac:dyDescent="0.25">
      <c r="A5" s="67">
        <v>3241101</v>
      </c>
      <c r="B5" s="51" t="s">
        <v>104</v>
      </c>
      <c r="C5" s="76" t="s">
        <v>105</v>
      </c>
      <c r="D5" s="61">
        <v>100</v>
      </c>
      <c r="E5" s="61">
        <v>100</v>
      </c>
      <c r="F5" s="61"/>
      <c r="G5" s="61"/>
      <c r="H5" s="61">
        <v>58.54</v>
      </c>
      <c r="I5" s="61">
        <v>58.54</v>
      </c>
      <c r="J5" s="133"/>
      <c r="K5" s="170"/>
      <c r="L5" s="61">
        <v>15</v>
      </c>
      <c r="M5" s="170"/>
      <c r="N5" s="133"/>
      <c r="O5" s="170">
        <v>15</v>
      </c>
      <c r="P5" s="170"/>
      <c r="Q5" s="170"/>
      <c r="R5" s="170"/>
      <c r="S5" s="170"/>
    </row>
    <row r="6" spans="1:64" ht="22.5" x14ac:dyDescent="0.25">
      <c r="A6" s="67">
        <v>3211129</v>
      </c>
      <c r="B6" s="52" t="s">
        <v>106</v>
      </c>
      <c r="C6" s="76" t="s">
        <v>107</v>
      </c>
      <c r="D6" s="61">
        <v>245</v>
      </c>
      <c r="E6" s="61">
        <v>245</v>
      </c>
      <c r="F6" s="61"/>
      <c r="G6" s="61"/>
      <c r="H6" s="61">
        <v>116.67</v>
      </c>
      <c r="I6" s="61">
        <v>116.67</v>
      </c>
      <c r="J6" s="133"/>
      <c r="K6" s="170"/>
      <c r="L6" s="61">
        <v>34.25</v>
      </c>
      <c r="M6" s="170"/>
      <c r="N6" s="133"/>
      <c r="O6" s="170">
        <v>34.25</v>
      </c>
      <c r="P6" s="170"/>
      <c r="Q6" s="170"/>
      <c r="R6" s="170"/>
      <c r="S6" s="170"/>
    </row>
    <row r="7" spans="1:64" ht="32.25" customHeight="1" x14ac:dyDescent="0.25">
      <c r="A7" s="67">
        <v>3821103</v>
      </c>
      <c r="B7" s="53" t="s">
        <v>108</v>
      </c>
      <c r="C7" s="77" t="s">
        <v>109</v>
      </c>
      <c r="D7" s="61">
        <v>2596.27</v>
      </c>
      <c r="E7" s="61">
        <v>2596.27</v>
      </c>
      <c r="F7" s="61"/>
      <c r="G7" s="61"/>
      <c r="H7" s="61">
        <v>1603.18</v>
      </c>
      <c r="I7" s="61">
        <v>1603.18</v>
      </c>
      <c r="J7" s="133"/>
      <c r="K7" s="170"/>
      <c r="L7" s="61">
        <v>359.08</v>
      </c>
      <c r="M7" s="170"/>
      <c r="N7" s="133"/>
      <c r="O7" s="170">
        <v>359.08</v>
      </c>
      <c r="P7" s="170"/>
      <c r="Q7" s="170"/>
      <c r="R7" s="170"/>
      <c r="S7" s="170"/>
    </row>
    <row r="8" spans="1:64" x14ac:dyDescent="0.25">
      <c r="A8" s="67">
        <v>3211119</v>
      </c>
      <c r="B8" s="52" t="s">
        <v>110</v>
      </c>
      <c r="C8" s="76" t="s">
        <v>111</v>
      </c>
      <c r="D8" s="61">
        <v>25</v>
      </c>
      <c r="E8" s="61">
        <v>25</v>
      </c>
      <c r="F8" s="61"/>
      <c r="G8" s="61"/>
      <c r="H8" s="61">
        <v>0.77</v>
      </c>
      <c r="I8" s="61">
        <v>0.77</v>
      </c>
      <c r="J8" s="133"/>
      <c r="K8" s="170"/>
      <c r="L8" s="61">
        <v>0.5</v>
      </c>
      <c r="M8" s="170"/>
      <c r="N8" s="133"/>
      <c r="O8" s="170">
        <v>0.5</v>
      </c>
      <c r="P8" s="170"/>
      <c r="Q8" s="170"/>
      <c r="R8" s="170"/>
      <c r="S8" s="170"/>
    </row>
    <row r="9" spans="1:64" x14ac:dyDescent="0.25">
      <c r="A9" s="67">
        <v>3211120</v>
      </c>
      <c r="B9" s="51" t="s">
        <v>112</v>
      </c>
      <c r="C9" s="76" t="s">
        <v>111</v>
      </c>
      <c r="D9" s="61">
        <v>25</v>
      </c>
      <c r="E9" s="61">
        <v>25</v>
      </c>
      <c r="F9" s="61"/>
      <c r="G9" s="61"/>
      <c r="H9" s="61">
        <v>0.97</v>
      </c>
      <c r="I9" s="61">
        <v>0.97</v>
      </c>
      <c r="J9" s="133"/>
      <c r="K9" s="170"/>
      <c r="L9" s="61">
        <v>0.2</v>
      </c>
      <c r="M9" s="170"/>
      <c r="N9" s="133"/>
      <c r="O9" s="170">
        <v>0.2</v>
      </c>
      <c r="P9" s="170"/>
      <c r="Q9" s="170"/>
      <c r="R9" s="170"/>
      <c r="S9" s="170"/>
    </row>
    <row r="10" spans="1:64" x14ac:dyDescent="0.25">
      <c r="A10" s="67">
        <v>3211117</v>
      </c>
      <c r="B10" s="51" t="s">
        <v>113</v>
      </c>
      <c r="C10" s="76" t="s">
        <v>111</v>
      </c>
      <c r="D10" s="61">
        <v>25</v>
      </c>
      <c r="E10" s="61">
        <v>25</v>
      </c>
      <c r="F10" s="61"/>
      <c r="G10" s="61"/>
      <c r="H10" s="61">
        <v>0.44</v>
      </c>
      <c r="I10" s="61">
        <v>0.44</v>
      </c>
      <c r="J10" s="133"/>
      <c r="K10" s="170"/>
      <c r="L10" s="61">
        <v>0.2</v>
      </c>
      <c r="M10" s="170"/>
      <c r="N10" s="133"/>
      <c r="O10" s="170">
        <v>0.2</v>
      </c>
      <c r="P10" s="170"/>
      <c r="Q10" s="170"/>
      <c r="R10" s="170"/>
      <c r="S10" s="170"/>
    </row>
    <row r="11" spans="1:64" x14ac:dyDescent="0.25">
      <c r="A11" s="67">
        <v>3221104</v>
      </c>
      <c r="B11" s="51" t="s">
        <v>114</v>
      </c>
      <c r="C11" s="76" t="s">
        <v>115</v>
      </c>
      <c r="D11" s="61">
        <v>15</v>
      </c>
      <c r="E11" s="61">
        <v>15</v>
      </c>
      <c r="F11" s="61"/>
      <c r="G11" s="61"/>
      <c r="H11" s="61">
        <v>11.92</v>
      </c>
      <c r="I11" s="61">
        <v>11.92</v>
      </c>
      <c r="J11" s="133"/>
      <c r="K11" s="170"/>
      <c r="L11" s="61">
        <v>1</v>
      </c>
      <c r="M11" s="170"/>
      <c r="N11" s="133"/>
      <c r="O11" s="170">
        <v>1</v>
      </c>
      <c r="P11" s="170"/>
      <c r="Q11" s="170"/>
      <c r="R11" s="170"/>
      <c r="S11" s="170"/>
    </row>
    <row r="12" spans="1:64" x14ac:dyDescent="0.25">
      <c r="A12" s="67">
        <v>3211115</v>
      </c>
      <c r="B12" s="51" t="s">
        <v>116</v>
      </c>
      <c r="C12" s="76" t="s">
        <v>117</v>
      </c>
      <c r="D12" s="61">
        <v>10</v>
      </c>
      <c r="E12" s="61">
        <v>10</v>
      </c>
      <c r="F12" s="61"/>
      <c r="G12" s="61"/>
      <c r="H12" s="61">
        <v>1.1100000000000001</v>
      </c>
      <c r="I12" s="61">
        <v>1.1100000000000001</v>
      </c>
      <c r="J12" s="133"/>
      <c r="K12" s="170"/>
      <c r="L12" s="61">
        <v>0.45</v>
      </c>
      <c r="M12" s="170"/>
      <c r="N12" s="133"/>
      <c r="O12" s="170">
        <v>0.45</v>
      </c>
      <c r="P12" s="170"/>
      <c r="Q12" s="170"/>
      <c r="R12" s="170"/>
      <c r="S12" s="170"/>
    </row>
    <row r="13" spans="1:64" x14ac:dyDescent="0.25">
      <c r="A13" s="67">
        <v>3211113</v>
      </c>
      <c r="B13" s="51" t="s">
        <v>118</v>
      </c>
      <c r="C13" s="76" t="s">
        <v>117</v>
      </c>
      <c r="D13" s="61">
        <v>15</v>
      </c>
      <c r="E13" s="61">
        <v>15</v>
      </c>
      <c r="F13" s="61"/>
      <c r="G13" s="61"/>
      <c r="H13" s="61">
        <v>8.74</v>
      </c>
      <c r="I13" s="61">
        <v>8.74</v>
      </c>
      <c r="J13" s="133"/>
      <c r="K13" s="170"/>
      <c r="L13" s="61">
        <v>3.5</v>
      </c>
      <c r="M13" s="170"/>
      <c r="N13" s="133"/>
      <c r="O13" s="170">
        <v>3.5</v>
      </c>
      <c r="P13" s="170"/>
      <c r="Q13" s="170"/>
      <c r="R13" s="170"/>
      <c r="S13" s="170"/>
    </row>
    <row r="14" spans="1:64" x14ac:dyDescent="0.25">
      <c r="A14" s="67">
        <v>3243102</v>
      </c>
      <c r="B14" s="54" t="s">
        <v>119</v>
      </c>
      <c r="C14" s="76" t="s">
        <v>120</v>
      </c>
      <c r="D14" s="61">
        <v>200</v>
      </c>
      <c r="E14" s="61">
        <v>200</v>
      </c>
      <c r="F14" s="61"/>
      <c r="G14" s="61"/>
      <c r="H14" s="61">
        <v>17.52</v>
      </c>
      <c r="I14" s="61">
        <v>17.52</v>
      </c>
      <c r="J14" s="133"/>
      <c r="K14" s="170"/>
      <c r="L14" s="61">
        <v>6</v>
      </c>
      <c r="M14" s="170"/>
      <c r="N14" s="133"/>
      <c r="O14" s="170">
        <v>6</v>
      </c>
      <c r="P14" s="170"/>
      <c r="Q14" s="170"/>
      <c r="R14" s="170"/>
      <c r="S14" s="170"/>
    </row>
    <row r="15" spans="1:64" x14ac:dyDescent="0.25">
      <c r="A15" s="67">
        <v>3243101</v>
      </c>
      <c r="B15" s="54" t="s">
        <v>121</v>
      </c>
      <c r="C15" s="76" t="s">
        <v>120</v>
      </c>
      <c r="D15" s="61">
        <v>150</v>
      </c>
      <c r="E15" s="61">
        <v>150</v>
      </c>
      <c r="F15" s="61"/>
      <c r="G15" s="61"/>
      <c r="H15" s="61">
        <v>64.59</v>
      </c>
      <c r="I15" s="61">
        <v>64.59</v>
      </c>
      <c r="J15" s="133"/>
      <c r="K15" s="170"/>
      <c r="L15" s="61">
        <v>20</v>
      </c>
      <c r="M15" s="170"/>
      <c r="N15" s="133"/>
      <c r="O15" s="170">
        <v>20</v>
      </c>
      <c r="P15" s="170"/>
      <c r="Q15" s="170"/>
      <c r="R15" s="170"/>
      <c r="S15" s="170"/>
    </row>
    <row r="16" spans="1:64" x14ac:dyDescent="0.25">
      <c r="A16" s="67">
        <v>3221108</v>
      </c>
      <c r="B16" s="54" t="s">
        <v>122</v>
      </c>
      <c r="C16" s="76" t="s">
        <v>123</v>
      </c>
      <c r="D16" s="61">
        <v>3</v>
      </c>
      <c r="E16" s="61">
        <v>3</v>
      </c>
      <c r="F16" s="61"/>
      <c r="G16" s="61"/>
      <c r="H16" s="61">
        <v>1.1599999999999999</v>
      </c>
      <c r="I16" s="61">
        <v>1.1599999999999999</v>
      </c>
      <c r="J16" s="133"/>
      <c r="K16" s="170"/>
      <c r="L16" s="61">
        <v>0.15</v>
      </c>
      <c r="M16" s="170"/>
      <c r="N16" s="133"/>
      <c r="O16" s="170">
        <v>0.15</v>
      </c>
      <c r="P16" s="170"/>
      <c r="Q16" s="170"/>
      <c r="R16" s="170"/>
      <c r="S16" s="170"/>
    </row>
    <row r="17" spans="1:62" x14ac:dyDescent="0.25">
      <c r="A17" s="67">
        <v>3255102</v>
      </c>
      <c r="B17" s="54" t="s">
        <v>124</v>
      </c>
      <c r="C17" s="76" t="s">
        <v>125</v>
      </c>
      <c r="D17" s="61">
        <v>35</v>
      </c>
      <c r="E17" s="61">
        <v>35</v>
      </c>
      <c r="F17" s="61"/>
      <c r="G17" s="61"/>
      <c r="H17" s="61">
        <v>34.159999999999997</v>
      </c>
      <c r="I17" s="61">
        <v>34.159999999999997</v>
      </c>
      <c r="J17" s="133"/>
      <c r="K17" s="170"/>
      <c r="L17" s="61">
        <v>0.5</v>
      </c>
      <c r="M17" s="170"/>
      <c r="N17" s="133"/>
      <c r="O17" s="170">
        <v>0.5</v>
      </c>
      <c r="P17" s="170"/>
      <c r="Q17" s="170"/>
      <c r="R17" s="170"/>
      <c r="S17" s="170"/>
    </row>
    <row r="18" spans="1:62" x14ac:dyDescent="0.25">
      <c r="A18" s="67">
        <v>3255104</v>
      </c>
      <c r="B18" s="54" t="s">
        <v>126</v>
      </c>
      <c r="C18" s="76" t="s">
        <v>127</v>
      </c>
      <c r="D18" s="61">
        <v>150</v>
      </c>
      <c r="E18" s="61">
        <v>150</v>
      </c>
      <c r="F18" s="61"/>
      <c r="G18" s="61"/>
      <c r="H18" s="61">
        <v>49.91</v>
      </c>
      <c r="I18" s="61">
        <v>49.91</v>
      </c>
      <c r="J18" s="133"/>
      <c r="K18" s="170"/>
      <c r="L18" s="61">
        <v>20</v>
      </c>
      <c r="M18" s="170"/>
      <c r="N18" s="133"/>
      <c r="O18" s="170">
        <v>20</v>
      </c>
      <c r="P18" s="170"/>
      <c r="Q18" s="170"/>
      <c r="R18" s="170"/>
      <c r="S18" s="170"/>
    </row>
    <row r="19" spans="1:62" x14ac:dyDescent="0.25">
      <c r="A19" s="67">
        <v>3211127</v>
      </c>
      <c r="B19" s="54" t="s">
        <v>128</v>
      </c>
      <c r="C19" s="76" t="s">
        <v>129</v>
      </c>
      <c r="D19" s="61">
        <v>2</v>
      </c>
      <c r="E19" s="61">
        <v>2</v>
      </c>
      <c r="F19" s="61"/>
      <c r="G19" s="61"/>
      <c r="H19" s="61">
        <v>0.28000000000000003</v>
      </c>
      <c r="I19" s="61">
        <v>0.28000000000000003</v>
      </c>
      <c r="J19" s="133"/>
      <c r="K19" s="170"/>
      <c r="L19" s="61">
        <v>0.2</v>
      </c>
      <c r="M19" s="170"/>
      <c r="N19" s="133"/>
      <c r="O19" s="170">
        <v>0.2</v>
      </c>
      <c r="P19" s="170"/>
      <c r="Q19" s="170"/>
      <c r="R19" s="170"/>
      <c r="S19" s="170"/>
    </row>
    <row r="20" spans="1:62" ht="22.5" x14ac:dyDescent="0.25">
      <c r="A20" s="67">
        <v>3231201</v>
      </c>
      <c r="B20" s="54" t="s">
        <v>130</v>
      </c>
      <c r="C20" s="76" t="s">
        <v>131</v>
      </c>
      <c r="D20" s="61">
        <v>238.54</v>
      </c>
      <c r="E20" s="61"/>
      <c r="F20" s="61">
        <v>238.54</v>
      </c>
      <c r="G20" s="61"/>
      <c r="H20" s="84">
        <v>0</v>
      </c>
      <c r="I20" s="84">
        <v>0</v>
      </c>
      <c r="J20" s="133"/>
      <c r="K20" s="170"/>
      <c r="L20" s="61">
        <v>0</v>
      </c>
      <c r="M20" s="170"/>
      <c r="N20" s="133"/>
      <c r="O20" s="170">
        <v>0</v>
      </c>
      <c r="P20" s="170"/>
      <c r="Q20" s="170"/>
      <c r="R20" s="170"/>
      <c r="S20" s="170"/>
    </row>
    <row r="21" spans="1:62" s="132" customFormat="1" ht="22.5" x14ac:dyDescent="0.25">
      <c r="A21" s="67">
        <v>3231201</v>
      </c>
      <c r="B21" s="76" t="s">
        <v>132</v>
      </c>
      <c r="C21" s="76" t="s">
        <v>133</v>
      </c>
      <c r="D21" s="129">
        <v>398.41</v>
      </c>
      <c r="E21" s="129">
        <v>47.81</v>
      </c>
      <c r="F21" s="129">
        <v>350.6</v>
      </c>
      <c r="G21" s="129"/>
      <c r="H21" s="129">
        <v>301.5</v>
      </c>
      <c r="I21" s="129">
        <v>22.54</v>
      </c>
      <c r="J21" s="134">
        <v>278.95999999999998</v>
      </c>
      <c r="K21" s="130"/>
      <c r="L21" s="129">
        <v>21.02</v>
      </c>
      <c r="M21" s="130">
        <v>175.15</v>
      </c>
      <c r="N21" s="134"/>
      <c r="O21" s="130">
        <v>196.17</v>
      </c>
      <c r="P21" s="130"/>
      <c r="Q21" s="130"/>
      <c r="R21" s="130"/>
      <c r="S21" s="130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</row>
    <row r="22" spans="1:62" s="132" customFormat="1" ht="45" x14ac:dyDescent="0.25">
      <c r="A22" s="67">
        <v>3231201</v>
      </c>
      <c r="B22" s="76" t="s">
        <v>134</v>
      </c>
      <c r="C22" s="76" t="s">
        <v>133</v>
      </c>
      <c r="D22" s="129">
        <v>2533.34</v>
      </c>
      <c r="E22" s="129">
        <v>304</v>
      </c>
      <c r="F22" s="129">
        <v>2229.34</v>
      </c>
      <c r="G22" s="129"/>
      <c r="H22" s="129">
        <v>1346.63</v>
      </c>
      <c r="I22" s="129">
        <v>80.34</v>
      </c>
      <c r="J22" s="134">
        <v>1266.29</v>
      </c>
      <c r="K22" s="130"/>
      <c r="L22" s="129">
        <v>72.55</v>
      </c>
      <c r="M22" s="130">
        <v>604.59</v>
      </c>
      <c r="N22" s="134"/>
      <c r="O22" s="130">
        <v>677.14</v>
      </c>
      <c r="P22" s="130"/>
      <c r="Q22" s="130"/>
      <c r="R22" s="130"/>
      <c r="S22" s="130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</row>
    <row r="23" spans="1:62" s="132" customFormat="1" ht="56.25" x14ac:dyDescent="0.25">
      <c r="A23" s="67">
        <v>3231201</v>
      </c>
      <c r="B23" s="76" t="s">
        <v>135</v>
      </c>
      <c r="C23" s="76" t="s">
        <v>133</v>
      </c>
      <c r="D23" s="129">
        <v>1321.6799999999998</v>
      </c>
      <c r="E23" s="129">
        <v>158.6</v>
      </c>
      <c r="F23" s="129">
        <v>1163.08</v>
      </c>
      <c r="G23" s="129"/>
      <c r="H23" s="129">
        <v>578.20000000000005</v>
      </c>
      <c r="I23" s="129">
        <v>35.47</v>
      </c>
      <c r="J23" s="134">
        <v>542.73</v>
      </c>
      <c r="K23" s="130"/>
      <c r="L23" s="129">
        <v>26.4</v>
      </c>
      <c r="M23" s="130">
        <v>220.26</v>
      </c>
      <c r="N23" s="134"/>
      <c r="O23" s="130">
        <v>246.66</v>
      </c>
      <c r="P23" s="130"/>
      <c r="Q23" s="130"/>
      <c r="R23" s="130"/>
      <c r="S23" s="130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</row>
    <row r="24" spans="1:62" x14ac:dyDescent="0.25">
      <c r="A24" s="67">
        <v>3211109</v>
      </c>
      <c r="B24" s="54" t="s">
        <v>136</v>
      </c>
      <c r="C24" s="76" t="s">
        <v>137</v>
      </c>
      <c r="D24" s="61">
        <v>15</v>
      </c>
      <c r="E24" s="61">
        <v>15</v>
      </c>
      <c r="F24" s="61"/>
      <c r="G24" s="61"/>
      <c r="H24" s="61">
        <v>10.96</v>
      </c>
      <c r="I24" s="61">
        <v>10.96</v>
      </c>
      <c r="J24" s="133"/>
      <c r="K24" s="170"/>
      <c r="L24" s="61">
        <v>3.5</v>
      </c>
      <c r="M24" s="170"/>
      <c r="N24" s="133"/>
      <c r="O24" s="170">
        <v>3.5</v>
      </c>
      <c r="P24" s="170"/>
      <c r="Q24" s="170"/>
      <c r="R24" s="170"/>
      <c r="S24" s="170"/>
    </row>
    <row r="25" spans="1:62" x14ac:dyDescent="0.25">
      <c r="A25" s="67">
        <v>3256103</v>
      </c>
      <c r="B25" s="54" t="s">
        <v>138</v>
      </c>
      <c r="C25" s="76" t="s">
        <v>139</v>
      </c>
      <c r="D25" s="61">
        <v>25</v>
      </c>
      <c r="E25" s="61">
        <v>25</v>
      </c>
      <c r="F25" s="61"/>
      <c r="G25" s="61"/>
      <c r="H25" s="61">
        <v>3.74</v>
      </c>
      <c r="I25" s="61">
        <v>3.74</v>
      </c>
      <c r="J25" s="133"/>
      <c r="K25" s="170"/>
      <c r="L25" s="61">
        <v>3</v>
      </c>
      <c r="M25" s="170"/>
      <c r="N25" s="133"/>
      <c r="O25" s="170">
        <v>3</v>
      </c>
      <c r="P25" s="170"/>
      <c r="Q25" s="170"/>
      <c r="R25" s="170"/>
      <c r="S25" s="170"/>
    </row>
    <row r="26" spans="1:62" ht="22.5" x14ac:dyDescent="0.25">
      <c r="A26" s="67">
        <v>3257101</v>
      </c>
      <c r="B26" s="54" t="s">
        <v>140</v>
      </c>
      <c r="C26" s="76" t="s">
        <v>141</v>
      </c>
      <c r="D26" s="61">
        <v>7901.4</v>
      </c>
      <c r="E26" s="61"/>
      <c r="F26" s="61"/>
      <c r="G26" s="61">
        <v>7901.4</v>
      </c>
      <c r="H26" s="61">
        <v>5168.01</v>
      </c>
      <c r="I26" s="61">
        <v>0</v>
      </c>
      <c r="J26" s="133">
        <v>0</v>
      </c>
      <c r="K26" s="61">
        <v>5168.01</v>
      </c>
      <c r="L26" s="61">
        <v>0</v>
      </c>
      <c r="M26" s="170">
        <v>0</v>
      </c>
      <c r="N26" s="133">
        <v>500</v>
      </c>
      <c r="O26" s="170">
        <v>500</v>
      </c>
      <c r="P26" s="170"/>
      <c r="Q26" s="170"/>
      <c r="R26" s="170"/>
      <c r="S26" s="170"/>
    </row>
    <row r="27" spans="1:62" ht="22.5" x14ac:dyDescent="0.25">
      <c r="A27" s="68">
        <v>3111332</v>
      </c>
      <c r="B27" s="53" t="s">
        <v>142</v>
      </c>
      <c r="C27" s="77" t="s">
        <v>143</v>
      </c>
      <c r="D27" s="61">
        <v>25</v>
      </c>
      <c r="E27" s="61">
        <v>25</v>
      </c>
      <c r="F27" s="61"/>
      <c r="G27" s="61"/>
      <c r="H27" s="61">
        <v>12.73</v>
      </c>
      <c r="I27" s="61">
        <v>12.73</v>
      </c>
      <c r="J27" s="133"/>
      <c r="K27" s="170"/>
      <c r="L27" s="61">
        <v>5</v>
      </c>
      <c r="M27" s="170"/>
      <c r="N27" s="133"/>
      <c r="O27" s="170">
        <v>5</v>
      </c>
      <c r="P27" s="170"/>
      <c r="Q27" s="170"/>
      <c r="R27" s="170"/>
      <c r="S27" s="170"/>
    </row>
    <row r="28" spans="1:62" x14ac:dyDescent="0.25">
      <c r="A28" s="68">
        <v>3111332</v>
      </c>
      <c r="B28" s="53" t="s">
        <v>144</v>
      </c>
      <c r="C28" s="77" t="s">
        <v>143</v>
      </c>
      <c r="D28" s="61">
        <v>10</v>
      </c>
      <c r="E28" s="61">
        <v>10</v>
      </c>
      <c r="F28" s="61"/>
      <c r="G28" s="61"/>
      <c r="H28" s="61">
        <v>1.29</v>
      </c>
      <c r="I28" s="61">
        <v>1.29</v>
      </c>
      <c r="J28" s="133"/>
      <c r="K28" s="170"/>
      <c r="L28" s="61">
        <v>1</v>
      </c>
      <c r="M28" s="170"/>
      <c r="N28" s="133"/>
      <c r="O28" s="170">
        <v>1</v>
      </c>
      <c r="P28" s="170"/>
      <c r="Q28" s="170"/>
      <c r="R28" s="170"/>
      <c r="S28" s="170"/>
    </row>
    <row r="29" spans="1:62" x14ac:dyDescent="0.25">
      <c r="A29" s="68">
        <v>3111332</v>
      </c>
      <c r="B29" s="53" t="s">
        <v>145</v>
      </c>
      <c r="C29" s="77" t="s">
        <v>143</v>
      </c>
      <c r="D29" s="61">
        <v>10</v>
      </c>
      <c r="E29" s="61">
        <v>10</v>
      </c>
      <c r="F29" s="61"/>
      <c r="G29" s="61"/>
      <c r="H29" s="61">
        <v>1.3</v>
      </c>
      <c r="I29" s="61">
        <v>1.3</v>
      </c>
      <c r="J29" s="133"/>
      <c r="K29" s="170"/>
      <c r="L29" s="61">
        <v>1</v>
      </c>
      <c r="M29" s="170"/>
      <c r="N29" s="133"/>
      <c r="O29" s="170">
        <v>1</v>
      </c>
      <c r="P29" s="170"/>
      <c r="Q29" s="170"/>
      <c r="R29" s="170"/>
      <c r="S29" s="170"/>
    </row>
    <row r="30" spans="1:62" x14ac:dyDescent="0.25">
      <c r="A30" s="67">
        <v>3257104</v>
      </c>
      <c r="B30" s="52" t="s">
        <v>146</v>
      </c>
      <c r="C30" s="76" t="s">
        <v>147</v>
      </c>
      <c r="D30" s="61">
        <v>162</v>
      </c>
      <c r="E30" s="61">
        <v>162</v>
      </c>
      <c r="F30" s="61"/>
      <c r="G30" s="61"/>
      <c r="H30" s="61">
        <v>85.02</v>
      </c>
      <c r="I30" s="61">
        <v>85.02</v>
      </c>
      <c r="J30" s="133"/>
      <c r="K30" s="170"/>
      <c r="L30" s="61">
        <v>50</v>
      </c>
      <c r="M30" s="170"/>
      <c r="N30" s="133"/>
      <c r="O30" s="170">
        <v>50</v>
      </c>
      <c r="P30" s="170"/>
      <c r="Q30" s="170"/>
      <c r="R30" s="170"/>
      <c r="S30" s="170"/>
    </row>
    <row r="31" spans="1:62" x14ac:dyDescent="0.25">
      <c r="A31" s="67">
        <v>3255101</v>
      </c>
      <c r="B31" s="54" t="s">
        <v>148</v>
      </c>
      <c r="C31" s="76" t="s">
        <v>149</v>
      </c>
      <c r="D31" s="61">
        <v>50</v>
      </c>
      <c r="E31" s="61">
        <v>50</v>
      </c>
      <c r="F31" s="61"/>
      <c r="G31" s="61"/>
      <c r="H31" s="61">
        <v>20.47</v>
      </c>
      <c r="I31" s="61">
        <v>20.47</v>
      </c>
      <c r="J31" s="133"/>
      <c r="K31" s="170"/>
      <c r="L31" s="61">
        <v>10</v>
      </c>
      <c r="M31" s="170"/>
      <c r="N31" s="133"/>
      <c r="O31" s="170">
        <v>10</v>
      </c>
      <c r="P31" s="170"/>
      <c r="Q31" s="170"/>
      <c r="R31" s="170"/>
      <c r="S31" s="170"/>
    </row>
    <row r="32" spans="1:62" s="220" customFormat="1" ht="22.5" x14ac:dyDescent="0.25">
      <c r="A32" s="327">
        <v>3256101</v>
      </c>
      <c r="B32" s="326" t="s">
        <v>150</v>
      </c>
      <c r="C32" s="151" t="s">
        <v>151</v>
      </c>
      <c r="D32" s="321">
        <v>1700</v>
      </c>
      <c r="E32" s="321">
        <v>1700</v>
      </c>
      <c r="F32" s="321"/>
      <c r="G32" s="321"/>
      <c r="H32" s="321">
        <v>875.46</v>
      </c>
      <c r="I32" s="321">
        <v>875.46</v>
      </c>
      <c r="J32" s="322"/>
      <c r="K32" s="328"/>
      <c r="L32" s="321">
        <v>300</v>
      </c>
      <c r="M32" s="328"/>
      <c r="N32" s="322"/>
      <c r="O32" s="328">
        <v>300</v>
      </c>
      <c r="P32" s="328"/>
      <c r="Q32" s="328"/>
      <c r="R32" s="328"/>
      <c r="S32" s="328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</row>
    <row r="33" spans="1:62" x14ac:dyDescent="0.25">
      <c r="A33" s="67">
        <v>3258101</v>
      </c>
      <c r="B33" s="54" t="s">
        <v>152</v>
      </c>
      <c r="C33" s="76" t="s">
        <v>153</v>
      </c>
      <c r="D33" s="61">
        <v>100</v>
      </c>
      <c r="E33" s="61">
        <v>100</v>
      </c>
      <c r="F33" s="61"/>
      <c r="G33" s="61"/>
      <c r="H33" s="61">
        <v>61.4</v>
      </c>
      <c r="I33" s="61">
        <v>61.4</v>
      </c>
      <c r="J33" s="133"/>
      <c r="K33" s="170"/>
      <c r="L33" s="61">
        <v>15</v>
      </c>
      <c r="M33" s="170"/>
      <c r="N33" s="133"/>
      <c r="O33" s="170">
        <v>15</v>
      </c>
      <c r="P33" s="170"/>
      <c r="Q33" s="170"/>
      <c r="R33" s="170"/>
      <c r="S33" s="170"/>
    </row>
    <row r="34" spans="1:62" x14ac:dyDescent="0.25">
      <c r="A34" s="67">
        <v>3258102</v>
      </c>
      <c r="B34" s="54" t="s">
        <v>154</v>
      </c>
      <c r="C34" s="76" t="s">
        <v>153</v>
      </c>
      <c r="D34" s="61">
        <v>15</v>
      </c>
      <c r="E34" s="61">
        <v>15</v>
      </c>
      <c r="F34" s="61"/>
      <c r="G34" s="61"/>
      <c r="H34" s="61">
        <v>3.2</v>
      </c>
      <c r="I34" s="61">
        <v>3.2</v>
      </c>
      <c r="J34" s="133"/>
      <c r="K34" s="170"/>
      <c r="L34" s="61">
        <v>2</v>
      </c>
      <c r="M34" s="170"/>
      <c r="N34" s="133"/>
      <c r="O34" s="170">
        <v>2</v>
      </c>
      <c r="P34" s="170"/>
      <c r="Q34" s="170"/>
      <c r="R34" s="170"/>
      <c r="S34" s="170"/>
    </row>
    <row r="35" spans="1:62" x14ac:dyDescent="0.25">
      <c r="A35" s="67">
        <v>3258103</v>
      </c>
      <c r="B35" s="54" t="s">
        <v>155</v>
      </c>
      <c r="C35" s="76" t="s">
        <v>153</v>
      </c>
      <c r="D35" s="61">
        <v>25</v>
      </c>
      <c r="E35" s="61">
        <v>25</v>
      </c>
      <c r="F35" s="61"/>
      <c r="G35" s="61"/>
      <c r="H35" s="61">
        <v>5.34</v>
      </c>
      <c r="I35" s="61">
        <v>5.34</v>
      </c>
      <c r="J35" s="133"/>
      <c r="K35" s="170"/>
      <c r="L35" s="61">
        <v>3</v>
      </c>
      <c r="M35" s="170"/>
      <c r="N35" s="133"/>
      <c r="O35" s="170">
        <v>3</v>
      </c>
      <c r="P35" s="170"/>
      <c r="Q35" s="170"/>
      <c r="R35" s="170"/>
      <c r="S35" s="170"/>
    </row>
    <row r="36" spans="1:62" x14ac:dyDescent="0.25">
      <c r="A36" s="67">
        <v>3258105</v>
      </c>
      <c r="B36" s="54" t="s">
        <v>156</v>
      </c>
      <c r="C36" s="76" t="s">
        <v>153</v>
      </c>
      <c r="D36" s="61">
        <v>25</v>
      </c>
      <c r="E36" s="61">
        <v>25</v>
      </c>
      <c r="F36" s="61"/>
      <c r="G36" s="61"/>
      <c r="H36" s="61">
        <v>1.22</v>
      </c>
      <c r="I36" s="61">
        <v>1.22</v>
      </c>
      <c r="J36" s="133"/>
      <c r="K36" s="170"/>
      <c r="L36" s="61">
        <v>2</v>
      </c>
      <c r="M36" s="170"/>
      <c r="N36" s="133"/>
      <c r="O36" s="170">
        <v>2</v>
      </c>
      <c r="P36" s="170"/>
      <c r="Q36" s="170"/>
      <c r="R36" s="170"/>
      <c r="S36" s="170"/>
    </row>
    <row r="37" spans="1:62" x14ac:dyDescent="0.25">
      <c r="A37" s="67">
        <v>3258107</v>
      </c>
      <c r="B37" s="54" t="s">
        <v>157</v>
      </c>
      <c r="C37" s="76" t="s">
        <v>153</v>
      </c>
      <c r="D37" s="61">
        <v>20</v>
      </c>
      <c r="E37" s="61">
        <v>20</v>
      </c>
      <c r="F37" s="61"/>
      <c r="G37" s="61"/>
      <c r="H37" s="61">
        <v>19.98</v>
      </c>
      <c r="I37" s="61">
        <v>19.98</v>
      </c>
      <c r="J37" s="133"/>
      <c r="K37" s="170"/>
      <c r="L37" s="61">
        <v>0</v>
      </c>
      <c r="M37" s="170"/>
      <c r="N37" s="133"/>
      <c r="O37" s="170">
        <v>0</v>
      </c>
      <c r="P37" s="170"/>
      <c r="Q37" s="170"/>
      <c r="R37" s="170"/>
      <c r="S37" s="170"/>
    </row>
    <row r="38" spans="1:62" x14ac:dyDescent="0.25">
      <c r="A38" s="67">
        <v>3258106</v>
      </c>
      <c r="B38" s="54" t="s">
        <v>158</v>
      </c>
      <c r="C38" s="76" t="s">
        <v>153</v>
      </c>
      <c r="D38" s="61">
        <v>20</v>
      </c>
      <c r="E38" s="61">
        <v>20</v>
      </c>
      <c r="F38" s="61"/>
      <c r="G38" s="61"/>
      <c r="H38" s="61">
        <v>14.53</v>
      </c>
      <c r="I38" s="61">
        <v>14.53</v>
      </c>
      <c r="J38" s="133"/>
      <c r="K38" s="170"/>
      <c r="L38" s="61">
        <v>5</v>
      </c>
      <c r="M38" s="170"/>
      <c r="N38" s="133"/>
      <c r="O38" s="170">
        <v>5</v>
      </c>
      <c r="P38" s="170"/>
      <c r="Q38" s="170"/>
      <c r="R38" s="170"/>
      <c r="S38" s="170"/>
    </row>
    <row r="39" spans="1:62" x14ac:dyDescent="0.25">
      <c r="A39" s="67">
        <v>3258105</v>
      </c>
      <c r="B39" s="54" t="s">
        <v>159</v>
      </c>
      <c r="C39" s="76" t="s">
        <v>153</v>
      </c>
      <c r="D39" s="61">
        <v>25</v>
      </c>
      <c r="E39" s="61">
        <v>25</v>
      </c>
      <c r="F39" s="61"/>
      <c r="G39" s="61"/>
      <c r="H39" s="61">
        <v>1.39</v>
      </c>
      <c r="I39" s="61">
        <v>1.39</v>
      </c>
      <c r="J39" s="133"/>
      <c r="K39" s="170"/>
      <c r="L39" s="61">
        <v>2</v>
      </c>
      <c r="M39" s="170"/>
      <c r="N39" s="133"/>
      <c r="O39" s="170">
        <v>2</v>
      </c>
      <c r="P39" s="170"/>
      <c r="Q39" s="170"/>
      <c r="R39" s="170"/>
      <c r="S39" s="170"/>
    </row>
    <row r="40" spans="1:62" ht="22.5" x14ac:dyDescent="0.25">
      <c r="A40" s="334">
        <v>3258114</v>
      </c>
      <c r="B40" s="335" t="s">
        <v>160</v>
      </c>
      <c r="C40" s="336" t="s">
        <v>153</v>
      </c>
      <c r="D40" s="61">
        <v>362.5</v>
      </c>
      <c r="E40" s="61">
        <v>43.5</v>
      </c>
      <c r="F40" s="61">
        <v>319</v>
      </c>
      <c r="G40" s="61"/>
      <c r="H40" s="128">
        <v>95.03</v>
      </c>
      <c r="I40" s="128">
        <v>10.83</v>
      </c>
      <c r="J40" s="133">
        <v>84.2</v>
      </c>
      <c r="K40" s="170"/>
      <c r="L40" s="61">
        <v>8.25</v>
      </c>
      <c r="M40" s="170">
        <v>50</v>
      </c>
      <c r="N40" s="133">
        <v>0</v>
      </c>
      <c r="O40" s="170">
        <v>58.25</v>
      </c>
      <c r="P40" s="170"/>
      <c r="Q40" s="170"/>
      <c r="R40" s="170"/>
      <c r="S40" s="170"/>
    </row>
    <row r="41" spans="1:62" x14ac:dyDescent="0.25">
      <c r="A41" s="67">
        <v>3258128</v>
      </c>
      <c r="B41" s="54" t="s">
        <v>161</v>
      </c>
      <c r="C41" s="76" t="s">
        <v>153</v>
      </c>
      <c r="D41" s="61">
        <v>10</v>
      </c>
      <c r="E41" s="61">
        <v>10</v>
      </c>
      <c r="F41" s="61"/>
      <c r="G41" s="61"/>
      <c r="H41" s="61">
        <v>2.39</v>
      </c>
      <c r="I41" s="61">
        <v>2.39</v>
      </c>
      <c r="J41" s="133"/>
      <c r="K41" s="170"/>
      <c r="L41" s="61">
        <v>0.75</v>
      </c>
      <c r="M41" s="170"/>
      <c r="N41" s="133"/>
      <c r="O41" s="170">
        <v>0.75</v>
      </c>
      <c r="P41" s="170"/>
      <c r="Q41" s="170"/>
      <c r="R41" s="170"/>
      <c r="S41" s="170"/>
    </row>
    <row r="42" spans="1:62" x14ac:dyDescent="0.25">
      <c r="A42" s="67">
        <v>3258107</v>
      </c>
      <c r="B42" s="51" t="s">
        <v>162</v>
      </c>
      <c r="C42" s="76" t="s">
        <v>153</v>
      </c>
      <c r="D42" s="61">
        <v>25</v>
      </c>
      <c r="E42" s="61">
        <v>25</v>
      </c>
      <c r="F42" s="61"/>
      <c r="G42" s="61"/>
      <c r="H42" s="61">
        <v>7.48</v>
      </c>
      <c r="I42" s="61">
        <v>7.48</v>
      </c>
      <c r="J42" s="133"/>
      <c r="K42" s="170"/>
      <c r="L42" s="61">
        <v>3</v>
      </c>
      <c r="M42" s="170"/>
      <c r="N42" s="133"/>
      <c r="O42" s="170">
        <v>3</v>
      </c>
      <c r="P42" s="170"/>
      <c r="Q42" s="170"/>
      <c r="R42" s="170"/>
      <c r="S42" s="170"/>
    </row>
    <row r="43" spans="1:62" s="220" customFormat="1" ht="63" x14ac:dyDescent="0.25">
      <c r="A43" s="319">
        <v>4112101</v>
      </c>
      <c r="B43" s="56" t="s">
        <v>163</v>
      </c>
      <c r="C43" s="78" t="s">
        <v>164</v>
      </c>
      <c r="D43" s="321">
        <v>702.5</v>
      </c>
      <c r="E43" s="321">
        <v>702.5</v>
      </c>
      <c r="F43" s="321"/>
      <c r="G43" s="321"/>
      <c r="H43" s="321">
        <v>606.9</v>
      </c>
      <c r="I43" s="321">
        <v>606.9</v>
      </c>
      <c r="J43" s="322"/>
      <c r="K43" s="328"/>
      <c r="L43" s="321">
        <v>95.6</v>
      </c>
      <c r="M43" s="328"/>
      <c r="N43" s="322"/>
      <c r="O43" s="328">
        <v>95.6</v>
      </c>
      <c r="P43" s="328"/>
      <c r="Q43" s="328"/>
      <c r="R43" s="328"/>
      <c r="S43" s="328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19"/>
      <c r="AX43" s="219"/>
      <c r="AY43" s="219"/>
      <c r="AZ43" s="219"/>
      <c r="BA43" s="219"/>
      <c r="BB43" s="219"/>
      <c r="BC43" s="219"/>
      <c r="BD43" s="219"/>
      <c r="BE43" s="219"/>
      <c r="BF43" s="219"/>
      <c r="BG43" s="219"/>
      <c r="BH43" s="219"/>
      <c r="BI43" s="219"/>
      <c r="BJ43" s="219"/>
    </row>
    <row r="44" spans="1:62" s="220" customFormat="1" ht="33.75" x14ac:dyDescent="0.25">
      <c r="A44" s="319">
        <v>4112101</v>
      </c>
      <c r="B44" s="57" t="s">
        <v>165</v>
      </c>
      <c r="C44" s="79" t="s">
        <v>164</v>
      </c>
      <c r="D44" s="321">
        <v>68.25</v>
      </c>
      <c r="E44" s="321">
        <v>68.25</v>
      </c>
      <c r="F44" s="321"/>
      <c r="G44" s="321"/>
      <c r="H44" s="321">
        <v>50.22</v>
      </c>
      <c r="I44" s="321">
        <v>50.22</v>
      </c>
      <c r="J44" s="322"/>
      <c r="K44" s="328"/>
      <c r="L44" s="321"/>
      <c r="M44" s="328"/>
      <c r="N44" s="322"/>
      <c r="O44" s="328"/>
      <c r="P44" s="328"/>
      <c r="Q44" s="328"/>
      <c r="R44" s="328"/>
      <c r="S44" s="328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19"/>
      <c r="BA44" s="219"/>
      <c r="BB44" s="219"/>
      <c r="BC44" s="219"/>
      <c r="BD44" s="219"/>
      <c r="BE44" s="219"/>
      <c r="BF44" s="219"/>
      <c r="BG44" s="219"/>
      <c r="BH44" s="219"/>
      <c r="BI44" s="219"/>
      <c r="BJ44" s="219"/>
    </row>
    <row r="45" spans="1:62" s="220" customFormat="1" ht="22.5" x14ac:dyDescent="0.25">
      <c r="A45" s="325">
        <v>4112102</v>
      </c>
      <c r="B45" s="57" t="s">
        <v>166</v>
      </c>
      <c r="C45" s="79" t="s">
        <v>167</v>
      </c>
      <c r="D45" s="321">
        <v>100</v>
      </c>
      <c r="E45" s="321">
        <v>100</v>
      </c>
      <c r="F45" s="321"/>
      <c r="G45" s="321"/>
      <c r="H45" s="321">
        <v>61.29</v>
      </c>
      <c r="I45" s="321">
        <v>61.29</v>
      </c>
      <c r="J45" s="322"/>
      <c r="K45" s="328"/>
      <c r="L45" s="321"/>
      <c r="M45" s="328"/>
      <c r="N45" s="322"/>
      <c r="O45" s="328"/>
      <c r="P45" s="328"/>
      <c r="Q45" s="328"/>
      <c r="R45" s="328"/>
      <c r="S45" s="328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  <c r="AY45" s="219"/>
      <c r="AZ45" s="219"/>
      <c r="BA45" s="219"/>
      <c r="BB45" s="219"/>
      <c r="BC45" s="219"/>
      <c r="BD45" s="219"/>
      <c r="BE45" s="219"/>
      <c r="BF45" s="219"/>
      <c r="BG45" s="219"/>
      <c r="BH45" s="219"/>
      <c r="BI45" s="219"/>
      <c r="BJ45" s="219"/>
    </row>
    <row r="46" spans="1:62" s="220" customFormat="1" ht="33.75" x14ac:dyDescent="0.25">
      <c r="A46" s="325">
        <v>4112316</v>
      </c>
      <c r="B46" s="57" t="s">
        <v>168</v>
      </c>
      <c r="C46" s="79" t="s">
        <v>169</v>
      </c>
      <c r="D46" s="321">
        <v>8.9700000000000006</v>
      </c>
      <c r="E46" s="321">
        <v>8.9700000000000006</v>
      </c>
      <c r="F46" s="321"/>
      <c r="G46" s="321"/>
      <c r="H46" s="321">
        <v>8.9499999999999993</v>
      </c>
      <c r="I46" s="321">
        <v>8.9499999999999993</v>
      </c>
      <c r="J46" s="322"/>
      <c r="K46" s="328"/>
      <c r="L46" s="321"/>
      <c r="M46" s="328"/>
      <c r="N46" s="322"/>
      <c r="O46" s="328"/>
      <c r="P46" s="328"/>
      <c r="Q46" s="328"/>
      <c r="R46" s="328"/>
      <c r="S46" s="328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  <c r="BD46" s="219"/>
      <c r="BE46" s="219"/>
      <c r="BF46" s="219"/>
      <c r="BG46" s="219"/>
      <c r="BH46" s="219"/>
      <c r="BI46" s="219"/>
      <c r="BJ46" s="219"/>
    </row>
    <row r="47" spans="1:62" s="220" customFormat="1" ht="33.75" x14ac:dyDescent="0.25">
      <c r="A47" s="325">
        <v>4112316</v>
      </c>
      <c r="B47" s="57" t="s">
        <v>170</v>
      </c>
      <c r="C47" s="79" t="s">
        <v>169</v>
      </c>
      <c r="D47" s="321">
        <v>5</v>
      </c>
      <c r="E47" s="321">
        <v>5</v>
      </c>
      <c r="F47" s="321"/>
      <c r="G47" s="321"/>
      <c r="H47" s="321">
        <v>0.79</v>
      </c>
      <c r="I47" s="321">
        <v>0.79</v>
      </c>
      <c r="J47" s="322"/>
      <c r="K47" s="328"/>
      <c r="L47" s="321"/>
      <c r="M47" s="328"/>
      <c r="N47" s="322"/>
      <c r="O47" s="328"/>
      <c r="P47" s="328"/>
      <c r="Q47" s="328"/>
      <c r="R47" s="328"/>
      <c r="S47" s="328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  <c r="BD47" s="219"/>
      <c r="BE47" s="219"/>
      <c r="BF47" s="219"/>
      <c r="BG47" s="219"/>
      <c r="BH47" s="219"/>
      <c r="BI47" s="219"/>
      <c r="BJ47" s="219"/>
    </row>
    <row r="48" spans="1:62" s="220" customFormat="1" ht="22.5" x14ac:dyDescent="0.25">
      <c r="A48" s="325">
        <v>4112304</v>
      </c>
      <c r="B48" s="57" t="s">
        <v>171</v>
      </c>
      <c r="C48" s="79" t="s">
        <v>172</v>
      </c>
      <c r="D48" s="321">
        <v>20.5</v>
      </c>
      <c r="E48" s="321">
        <v>20.5</v>
      </c>
      <c r="F48" s="321"/>
      <c r="G48" s="321"/>
      <c r="H48" s="321">
        <v>20.18</v>
      </c>
      <c r="I48" s="321">
        <v>20.18</v>
      </c>
      <c r="J48" s="322"/>
      <c r="K48" s="328"/>
      <c r="L48" s="321"/>
      <c r="M48" s="328"/>
      <c r="N48" s="322"/>
      <c r="O48" s="328"/>
      <c r="P48" s="328"/>
      <c r="Q48" s="328"/>
      <c r="R48" s="328"/>
      <c r="S48" s="328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  <c r="BD48" s="219"/>
      <c r="BE48" s="219"/>
      <c r="BF48" s="219"/>
      <c r="BG48" s="219"/>
      <c r="BH48" s="219"/>
      <c r="BI48" s="219"/>
      <c r="BJ48" s="219"/>
    </row>
    <row r="49" spans="1:62" s="220" customFormat="1" ht="33.75" x14ac:dyDescent="0.25">
      <c r="A49" s="325">
        <v>4112304</v>
      </c>
      <c r="B49" s="57" t="s">
        <v>173</v>
      </c>
      <c r="C49" s="79" t="s">
        <v>172</v>
      </c>
      <c r="D49" s="321">
        <v>6</v>
      </c>
      <c r="E49" s="321">
        <v>6</v>
      </c>
      <c r="F49" s="321"/>
      <c r="G49" s="321"/>
      <c r="H49" s="321">
        <v>2.13</v>
      </c>
      <c r="I49" s="321">
        <v>2.13</v>
      </c>
      <c r="J49" s="322"/>
      <c r="K49" s="328"/>
      <c r="L49" s="321"/>
      <c r="M49" s="328"/>
      <c r="N49" s="322"/>
      <c r="O49" s="328"/>
      <c r="P49" s="328"/>
      <c r="Q49" s="328"/>
      <c r="R49" s="328"/>
      <c r="S49" s="328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  <c r="BD49" s="219"/>
      <c r="BE49" s="219"/>
      <c r="BF49" s="219"/>
      <c r="BG49" s="219"/>
      <c r="BH49" s="219"/>
      <c r="BI49" s="219"/>
      <c r="BJ49" s="219"/>
    </row>
    <row r="50" spans="1:62" s="220" customFormat="1" ht="22.5" x14ac:dyDescent="0.25">
      <c r="A50" s="325">
        <v>4112304</v>
      </c>
      <c r="B50" s="57" t="s">
        <v>174</v>
      </c>
      <c r="C50" s="79" t="s">
        <v>172</v>
      </c>
      <c r="D50" s="321">
        <v>50</v>
      </c>
      <c r="E50" s="321">
        <v>50</v>
      </c>
      <c r="F50" s="321"/>
      <c r="G50" s="321"/>
      <c r="H50" s="321">
        <v>9.49</v>
      </c>
      <c r="I50" s="321">
        <v>9.49</v>
      </c>
      <c r="J50" s="322"/>
      <c r="K50" s="328"/>
      <c r="L50" s="321">
        <v>5</v>
      </c>
      <c r="M50" s="328"/>
      <c r="N50" s="322"/>
      <c r="O50" s="328">
        <v>5</v>
      </c>
      <c r="P50" s="328"/>
      <c r="Q50" s="328"/>
      <c r="R50" s="328"/>
      <c r="S50" s="328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  <c r="AY50" s="219"/>
      <c r="AZ50" s="219"/>
      <c r="BA50" s="219"/>
      <c r="BB50" s="219"/>
      <c r="BC50" s="219"/>
      <c r="BD50" s="219"/>
      <c r="BE50" s="219"/>
      <c r="BF50" s="219"/>
      <c r="BG50" s="219"/>
      <c r="BH50" s="219"/>
      <c r="BI50" s="219"/>
      <c r="BJ50" s="219"/>
    </row>
    <row r="51" spans="1:62" s="220" customFormat="1" ht="45" x14ac:dyDescent="0.25">
      <c r="A51" s="325">
        <v>4112202</v>
      </c>
      <c r="B51" s="56" t="s">
        <v>175</v>
      </c>
      <c r="C51" s="78" t="s">
        <v>176</v>
      </c>
      <c r="D51" s="321">
        <v>19.5</v>
      </c>
      <c r="E51" s="321">
        <v>19.5</v>
      </c>
      <c r="F51" s="321"/>
      <c r="G51" s="321"/>
      <c r="H51" s="321">
        <v>19.47</v>
      </c>
      <c r="I51" s="321">
        <v>19.47</v>
      </c>
      <c r="J51" s="322"/>
      <c r="K51" s="328"/>
      <c r="L51" s="321"/>
      <c r="M51" s="328"/>
      <c r="N51" s="322"/>
      <c r="O51" s="328"/>
      <c r="P51" s="328"/>
      <c r="Q51" s="328"/>
      <c r="R51" s="328"/>
      <c r="S51" s="328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19"/>
      <c r="BA51" s="219"/>
      <c r="BB51" s="219"/>
      <c r="BC51" s="219"/>
      <c r="BD51" s="219"/>
      <c r="BE51" s="219"/>
      <c r="BF51" s="219"/>
      <c r="BG51" s="219"/>
      <c r="BH51" s="219"/>
      <c r="BI51" s="219"/>
      <c r="BJ51" s="219"/>
    </row>
    <row r="52" spans="1:62" s="220" customFormat="1" ht="33.75" x14ac:dyDescent="0.25">
      <c r="A52" s="325">
        <v>4112202</v>
      </c>
      <c r="B52" s="57" t="s">
        <v>177</v>
      </c>
      <c r="C52" s="79" t="s">
        <v>176</v>
      </c>
      <c r="D52" s="321">
        <v>13.75</v>
      </c>
      <c r="E52" s="321">
        <v>13.75</v>
      </c>
      <c r="F52" s="321"/>
      <c r="G52" s="321"/>
      <c r="H52" s="321">
        <v>9.8800000000000008</v>
      </c>
      <c r="I52" s="321">
        <v>9.8800000000000008</v>
      </c>
      <c r="J52" s="322"/>
      <c r="K52" s="328"/>
      <c r="L52" s="321"/>
      <c r="M52" s="328"/>
      <c r="N52" s="322"/>
      <c r="O52" s="328"/>
      <c r="P52" s="328"/>
      <c r="Q52" s="328"/>
      <c r="R52" s="328"/>
      <c r="S52" s="328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19"/>
      <c r="BA52" s="219"/>
      <c r="BB52" s="219"/>
      <c r="BC52" s="219"/>
      <c r="BD52" s="219"/>
      <c r="BE52" s="219"/>
      <c r="BF52" s="219"/>
      <c r="BG52" s="219"/>
      <c r="BH52" s="219"/>
      <c r="BI52" s="219"/>
      <c r="BJ52" s="219"/>
    </row>
    <row r="53" spans="1:62" s="220" customFormat="1" x14ac:dyDescent="0.25">
      <c r="A53" s="325">
        <v>4112202</v>
      </c>
      <c r="B53" s="57" t="s">
        <v>178</v>
      </c>
      <c r="C53" s="79" t="s">
        <v>176</v>
      </c>
      <c r="D53" s="321">
        <v>1.5</v>
      </c>
      <c r="E53" s="321">
        <v>1.5</v>
      </c>
      <c r="F53" s="321"/>
      <c r="G53" s="321"/>
      <c r="H53" s="321">
        <v>0.2</v>
      </c>
      <c r="I53" s="321">
        <v>0.2</v>
      </c>
      <c r="J53" s="322"/>
      <c r="K53" s="328"/>
      <c r="L53" s="321"/>
      <c r="M53" s="328"/>
      <c r="N53" s="322"/>
      <c r="O53" s="328"/>
      <c r="P53" s="328"/>
      <c r="Q53" s="328"/>
      <c r="R53" s="328"/>
      <c r="S53" s="328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19"/>
      <c r="BD53" s="219"/>
      <c r="BE53" s="219"/>
      <c r="BF53" s="219"/>
      <c r="BG53" s="219"/>
      <c r="BH53" s="219"/>
      <c r="BI53" s="219"/>
      <c r="BJ53" s="219"/>
    </row>
    <row r="54" spans="1:62" s="220" customFormat="1" ht="33.75" x14ac:dyDescent="0.25">
      <c r="A54" s="325">
        <v>4112202</v>
      </c>
      <c r="B54" s="57" t="s">
        <v>179</v>
      </c>
      <c r="C54" s="79" t="s">
        <v>176</v>
      </c>
      <c r="D54" s="321">
        <v>5.25</v>
      </c>
      <c r="E54" s="321">
        <v>5.25</v>
      </c>
      <c r="F54" s="321"/>
      <c r="G54" s="321"/>
      <c r="H54" s="321">
        <v>4.08</v>
      </c>
      <c r="I54" s="321">
        <v>4.08</v>
      </c>
      <c r="J54" s="322"/>
      <c r="K54" s="328"/>
      <c r="L54" s="321"/>
      <c r="M54" s="328"/>
      <c r="N54" s="322"/>
      <c r="O54" s="328"/>
      <c r="P54" s="328"/>
      <c r="Q54" s="328"/>
      <c r="R54" s="328"/>
      <c r="S54" s="328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</row>
    <row r="55" spans="1:62" s="220" customFormat="1" x14ac:dyDescent="0.25">
      <c r="A55" s="319">
        <v>4112314</v>
      </c>
      <c r="B55" s="326" t="s">
        <v>154</v>
      </c>
      <c r="C55" s="151" t="s">
        <v>180</v>
      </c>
      <c r="D55" s="321">
        <v>50</v>
      </c>
      <c r="E55" s="321">
        <v>50</v>
      </c>
      <c r="F55" s="321"/>
      <c r="G55" s="321"/>
      <c r="H55" s="321">
        <v>45.32</v>
      </c>
      <c r="I55" s="321">
        <v>45.32</v>
      </c>
      <c r="J55" s="322"/>
      <c r="K55" s="328"/>
      <c r="L55" s="321"/>
      <c r="M55" s="328"/>
      <c r="N55" s="322"/>
      <c r="O55" s="328"/>
      <c r="P55" s="328"/>
      <c r="Q55" s="328"/>
      <c r="R55" s="328"/>
      <c r="S55" s="328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  <c r="AX55" s="219"/>
      <c r="AY55" s="219"/>
      <c r="AZ55" s="219"/>
      <c r="BA55" s="219"/>
      <c r="BB55" s="219"/>
      <c r="BC55" s="219"/>
      <c r="BD55" s="219"/>
      <c r="BE55" s="219"/>
      <c r="BF55" s="219"/>
      <c r="BG55" s="219"/>
      <c r="BH55" s="219"/>
      <c r="BI55" s="219"/>
      <c r="BJ55" s="219"/>
    </row>
    <row r="56" spans="1:62" s="220" customFormat="1" x14ac:dyDescent="0.25">
      <c r="A56" s="319">
        <v>4112303</v>
      </c>
      <c r="B56" s="326" t="s">
        <v>181</v>
      </c>
      <c r="C56" s="151" t="s">
        <v>180</v>
      </c>
      <c r="D56" s="321">
        <v>15</v>
      </c>
      <c r="E56" s="321">
        <v>15</v>
      </c>
      <c r="F56" s="321"/>
      <c r="G56" s="321"/>
      <c r="H56" s="321">
        <v>9.73</v>
      </c>
      <c r="I56" s="321">
        <v>9.73</v>
      </c>
      <c r="J56" s="322"/>
      <c r="K56" s="328"/>
      <c r="L56" s="321">
        <v>4</v>
      </c>
      <c r="M56" s="328"/>
      <c r="N56" s="322"/>
      <c r="O56" s="328">
        <v>4</v>
      </c>
      <c r="P56" s="328"/>
      <c r="Q56" s="328"/>
      <c r="R56" s="328"/>
      <c r="S56" s="328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  <c r="AY56" s="219"/>
      <c r="AZ56" s="219"/>
      <c r="BA56" s="219"/>
      <c r="BB56" s="219"/>
      <c r="BC56" s="219"/>
      <c r="BD56" s="219"/>
      <c r="BE56" s="219"/>
      <c r="BF56" s="219"/>
      <c r="BG56" s="219"/>
      <c r="BH56" s="219"/>
      <c r="BI56" s="219"/>
      <c r="BJ56" s="219"/>
    </row>
    <row r="57" spans="1:62" x14ac:dyDescent="0.25">
      <c r="A57" s="72">
        <v>4141101</v>
      </c>
      <c r="B57" s="60" t="s">
        <v>182</v>
      </c>
      <c r="C57" s="77" t="s">
        <v>183</v>
      </c>
      <c r="D57" s="61">
        <v>24000</v>
      </c>
      <c r="E57" s="61">
        <v>24000</v>
      </c>
      <c r="F57" s="61"/>
      <c r="G57" s="61"/>
      <c r="H57" s="61">
        <v>14323.6</v>
      </c>
      <c r="I57" s="61">
        <v>14323.6</v>
      </c>
      <c r="J57" s="133"/>
      <c r="K57" s="170"/>
      <c r="L57" s="61">
        <v>2049.42</v>
      </c>
      <c r="M57" s="170"/>
      <c r="N57" s="133"/>
      <c r="O57" s="170">
        <v>2049.42</v>
      </c>
      <c r="P57" s="170"/>
      <c r="Q57" s="170"/>
      <c r="R57" s="170"/>
      <c r="S57" s="170"/>
    </row>
    <row r="58" spans="1:62" x14ac:dyDescent="0.25">
      <c r="A58" s="73">
        <v>4111306</v>
      </c>
      <c r="B58" s="53" t="s">
        <v>184</v>
      </c>
      <c r="C58" s="77" t="s">
        <v>185</v>
      </c>
      <c r="D58" s="61">
        <v>1261</v>
      </c>
      <c r="E58" s="61">
        <v>151.32</v>
      </c>
      <c r="F58" s="61">
        <v>1109.68</v>
      </c>
      <c r="G58" s="61"/>
      <c r="H58" s="124">
        <v>116.72</v>
      </c>
      <c r="I58" s="124">
        <v>16.34</v>
      </c>
      <c r="J58" s="133">
        <v>100.38</v>
      </c>
      <c r="K58" s="170"/>
      <c r="L58" s="61">
        <v>68.650000000000006</v>
      </c>
      <c r="M58" s="170">
        <v>421.68</v>
      </c>
      <c r="N58" s="133"/>
      <c r="O58" s="170">
        <v>490.33</v>
      </c>
      <c r="P58" s="170"/>
      <c r="Q58" s="170"/>
      <c r="R58" s="170"/>
      <c r="S58" s="170"/>
    </row>
    <row r="59" spans="1:62" ht="22.5" x14ac:dyDescent="0.25">
      <c r="A59" s="73">
        <v>4111307</v>
      </c>
      <c r="B59" s="60" t="s">
        <v>186</v>
      </c>
      <c r="C59" s="77" t="s">
        <v>185</v>
      </c>
      <c r="D59" s="61">
        <v>1515</v>
      </c>
      <c r="E59" s="61">
        <v>181.8</v>
      </c>
      <c r="F59" s="61">
        <v>1333.2</v>
      </c>
      <c r="G59" s="61"/>
      <c r="H59" s="124">
        <v>0</v>
      </c>
      <c r="I59" s="124">
        <v>0</v>
      </c>
      <c r="J59" s="133">
        <v>0</v>
      </c>
      <c r="K59" s="170"/>
      <c r="L59" s="61">
        <v>0</v>
      </c>
      <c r="M59" s="170">
        <v>0</v>
      </c>
      <c r="N59" s="133">
        <v>0</v>
      </c>
      <c r="O59" s="170">
        <v>0</v>
      </c>
      <c r="P59" s="170"/>
      <c r="Q59" s="170"/>
      <c r="R59" s="170"/>
      <c r="S59" s="170"/>
    </row>
    <row r="60" spans="1:62" ht="22.5" x14ac:dyDescent="0.25">
      <c r="A60" s="73">
        <v>4111307</v>
      </c>
      <c r="B60" s="60" t="s">
        <v>187</v>
      </c>
      <c r="C60" s="77" t="s">
        <v>185</v>
      </c>
      <c r="D60" s="61">
        <v>20311</v>
      </c>
      <c r="E60" s="61">
        <v>2437.3200000000002</v>
      </c>
      <c r="F60" s="61">
        <v>17873.68</v>
      </c>
      <c r="G60" s="61"/>
      <c r="H60" s="124">
        <v>6143.66</v>
      </c>
      <c r="I60" s="124">
        <v>898.49</v>
      </c>
      <c r="J60" s="133">
        <v>5254.17</v>
      </c>
      <c r="K60" s="170"/>
      <c r="L60" s="321">
        <v>1134.8399999999999</v>
      </c>
      <c r="M60" s="328">
        <v>6970.74</v>
      </c>
      <c r="N60" s="133">
        <v>0</v>
      </c>
      <c r="O60" s="170">
        <v>8105.58</v>
      </c>
      <c r="P60" s="170"/>
      <c r="Q60" s="170"/>
      <c r="R60" s="170"/>
      <c r="S60" s="170"/>
    </row>
    <row r="61" spans="1:62" x14ac:dyDescent="0.25">
      <c r="A61" s="73">
        <v>4111307</v>
      </c>
      <c r="B61" s="53" t="s">
        <v>188</v>
      </c>
      <c r="C61" s="77" t="s">
        <v>185</v>
      </c>
      <c r="D61" s="61">
        <v>9729</v>
      </c>
      <c r="E61" s="61">
        <v>1167.48</v>
      </c>
      <c r="F61" s="61">
        <v>8561.52</v>
      </c>
      <c r="G61" s="61"/>
      <c r="H61" s="124">
        <v>6011.48</v>
      </c>
      <c r="I61" s="124">
        <v>791.08</v>
      </c>
      <c r="J61" s="133">
        <v>5220.3999999999996</v>
      </c>
      <c r="K61" s="170"/>
      <c r="L61" s="61">
        <v>553.88</v>
      </c>
      <c r="M61" s="170">
        <v>3402.2</v>
      </c>
      <c r="N61" s="133">
        <v>0</v>
      </c>
      <c r="O61" s="170">
        <v>3956.08</v>
      </c>
      <c r="P61" s="170"/>
      <c r="Q61" s="170"/>
      <c r="R61" s="170"/>
      <c r="S61" s="170"/>
    </row>
    <row r="62" spans="1:62" ht="22.5" x14ac:dyDescent="0.25">
      <c r="A62" s="70">
        <v>4111201</v>
      </c>
      <c r="B62" s="60" t="s">
        <v>189</v>
      </c>
      <c r="C62" s="77" t="s">
        <v>185</v>
      </c>
      <c r="D62" s="61">
        <v>2515</v>
      </c>
      <c r="E62" s="61">
        <v>301.8</v>
      </c>
      <c r="F62" s="61">
        <v>2213.1999999999998</v>
      </c>
      <c r="G62" s="61"/>
      <c r="H62" s="124">
        <v>455.04</v>
      </c>
      <c r="I62" s="124">
        <v>64.36</v>
      </c>
      <c r="J62" s="133">
        <v>390.68</v>
      </c>
      <c r="K62" s="170"/>
      <c r="L62" s="170">
        <v>126.11</v>
      </c>
      <c r="M62" s="133">
        <v>774.62</v>
      </c>
      <c r="N62" s="133">
        <v>0</v>
      </c>
      <c r="O62" s="170">
        <v>900.73</v>
      </c>
      <c r="P62" s="170"/>
      <c r="Q62" s="170"/>
      <c r="R62" s="170"/>
      <c r="S62" s="170"/>
    </row>
    <row r="63" spans="1:62" ht="22.5" x14ac:dyDescent="0.25">
      <c r="A63" s="70">
        <v>4111201</v>
      </c>
      <c r="B63" s="60" t="s">
        <v>190</v>
      </c>
      <c r="C63" s="77" t="s">
        <v>185</v>
      </c>
      <c r="D63" s="61">
        <v>2550</v>
      </c>
      <c r="E63" s="61">
        <v>306</v>
      </c>
      <c r="F63" s="61">
        <v>2244</v>
      </c>
      <c r="G63" s="61"/>
      <c r="H63" s="124">
        <v>452.46</v>
      </c>
      <c r="I63" s="124">
        <v>63.49</v>
      </c>
      <c r="J63" s="133">
        <v>388.97</v>
      </c>
      <c r="K63" s="170"/>
      <c r="L63" s="170">
        <v>127.86</v>
      </c>
      <c r="M63" s="133">
        <v>785.4</v>
      </c>
      <c r="N63" s="133">
        <v>0</v>
      </c>
      <c r="O63" s="170">
        <v>913.26</v>
      </c>
      <c r="P63" s="170"/>
      <c r="Q63" s="170"/>
      <c r="R63" s="170"/>
      <c r="S63" s="170"/>
    </row>
    <row r="64" spans="1:62" ht="22.5" x14ac:dyDescent="0.25">
      <c r="A64" s="70">
        <v>4111201</v>
      </c>
      <c r="B64" s="60" t="s">
        <v>191</v>
      </c>
      <c r="C64" s="77" t="s">
        <v>185</v>
      </c>
      <c r="D64" s="61">
        <v>1785</v>
      </c>
      <c r="E64" s="61">
        <v>214.2</v>
      </c>
      <c r="F64" s="61">
        <v>1570.8</v>
      </c>
      <c r="G64" s="61"/>
      <c r="H64" s="124">
        <v>341.85</v>
      </c>
      <c r="I64" s="124">
        <v>48.84</v>
      </c>
      <c r="J64" s="133">
        <v>293.01</v>
      </c>
      <c r="K64" s="170"/>
      <c r="L64" s="61">
        <v>92.06</v>
      </c>
      <c r="M64" s="170">
        <v>565.49</v>
      </c>
      <c r="N64" s="133">
        <v>0</v>
      </c>
      <c r="O64" s="170">
        <v>657.55</v>
      </c>
      <c r="P64" s="170"/>
      <c r="Q64" s="170"/>
      <c r="R64" s="170"/>
      <c r="S64" s="170"/>
    </row>
    <row r="65" spans="1:19" ht="22.5" x14ac:dyDescent="0.25">
      <c r="A65" s="70">
        <v>4111201</v>
      </c>
      <c r="B65" s="53" t="s">
        <v>192</v>
      </c>
      <c r="C65" s="77" t="s">
        <v>185</v>
      </c>
      <c r="D65" s="61">
        <v>11952.5</v>
      </c>
      <c r="E65" s="61">
        <v>1434.3</v>
      </c>
      <c r="F65" s="61">
        <v>10518.2</v>
      </c>
      <c r="G65" s="61"/>
      <c r="H65" s="124">
        <v>6127.06</v>
      </c>
      <c r="I65" s="124">
        <v>779.02</v>
      </c>
      <c r="J65" s="133">
        <v>5348.04</v>
      </c>
      <c r="K65" s="170"/>
      <c r="L65" s="61">
        <v>688.04</v>
      </c>
      <c r="M65" s="170">
        <v>4226.2700000000004</v>
      </c>
      <c r="N65" s="133">
        <v>0</v>
      </c>
      <c r="O65" s="170">
        <v>4914.3100000000004</v>
      </c>
      <c r="P65" s="170"/>
      <c r="Q65" s="170"/>
      <c r="R65" s="170"/>
      <c r="S65" s="170"/>
    </row>
    <row r="66" spans="1:19" x14ac:dyDescent="0.25">
      <c r="A66" s="70">
        <v>4111201</v>
      </c>
      <c r="B66" s="53" t="s">
        <v>193</v>
      </c>
      <c r="C66" s="77" t="s">
        <v>185</v>
      </c>
      <c r="D66" s="61">
        <v>166</v>
      </c>
      <c r="E66" s="61">
        <v>19.920000000000002</v>
      </c>
      <c r="F66" s="61">
        <v>146.08000000000001</v>
      </c>
      <c r="G66" s="61"/>
      <c r="H66" s="124">
        <v>73.260000000000005</v>
      </c>
      <c r="I66" s="124">
        <v>9.77</v>
      </c>
      <c r="J66" s="133">
        <v>63.49</v>
      </c>
      <c r="K66" s="170"/>
      <c r="L66" s="61">
        <v>0</v>
      </c>
      <c r="M66" s="170">
        <v>0</v>
      </c>
      <c r="N66" s="133">
        <v>0</v>
      </c>
      <c r="O66" s="170">
        <v>0</v>
      </c>
      <c r="P66" s="170"/>
      <c r="Q66" s="170"/>
      <c r="R66" s="170"/>
      <c r="S66" s="170"/>
    </row>
    <row r="67" spans="1:19" x14ac:dyDescent="0.25">
      <c r="A67" s="70">
        <v>4111201</v>
      </c>
      <c r="B67" s="53" t="s">
        <v>194</v>
      </c>
      <c r="C67" s="77" t="s">
        <v>185</v>
      </c>
      <c r="D67" s="61">
        <v>1380</v>
      </c>
      <c r="E67" s="61">
        <v>165.6</v>
      </c>
      <c r="F67" s="61">
        <v>1214.4000000000001</v>
      </c>
      <c r="G67" s="61"/>
      <c r="H67" s="124">
        <v>42.09</v>
      </c>
      <c r="I67" s="124">
        <v>5.47</v>
      </c>
      <c r="J67" s="133">
        <v>36.619999999999997</v>
      </c>
      <c r="K67" s="170"/>
      <c r="L67" s="61">
        <v>44.54</v>
      </c>
      <c r="M67" s="170">
        <v>303.60000000000002</v>
      </c>
      <c r="N67" s="133">
        <v>0</v>
      </c>
      <c r="O67" s="170">
        <v>348.14</v>
      </c>
      <c r="P67" s="170"/>
      <c r="Q67" s="170"/>
      <c r="R67" s="170"/>
      <c r="S67" s="170"/>
    </row>
    <row r="68" spans="1:19" x14ac:dyDescent="0.25">
      <c r="A68" s="70">
        <v>4111201</v>
      </c>
      <c r="B68" s="53" t="s">
        <v>195</v>
      </c>
      <c r="C68" s="77" t="s">
        <v>185</v>
      </c>
      <c r="D68" s="61">
        <v>200</v>
      </c>
      <c r="E68" s="61">
        <v>200</v>
      </c>
      <c r="F68" s="61">
        <v>0</v>
      </c>
      <c r="G68" s="61"/>
      <c r="H68" s="61">
        <v>0</v>
      </c>
      <c r="I68" s="61">
        <v>0</v>
      </c>
      <c r="J68" s="133">
        <v>0</v>
      </c>
      <c r="K68" s="170"/>
      <c r="L68" s="61">
        <v>0</v>
      </c>
      <c r="M68" s="170"/>
      <c r="N68" s="133"/>
      <c r="O68" s="170">
        <v>0</v>
      </c>
      <c r="P68" s="170"/>
      <c r="Q68" s="170"/>
      <c r="R68" s="170"/>
      <c r="S68" s="170"/>
    </row>
    <row r="69" spans="1:19" x14ac:dyDescent="0.25">
      <c r="A69" s="46" t="s">
        <v>296</v>
      </c>
      <c r="B69" s="46" t="s">
        <v>292</v>
      </c>
      <c r="C69" s="189" t="s">
        <v>285</v>
      </c>
      <c r="D69" s="61">
        <v>258</v>
      </c>
      <c r="E69" s="61">
        <v>100</v>
      </c>
      <c r="F69" s="61">
        <v>158</v>
      </c>
      <c r="G69" s="61">
        <v>0</v>
      </c>
      <c r="H69" s="61"/>
      <c r="I69" s="61"/>
      <c r="J69" s="133"/>
      <c r="K69" s="170"/>
      <c r="L69" s="170"/>
      <c r="M69" s="170"/>
      <c r="N69" s="133"/>
      <c r="O69" s="170"/>
      <c r="P69" s="170"/>
      <c r="Q69" s="170"/>
      <c r="R69" s="170"/>
      <c r="S69" s="170"/>
    </row>
    <row r="70" spans="1:19" x14ac:dyDescent="0.25">
      <c r="A70" s="46" t="s">
        <v>297</v>
      </c>
      <c r="B70" s="46" t="s">
        <v>293</v>
      </c>
      <c r="C70" s="189" t="s">
        <v>286</v>
      </c>
      <c r="D70" s="61">
        <v>402.14</v>
      </c>
      <c r="E70" s="61">
        <v>100.76</v>
      </c>
      <c r="F70" s="61">
        <v>301.38</v>
      </c>
      <c r="G70" s="61">
        <v>0</v>
      </c>
      <c r="H70" s="61"/>
      <c r="I70" s="61"/>
      <c r="J70" s="133"/>
      <c r="K70" s="170"/>
      <c r="L70" s="170"/>
      <c r="M70" s="170"/>
      <c r="N70" s="133"/>
      <c r="O70" s="170"/>
      <c r="P70" s="170"/>
      <c r="Q70" s="170"/>
      <c r="R70" s="170"/>
      <c r="S70" s="170"/>
    </row>
    <row r="71" spans="1:19" x14ac:dyDescent="0.25">
      <c r="D71" s="202"/>
      <c r="E71" s="202"/>
      <c r="F71" s="202"/>
      <c r="G71" s="202"/>
      <c r="H71" s="64"/>
      <c r="I71" s="64"/>
    </row>
    <row r="72" spans="1:19" x14ac:dyDescent="0.25">
      <c r="H72" s="64"/>
      <c r="I72" s="64"/>
    </row>
    <row r="73" spans="1:19" x14ac:dyDescent="0.25">
      <c r="H73" s="64"/>
      <c r="I73" s="64"/>
    </row>
    <row r="74" spans="1:19" x14ac:dyDescent="0.25">
      <c r="D74" s="83"/>
      <c r="E74" s="83"/>
      <c r="F74" s="83"/>
      <c r="G74" s="83"/>
      <c r="H74" s="64"/>
      <c r="I74" s="64"/>
    </row>
    <row r="75" spans="1:19" x14ac:dyDescent="0.25">
      <c r="D75" s="83"/>
      <c r="E75" s="83"/>
      <c r="F75" s="83"/>
      <c r="G75" s="83"/>
      <c r="H75" s="64"/>
      <c r="I75" s="64"/>
    </row>
    <row r="76" spans="1:19" x14ac:dyDescent="0.25">
      <c r="D76" s="83"/>
      <c r="E76" s="83"/>
      <c r="F76" s="83"/>
      <c r="G76" s="83"/>
      <c r="H76" s="64"/>
      <c r="I76" s="64"/>
    </row>
    <row r="77" spans="1:19" x14ac:dyDescent="0.25">
      <c r="D77" s="83"/>
      <c r="E77" s="83"/>
      <c r="F77" s="83"/>
      <c r="G77" s="83"/>
      <c r="H77" s="64"/>
      <c r="I77" s="64"/>
    </row>
    <row r="78" spans="1:19" x14ac:dyDescent="0.25">
      <c r="D78" s="83"/>
      <c r="E78" s="83"/>
      <c r="F78" s="83"/>
      <c r="G78" s="83"/>
      <c r="H78" s="64"/>
      <c r="I78" s="64"/>
    </row>
    <row r="79" spans="1:19" x14ac:dyDescent="0.25">
      <c r="D79" s="83"/>
      <c r="E79" s="83"/>
      <c r="F79" s="83"/>
      <c r="G79" s="83"/>
      <c r="H79" s="64"/>
      <c r="I79" s="64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zoomScale="85" zoomScaleNormal="85" workbookViewId="0">
      <pane ySplit="1" topLeftCell="A2" activePane="bottomLeft" state="frozen"/>
      <selection pane="bottomLeft" activeCell="E2" sqref="E2:P6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4" width="35.140625" style="1" customWidth="1"/>
    <col min="5" max="5" width="9.5703125" style="1" customWidth="1"/>
    <col min="6" max="6" width="10.28515625" style="1" customWidth="1"/>
    <col min="7" max="7" width="12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5.85546875" style="1" customWidth="1"/>
    <col min="14" max="14" width="14.8554687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316" t="s">
        <v>0</v>
      </c>
      <c r="B1" s="317"/>
      <c r="C1" s="2"/>
      <c r="D1" s="2"/>
      <c r="E1" s="61" t="s">
        <v>207</v>
      </c>
      <c r="F1" s="61" t="s">
        <v>208</v>
      </c>
      <c r="G1" s="61" t="s">
        <v>209</v>
      </c>
      <c r="H1" s="61" t="s">
        <v>197</v>
      </c>
      <c r="I1" s="61" t="s">
        <v>198</v>
      </c>
      <c r="J1" s="61" t="s">
        <v>199</v>
      </c>
      <c r="K1" s="61" t="s">
        <v>200</v>
      </c>
      <c r="L1" s="61" t="s">
        <v>201</v>
      </c>
      <c r="M1" s="61" t="s">
        <v>202</v>
      </c>
      <c r="N1" s="61" t="s">
        <v>203</v>
      </c>
      <c r="O1" s="61" t="s">
        <v>204</v>
      </c>
      <c r="P1" s="61" t="s">
        <v>205</v>
      </c>
      <c r="Q1" s="23"/>
      <c r="R1" s="22"/>
    </row>
    <row r="2" spans="1:18" ht="30" x14ac:dyDescent="0.25">
      <c r="A2" s="3">
        <v>1</v>
      </c>
      <c r="B2" s="3" t="s">
        <v>40</v>
      </c>
      <c r="C2" s="4" t="s">
        <v>1</v>
      </c>
      <c r="D2" s="62">
        <v>1</v>
      </c>
      <c r="E2" s="62"/>
      <c r="F2" s="29">
        <v>1190</v>
      </c>
      <c r="G2" s="29">
        <v>2980</v>
      </c>
      <c r="H2" s="21">
        <v>3100</v>
      </c>
      <c r="I2" s="21">
        <v>2350</v>
      </c>
      <c r="J2" s="21">
        <v>900</v>
      </c>
      <c r="K2" s="21">
        <v>2990</v>
      </c>
      <c r="L2" s="21">
        <v>3000</v>
      </c>
      <c r="M2" s="27">
        <v>3200</v>
      </c>
      <c r="N2" s="27">
        <v>3200</v>
      </c>
      <c r="O2" s="27">
        <v>4540</v>
      </c>
      <c r="P2" s="38">
        <v>2550</v>
      </c>
      <c r="Q2" s="24">
        <f>SUM(F2:P2)</f>
        <v>30000</v>
      </c>
      <c r="R2" s="24">
        <f>Q2/100000</f>
        <v>0.3</v>
      </c>
    </row>
    <row r="3" spans="1:18" ht="15" x14ac:dyDescent="0.25">
      <c r="A3" s="3"/>
      <c r="B3" s="3"/>
      <c r="C3" s="62" t="s">
        <v>102</v>
      </c>
      <c r="D3" s="62">
        <v>2</v>
      </c>
      <c r="E3" s="62"/>
      <c r="F3" s="29"/>
      <c r="G3" s="29"/>
      <c r="H3" s="21"/>
      <c r="I3" s="21"/>
      <c r="J3" s="21"/>
      <c r="K3" s="21"/>
      <c r="L3" s="21"/>
      <c r="M3" s="27"/>
      <c r="N3" s="27"/>
      <c r="O3" s="27"/>
      <c r="P3" s="38"/>
      <c r="Q3" s="24"/>
      <c r="R3" s="24"/>
    </row>
    <row r="4" spans="1:18" ht="30" x14ac:dyDescent="0.25">
      <c r="A4" s="3">
        <v>2</v>
      </c>
      <c r="B4" s="3" t="s">
        <v>92</v>
      </c>
      <c r="C4" s="4" t="s">
        <v>41</v>
      </c>
      <c r="D4" s="62">
        <v>3</v>
      </c>
      <c r="E4" s="62"/>
      <c r="F4" s="29"/>
      <c r="G4" s="29">
        <v>187532</v>
      </c>
      <c r="H4" s="21">
        <v>166152</v>
      </c>
      <c r="I4" s="21">
        <v>25290</v>
      </c>
      <c r="J4" s="21">
        <v>71716</v>
      </c>
      <c r="K4" s="21">
        <v>124531</v>
      </c>
      <c r="L4" s="21">
        <v>100593</v>
      </c>
      <c r="M4" s="21">
        <v>1755</v>
      </c>
      <c r="N4" s="27">
        <v>162524</v>
      </c>
      <c r="O4" s="27">
        <v>99783</v>
      </c>
      <c r="P4" s="38">
        <v>221164</v>
      </c>
      <c r="Q4" s="24">
        <f t="shared" ref="Q4:Q20" si="0">SUM(F4:P4)</f>
        <v>1161040</v>
      </c>
      <c r="R4" s="24">
        <f t="shared" ref="R4:R69" si="1">Q4/100000</f>
        <v>11.6104</v>
      </c>
    </row>
    <row r="5" spans="1:18" ht="30" x14ac:dyDescent="0.25">
      <c r="A5" s="7">
        <v>3</v>
      </c>
      <c r="B5" s="7" t="s">
        <v>87</v>
      </c>
      <c r="C5" s="8" t="s">
        <v>2</v>
      </c>
      <c r="D5" s="62">
        <v>4</v>
      </c>
      <c r="E5" s="62"/>
      <c r="F5" s="25">
        <v>22050</v>
      </c>
      <c r="G5" s="25">
        <v>21000</v>
      </c>
      <c r="H5" s="26">
        <v>210353</v>
      </c>
      <c r="I5" s="26">
        <v>95660</v>
      </c>
      <c r="J5" s="30">
        <v>103704</v>
      </c>
      <c r="K5" s="30">
        <v>51075</v>
      </c>
      <c r="L5" s="21">
        <v>163847</v>
      </c>
      <c r="M5" s="31">
        <v>41460</v>
      </c>
      <c r="N5" s="28">
        <v>31950</v>
      </c>
      <c r="O5" s="28">
        <v>108809</v>
      </c>
      <c r="P5" s="39">
        <v>319053</v>
      </c>
      <c r="Q5" s="24">
        <f t="shared" si="0"/>
        <v>1168961</v>
      </c>
      <c r="R5" s="24">
        <f t="shared" si="1"/>
        <v>11.68961</v>
      </c>
    </row>
    <row r="6" spans="1:18" ht="30" x14ac:dyDescent="0.25">
      <c r="A6" s="7">
        <v>4</v>
      </c>
      <c r="B6" s="7" t="s">
        <v>88</v>
      </c>
      <c r="C6" s="8" t="s">
        <v>3</v>
      </c>
      <c r="D6" s="62">
        <v>5</v>
      </c>
      <c r="E6" s="62"/>
      <c r="F6" s="25">
        <v>570140</v>
      </c>
      <c r="G6" s="25">
        <v>285070</v>
      </c>
      <c r="H6" s="26">
        <v>285070</v>
      </c>
      <c r="I6" s="26">
        <v>285070</v>
      </c>
      <c r="J6" s="26">
        <v>285070</v>
      </c>
      <c r="K6" s="26">
        <v>285070</v>
      </c>
      <c r="L6" s="21">
        <v>285070</v>
      </c>
      <c r="M6" s="27">
        <v>285070</v>
      </c>
      <c r="N6" s="28">
        <v>285070</v>
      </c>
      <c r="O6" s="28">
        <v>285070</v>
      </c>
      <c r="P6" s="39">
        <v>285070</v>
      </c>
      <c r="Q6" s="24">
        <f t="shared" si="0"/>
        <v>3420840</v>
      </c>
      <c r="R6" s="24">
        <f t="shared" si="1"/>
        <v>34.208399999999997</v>
      </c>
    </row>
    <row r="7" spans="1:18" ht="30" x14ac:dyDescent="0.25">
      <c r="A7" s="7">
        <v>5</v>
      </c>
      <c r="B7" s="7" t="s">
        <v>89</v>
      </c>
      <c r="C7" s="8" t="s">
        <v>4</v>
      </c>
      <c r="D7" s="62">
        <v>6</v>
      </c>
      <c r="E7" s="62"/>
      <c r="F7" s="25">
        <v>1011737</v>
      </c>
      <c r="G7" s="25">
        <v>427396</v>
      </c>
      <c r="H7" s="26">
        <v>613578</v>
      </c>
      <c r="I7" s="26">
        <v>666447</v>
      </c>
      <c r="J7" s="26">
        <v>422336</v>
      </c>
      <c r="K7" s="26">
        <v>4909127.3499999996</v>
      </c>
      <c r="L7" s="21">
        <v>2558511.4900000002</v>
      </c>
      <c r="M7" s="32">
        <v>683323</v>
      </c>
      <c r="N7" s="28">
        <v>487785</v>
      </c>
      <c r="O7" s="28">
        <v>5164536.74</v>
      </c>
      <c r="P7" s="39">
        <v>8315140.0700000003</v>
      </c>
      <c r="Q7" s="24">
        <f t="shared" si="0"/>
        <v>25259917.649999999</v>
      </c>
      <c r="R7" s="24">
        <f t="shared" si="1"/>
        <v>252.5991765</v>
      </c>
    </row>
    <row r="8" spans="1:18" ht="30" x14ac:dyDescent="0.25">
      <c r="A8" s="7">
        <v>6</v>
      </c>
      <c r="B8" s="7" t="s">
        <v>42</v>
      </c>
      <c r="C8" s="8" t="s">
        <v>5</v>
      </c>
      <c r="D8" s="62">
        <v>7</v>
      </c>
      <c r="E8" s="62"/>
      <c r="F8" s="25">
        <v>4600</v>
      </c>
      <c r="G8" s="25">
        <v>4042</v>
      </c>
      <c r="H8" s="26">
        <v>2599</v>
      </c>
      <c r="I8" s="26">
        <v>4445</v>
      </c>
      <c r="J8" s="26">
        <v>2415</v>
      </c>
      <c r="K8" s="26">
        <v>3571</v>
      </c>
      <c r="L8" s="21">
        <v>316</v>
      </c>
      <c r="M8" s="27">
        <v>575</v>
      </c>
      <c r="N8" s="28">
        <v>799</v>
      </c>
      <c r="O8" s="28">
        <v>2473</v>
      </c>
      <c r="P8" s="39">
        <v>11224</v>
      </c>
      <c r="Q8" s="24">
        <f t="shared" si="0"/>
        <v>37059</v>
      </c>
      <c r="R8" s="24">
        <f t="shared" si="1"/>
        <v>0.37058999999999997</v>
      </c>
    </row>
    <row r="9" spans="1:18" ht="30" x14ac:dyDescent="0.25">
      <c r="A9" s="7">
        <v>7</v>
      </c>
      <c r="B9" s="7" t="s">
        <v>43</v>
      </c>
      <c r="C9" s="8" t="s">
        <v>6</v>
      </c>
      <c r="D9" s="62">
        <v>8</v>
      </c>
      <c r="E9" s="62"/>
      <c r="F9" s="25">
        <v>1070</v>
      </c>
      <c r="G9" s="25">
        <v>2536</v>
      </c>
      <c r="H9" s="26"/>
      <c r="I9" s="26"/>
      <c r="J9" s="26"/>
      <c r="K9" s="26"/>
      <c r="L9" s="21">
        <v>3596</v>
      </c>
      <c r="M9" s="27"/>
      <c r="N9" s="28"/>
      <c r="O9" s="28">
        <v>2052</v>
      </c>
      <c r="P9" s="25"/>
      <c r="Q9" s="24">
        <f t="shared" si="0"/>
        <v>9254</v>
      </c>
      <c r="R9" s="24">
        <f t="shared" si="1"/>
        <v>9.2539999999999997E-2</v>
      </c>
    </row>
    <row r="10" spans="1:18" ht="30" x14ac:dyDescent="0.25">
      <c r="A10" s="7">
        <v>8</v>
      </c>
      <c r="B10" s="7" t="s">
        <v>91</v>
      </c>
      <c r="C10" s="8" t="s">
        <v>7</v>
      </c>
      <c r="D10" s="62">
        <v>9</v>
      </c>
      <c r="E10" s="62"/>
      <c r="F10" s="25"/>
      <c r="G10" s="25">
        <v>2782</v>
      </c>
      <c r="H10" s="26"/>
      <c r="I10" s="26"/>
      <c r="J10" s="26"/>
      <c r="K10" s="26">
        <v>1070</v>
      </c>
      <c r="L10" s="21"/>
      <c r="M10" s="21"/>
      <c r="N10" s="28"/>
      <c r="O10" s="28"/>
      <c r="P10" s="25"/>
      <c r="Q10" s="24">
        <f t="shared" si="0"/>
        <v>3852</v>
      </c>
      <c r="R10" s="24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62">
        <v>10</v>
      </c>
      <c r="E11" s="62"/>
      <c r="F11" s="29"/>
      <c r="G11" s="29">
        <v>130000</v>
      </c>
      <c r="H11" s="21"/>
      <c r="I11" s="21"/>
      <c r="J11" s="21">
        <v>149505</v>
      </c>
      <c r="K11" s="21"/>
      <c r="L11" s="21"/>
      <c r="M11" s="27"/>
      <c r="N11" s="27"/>
      <c r="O11" s="27"/>
      <c r="P11" s="38">
        <v>67600</v>
      </c>
      <c r="Q11" s="24">
        <f t="shared" si="0"/>
        <v>347105</v>
      </c>
      <c r="R11" s="24">
        <f t="shared" si="1"/>
        <v>3.47105</v>
      </c>
    </row>
    <row r="12" spans="1:18" ht="30" x14ac:dyDescent="0.25">
      <c r="A12" s="7">
        <v>10</v>
      </c>
      <c r="B12" s="7" t="s">
        <v>45</v>
      </c>
      <c r="C12" s="8" t="s">
        <v>9</v>
      </c>
      <c r="D12" s="62">
        <v>11</v>
      </c>
      <c r="E12" s="62"/>
      <c r="F12" s="25"/>
      <c r="G12" s="25">
        <v>9437</v>
      </c>
      <c r="H12" s="26">
        <v>2840</v>
      </c>
      <c r="I12" s="26">
        <v>3218</v>
      </c>
      <c r="J12" s="26"/>
      <c r="K12" s="26">
        <v>6654</v>
      </c>
      <c r="L12" s="21">
        <v>3570</v>
      </c>
      <c r="M12" s="27"/>
      <c r="N12" s="28">
        <v>7141</v>
      </c>
      <c r="O12" s="28">
        <v>3895</v>
      </c>
      <c r="P12" s="39">
        <v>4003</v>
      </c>
      <c r="Q12" s="24">
        <f t="shared" si="0"/>
        <v>40758</v>
      </c>
      <c r="R12" s="24">
        <f t="shared" si="1"/>
        <v>0.40758</v>
      </c>
    </row>
    <row r="13" spans="1:18" ht="30" x14ac:dyDescent="0.25">
      <c r="A13" s="7">
        <v>11</v>
      </c>
      <c r="B13" s="7" t="s">
        <v>93</v>
      </c>
      <c r="C13" s="8" t="s">
        <v>10</v>
      </c>
      <c r="D13" s="62">
        <v>12</v>
      </c>
      <c r="E13" s="62"/>
      <c r="F13" s="25"/>
      <c r="G13" s="25">
        <v>84107</v>
      </c>
      <c r="H13" s="26">
        <v>31511</v>
      </c>
      <c r="I13" s="26">
        <v>24703</v>
      </c>
      <c r="J13" s="26"/>
      <c r="K13" s="26">
        <v>29239</v>
      </c>
      <c r="L13" s="21">
        <v>11604</v>
      </c>
      <c r="M13" s="27"/>
      <c r="N13" s="28">
        <v>29639</v>
      </c>
      <c r="O13" s="28">
        <v>32759</v>
      </c>
      <c r="P13" s="39">
        <v>33610</v>
      </c>
      <c r="Q13" s="24">
        <f t="shared" si="0"/>
        <v>277172</v>
      </c>
      <c r="R13" s="24">
        <f t="shared" si="1"/>
        <v>2.7717200000000002</v>
      </c>
    </row>
    <row r="14" spans="1:18" ht="30" x14ac:dyDescent="0.25">
      <c r="A14" s="7">
        <v>12</v>
      </c>
      <c r="B14" s="7" t="s">
        <v>46</v>
      </c>
      <c r="C14" s="8" t="s">
        <v>11</v>
      </c>
      <c r="D14" s="62">
        <v>13</v>
      </c>
      <c r="E14" s="62"/>
      <c r="F14" s="25">
        <v>25607</v>
      </c>
      <c r="G14" s="25">
        <v>78383</v>
      </c>
      <c r="H14" s="26">
        <v>24502</v>
      </c>
      <c r="I14" s="26">
        <v>26619</v>
      </c>
      <c r="J14" s="26">
        <v>24783</v>
      </c>
      <c r="K14" s="26">
        <v>112989</v>
      </c>
      <c r="L14" s="21">
        <v>23263</v>
      </c>
      <c r="M14" s="27">
        <v>12947</v>
      </c>
      <c r="N14" s="28">
        <v>70736</v>
      </c>
      <c r="O14" s="28">
        <v>23959</v>
      </c>
      <c r="P14" s="39">
        <v>118726</v>
      </c>
      <c r="Q14" s="24">
        <f t="shared" si="0"/>
        <v>542514</v>
      </c>
      <c r="R14" s="24">
        <f t="shared" si="1"/>
        <v>5.4251399999999999</v>
      </c>
    </row>
    <row r="15" spans="1:18" ht="30" x14ac:dyDescent="0.25">
      <c r="A15" s="7">
        <v>13</v>
      </c>
      <c r="B15" s="7" t="s">
        <v>47</v>
      </c>
      <c r="C15" s="8" t="s">
        <v>12</v>
      </c>
      <c r="D15" s="62">
        <v>14</v>
      </c>
      <c r="E15" s="62"/>
      <c r="F15" s="25"/>
      <c r="G15" s="25">
        <v>322021</v>
      </c>
      <c r="H15" s="26">
        <v>300217</v>
      </c>
      <c r="I15" s="26">
        <v>99107</v>
      </c>
      <c r="J15" s="26">
        <v>152572</v>
      </c>
      <c r="K15" s="26">
        <v>168772</v>
      </c>
      <c r="L15" s="21">
        <v>259167</v>
      </c>
      <c r="M15" s="31">
        <v>99052</v>
      </c>
      <c r="N15" s="28">
        <v>162103</v>
      </c>
      <c r="O15" s="28">
        <v>128387</v>
      </c>
      <c r="P15" s="39">
        <v>299064</v>
      </c>
      <c r="Q15" s="24">
        <f t="shared" si="0"/>
        <v>1990462</v>
      </c>
      <c r="R15" s="24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62">
        <v>15</v>
      </c>
      <c r="E16" s="62"/>
      <c r="F16" s="29">
        <v>7642</v>
      </c>
      <c r="G16" s="29"/>
      <c r="H16" s="21"/>
      <c r="I16" s="21">
        <v>414</v>
      </c>
      <c r="J16" s="21"/>
      <c r="K16" s="21">
        <v>748</v>
      </c>
      <c r="L16" s="21">
        <v>1392</v>
      </c>
      <c r="M16" s="21"/>
      <c r="N16" s="27"/>
      <c r="O16" s="27"/>
      <c r="P16" s="29"/>
      <c r="Q16" s="24">
        <f t="shared" si="0"/>
        <v>10196</v>
      </c>
      <c r="R16" s="24">
        <f t="shared" si="1"/>
        <v>0.10196</v>
      </c>
    </row>
    <row r="17" spans="1:18" ht="30" x14ac:dyDescent="0.25">
      <c r="A17" s="7">
        <v>15</v>
      </c>
      <c r="B17" s="7" t="s">
        <v>49</v>
      </c>
      <c r="C17" s="8" t="s">
        <v>14</v>
      </c>
      <c r="D17" s="62">
        <v>16</v>
      </c>
      <c r="E17" s="62"/>
      <c r="F17" s="25"/>
      <c r="G17" s="25"/>
      <c r="H17" s="26">
        <v>294870</v>
      </c>
      <c r="I17" s="26"/>
      <c r="J17" s="26"/>
      <c r="K17" s="26"/>
      <c r="L17" s="21">
        <v>17700</v>
      </c>
      <c r="M17" s="27">
        <v>14040</v>
      </c>
      <c r="N17" s="28"/>
      <c r="O17" s="28">
        <v>9945</v>
      </c>
      <c r="P17" s="39">
        <v>30420</v>
      </c>
      <c r="Q17" s="24">
        <f t="shared" si="0"/>
        <v>366975</v>
      </c>
      <c r="R17" s="24">
        <f t="shared" si="1"/>
        <v>3.6697500000000001</v>
      </c>
    </row>
    <row r="18" spans="1:18" ht="30" x14ac:dyDescent="0.25">
      <c r="A18" s="7">
        <v>16</v>
      </c>
      <c r="B18" s="7" t="s">
        <v>50</v>
      </c>
      <c r="C18" s="8" t="s">
        <v>15</v>
      </c>
      <c r="D18" s="62">
        <v>17</v>
      </c>
      <c r="E18" s="62"/>
      <c r="F18" s="25">
        <v>45142</v>
      </c>
      <c r="G18" s="25">
        <v>89929</v>
      </c>
      <c r="H18" s="26">
        <v>52018</v>
      </c>
      <c r="I18" s="26">
        <v>475223</v>
      </c>
      <c r="J18" s="26">
        <v>48709</v>
      </c>
      <c r="K18" s="26">
        <v>547334</v>
      </c>
      <c r="L18" s="21">
        <v>101451</v>
      </c>
      <c r="M18" s="27">
        <v>45925</v>
      </c>
      <c r="N18" s="28">
        <v>25022</v>
      </c>
      <c r="O18" s="28">
        <v>39055</v>
      </c>
      <c r="P18" s="39">
        <v>65270</v>
      </c>
      <c r="Q18" s="24">
        <f t="shared" si="0"/>
        <v>1535078</v>
      </c>
      <c r="R18" s="24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62">
        <v>18</v>
      </c>
      <c r="E19" s="62"/>
      <c r="F19" s="29">
        <v>1049</v>
      </c>
      <c r="G19" s="29">
        <v>1616</v>
      </c>
      <c r="H19" s="21"/>
      <c r="I19" s="21"/>
      <c r="J19" s="21">
        <v>556</v>
      </c>
      <c r="K19" s="21">
        <v>255</v>
      </c>
      <c r="L19" s="21"/>
      <c r="M19" s="21">
        <v>546</v>
      </c>
      <c r="N19" s="27"/>
      <c r="O19" s="27">
        <v>503</v>
      </c>
      <c r="P19" s="38">
        <v>5383</v>
      </c>
      <c r="Q19" s="24">
        <f t="shared" si="0"/>
        <v>9908</v>
      </c>
      <c r="R19" s="24">
        <f t="shared" si="1"/>
        <v>9.9080000000000001E-2</v>
      </c>
    </row>
    <row r="20" spans="1:18" ht="30" x14ac:dyDescent="0.25">
      <c r="A20" s="7">
        <v>18</v>
      </c>
      <c r="B20" s="7" t="s">
        <v>52</v>
      </c>
      <c r="C20" s="54" t="s">
        <v>130</v>
      </c>
      <c r="D20" s="62">
        <v>19</v>
      </c>
      <c r="E20" s="62"/>
      <c r="F20" s="25">
        <v>203182</v>
      </c>
      <c r="G20" s="25">
        <v>1018536</v>
      </c>
      <c r="H20" s="26">
        <v>1018411</v>
      </c>
      <c r="I20" s="26">
        <v>1199977</v>
      </c>
      <c r="J20" s="26">
        <v>1100843</v>
      </c>
      <c r="K20" s="26">
        <v>1291269</v>
      </c>
      <c r="L20" s="21">
        <v>425551</v>
      </c>
      <c r="M20" s="21">
        <v>281018</v>
      </c>
      <c r="N20" s="28">
        <v>652268</v>
      </c>
      <c r="O20" s="28">
        <v>709568</v>
      </c>
      <c r="P20" s="39">
        <v>1291838</v>
      </c>
      <c r="Q20" s="24">
        <f t="shared" si="0"/>
        <v>9192461</v>
      </c>
      <c r="R20" s="24">
        <f t="shared" si="1"/>
        <v>91.924610000000001</v>
      </c>
    </row>
    <row r="21" spans="1:18" ht="33.75" x14ac:dyDescent="0.25">
      <c r="A21" s="7"/>
      <c r="B21" s="7"/>
      <c r="C21" s="53" t="s">
        <v>132</v>
      </c>
      <c r="D21" s="62">
        <v>20</v>
      </c>
      <c r="E21" s="62"/>
      <c r="F21" s="25"/>
      <c r="G21" s="25"/>
      <c r="H21" s="26"/>
      <c r="I21" s="26"/>
      <c r="J21" s="26"/>
      <c r="K21" s="26"/>
      <c r="L21" s="21"/>
      <c r="M21" s="21"/>
      <c r="N21" s="28"/>
      <c r="O21" s="28"/>
      <c r="P21" s="39"/>
      <c r="Q21" s="24"/>
      <c r="R21" s="24"/>
    </row>
    <row r="22" spans="1:18" ht="56.25" x14ac:dyDescent="0.25">
      <c r="A22" s="7"/>
      <c r="B22" s="7"/>
      <c r="C22" s="53" t="s">
        <v>134</v>
      </c>
      <c r="D22" s="62">
        <v>21</v>
      </c>
      <c r="E22" s="62"/>
      <c r="F22" s="25"/>
      <c r="G22" s="25"/>
      <c r="H22" s="26"/>
      <c r="I22" s="26"/>
      <c r="J22" s="26"/>
      <c r="K22" s="26"/>
      <c r="L22" s="21"/>
      <c r="M22" s="21"/>
      <c r="N22" s="28"/>
      <c r="O22" s="28"/>
      <c r="P22" s="39"/>
      <c r="Q22" s="24"/>
      <c r="R22" s="24"/>
    </row>
    <row r="23" spans="1:18" ht="67.5" x14ac:dyDescent="0.25">
      <c r="A23" s="7"/>
      <c r="B23" s="7"/>
      <c r="C23" s="53" t="s">
        <v>135</v>
      </c>
      <c r="D23" s="62">
        <v>22</v>
      </c>
      <c r="E23" s="62"/>
      <c r="F23" s="25"/>
      <c r="G23" s="25"/>
      <c r="H23" s="26"/>
      <c r="I23" s="26"/>
      <c r="J23" s="26"/>
      <c r="K23" s="26"/>
      <c r="L23" s="21"/>
      <c r="M23" s="21"/>
      <c r="N23" s="28"/>
      <c r="O23" s="28"/>
      <c r="P23" s="39"/>
      <c r="Q23" s="24"/>
      <c r="R23" s="24"/>
    </row>
    <row r="24" spans="1:18" ht="30" x14ac:dyDescent="0.25">
      <c r="A24" s="7">
        <v>20</v>
      </c>
      <c r="B24" s="7" t="s">
        <v>53</v>
      </c>
      <c r="C24" s="4" t="s">
        <v>17</v>
      </c>
      <c r="D24" s="62">
        <v>23</v>
      </c>
      <c r="E24" s="62"/>
      <c r="F24" s="29"/>
      <c r="G24" s="29">
        <v>120865</v>
      </c>
      <c r="H24" s="21">
        <v>9200</v>
      </c>
      <c r="I24" s="21">
        <v>46000</v>
      </c>
      <c r="J24" s="21">
        <v>18400</v>
      </c>
      <c r="K24" s="21">
        <v>18400</v>
      </c>
      <c r="L24" s="21">
        <v>55200</v>
      </c>
      <c r="M24" s="27"/>
      <c r="N24" s="27">
        <v>64400</v>
      </c>
      <c r="O24" s="27">
        <v>66700</v>
      </c>
      <c r="P24" s="38">
        <v>25500</v>
      </c>
      <c r="Q24" s="24">
        <f>SUM(F24:P24)</f>
        <v>424665</v>
      </c>
      <c r="R24" s="24">
        <f t="shared" si="1"/>
        <v>4.2466499999999998</v>
      </c>
    </row>
    <row r="25" spans="1:18" ht="30" x14ac:dyDescent="0.25">
      <c r="A25" s="7">
        <v>21</v>
      </c>
      <c r="B25" s="7" t="s">
        <v>54</v>
      </c>
      <c r="C25" s="8" t="s">
        <v>18</v>
      </c>
      <c r="D25" s="62">
        <v>24</v>
      </c>
      <c r="E25" s="62"/>
      <c r="F25" s="25"/>
      <c r="G25" s="25"/>
      <c r="H25" s="26"/>
      <c r="I25" s="26"/>
      <c r="J25" s="26"/>
      <c r="K25" s="26"/>
      <c r="L25" s="21"/>
      <c r="M25" s="27"/>
      <c r="N25" s="28"/>
      <c r="O25" s="28"/>
      <c r="P25" s="25"/>
      <c r="Q25" s="24">
        <f>SUM(F25:P25)</f>
        <v>0</v>
      </c>
      <c r="R25" s="24">
        <f t="shared" si="1"/>
        <v>0</v>
      </c>
    </row>
    <row r="26" spans="1:18" ht="30" x14ac:dyDescent="0.25">
      <c r="A26" s="7">
        <v>22</v>
      </c>
      <c r="B26" s="3" t="s">
        <v>55</v>
      </c>
      <c r="C26" s="4" t="s">
        <v>19</v>
      </c>
      <c r="D26" s="62">
        <v>25</v>
      </c>
      <c r="E26" s="62"/>
      <c r="F26" s="29"/>
      <c r="G26" s="29"/>
      <c r="H26" s="21"/>
      <c r="I26" s="21"/>
      <c r="J26" s="21"/>
      <c r="K26" s="21"/>
      <c r="L26" s="21"/>
      <c r="M26" s="21"/>
      <c r="N26" s="27"/>
      <c r="O26" s="27"/>
      <c r="P26" s="29"/>
      <c r="Q26" s="24">
        <f>SUM(F26:P26)</f>
        <v>0</v>
      </c>
      <c r="R26" s="24">
        <f t="shared" si="1"/>
        <v>0</v>
      </c>
    </row>
    <row r="27" spans="1:18" ht="32.1" customHeight="1" x14ac:dyDescent="0.25">
      <c r="A27" s="7"/>
      <c r="B27" s="7"/>
      <c r="C27" s="90" t="s">
        <v>142</v>
      </c>
      <c r="D27" s="62">
        <v>26</v>
      </c>
      <c r="E27" s="62"/>
      <c r="F27" s="25"/>
      <c r="G27" s="25"/>
      <c r="H27" s="26"/>
      <c r="I27" s="26"/>
      <c r="J27" s="26"/>
      <c r="K27" s="26"/>
      <c r="L27" s="21"/>
      <c r="M27" s="21"/>
      <c r="N27" s="28"/>
      <c r="O27" s="28"/>
      <c r="P27" s="25"/>
      <c r="Q27" s="24"/>
      <c r="R27" s="24"/>
    </row>
    <row r="28" spans="1:18" ht="15" x14ac:dyDescent="0.25">
      <c r="A28" s="7"/>
      <c r="B28" s="7"/>
      <c r="C28" s="62" t="s">
        <v>144</v>
      </c>
      <c r="D28" s="62">
        <v>27</v>
      </c>
      <c r="E28" s="62"/>
      <c r="F28" s="25"/>
      <c r="G28" s="25"/>
      <c r="H28" s="26"/>
      <c r="I28" s="26"/>
      <c r="J28" s="26"/>
      <c r="K28" s="26"/>
      <c r="L28" s="21"/>
      <c r="M28" s="21"/>
      <c r="N28" s="28"/>
      <c r="O28" s="28"/>
      <c r="P28" s="25"/>
      <c r="Q28" s="24"/>
      <c r="R28" s="24"/>
    </row>
    <row r="29" spans="1:18" ht="30" x14ac:dyDescent="0.25">
      <c r="A29" s="7">
        <v>23</v>
      </c>
      <c r="B29" s="7" t="s">
        <v>56</v>
      </c>
      <c r="C29" s="62" t="s">
        <v>145</v>
      </c>
      <c r="D29" s="62">
        <v>28</v>
      </c>
      <c r="E29" s="62"/>
      <c r="F29" s="25">
        <v>44996</v>
      </c>
      <c r="G29" s="25"/>
      <c r="H29" s="26">
        <v>244800</v>
      </c>
      <c r="I29" s="26"/>
      <c r="J29" s="26"/>
      <c r="K29" s="26">
        <v>36000</v>
      </c>
      <c r="L29" s="21"/>
      <c r="M29" s="21"/>
      <c r="N29" s="28">
        <v>114400</v>
      </c>
      <c r="O29" s="28"/>
      <c r="P29" s="39">
        <v>111600</v>
      </c>
      <c r="Q29" s="24">
        <f t="shared" ref="Q29:Q44" si="2">SUM(F29:P29)</f>
        <v>551796</v>
      </c>
      <c r="R29" s="24">
        <f t="shared" si="1"/>
        <v>5.5179600000000004</v>
      </c>
    </row>
    <row r="30" spans="1:18" ht="30" x14ac:dyDescent="0.25">
      <c r="A30" s="7">
        <v>24</v>
      </c>
      <c r="B30" s="7" t="s">
        <v>57</v>
      </c>
      <c r="C30" s="8" t="s">
        <v>20</v>
      </c>
      <c r="D30" s="62">
        <v>29</v>
      </c>
      <c r="E30" s="62"/>
      <c r="F30" s="25"/>
      <c r="G30" s="25"/>
      <c r="H30" s="26"/>
      <c r="I30" s="26"/>
      <c r="J30" s="26"/>
      <c r="K30" s="26">
        <v>920290</v>
      </c>
      <c r="L30" s="21">
        <v>1180921</v>
      </c>
      <c r="M30" s="21"/>
      <c r="N30" s="28"/>
      <c r="O30" s="28"/>
      <c r="P30" s="25"/>
      <c r="Q30" s="24">
        <f t="shared" si="2"/>
        <v>2101211</v>
      </c>
      <c r="R30" s="24">
        <f t="shared" si="1"/>
        <v>21.01211</v>
      </c>
    </row>
    <row r="31" spans="1:18" ht="30" x14ac:dyDescent="0.25">
      <c r="A31" s="7">
        <v>25</v>
      </c>
      <c r="B31" s="7" t="s">
        <v>90</v>
      </c>
      <c r="C31" s="8" t="s">
        <v>21</v>
      </c>
      <c r="D31" s="62">
        <v>30</v>
      </c>
      <c r="E31" s="62"/>
      <c r="F31" s="25">
        <v>2467</v>
      </c>
      <c r="G31" s="25">
        <v>159105</v>
      </c>
      <c r="H31" s="26">
        <v>7020</v>
      </c>
      <c r="I31" s="26">
        <v>109960</v>
      </c>
      <c r="J31" s="21">
        <v>13910</v>
      </c>
      <c r="K31" s="21">
        <v>346060</v>
      </c>
      <c r="L31" s="21">
        <v>6955</v>
      </c>
      <c r="M31" s="21">
        <v>4280</v>
      </c>
      <c r="N31" s="28"/>
      <c r="O31" s="28">
        <v>13910</v>
      </c>
      <c r="P31" s="39">
        <v>100220</v>
      </c>
      <c r="Q31" s="24">
        <f t="shared" si="2"/>
        <v>763887</v>
      </c>
      <c r="R31" s="24">
        <f t="shared" si="1"/>
        <v>7.6388699999999998</v>
      </c>
    </row>
    <row r="32" spans="1:18" ht="30" x14ac:dyDescent="0.25">
      <c r="A32" s="7">
        <v>26</v>
      </c>
      <c r="B32" s="7" t="s">
        <v>58</v>
      </c>
      <c r="C32" s="8" t="s">
        <v>22</v>
      </c>
      <c r="D32" s="62">
        <v>31</v>
      </c>
      <c r="E32" s="62"/>
      <c r="F32" s="25">
        <v>3244866</v>
      </c>
      <c r="G32" s="25">
        <v>2108542</v>
      </c>
      <c r="H32" s="26">
        <v>2426265</v>
      </c>
      <c r="I32" s="26">
        <v>2494743</v>
      </c>
      <c r="J32" s="30">
        <v>2114977</v>
      </c>
      <c r="K32" s="30">
        <v>2349827.5</v>
      </c>
      <c r="L32" s="21">
        <v>2377780</v>
      </c>
      <c r="M32" s="21">
        <v>2562245</v>
      </c>
      <c r="N32" s="28">
        <v>1780096</v>
      </c>
      <c r="O32" s="28">
        <v>6038892</v>
      </c>
      <c r="P32" s="39">
        <v>2494811</v>
      </c>
      <c r="Q32" s="24">
        <f t="shared" si="2"/>
        <v>29993044.5</v>
      </c>
      <c r="R32" s="24">
        <f t="shared" si="1"/>
        <v>299.93044500000002</v>
      </c>
    </row>
    <row r="33" spans="1:18" ht="30" x14ac:dyDescent="0.25">
      <c r="A33" s="11">
        <v>27</v>
      </c>
      <c r="B33" s="7" t="s">
        <v>59</v>
      </c>
      <c r="C33" s="8" t="s">
        <v>23</v>
      </c>
      <c r="D33" s="62">
        <v>32</v>
      </c>
      <c r="E33" s="62"/>
      <c r="F33" s="25">
        <v>32770</v>
      </c>
      <c r="G33" s="25">
        <v>135828</v>
      </c>
      <c r="H33" s="26">
        <v>378388</v>
      </c>
      <c r="I33" s="26">
        <v>120761</v>
      </c>
      <c r="J33" s="26">
        <v>108513</v>
      </c>
      <c r="K33" s="26">
        <v>233292</v>
      </c>
      <c r="L33" s="21">
        <v>245919</v>
      </c>
      <c r="M33" s="31">
        <v>29483</v>
      </c>
      <c r="N33" s="28">
        <v>89692</v>
      </c>
      <c r="O33" s="28">
        <v>31448</v>
      </c>
      <c r="P33" s="39">
        <v>94361</v>
      </c>
      <c r="Q33" s="24">
        <f t="shared" si="2"/>
        <v>1500455</v>
      </c>
      <c r="R33" s="24">
        <f t="shared" si="1"/>
        <v>15.00455</v>
      </c>
    </row>
    <row r="34" spans="1:18" ht="30" x14ac:dyDescent="0.25">
      <c r="A34" s="7">
        <v>28</v>
      </c>
      <c r="B34" s="7" t="s">
        <v>60</v>
      </c>
      <c r="C34" s="8" t="s">
        <v>24</v>
      </c>
      <c r="D34" s="62">
        <v>33</v>
      </c>
      <c r="E34" s="62"/>
      <c r="F34" s="8"/>
      <c r="G34" s="25">
        <v>6420</v>
      </c>
      <c r="H34" s="26"/>
      <c r="I34" s="26">
        <v>18036</v>
      </c>
      <c r="J34" s="26"/>
      <c r="K34" s="26"/>
      <c r="L34" s="21">
        <v>8755</v>
      </c>
      <c r="M34" s="27"/>
      <c r="N34" s="28">
        <v>5350</v>
      </c>
      <c r="O34" s="28"/>
      <c r="P34" s="39">
        <v>10700</v>
      </c>
      <c r="Q34" s="24">
        <f t="shared" si="2"/>
        <v>49261</v>
      </c>
      <c r="R34" s="24">
        <f t="shared" si="1"/>
        <v>0.49260999999999999</v>
      </c>
    </row>
    <row r="35" spans="1:18" ht="30" x14ac:dyDescent="0.25">
      <c r="A35" s="7">
        <v>29</v>
      </c>
      <c r="B35" s="7" t="s">
        <v>61</v>
      </c>
      <c r="C35" s="8" t="s">
        <v>25</v>
      </c>
      <c r="D35" s="62">
        <v>34</v>
      </c>
      <c r="E35" s="62"/>
      <c r="F35" s="8">
        <v>13525</v>
      </c>
      <c r="G35" s="25">
        <v>12075</v>
      </c>
      <c r="H35" s="26">
        <v>6048</v>
      </c>
      <c r="I35" s="26">
        <v>21474</v>
      </c>
      <c r="J35" s="26">
        <v>1153</v>
      </c>
      <c r="K35" s="26">
        <v>11942</v>
      </c>
      <c r="L35" s="21">
        <v>24950</v>
      </c>
      <c r="M35" s="27">
        <v>13910</v>
      </c>
      <c r="N35" s="28">
        <v>13910</v>
      </c>
      <c r="O35" s="28">
        <v>55162</v>
      </c>
      <c r="P35" s="39">
        <v>255</v>
      </c>
      <c r="Q35" s="24">
        <f t="shared" si="2"/>
        <v>174404</v>
      </c>
      <c r="R35" s="24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62">
        <v>35</v>
      </c>
      <c r="E36" s="62"/>
      <c r="F36" s="4"/>
      <c r="G36" s="29">
        <v>14338</v>
      </c>
      <c r="H36" s="21"/>
      <c r="I36" s="21"/>
      <c r="J36" s="21"/>
      <c r="K36" s="21"/>
      <c r="L36" s="21"/>
      <c r="M36" s="27"/>
      <c r="N36" s="27">
        <v>8111</v>
      </c>
      <c r="O36" s="27"/>
      <c r="P36" s="38">
        <v>11289</v>
      </c>
      <c r="Q36" s="24">
        <f t="shared" si="2"/>
        <v>33738</v>
      </c>
      <c r="R36" s="24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62">
        <v>36</v>
      </c>
      <c r="E37" s="62"/>
      <c r="F37" s="4"/>
      <c r="G37" s="29"/>
      <c r="H37" s="21"/>
      <c r="I37" s="21"/>
      <c r="J37" s="21"/>
      <c r="K37" s="21"/>
      <c r="L37" s="21">
        <v>991329</v>
      </c>
      <c r="M37" s="27"/>
      <c r="N37" s="27"/>
      <c r="O37" s="27"/>
      <c r="P37" s="29"/>
      <c r="Q37" s="24">
        <f t="shared" si="2"/>
        <v>991329</v>
      </c>
      <c r="R37" s="24">
        <f t="shared" si="1"/>
        <v>9.9132899999999999</v>
      </c>
    </row>
    <row r="38" spans="1:18" ht="30" x14ac:dyDescent="0.25">
      <c r="A38" s="7">
        <v>32</v>
      </c>
      <c r="B38" s="7" t="s">
        <v>64</v>
      </c>
      <c r="C38" s="8" t="s">
        <v>38</v>
      </c>
      <c r="D38" s="62">
        <v>37</v>
      </c>
      <c r="E38" s="62"/>
      <c r="F38" s="8"/>
      <c r="G38" s="25"/>
      <c r="H38" s="26"/>
      <c r="I38" s="26"/>
      <c r="J38" s="26"/>
      <c r="K38" s="26"/>
      <c r="L38" s="21">
        <v>498316</v>
      </c>
      <c r="M38" s="27"/>
      <c r="N38" s="28"/>
      <c r="O38" s="28"/>
      <c r="P38" s="25"/>
      <c r="Q38" s="24">
        <f t="shared" si="2"/>
        <v>498316</v>
      </c>
      <c r="R38" s="24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62">
        <v>38</v>
      </c>
      <c r="E39" s="62"/>
      <c r="F39" s="4"/>
      <c r="G39" s="29">
        <v>12840</v>
      </c>
      <c r="H39" s="21">
        <v>4860</v>
      </c>
      <c r="I39" s="21"/>
      <c r="J39" s="21"/>
      <c r="K39" s="21"/>
      <c r="L39" s="21"/>
      <c r="M39" s="27">
        <v>4280</v>
      </c>
      <c r="N39" s="27">
        <v>11235</v>
      </c>
      <c r="O39" s="27"/>
      <c r="P39" s="38">
        <v>16692</v>
      </c>
      <c r="Q39" s="24">
        <f t="shared" si="2"/>
        <v>49907</v>
      </c>
      <c r="R39" s="24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62">
        <v>39</v>
      </c>
      <c r="E40" s="62"/>
      <c r="F40" s="4"/>
      <c r="G40" s="29"/>
      <c r="H40" s="21"/>
      <c r="I40" s="21"/>
      <c r="J40" s="21"/>
      <c r="K40" s="21"/>
      <c r="L40" s="21"/>
      <c r="M40" s="27"/>
      <c r="N40" s="27"/>
      <c r="O40" s="27"/>
      <c r="P40" s="29"/>
      <c r="Q40" s="24">
        <f t="shared" si="2"/>
        <v>0</v>
      </c>
      <c r="R40" s="24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62">
        <v>40</v>
      </c>
      <c r="E41" s="62"/>
      <c r="F41" s="4"/>
      <c r="G41" s="29"/>
      <c r="H41" s="21"/>
      <c r="I41" s="21"/>
      <c r="J41" s="21"/>
      <c r="K41" s="21"/>
      <c r="L41" s="21"/>
      <c r="M41" s="27"/>
      <c r="N41" s="27"/>
      <c r="O41" s="27"/>
      <c r="P41" s="29"/>
      <c r="Q41" s="24">
        <f t="shared" si="2"/>
        <v>0</v>
      </c>
      <c r="R41" s="24">
        <f t="shared" si="1"/>
        <v>0</v>
      </c>
    </row>
    <row r="42" spans="1:18" ht="30" x14ac:dyDescent="0.25">
      <c r="A42" s="7">
        <v>38</v>
      </c>
      <c r="B42" s="7" t="s">
        <v>67</v>
      </c>
      <c r="C42" s="8" t="s">
        <v>39</v>
      </c>
      <c r="D42" s="62">
        <v>41</v>
      </c>
      <c r="E42" s="62"/>
      <c r="F42" s="8"/>
      <c r="G42" s="8"/>
      <c r="H42" s="9"/>
      <c r="I42" s="9"/>
      <c r="J42" s="9"/>
      <c r="K42" s="9"/>
      <c r="L42" s="5">
        <v>299446</v>
      </c>
      <c r="M42" s="6"/>
      <c r="N42" s="10"/>
      <c r="O42" s="10"/>
      <c r="P42" s="8"/>
      <c r="Q42" s="24">
        <f t="shared" si="2"/>
        <v>299446</v>
      </c>
      <c r="R42" s="24">
        <f t="shared" si="1"/>
        <v>2.9944600000000001</v>
      </c>
    </row>
    <row r="43" spans="1:18" ht="30" x14ac:dyDescent="0.25">
      <c r="A43" s="7">
        <v>39</v>
      </c>
      <c r="B43" s="7" t="s">
        <v>68</v>
      </c>
      <c r="C43" s="8" t="s">
        <v>29</v>
      </c>
      <c r="D43" s="62">
        <v>42</v>
      </c>
      <c r="E43" s="62"/>
      <c r="F43" s="8"/>
      <c r="G43" s="8"/>
      <c r="H43" s="9"/>
      <c r="I43" s="9"/>
      <c r="J43" s="9"/>
      <c r="K43" s="9"/>
      <c r="L43" s="5"/>
      <c r="M43" s="6"/>
      <c r="N43" s="10"/>
      <c r="O43" s="9"/>
      <c r="P43" s="8"/>
      <c r="Q43" s="23">
        <f t="shared" si="2"/>
        <v>0</v>
      </c>
      <c r="R43" s="24">
        <f t="shared" si="1"/>
        <v>0</v>
      </c>
    </row>
    <row r="44" spans="1:18" ht="30" x14ac:dyDescent="0.25">
      <c r="A44" s="3">
        <v>40</v>
      </c>
      <c r="B44" s="7" t="s">
        <v>68</v>
      </c>
      <c r="C44" s="4" t="s">
        <v>30</v>
      </c>
      <c r="D44" s="62">
        <v>43</v>
      </c>
      <c r="E44" s="62"/>
      <c r="F44" s="4"/>
      <c r="G44" s="4"/>
      <c r="H44" s="5"/>
      <c r="I44" s="5"/>
      <c r="J44" s="58"/>
      <c r="K44" s="5"/>
      <c r="L44" s="5"/>
      <c r="M44" s="6"/>
      <c r="N44" s="6"/>
      <c r="O44" s="5"/>
      <c r="P44" s="4"/>
      <c r="Q44" s="23">
        <f t="shared" si="2"/>
        <v>0</v>
      </c>
      <c r="R44" s="24">
        <f t="shared" si="1"/>
        <v>0</v>
      </c>
    </row>
    <row r="45" spans="1:18" ht="25.5" customHeight="1" x14ac:dyDescent="0.25">
      <c r="A45" s="3"/>
      <c r="B45" s="3"/>
      <c r="C45" s="46" t="s">
        <v>166</v>
      </c>
      <c r="D45" s="62">
        <v>44</v>
      </c>
      <c r="E45" s="62"/>
      <c r="F45" s="4"/>
      <c r="G45" s="4"/>
      <c r="H45" s="5"/>
      <c r="I45" s="5"/>
      <c r="J45" s="5"/>
      <c r="K45" s="5"/>
      <c r="L45" s="5"/>
      <c r="M45" s="6"/>
      <c r="N45" s="6"/>
      <c r="O45" s="5"/>
      <c r="P45" s="4"/>
      <c r="Q45" s="23"/>
      <c r="R45" s="24"/>
    </row>
    <row r="46" spans="1:18" ht="42" customHeight="1" x14ac:dyDescent="0.25">
      <c r="A46" s="3"/>
      <c r="B46" s="3"/>
      <c r="C46" s="48" t="s">
        <v>168</v>
      </c>
      <c r="D46" s="62">
        <v>45</v>
      </c>
      <c r="E46" s="62"/>
      <c r="F46" s="4"/>
      <c r="G46" s="4"/>
      <c r="H46" s="5"/>
      <c r="I46" s="5"/>
      <c r="J46" s="5"/>
      <c r="K46" s="5"/>
      <c r="L46" s="5"/>
      <c r="M46" s="6"/>
      <c r="N46" s="6"/>
      <c r="O46" s="5"/>
      <c r="P46" s="4"/>
      <c r="Q46" s="23"/>
      <c r="R46" s="24"/>
    </row>
    <row r="47" spans="1:18" ht="42" customHeight="1" x14ac:dyDescent="0.25">
      <c r="A47" s="3"/>
      <c r="B47" s="3"/>
      <c r="C47" s="48" t="s">
        <v>170</v>
      </c>
      <c r="D47" s="62">
        <v>46</v>
      </c>
      <c r="E47" s="62"/>
      <c r="F47" s="4"/>
      <c r="G47" s="4"/>
      <c r="H47" s="5"/>
      <c r="I47" s="5"/>
      <c r="J47" s="5"/>
      <c r="K47" s="5"/>
      <c r="L47" s="5"/>
      <c r="M47" s="6"/>
      <c r="N47" s="6"/>
      <c r="O47" s="5"/>
      <c r="P47" s="4"/>
      <c r="Q47" s="23"/>
      <c r="R47" s="24"/>
    </row>
    <row r="48" spans="1:18" ht="42" customHeight="1" x14ac:dyDescent="0.25">
      <c r="A48" s="3"/>
      <c r="B48" s="17"/>
      <c r="C48" s="47" t="s">
        <v>171</v>
      </c>
      <c r="D48" s="62">
        <v>47</v>
      </c>
      <c r="E48" s="62"/>
      <c r="F48" s="19"/>
      <c r="G48" s="19"/>
      <c r="H48" s="5"/>
      <c r="I48" s="5"/>
      <c r="J48" s="5"/>
      <c r="K48" s="5"/>
      <c r="L48" s="5"/>
      <c r="M48" s="6"/>
      <c r="N48" s="6"/>
      <c r="O48" s="5"/>
      <c r="P48" s="4"/>
      <c r="Q48" s="23"/>
      <c r="R48" s="24"/>
    </row>
    <row r="49" spans="1:18" ht="42" customHeight="1" x14ac:dyDescent="0.25">
      <c r="A49" s="3"/>
      <c r="B49" s="17"/>
      <c r="C49" s="46" t="s">
        <v>173</v>
      </c>
      <c r="D49" s="62">
        <v>48</v>
      </c>
      <c r="E49" s="62"/>
      <c r="F49" s="19"/>
      <c r="G49" s="19"/>
      <c r="H49" s="5"/>
      <c r="I49" s="5"/>
      <c r="J49" s="5"/>
      <c r="K49" s="5"/>
      <c r="L49" s="5"/>
      <c r="M49" s="6"/>
      <c r="N49" s="6"/>
      <c r="O49" s="5"/>
      <c r="P49" s="4"/>
      <c r="Q49" s="23"/>
      <c r="R49" s="24"/>
    </row>
    <row r="50" spans="1:18" ht="30" x14ac:dyDescent="0.25">
      <c r="A50" s="3">
        <v>41</v>
      </c>
      <c r="B50" s="17" t="s">
        <v>69</v>
      </c>
      <c r="C50" s="19" t="s">
        <v>27</v>
      </c>
      <c r="D50" s="62">
        <v>49</v>
      </c>
      <c r="E50" s="62"/>
      <c r="F50" s="19"/>
      <c r="G50" s="19"/>
      <c r="H50" s="5"/>
      <c r="I50" s="5"/>
      <c r="J50" s="5"/>
      <c r="K50" s="5"/>
      <c r="L50" s="5"/>
      <c r="M50" s="6"/>
      <c r="N50" s="6"/>
      <c r="O50" s="5"/>
      <c r="P50" s="4"/>
      <c r="Q50" s="23">
        <f>SUM(F50:P50)</f>
        <v>0</v>
      </c>
      <c r="R50" s="24">
        <f t="shared" si="1"/>
        <v>0</v>
      </c>
    </row>
    <row r="51" spans="1:18" ht="54" x14ac:dyDescent="0.25">
      <c r="A51" s="7"/>
      <c r="B51" s="89"/>
      <c r="C51" s="59" t="s">
        <v>175</v>
      </c>
      <c r="D51" s="62">
        <v>50</v>
      </c>
      <c r="E51" s="62"/>
      <c r="F51" s="96"/>
      <c r="G51" s="96"/>
      <c r="H51" s="9"/>
      <c r="I51" s="9"/>
      <c r="J51" s="9"/>
      <c r="K51" s="9"/>
      <c r="L51" s="5"/>
      <c r="M51" s="6"/>
      <c r="N51" s="10"/>
      <c r="O51" s="9"/>
      <c r="P51" s="8"/>
      <c r="Q51" s="23"/>
      <c r="R51" s="24"/>
    </row>
    <row r="52" spans="1:18" ht="45" x14ac:dyDescent="0.25">
      <c r="A52" s="7"/>
      <c r="B52" s="89"/>
      <c r="C52" s="53" t="s">
        <v>177</v>
      </c>
      <c r="D52" s="62">
        <v>51</v>
      </c>
      <c r="E52" s="62"/>
      <c r="F52" s="96"/>
      <c r="G52" s="96"/>
      <c r="H52" s="9"/>
      <c r="I52" s="9"/>
      <c r="J52" s="9"/>
      <c r="K52" s="9"/>
      <c r="L52" s="5"/>
      <c r="M52" s="6"/>
      <c r="N52" s="10"/>
      <c r="O52" s="9"/>
      <c r="P52" s="8"/>
      <c r="Q52" s="23"/>
      <c r="R52" s="24"/>
    </row>
    <row r="53" spans="1:18" ht="15.75" x14ac:dyDescent="0.25">
      <c r="A53" s="7"/>
      <c r="B53" s="89"/>
      <c r="C53" s="53" t="s">
        <v>178</v>
      </c>
      <c r="D53" s="62">
        <v>52</v>
      </c>
      <c r="E53" s="62"/>
      <c r="F53" s="96"/>
      <c r="G53" s="96"/>
      <c r="H53" s="9"/>
      <c r="I53" s="9"/>
      <c r="J53" s="9"/>
      <c r="K53" s="9"/>
      <c r="L53" s="5"/>
      <c r="M53" s="6"/>
      <c r="N53" s="10"/>
      <c r="O53" s="9"/>
      <c r="P53" s="8"/>
      <c r="Q53" s="23"/>
      <c r="R53" s="24"/>
    </row>
    <row r="54" spans="1:18" ht="33.75" x14ac:dyDescent="0.25">
      <c r="A54" s="7"/>
      <c r="B54" s="89"/>
      <c r="C54" s="58" t="s">
        <v>179</v>
      </c>
      <c r="D54" s="62">
        <v>53</v>
      </c>
      <c r="E54" s="62"/>
      <c r="F54" s="96"/>
      <c r="G54" s="96"/>
      <c r="H54" s="9"/>
      <c r="I54" s="9"/>
      <c r="J54" s="9"/>
      <c r="K54" s="9"/>
      <c r="L54" s="5"/>
      <c r="M54" s="6"/>
      <c r="N54" s="10"/>
      <c r="O54" s="9"/>
      <c r="P54" s="8"/>
      <c r="Q54" s="23"/>
      <c r="R54" s="24"/>
    </row>
    <row r="55" spans="1:18" ht="30" x14ac:dyDescent="0.25">
      <c r="A55" s="7">
        <v>43</v>
      </c>
      <c r="B55" s="7" t="s">
        <v>70</v>
      </c>
      <c r="C55" s="8" t="s">
        <v>31</v>
      </c>
      <c r="D55" s="62">
        <v>54</v>
      </c>
      <c r="E55" s="62"/>
      <c r="F55" s="8"/>
      <c r="G55" s="8"/>
      <c r="H55" s="9"/>
      <c r="I55" s="9">
        <v>298000</v>
      </c>
      <c r="J55" s="9"/>
      <c r="K55" s="9">
        <v>298700</v>
      </c>
      <c r="L55" s="5"/>
      <c r="M55" s="6"/>
      <c r="N55" s="10"/>
      <c r="O55" s="9"/>
      <c r="P55" s="8"/>
      <c r="Q55" s="23">
        <f t="shared" ref="Q55:Q69" si="3">SUM(F55:P55)</f>
        <v>596700</v>
      </c>
      <c r="R55" s="24">
        <f t="shared" si="1"/>
        <v>5.9669999999999996</v>
      </c>
    </row>
    <row r="56" spans="1:18" ht="30" x14ac:dyDescent="0.25">
      <c r="A56" s="7">
        <v>44</v>
      </c>
      <c r="B56" s="7" t="s">
        <v>71</v>
      </c>
      <c r="C56" s="8" t="s">
        <v>32</v>
      </c>
      <c r="D56" s="62">
        <v>55</v>
      </c>
      <c r="E56" s="62"/>
      <c r="F56" s="8"/>
      <c r="G56" s="8"/>
      <c r="H56" s="9"/>
      <c r="I56" s="9"/>
      <c r="J56" s="9"/>
      <c r="K56" s="9"/>
      <c r="L56" s="5"/>
      <c r="M56" s="6"/>
      <c r="N56" s="10"/>
      <c r="O56" s="9"/>
      <c r="P56" s="39">
        <v>100000</v>
      </c>
      <c r="Q56" s="23">
        <f t="shared" si="3"/>
        <v>100000</v>
      </c>
      <c r="R56" s="24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62">
        <v>56</v>
      </c>
      <c r="E57" s="62"/>
      <c r="F57" s="4"/>
      <c r="G57" s="4"/>
      <c r="H57" s="5"/>
      <c r="I57" s="5"/>
      <c r="J57" s="5"/>
      <c r="K57" s="5"/>
      <c r="L57" s="21">
        <v>73052523.760000005</v>
      </c>
      <c r="M57" s="6"/>
      <c r="N57" s="6"/>
      <c r="O57" s="5"/>
      <c r="P57" s="43">
        <v>314937476.24000001</v>
      </c>
      <c r="Q57" s="24">
        <f t="shared" si="3"/>
        <v>387990000</v>
      </c>
      <c r="R57" s="24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62">
        <v>57</v>
      </c>
      <c r="E58" s="62"/>
      <c r="F58" s="4"/>
      <c r="G58" s="4"/>
      <c r="H58" s="5"/>
      <c r="I58" s="5"/>
      <c r="J58" s="5"/>
      <c r="K58" s="5"/>
      <c r="L58" s="5"/>
      <c r="M58" s="6"/>
      <c r="N58" s="6"/>
      <c r="O58" s="5"/>
      <c r="P58" s="4"/>
      <c r="Q58" s="23">
        <f t="shared" si="3"/>
        <v>0</v>
      </c>
      <c r="R58" s="24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62">
        <v>58</v>
      </c>
      <c r="E59" s="62"/>
      <c r="F59" s="4"/>
      <c r="G59" s="4"/>
      <c r="H59" s="5"/>
      <c r="I59" s="5"/>
      <c r="J59" s="5"/>
      <c r="K59" s="5"/>
      <c r="L59" s="5"/>
      <c r="M59" s="6"/>
      <c r="N59" s="6"/>
      <c r="O59" s="5"/>
      <c r="P59" s="4"/>
      <c r="Q59" s="23">
        <f t="shared" si="3"/>
        <v>0</v>
      </c>
      <c r="R59" s="24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62">
        <v>59</v>
      </c>
      <c r="E60" s="62"/>
      <c r="F60" s="4"/>
      <c r="G60" s="4"/>
      <c r="H60" s="5"/>
      <c r="I60" s="5"/>
      <c r="J60" s="5"/>
      <c r="K60" s="5"/>
      <c r="L60" s="5"/>
      <c r="M60" s="6"/>
      <c r="N60" s="6"/>
      <c r="O60" s="5"/>
      <c r="P60" s="4"/>
      <c r="Q60" s="23">
        <f t="shared" si="3"/>
        <v>0</v>
      </c>
      <c r="R60" s="24">
        <f t="shared" si="1"/>
        <v>0</v>
      </c>
    </row>
    <row r="61" spans="1:18" ht="30" x14ac:dyDescent="0.25">
      <c r="A61" s="7">
        <v>49</v>
      </c>
      <c r="B61" s="7" t="s">
        <v>76</v>
      </c>
      <c r="C61" s="8" t="s">
        <v>80</v>
      </c>
      <c r="D61" s="62">
        <v>60</v>
      </c>
      <c r="E61" s="62"/>
      <c r="F61" s="25"/>
      <c r="G61" s="25"/>
      <c r="H61" s="26"/>
      <c r="I61" s="26"/>
      <c r="J61" s="26">
        <v>3024266</v>
      </c>
      <c r="K61" s="26">
        <v>6409950.0099999998</v>
      </c>
      <c r="L61" s="21">
        <v>18129813.789999999</v>
      </c>
      <c r="M61" s="27">
        <v>18684853.859999999</v>
      </c>
      <c r="N61" s="28">
        <v>8693118.7599999998</v>
      </c>
      <c r="O61" s="26">
        <v>18782497.469999999</v>
      </c>
      <c r="P61" s="8">
        <v>4042646.48</v>
      </c>
      <c r="Q61" s="24">
        <f t="shared" si="3"/>
        <v>77767146.36999999</v>
      </c>
      <c r="R61" s="24">
        <f t="shared" si="1"/>
        <v>777.67146369999989</v>
      </c>
    </row>
    <row r="62" spans="1:18" ht="32.25" customHeight="1" x14ac:dyDescent="0.25">
      <c r="A62" s="25">
        <v>50</v>
      </c>
      <c r="B62" s="25" t="s">
        <v>210</v>
      </c>
      <c r="C62" s="4" t="s">
        <v>81</v>
      </c>
      <c r="D62" s="62">
        <v>61</v>
      </c>
      <c r="E62" s="62"/>
      <c r="F62" s="4"/>
      <c r="G62" s="29"/>
      <c r="H62" s="21"/>
      <c r="I62" s="21"/>
      <c r="J62" s="21">
        <v>1725298.82</v>
      </c>
      <c r="K62" s="21">
        <v>10220826.42</v>
      </c>
      <c r="L62" s="21">
        <v>19965856.210000001</v>
      </c>
      <c r="M62" s="27">
        <v>10391217.060000001</v>
      </c>
      <c r="N62" s="27">
        <v>6847826.8600000003</v>
      </c>
      <c r="O62" s="21">
        <v>1817779.46</v>
      </c>
      <c r="P62" s="38">
        <v>4390702.3</v>
      </c>
      <c r="Q62" s="24">
        <f t="shared" si="3"/>
        <v>55359507.130000003</v>
      </c>
      <c r="R62" s="24">
        <f t="shared" si="1"/>
        <v>553.59507129999997</v>
      </c>
    </row>
    <row r="63" spans="1:18" ht="30" x14ac:dyDescent="0.25">
      <c r="A63" s="87">
        <v>51</v>
      </c>
      <c r="B63" s="87"/>
      <c r="C63" s="4" t="s">
        <v>82</v>
      </c>
      <c r="D63" s="62">
        <v>62</v>
      </c>
      <c r="E63" s="62"/>
      <c r="F63" s="4"/>
      <c r="G63" s="4"/>
      <c r="H63" s="5"/>
      <c r="I63" s="5"/>
      <c r="J63" s="5"/>
      <c r="K63" s="5"/>
      <c r="L63" s="5"/>
      <c r="M63" s="6"/>
      <c r="N63" s="6"/>
      <c r="O63" s="5"/>
      <c r="P63" s="4"/>
      <c r="Q63" s="23">
        <f t="shared" si="3"/>
        <v>0</v>
      </c>
      <c r="R63" s="24">
        <f t="shared" si="1"/>
        <v>0</v>
      </c>
    </row>
    <row r="64" spans="1:18" ht="30" x14ac:dyDescent="0.25">
      <c r="A64" s="87">
        <v>52</v>
      </c>
      <c r="B64" s="87"/>
      <c r="C64" s="4" t="s">
        <v>83</v>
      </c>
      <c r="D64" s="62">
        <v>63</v>
      </c>
      <c r="E64" s="62"/>
      <c r="F64" s="4"/>
      <c r="G64" s="4"/>
      <c r="H64" s="5"/>
      <c r="I64" s="5"/>
      <c r="J64" s="5"/>
      <c r="K64" s="5"/>
      <c r="L64" s="5"/>
      <c r="M64" s="6"/>
      <c r="N64" s="6"/>
      <c r="O64" s="5"/>
      <c r="P64" s="4"/>
      <c r="Q64" s="23">
        <f t="shared" si="3"/>
        <v>0</v>
      </c>
      <c r="R64" s="24">
        <f t="shared" si="1"/>
        <v>0</v>
      </c>
    </row>
    <row r="65" spans="1:18" ht="30" x14ac:dyDescent="0.25">
      <c r="A65" s="87">
        <v>53</v>
      </c>
      <c r="B65" s="87"/>
      <c r="C65" s="4" t="s">
        <v>84</v>
      </c>
      <c r="D65" s="62">
        <v>64</v>
      </c>
      <c r="E65" s="62"/>
      <c r="F65" s="4"/>
      <c r="G65" s="4"/>
      <c r="H65" s="5"/>
      <c r="I65" s="5"/>
      <c r="J65" s="5"/>
      <c r="K65" s="5"/>
      <c r="L65" s="5"/>
      <c r="M65" s="6"/>
      <c r="N65" s="6"/>
      <c r="O65" s="5"/>
      <c r="P65" s="4"/>
      <c r="Q65" s="23">
        <f t="shared" si="3"/>
        <v>0</v>
      </c>
      <c r="R65" s="24">
        <f t="shared" si="1"/>
        <v>0</v>
      </c>
    </row>
    <row r="66" spans="1:18" ht="15.75" x14ac:dyDescent="0.25">
      <c r="A66" s="87">
        <v>54</v>
      </c>
      <c r="B66" s="87"/>
      <c r="C66" s="8" t="s">
        <v>33</v>
      </c>
      <c r="D66" s="62">
        <v>65</v>
      </c>
      <c r="E66" s="62"/>
      <c r="F66" s="8"/>
      <c r="G66" s="8"/>
      <c r="H66" s="9"/>
      <c r="I66" s="9"/>
      <c r="J66" s="9"/>
      <c r="K66" s="9"/>
      <c r="L66" s="5"/>
      <c r="M66" s="6"/>
      <c r="N66" s="10"/>
      <c r="O66" s="9"/>
      <c r="P66" s="8"/>
      <c r="Q66" s="23">
        <f t="shared" si="3"/>
        <v>0</v>
      </c>
      <c r="R66" s="24">
        <f t="shared" si="1"/>
        <v>0</v>
      </c>
    </row>
    <row r="67" spans="1:18" ht="18.75" customHeight="1" x14ac:dyDescent="0.25">
      <c r="A67" s="87">
        <v>55</v>
      </c>
      <c r="B67" s="87"/>
      <c r="C67" s="4" t="s">
        <v>85</v>
      </c>
      <c r="D67" s="62">
        <v>66</v>
      </c>
      <c r="E67" s="62"/>
      <c r="F67" s="4"/>
      <c r="G67" s="4"/>
      <c r="H67" s="5"/>
      <c r="I67" s="5"/>
      <c r="J67" s="5"/>
      <c r="K67" s="5"/>
      <c r="L67" s="5"/>
      <c r="M67" s="6"/>
      <c r="N67" s="6"/>
      <c r="O67" s="5"/>
      <c r="P67" s="4"/>
      <c r="Q67" s="23">
        <f t="shared" si="3"/>
        <v>0</v>
      </c>
      <c r="R67" s="24">
        <f t="shared" si="1"/>
        <v>0</v>
      </c>
    </row>
    <row r="68" spans="1:18" ht="15.75" x14ac:dyDescent="0.25">
      <c r="A68" s="88">
        <v>56</v>
      </c>
      <c r="B68" s="88"/>
      <c r="C68" s="4" t="s">
        <v>86</v>
      </c>
      <c r="D68" s="62">
        <v>67</v>
      </c>
      <c r="E68" s="62"/>
      <c r="F68" s="4"/>
      <c r="G68" s="4"/>
      <c r="H68" s="5"/>
      <c r="I68" s="5"/>
      <c r="J68" s="5"/>
      <c r="K68" s="5"/>
      <c r="L68" s="5"/>
      <c r="M68" s="6"/>
      <c r="N68" s="6"/>
      <c r="O68" s="5"/>
      <c r="P68" s="4"/>
      <c r="Q68" s="23">
        <f t="shared" si="3"/>
        <v>0</v>
      </c>
      <c r="R68" s="24">
        <f t="shared" si="1"/>
        <v>0</v>
      </c>
    </row>
    <row r="69" spans="1:18" ht="30.75" customHeight="1" x14ac:dyDescent="0.2">
      <c r="A69" s="3"/>
      <c r="B69" s="3"/>
      <c r="C69" s="20" t="s">
        <v>94</v>
      </c>
      <c r="D69" s="20"/>
      <c r="E69" s="20"/>
      <c r="F69" s="20">
        <f t="shared" ref="F69:P69" si="4">SUM(F1:F68)</f>
        <v>5232033</v>
      </c>
      <c r="G69" s="20">
        <f t="shared" si="4"/>
        <v>5237380</v>
      </c>
      <c r="H69" s="20">
        <f t="shared" si="4"/>
        <v>6081802</v>
      </c>
      <c r="I69" s="20">
        <f t="shared" si="4"/>
        <v>6017497</v>
      </c>
      <c r="J69" s="20">
        <f t="shared" si="4"/>
        <v>9369626.8200000003</v>
      </c>
      <c r="K69" s="20">
        <f t="shared" si="4"/>
        <v>28379982.280000001</v>
      </c>
      <c r="L69" s="20">
        <f t="shared" si="4"/>
        <v>120796396.25</v>
      </c>
      <c r="M69" s="20">
        <f t="shared" si="4"/>
        <v>33159179.920000002</v>
      </c>
      <c r="N69" s="20">
        <f t="shared" si="4"/>
        <v>19546376.620000001</v>
      </c>
      <c r="O69" s="20">
        <f t="shared" si="4"/>
        <v>33421723.670000002</v>
      </c>
      <c r="P69" s="44">
        <f t="shared" si="4"/>
        <v>337406368.09000003</v>
      </c>
      <c r="Q69" s="33">
        <f t="shared" si="3"/>
        <v>604648365.6500001</v>
      </c>
      <c r="R69" s="24">
        <f t="shared" si="1"/>
        <v>6046.4836565000005</v>
      </c>
    </row>
    <row r="70" spans="1:18" x14ac:dyDescent="0.2">
      <c r="O70" s="12"/>
    </row>
    <row r="71" spans="1:18" ht="15" x14ac:dyDescent="0.2">
      <c r="J71" s="18"/>
      <c r="K71" s="16"/>
      <c r="M71" s="15"/>
      <c r="N71" s="14"/>
      <c r="O71" s="12"/>
    </row>
    <row r="72" spans="1:18" x14ac:dyDescent="0.2">
      <c r="A72" s="1" t="s">
        <v>36</v>
      </c>
      <c r="K72" s="12"/>
      <c r="M72" s="14"/>
      <c r="N72" s="12"/>
      <c r="O72" s="12"/>
    </row>
    <row r="73" spans="1:18" ht="15" x14ac:dyDescent="0.2">
      <c r="B73" s="35" t="s">
        <v>95</v>
      </c>
      <c r="C73" s="37">
        <v>275000000</v>
      </c>
      <c r="D73" s="37"/>
      <c r="E73" s="37"/>
      <c r="K73" s="12"/>
      <c r="M73" s="12"/>
    </row>
    <row r="74" spans="1:18" ht="15" x14ac:dyDescent="0.2">
      <c r="B74" s="35" t="s">
        <v>96</v>
      </c>
      <c r="C74" s="37">
        <v>275000000</v>
      </c>
      <c r="D74" s="37"/>
      <c r="E74" s="37"/>
      <c r="F74" s="16"/>
      <c r="G74" s="16"/>
      <c r="M74" s="12"/>
      <c r="N74" s="12"/>
    </row>
    <row r="75" spans="1:18" ht="15" x14ac:dyDescent="0.2">
      <c r="B75" s="35" t="s">
        <v>97</v>
      </c>
      <c r="C75" s="314">
        <v>109250000</v>
      </c>
      <c r="D75" s="85"/>
      <c r="E75" s="85"/>
      <c r="J75" s="12"/>
    </row>
    <row r="76" spans="1:18" ht="15" x14ac:dyDescent="0.2">
      <c r="B76" s="36" t="s">
        <v>98</v>
      </c>
      <c r="C76" s="315"/>
      <c r="D76" s="86"/>
      <c r="E76" s="86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ht="15" x14ac:dyDescent="0.2">
      <c r="B77" s="40"/>
      <c r="C77" s="41">
        <f>SUM(C73:C76)</f>
        <v>659250000</v>
      </c>
      <c r="D77" s="41"/>
      <c r="E77" s="41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>
        <f>C77</f>
        <v>659250000</v>
      </c>
    </row>
    <row r="78" spans="1:18" ht="15" x14ac:dyDescent="0.2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2">
        <f>Q69</f>
        <v>604648365.6500001</v>
      </c>
      <c r="R78" s="34"/>
    </row>
    <row r="79" spans="1:18" ht="15" x14ac:dyDescent="0.2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>
        <f>Q77-Q78</f>
        <v>54601634.349999905</v>
      </c>
    </row>
    <row r="100" spans="9:10" x14ac:dyDescent="0.2">
      <c r="I100" s="13"/>
      <c r="J100" s="13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9"/>
  <sheetViews>
    <sheetView view="pageBreakPreview" zoomScale="55" zoomScaleNormal="70" zoomScaleSheetLayoutView="55" workbookViewId="0">
      <pane ySplit="2" topLeftCell="A57" activePane="bottomLeft" state="frozen"/>
      <selection pane="bottomLeft" activeCell="I60" sqref="I60"/>
    </sheetView>
  </sheetViews>
  <sheetFormatPr defaultColWidth="9.140625" defaultRowHeight="15" x14ac:dyDescent="0.25"/>
  <cols>
    <col min="1" max="1" width="16.7109375" style="65" customWidth="1"/>
    <col min="2" max="2" width="86.140625" style="1" customWidth="1"/>
    <col min="3" max="3" width="20.140625" style="82" customWidth="1"/>
    <col min="4" max="8" width="18.85546875" style="84" customWidth="1"/>
    <col min="9" max="9" width="24.5703125" style="63" customWidth="1"/>
    <col min="10" max="15" width="18.85546875" style="63" customWidth="1"/>
    <col min="16" max="16" width="19.28515625" style="74" customWidth="1"/>
    <col min="17" max="17" width="17.5703125" style="49" customWidth="1"/>
    <col min="18" max="18" width="14.7109375" style="49" hidden="1" customWidth="1"/>
    <col min="19" max="69" width="9.140625" style="49"/>
    <col min="70" max="16384" width="9.140625" style="1"/>
  </cols>
  <sheetData>
    <row r="1" spans="1:69" ht="18.75" x14ac:dyDescent="0.3">
      <c r="A1" s="302" t="s">
        <v>196</v>
      </c>
      <c r="B1" s="303" t="s">
        <v>99</v>
      </c>
      <c r="C1" s="304" t="s">
        <v>206</v>
      </c>
      <c r="D1" s="237" t="s">
        <v>207</v>
      </c>
      <c r="E1" s="237" t="s">
        <v>208</v>
      </c>
      <c r="F1" s="237" t="s">
        <v>209</v>
      </c>
      <c r="G1" s="237" t="s">
        <v>197</v>
      </c>
      <c r="H1" s="237" t="s">
        <v>198</v>
      </c>
      <c r="I1" s="237" t="s">
        <v>199</v>
      </c>
      <c r="J1" s="237" t="s">
        <v>200</v>
      </c>
      <c r="K1" s="237" t="s">
        <v>201</v>
      </c>
      <c r="L1" s="237" t="s">
        <v>202</v>
      </c>
      <c r="M1" s="237" t="s">
        <v>203</v>
      </c>
      <c r="N1" s="237" t="s">
        <v>204</v>
      </c>
      <c r="O1" s="237" t="s">
        <v>205</v>
      </c>
      <c r="P1" s="235" t="s">
        <v>254</v>
      </c>
      <c r="Q1" s="236" t="s">
        <v>318</v>
      </c>
    </row>
    <row r="2" spans="1:69" ht="21" x14ac:dyDescent="0.35">
      <c r="A2" s="238">
        <v>3111302</v>
      </c>
      <c r="B2" s="276" t="s">
        <v>100</v>
      </c>
      <c r="C2" s="75" t="s">
        <v>101</v>
      </c>
      <c r="D2" s="249"/>
      <c r="E2" s="230">
        <v>4650</v>
      </c>
      <c r="F2" s="250">
        <v>5000</v>
      </c>
      <c r="G2" s="251">
        <v>5000</v>
      </c>
      <c r="H2" s="251">
        <v>5100</v>
      </c>
      <c r="I2" s="251">
        <v>5000</v>
      </c>
      <c r="J2" s="99"/>
      <c r="K2" s="99"/>
      <c r="L2" s="100"/>
      <c r="M2" s="100"/>
      <c r="N2" s="100"/>
      <c r="O2" s="101"/>
      <c r="P2" s="229">
        <f>SUM(D2:O2)</f>
        <v>24750</v>
      </c>
      <c r="Q2" s="228">
        <f>P2/100000</f>
        <v>0.2475</v>
      </c>
      <c r="R2" s="49">
        <v>0.5</v>
      </c>
    </row>
    <row r="3" spans="1:69" ht="21" x14ac:dyDescent="0.35">
      <c r="A3" s="238">
        <v>3111327</v>
      </c>
      <c r="B3" s="276" t="s">
        <v>102</v>
      </c>
      <c r="C3" s="75" t="s">
        <v>101</v>
      </c>
      <c r="D3" s="249"/>
      <c r="E3" s="230"/>
      <c r="F3" s="250"/>
      <c r="G3" s="251">
        <f t="shared" ref="G3:G66" si="0">SUM(E3:F3)/100000</f>
        <v>0</v>
      </c>
      <c r="H3" s="251"/>
      <c r="I3" s="251"/>
      <c r="J3" s="99"/>
      <c r="K3" s="99"/>
      <c r="L3" s="100"/>
      <c r="M3" s="100"/>
      <c r="N3" s="100"/>
      <c r="O3" s="101"/>
      <c r="P3" s="230">
        <f t="shared" ref="P3:P66" si="1">SUM(D3:O3)</f>
        <v>0</v>
      </c>
      <c r="Q3" s="228">
        <f t="shared" ref="Q3:Q66" si="2">P3/100000</f>
        <v>0</v>
      </c>
      <c r="R3" s="49">
        <v>0</v>
      </c>
    </row>
    <row r="4" spans="1:69" ht="21" x14ac:dyDescent="0.35">
      <c r="A4" s="238">
        <v>3111338</v>
      </c>
      <c r="B4" s="276" t="s">
        <v>103</v>
      </c>
      <c r="C4" s="75" t="s">
        <v>101</v>
      </c>
      <c r="D4" s="249"/>
      <c r="E4" s="230"/>
      <c r="F4" s="250"/>
      <c r="G4" s="251">
        <v>362147</v>
      </c>
      <c r="H4" s="251">
        <v>122607</v>
      </c>
      <c r="I4" s="251">
        <v>134261</v>
      </c>
      <c r="J4" s="99"/>
      <c r="K4" s="99"/>
      <c r="L4" s="99"/>
      <c r="M4" s="100"/>
      <c r="N4" s="100"/>
      <c r="O4" s="101"/>
      <c r="P4" s="231">
        <f t="shared" si="1"/>
        <v>619015</v>
      </c>
      <c r="Q4" s="228">
        <f t="shared" si="2"/>
        <v>6.19015</v>
      </c>
      <c r="R4" s="49">
        <v>14</v>
      </c>
    </row>
    <row r="5" spans="1:69" ht="27.75" customHeight="1" x14ac:dyDescent="0.35">
      <c r="A5" s="239">
        <v>3241101</v>
      </c>
      <c r="B5" s="277" t="s">
        <v>104</v>
      </c>
      <c r="C5" s="76" t="s">
        <v>105</v>
      </c>
      <c r="D5" s="249"/>
      <c r="E5" s="230"/>
      <c r="F5" s="252">
        <v>91434</v>
      </c>
      <c r="G5" s="251">
        <v>120270</v>
      </c>
      <c r="H5" s="253">
        <v>105930</v>
      </c>
      <c r="I5" s="254">
        <v>135406</v>
      </c>
      <c r="J5" s="104"/>
      <c r="K5" s="99"/>
      <c r="L5" s="105"/>
      <c r="M5" s="106"/>
      <c r="N5" s="106"/>
      <c r="O5" s="107"/>
      <c r="P5" s="231">
        <f t="shared" si="1"/>
        <v>453040</v>
      </c>
      <c r="Q5" s="228">
        <f t="shared" si="2"/>
        <v>4.5304000000000002</v>
      </c>
      <c r="R5" s="49">
        <v>15</v>
      </c>
    </row>
    <row r="6" spans="1:69" ht="37.5" customHeight="1" x14ac:dyDescent="0.35">
      <c r="A6" s="239">
        <v>3211129</v>
      </c>
      <c r="B6" s="278" t="s">
        <v>106</v>
      </c>
      <c r="C6" s="76" t="s">
        <v>107</v>
      </c>
      <c r="D6" s="249"/>
      <c r="E6" s="230">
        <v>570140</v>
      </c>
      <c r="F6" s="252">
        <v>285070</v>
      </c>
      <c r="G6" s="251">
        <v>285070</v>
      </c>
      <c r="H6" s="253">
        <v>285070</v>
      </c>
      <c r="I6" s="253">
        <v>285370</v>
      </c>
      <c r="J6" s="103"/>
      <c r="K6" s="99"/>
      <c r="L6" s="100"/>
      <c r="M6" s="106"/>
      <c r="N6" s="106"/>
      <c r="O6" s="107"/>
      <c r="P6" s="231">
        <f t="shared" si="1"/>
        <v>1710720</v>
      </c>
      <c r="Q6" s="228">
        <f t="shared" si="2"/>
        <v>17.107199999999999</v>
      </c>
      <c r="R6" s="49">
        <v>34.25</v>
      </c>
    </row>
    <row r="7" spans="1:69" ht="24" customHeight="1" x14ac:dyDescent="0.35">
      <c r="A7" s="239">
        <v>3821103</v>
      </c>
      <c r="B7" s="279" t="s">
        <v>108</v>
      </c>
      <c r="C7" s="77" t="s">
        <v>109</v>
      </c>
      <c r="D7" s="249"/>
      <c r="E7" s="255">
        <v>852263</v>
      </c>
      <c r="F7" s="252">
        <v>668548</v>
      </c>
      <c r="G7" s="256">
        <v>633392</v>
      </c>
      <c r="H7" s="257">
        <v>687484</v>
      </c>
      <c r="I7" s="257">
        <v>4307841</v>
      </c>
      <c r="J7" s="103"/>
      <c r="K7" s="99"/>
      <c r="L7" s="108"/>
      <c r="M7" s="106"/>
      <c r="N7" s="106"/>
      <c r="O7" s="107"/>
      <c r="P7" s="231">
        <f>SUM(D7:O7)</f>
        <v>7149528</v>
      </c>
      <c r="Q7" s="228">
        <f>P7/100000</f>
        <v>71.495279999999994</v>
      </c>
      <c r="R7" s="49">
        <v>359.08</v>
      </c>
    </row>
    <row r="8" spans="1:69" s="227" customFormat="1" ht="21" x14ac:dyDescent="0.35">
      <c r="A8" s="240">
        <v>3211119</v>
      </c>
      <c r="B8" s="280" t="s">
        <v>110</v>
      </c>
      <c r="C8" s="151" t="s">
        <v>111</v>
      </c>
      <c r="D8" s="258"/>
      <c r="E8" s="259">
        <v>1438</v>
      </c>
      <c r="F8" s="260">
        <v>1725</v>
      </c>
      <c r="G8" s="261">
        <v>1581</v>
      </c>
      <c r="H8" s="262">
        <v>1840</v>
      </c>
      <c r="I8" s="262">
        <v>5589</v>
      </c>
      <c r="J8" s="222"/>
      <c r="K8" s="221"/>
      <c r="L8" s="223"/>
      <c r="M8" s="224"/>
      <c r="N8" s="224"/>
      <c r="O8" s="225"/>
      <c r="P8" s="229">
        <f t="shared" si="1"/>
        <v>12173</v>
      </c>
      <c r="Q8" s="232">
        <f t="shared" si="2"/>
        <v>0.12173</v>
      </c>
      <c r="R8" s="226">
        <v>0.5</v>
      </c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</row>
    <row r="9" spans="1:69" s="220" customFormat="1" ht="21" x14ac:dyDescent="0.35">
      <c r="A9" s="241">
        <v>3211120</v>
      </c>
      <c r="B9" s="281" t="s">
        <v>112</v>
      </c>
      <c r="C9" s="151" t="s">
        <v>111</v>
      </c>
      <c r="D9" s="263"/>
      <c r="E9" s="233"/>
      <c r="F9" s="264">
        <v>3178</v>
      </c>
      <c r="G9" s="265">
        <v>0</v>
      </c>
      <c r="H9" s="266"/>
      <c r="I9" s="266"/>
      <c r="J9" s="215"/>
      <c r="K9" s="214"/>
      <c r="L9" s="216"/>
      <c r="M9" s="217"/>
      <c r="N9" s="217"/>
      <c r="O9" s="218"/>
      <c r="P9" s="231">
        <f t="shared" si="1"/>
        <v>3178</v>
      </c>
      <c r="Q9" s="234">
        <f t="shared" si="2"/>
        <v>3.1780000000000003E-2</v>
      </c>
      <c r="R9" s="219">
        <v>0.2</v>
      </c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  <c r="BL9" s="219"/>
      <c r="BM9" s="219"/>
      <c r="BN9" s="219"/>
      <c r="BO9" s="219"/>
      <c r="BP9" s="219"/>
      <c r="BQ9" s="219"/>
    </row>
    <row r="10" spans="1:69" ht="21" x14ac:dyDescent="0.35">
      <c r="A10" s="239">
        <v>3211117</v>
      </c>
      <c r="B10" s="277" t="s">
        <v>113</v>
      </c>
      <c r="C10" s="76" t="s">
        <v>111</v>
      </c>
      <c r="D10" s="249"/>
      <c r="E10" s="230"/>
      <c r="F10" s="252">
        <v>2190</v>
      </c>
      <c r="G10" s="251">
        <v>0</v>
      </c>
      <c r="H10" s="253"/>
      <c r="I10" s="253"/>
      <c r="J10" s="103"/>
      <c r="K10" s="99"/>
      <c r="L10" s="99"/>
      <c r="M10" s="106"/>
      <c r="N10" s="106"/>
      <c r="O10" s="102"/>
      <c r="P10" s="231">
        <f t="shared" si="1"/>
        <v>2190</v>
      </c>
      <c r="Q10" s="228">
        <f t="shared" si="2"/>
        <v>2.1899999999999999E-2</v>
      </c>
      <c r="R10" s="49">
        <v>0.2</v>
      </c>
    </row>
    <row r="11" spans="1:69" ht="21" x14ac:dyDescent="0.35">
      <c r="A11" s="239">
        <v>3221104</v>
      </c>
      <c r="B11" s="277" t="s">
        <v>114</v>
      </c>
      <c r="C11" s="76" t="s">
        <v>115</v>
      </c>
      <c r="D11" s="249"/>
      <c r="E11" s="230"/>
      <c r="F11" s="250">
        <v>0</v>
      </c>
      <c r="G11" s="251">
        <f t="shared" si="0"/>
        <v>0</v>
      </c>
      <c r="H11" s="251"/>
      <c r="I11" s="251">
        <v>6085</v>
      </c>
      <c r="J11" s="99"/>
      <c r="K11" s="99"/>
      <c r="L11" s="100"/>
      <c r="M11" s="100"/>
      <c r="N11" s="100"/>
      <c r="O11" s="101"/>
      <c r="P11" s="231">
        <f t="shared" si="1"/>
        <v>6085</v>
      </c>
      <c r="Q11" s="228">
        <f t="shared" si="2"/>
        <v>6.0850000000000001E-2</v>
      </c>
      <c r="R11" s="49">
        <v>1</v>
      </c>
    </row>
    <row r="12" spans="1:69" ht="21" x14ac:dyDescent="0.35">
      <c r="A12" s="239">
        <v>3211115</v>
      </c>
      <c r="B12" s="277" t="s">
        <v>116</v>
      </c>
      <c r="C12" s="76" t="s">
        <v>117</v>
      </c>
      <c r="D12" s="249"/>
      <c r="E12" s="230">
        <v>2820</v>
      </c>
      <c r="F12" s="252">
        <v>6411</v>
      </c>
      <c r="G12" s="251">
        <v>0</v>
      </c>
      <c r="H12" s="253"/>
      <c r="I12" s="253">
        <v>16510</v>
      </c>
      <c r="J12" s="103"/>
      <c r="K12" s="99"/>
      <c r="L12" s="100"/>
      <c r="M12" s="106"/>
      <c r="N12" s="106"/>
      <c r="O12" s="107"/>
      <c r="P12" s="231">
        <f t="shared" si="1"/>
        <v>25741</v>
      </c>
      <c r="Q12" s="228">
        <f t="shared" si="2"/>
        <v>0.25741000000000003</v>
      </c>
      <c r="R12" s="49">
        <v>0.45</v>
      </c>
    </row>
    <row r="13" spans="1:69" ht="21" x14ac:dyDescent="0.35">
      <c r="A13" s="239">
        <v>3211113</v>
      </c>
      <c r="B13" s="277" t="s">
        <v>118</v>
      </c>
      <c r="C13" s="76" t="s">
        <v>117</v>
      </c>
      <c r="D13" s="249"/>
      <c r="E13" s="230">
        <v>37257</v>
      </c>
      <c r="F13" s="252">
        <v>67934</v>
      </c>
      <c r="G13" s="251">
        <v>30428</v>
      </c>
      <c r="H13" s="253"/>
      <c r="I13" s="253">
        <v>49618</v>
      </c>
      <c r="J13" s="103"/>
      <c r="K13" s="99"/>
      <c r="L13" s="100"/>
      <c r="M13" s="106"/>
      <c r="N13" s="106"/>
      <c r="O13" s="107"/>
      <c r="P13" s="231">
        <f t="shared" si="1"/>
        <v>185237</v>
      </c>
      <c r="Q13" s="228">
        <f t="shared" si="2"/>
        <v>1.8523700000000001</v>
      </c>
      <c r="R13" s="49">
        <v>3.5</v>
      </c>
    </row>
    <row r="14" spans="1:69" ht="21" x14ac:dyDescent="0.35">
      <c r="A14" s="239">
        <v>3243102</v>
      </c>
      <c r="B14" s="282" t="s">
        <v>119</v>
      </c>
      <c r="C14" s="76" t="s">
        <v>120</v>
      </c>
      <c r="D14" s="249"/>
      <c r="E14" s="230"/>
      <c r="F14" s="252">
        <v>26648</v>
      </c>
      <c r="G14" s="251">
        <v>13820</v>
      </c>
      <c r="H14" s="253">
        <v>112742</v>
      </c>
      <c r="I14" s="253">
        <v>28403</v>
      </c>
      <c r="J14" s="103"/>
      <c r="K14" s="99"/>
      <c r="L14" s="100"/>
      <c r="M14" s="106"/>
      <c r="N14" s="106"/>
      <c r="O14" s="107"/>
      <c r="P14" s="231">
        <f t="shared" si="1"/>
        <v>181613</v>
      </c>
      <c r="Q14" s="228">
        <f t="shared" si="2"/>
        <v>1.81613</v>
      </c>
      <c r="R14" s="49">
        <v>6</v>
      </c>
    </row>
    <row r="15" spans="1:69" ht="21" x14ac:dyDescent="0.35">
      <c r="A15" s="239">
        <v>3243101</v>
      </c>
      <c r="B15" s="282" t="s">
        <v>121</v>
      </c>
      <c r="C15" s="76" t="s">
        <v>120</v>
      </c>
      <c r="D15" s="249"/>
      <c r="E15" s="230">
        <v>129500</v>
      </c>
      <c r="F15" s="252">
        <v>168858</v>
      </c>
      <c r="G15" s="251">
        <v>118371</v>
      </c>
      <c r="H15" s="253">
        <v>97513</v>
      </c>
      <c r="I15" s="253">
        <v>407423</v>
      </c>
      <c r="J15" s="103"/>
      <c r="K15" s="99"/>
      <c r="L15" s="105"/>
      <c r="M15" s="106"/>
      <c r="N15" s="106"/>
      <c r="O15" s="107"/>
      <c r="P15" s="231">
        <f t="shared" si="1"/>
        <v>921665</v>
      </c>
      <c r="Q15" s="228">
        <f t="shared" si="2"/>
        <v>9.2166499999999996</v>
      </c>
      <c r="R15" s="49">
        <v>20</v>
      </c>
    </row>
    <row r="16" spans="1:69" ht="21" x14ac:dyDescent="0.35">
      <c r="A16" s="239">
        <v>3221108</v>
      </c>
      <c r="B16" s="282" t="s">
        <v>122</v>
      </c>
      <c r="C16" s="76" t="s">
        <v>123</v>
      </c>
      <c r="D16" s="249"/>
      <c r="E16" s="230"/>
      <c r="F16" s="250"/>
      <c r="G16" s="251">
        <f t="shared" si="0"/>
        <v>0</v>
      </c>
      <c r="H16" s="251"/>
      <c r="I16" s="251"/>
      <c r="J16" s="99"/>
      <c r="K16" s="99"/>
      <c r="L16" s="99"/>
      <c r="M16" s="100"/>
      <c r="N16" s="100"/>
      <c r="O16" s="98"/>
      <c r="P16" s="231">
        <f t="shared" si="1"/>
        <v>0</v>
      </c>
      <c r="Q16" s="228">
        <f t="shared" si="2"/>
        <v>0</v>
      </c>
      <c r="R16" s="49">
        <v>0.15</v>
      </c>
    </row>
    <row r="17" spans="1:69" ht="21" x14ac:dyDescent="0.35">
      <c r="A17" s="239">
        <v>3255102</v>
      </c>
      <c r="B17" s="282" t="s">
        <v>124</v>
      </c>
      <c r="C17" s="76" t="s">
        <v>125</v>
      </c>
      <c r="D17" s="249"/>
      <c r="E17" s="230">
        <v>14000</v>
      </c>
      <c r="F17" s="252">
        <v>1404</v>
      </c>
      <c r="G17" s="251">
        <v>14625</v>
      </c>
      <c r="H17" s="253">
        <v>11700</v>
      </c>
      <c r="I17" s="253"/>
      <c r="J17" s="103"/>
      <c r="K17" s="99"/>
      <c r="L17" s="100"/>
      <c r="M17" s="106"/>
      <c r="N17" s="106"/>
      <c r="O17" s="107"/>
      <c r="P17" s="231">
        <f t="shared" si="1"/>
        <v>41729</v>
      </c>
      <c r="Q17" s="228">
        <f t="shared" si="2"/>
        <v>0.41728999999999999</v>
      </c>
      <c r="R17" s="49">
        <v>0.5</v>
      </c>
    </row>
    <row r="18" spans="1:69" ht="21" x14ac:dyDescent="0.35">
      <c r="A18" s="239">
        <v>3255104</v>
      </c>
      <c r="B18" s="282" t="s">
        <v>126</v>
      </c>
      <c r="C18" s="76" t="s">
        <v>127</v>
      </c>
      <c r="D18" s="249"/>
      <c r="E18" s="230">
        <v>49597</v>
      </c>
      <c r="F18" s="252">
        <v>329458</v>
      </c>
      <c r="G18" s="251">
        <v>5207</v>
      </c>
      <c r="H18" s="253">
        <v>333170</v>
      </c>
      <c r="I18" s="253">
        <v>343372</v>
      </c>
      <c r="J18" s="103"/>
      <c r="K18" s="99"/>
      <c r="L18" s="100"/>
      <c r="M18" s="106"/>
      <c r="N18" s="106"/>
      <c r="O18" s="107"/>
      <c r="P18" s="231">
        <f t="shared" si="1"/>
        <v>1060804</v>
      </c>
      <c r="Q18" s="228">
        <f t="shared" si="2"/>
        <v>10.608040000000001</v>
      </c>
      <c r="R18" s="49">
        <v>20</v>
      </c>
    </row>
    <row r="19" spans="1:69" s="220" customFormat="1" ht="21" x14ac:dyDescent="0.35">
      <c r="A19" s="241">
        <v>3211127</v>
      </c>
      <c r="B19" s="283" t="s">
        <v>128</v>
      </c>
      <c r="C19" s="151" t="s">
        <v>129</v>
      </c>
      <c r="D19" s="263"/>
      <c r="E19" s="233">
        <v>575</v>
      </c>
      <c r="F19" s="293">
        <v>219</v>
      </c>
      <c r="G19" s="265">
        <v>1358</v>
      </c>
      <c r="H19" s="265">
        <v>588</v>
      </c>
      <c r="I19" s="265">
        <v>263</v>
      </c>
      <c r="J19" s="214"/>
      <c r="K19" s="214"/>
      <c r="L19" s="214"/>
      <c r="M19" s="216"/>
      <c r="N19" s="216"/>
      <c r="O19" s="294"/>
      <c r="P19" s="231">
        <f t="shared" si="1"/>
        <v>3003</v>
      </c>
      <c r="Q19" s="234">
        <f t="shared" si="2"/>
        <v>3.0030000000000001E-2</v>
      </c>
      <c r="R19" s="219">
        <v>0.2</v>
      </c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19"/>
      <c r="BN19" s="219"/>
      <c r="BO19" s="219"/>
      <c r="BP19" s="219"/>
      <c r="BQ19" s="219"/>
    </row>
    <row r="20" spans="1:69" ht="27.75" customHeight="1" x14ac:dyDescent="0.35">
      <c r="A20" s="239">
        <v>3231201</v>
      </c>
      <c r="B20" s="282" t="s">
        <v>130</v>
      </c>
      <c r="C20" s="76" t="s">
        <v>131</v>
      </c>
      <c r="D20" s="249"/>
      <c r="E20" s="230"/>
      <c r="F20" s="252"/>
      <c r="G20" s="251">
        <f t="shared" si="0"/>
        <v>0</v>
      </c>
      <c r="H20" s="253"/>
      <c r="I20" s="253"/>
      <c r="J20" s="103"/>
      <c r="K20" s="99"/>
      <c r="L20" s="99"/>
      <c r="M20" s="106"/>
      <c r="N20" s="106"/>
      <c r="O20" s="107"/>
      <c r="P20" s="230">
        <f t="shared" si="1"/>
        <v>0</v>
      </c>
      <c r="Q20" s="228">
        <f t="shared" si="2"/>
        <v>0</v>
      </c>
      <c r="R20" s="49">
        <v>0</v>
      </c>
    </row>
    <row r="21" spans="1:69" ht="42" x14ac:dyDescent="0.35">
      <c r="A21" s="239">
        <v>3231201</v>
      </c>
      <c r="B21" s="279" t="s">
        <v>132</v>
      </c>
      <c r="C21" s="77" t="s">
        <v>133</v>
      </c>
      <c r="D21" s="249"/>
      <c r="E21" s="230"/>
      <c r="F21" s="252"/>
      <c r="G21" s="251">
        <v>77343</v>
      </c>
      <c r="H21" s="253">
        <v>134031.5</v>
      </c>
      <c r="I21" s="267">
        <v>7223</v>
      </c>
      <c r="J21" s="103"/>
      <c r="K21" s="99"/>
      <c r="L21" s="99"/>
      <c r="M21" s="106"/>
      <c r="N21" s="106"/>
      <c r="O21" s="107"/>
      <c r="P21" s="230">
        <f t="shared" si="1"/>
        <v>218597.5</v>
      </c>
      <c r="Q21" s="228">
        <f t="shared" si="2"/>
        <v>2.185975</v>
      </c>
      <c r="R21" s="49">
        <v>196.17</v>
      </c>
    </row>
    <row r="22" spans="1:69" ht="84" x14ac:dyDescent="0.35">
      <c r="A22" s="239">
        <v>3231201</v>
      </c>
      <c r="B22" s="279" t="s">
        <v>134</v>
      </c>
      <c r="C22" s="77" t="s">
        <v>133</v>
      </c>
      <c r="D22" s="249"/>
      <c r="E22" s="230"/>
      <c r="F22" s="252"/>
      <c r="G22" s="251">
        <v>364148</v>
      </c>
      <c r="H22" s="253">
        <v>334368</v>
      </c>
      <c r="I22" s="267">
        <v>507444</v>
      </c>
      <c r="J22" s="103"/>
      <c r="K22" s="99"/>
      <c r="L22" s="99"/>
      <c r="M22" s="106"/>
      <c r="N22" s="106"/>
      <c r="O22" s="107"/>
      <c r="P22" s="230">
        <f t="shared" si="1"/>
        <v>1205960</v>
      </c>
      <c r="Q22" s="228">
        <f t="shared" si="2"/>
        <v>12.0596</v>
      </c>
      <c r="R22" s="49">
        <v>677.14</v>
      </c>
    </row>
    <row r="23" spans="1:69" ht="84" x14ac:dyDescent="0.35">
      <c r="A23" s="239">
        <v>3231201</v>
      </c>
      <c r="B23" s="279" t="s">
        <v>135</v>
      </c>
      <c r="C23" s="77" t="s">
        <v>133</v>
      </c>
      <c r="D23" s="249"/>
      <c r="E23" s="230"/>
      <c r="F23" s="252"/>
      <c r="G23" s="251">
        <f t="shared" si="0"/>
        <v>0</v>
      </c>
      <c r="H23" s="253">
        <v>60036</v>
      </c>
      <c r="I23" s="267"/>
      <c r="J23" s="103"/>
      <c r="K23" s="99"/>
      <c r="L23" s="99"/>
      <c r="M23" s="106"/>
      <c r="N23" s="106"/>
      <c r="O23" s="107"/>
      <c r="P23" s="230">
        <f t="shared" si="1"/>
        <v>60036</v>
      </c>
      <c r="Q23" s="228">
        <f t="shared" si="2"/>
        <v>0.60036</v>
      </c>
      <c r="R23" s="49">
        <v>246.66</v>
      </c>
    </row>
    <row r="24" spans="1:69" s="220" customFormat="1" ht="21" x14ac:dyDescent="0.35">
      <c r="A24" s="241">
        <v>3211109</v>
      </c>
      <c r="B24" s="283" t="s">
        <v>136</v>
      </c>
      <c r="C24" s="151" t="s">
        <v>137</v>
      </c>
      <c r="D24" s="263"/>
      <c r="E24" s="233"/>
      <c r="F24" s="293">
        <v>36800</v>
      </c>
      <c r="G24" s="265">
        <v>0</v>
      </c>
      <c r="H24" s="265">
        <v>51750</v>
      </c>
      <c r="I24" s="265"/>
      <c r="J24" s="214"/>
      <c r="K24" s="214"/>
      <c r="L24" s="216"/>
      <c r="M24" s="216"/>
      <c r="N24" s="216"/>
      <c r="O24" s="294"/>
      <c r="P24" s="233">
        <f t="shared" si="1"/>
        <v>88550</v>
      </c>
      <c r="Q24" s="234">
        <f t="shared" si="2"/>
        <v>0.88549999999999995</v>
      </c>
      <c r="R24" s="219">
        <v>3.5</v>
      </c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19"/>
      <c r="BN24" s="219"/>
      <c r="BO24" s="219"/>
      <c r="BP24" s="219"/>
      <c r="BQ24" s="219"/>
    </row>
    <row r="25" spans="1:69" ht="21" x14ac:dyDescent="0.35">
      <c r="A25" s="239">
        <v>3256103</v>
      </c>
      <c r="B25" s="282" t="s">
        <v>138</v>
      </c>
      <c r="C25" s="76" t="s">
        <v>139</v>
      </c>
      <c r="D25" s="249"/>
      <c r="E25" s="230"/>
      <c r="F25" s="252"/>
      <c r="G25" s="251">
        <f t="shared" si="0"/>
        <v>0</v>
      </c>
      <c r="H25" s="253"/>
      <c r="I25" s="253"/>
      <c r="J25" s="103"/>
      <c r="K25" s="99"/>
      <c r="L25" s="100"/>
      <c r="M25" s="106"/>
      <c r="N25" s="106"/>
      <c r="O25" s="102"/>
      <c r="P25" s="230">
        <f t="shared" si="1"/>
        <v>0</v>
      </c>
      <c r="Q25" s="228">
        <f t="shared" si="2"/>
        <v>0</v>
      </c>
      <c r="R25" s="49">
        <v>3</v>
      </c>
    </row>
    <row r="26" spans="1:69" ht="42" x14ac:dyDescent="0.35">
      <c r="A26" s="239">
        <v>3257101</v>
      </c>
      <c r="B26" s="282" t="s">
        <v>140</v>
      </c>
      <c r="C26" s="76" t="s">
        <v>141</v>
      </c>
      <c r="D26" s="249"/>
      <c r="E26" s="230"/>
      <c r="F26" s="250"/>
      <c r="G26" s="251">
        <f t="shared" si="0"/>
        <v>0</v>
      </c>
      <c r="H26" s="251"/>
      <c r="I26" s="251"/>
      <c r="J26" s="99"/>
      <c r="K26" s="99"/>
      <c r="L26" s="99"/>
      <c r="M26" s="100"/>
      <c r="N26" s="100"/>
      <c r="O26" s="98"/>
      <c r="P26" s="230">
        <f t="shared" si="1"/>
        <v>0</v>
      </c>
      <c r="Q26" s="228">
        <f t="shared" si="2"/>
        <v>0</v>
      </c>
      <c r="R26" s="49">
        <v>500</v>
      </c>
    </row>
    <row r="27" spans="1:69" ht="21" x14ac:dyDescent="0.35">
      <c r="A27" s="242">
        <v>3111332</v>
      </c>
      <c r="B27" s="279" t="s">
        <v>142</v>
      </c>
      <c r="C27" s="77" t="s">
        <v>143</v>
      </c>
      <c r="D27" s="249"/>
      <c r="E27" s="230"/>
      <c r="F27" s="252">
        <v>69575</v>
      </c>
      <c r="G27" s="251">
        <v>0</v>
      </c>
      <c r="H27" s="253"/>
      <c r="I27" s="253">
        <v>57960</v>
      </c>
      <c r="J27" s="103"/>
      <c r="K27" s="99"/>
      <c r="L27" s="99"/>
      <c r="M27" s="106"/>
      <c r="N27" s="106"/>
      <c r="O27" s="102"/>
      <c r="P27" s="231">
        <f t="shared" si="1"/>
        <v>127535</v>
      </c>
      <c r="Q27" s="228">
        <f t="shared" si="2"/>
        <v>1.27535</v>
      </c>
      <c r="R27" s="49">
        <v>5</v>
      </c>
    </row>
    <row r="28" spans="1:69" ht="21" x14ac:dyDescent="0.35">
      <c r="A28" s="242">
        <v>3111332</v>
      </c>
      <c r="B28" s="279" t="s">
        <v>144</v>
      </c>
      <c r="C28" s="77" t="s">
        <v>143</v>
      </c>
      <c r="D28" s="249"/>
      <c r="E28" s="230"/>
      <c r="F28" s="252"/>
      <c r="G28" s="251">
        <f t="shared" si="0"/>
        <v>0</v>
      </c>
      <c r="H28" s="253"/>
      <c r="I28" s="253"/>
      <c r="J28" s="103"/>
      <c r="K28" s="99"/>
      <c r="L28" s="99"/>
      <c r="M28" s="106"/>
      <c r="N28" s="106"/>
      <c r="O28" s="102"/>
      <c r="P28" s="230">
        <f t="shared" si="1"/>
        <v>0</v>
      </c>
      <c r="Q28" s="228">
        <f t="shared" si="2"/>
        <v>0</v>
      </c>
      <c r="R28" s="49">
        <v>1</v>
      </c>
    </row>
    <row r="29" spans="1:69" ht="21" x14ac:dyDescent="0.35">
      <c r="A29" s="242">
        <v>3111332</v>
      </c>
      <c r="B29" s="279" t="s">
        <v>145</v>
      </c>
      <c r="C29" s="77" t="s">
        <v>143</v>
      </c>
      <c r="D29" s="249"/>
      <c r="E29" s="230"/>
      <c r="F29" s="252"/>
      <c r="G29" s="251">
        <f t="shared" si="0"/>
        <v>0</v>
      </c>
      <c r="H29" s="253"/>
      <c r="I29" s="253"/>
      <c r="J29" s="103"/>
      <c r="K29" s="99"/>
      <c r="L29" s="99"/>
      <c r="M29" s="106"/>
      <c r="N29" s="106"/>
      <c r="O29" s="107"/>
      <c r="P29" s="230">
        <f t="shared" si="1"/>
        <v>0</v>
      </c>
      <c r="Q29" s="228">
        <f t="shared" si="2"/>
        <v>0</v>
      </c>
      <c r="R29" s="49">
        <v>1</v>
      </c>
    </row>
    <row r="30" spans="1:69" ht="21" x14ac:dyDescent="0.35">
      <c r="A30" s="239">
        <v>3257104</v>
      </c>
      <c r="B30" s="278" t="s">
        <v>146</v>
      </c>
      <c r="C30" s="76" t="s">
        <v>147</v>
      </c>
      <c r="D30" s="249"/>
      <c r="E30" s="230"/>
      <c r="F30" s="252"/>
      <c r="G30" s="251">
        <v>303360</v>
      </c>
      <c r="H30" s="253"/>
      <c r="I30" s="253"/>
      <c r="J30" s="103"/>
      <c r="K30" s="99"/>
      <c r="L30" s="99"/>
      <c r="M30" s="106"/>
      <c r="N30" s="106"/>
      <c r="O30" s="102"/>
      <c r="P30" s="231">
        <f t="shared" si="1"/>
        <v>303360</v>
      </c>
      <c r="Q30" s="228">
        <f t="shared" si="2"/>
        <v>3.0335999999999999</v>
      </c>
      <c r="R30" s="49">
        <v>50</v>
      </c>
    </row>
    <row r="31" spans="1:69" s="220" customFormat="1" ht="21" x14ac:dyDescent="0.35">
      <c r="A31" s="287">
        <v>3255101</v>
      </c>
      <c r="B31" s="288" t="s">
        <v>148</v>
      </c>
      <c r="C31" s="213" t="s">
        <v>149</v>
      </c>
      <c r="D31" s="289"/>
      <c r="E31" s="231">
        <v>14365</v>
      </c>
      <c r="F31" s="295">
        <v>240670</v>
      </c>
      <c r="G31" s="290">
        <v>316303</v>
      </c>
      <c r="H31" s="296">
        <v>28470</v>
      </c>
      <c r="I31" s="290"/>
      <c r="J31" s="291"/>
      <c r="K31" s="291"/>
      <c r="L31" s="291"/>
      <c r="M31" s="297"/>
      <c r="N31" s="297"/>
      <c r="O31" s="298"/>
      <c r="P31" s="231">
        <f t="shared" si="1"/>
        <v>599808</v>
      </c>
      <c r="Q31" s="292">
        <f t="shared" si="2"/>
        <v>5.9980799999999999</v>
      </c>
      <c r="R31" s="219">
        <v>10</v>
      </c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  <c r="BN31" s="219"/>
      <c r="BO31" s="219"/>
      <c r="BP31" s="219"/>
      <c r="BQ31" s="219"/>
    </row>
    <row r="32" spans="1:69" s="220" customFormat="1" ht="26.25" customHeight="1" x14ac:dyDescent="0.35">
      <c r="A32" s="241">
        <v>3256101</v>
      </c>
      <c r="B32" s="283" t="s">
        <v>150</v>
      </c>
      <c r="C32" s="151" t="s">
        <v>151</v>
      </c>
      <c r="D32" s="263">
        <v>3838708</v>
      </c>
      <c r="E32" s="233">
        <v>2553932</v>
      </c>
      <c r="F32" s="264">
        <v>2952792</v>
      </c>
      <c r="G32" s="265">
        <v>2559776</v>
      </c>
      <c r="H32" s="266">
        <v>2587012</v>
      </c>
      <c r="I32" s="310">
        <v>2587012</v>
      </c>
      <c r="J32" s="311"/>
      <c r="K32" s="214"/>
      <c r="L32" s="214"/>
      <c r="M32" s="217"/>
      <c r="N32" s="217"/>
      <c r="O32" s="309"/>
      <c r="P32" s="233">
        <f t="shared" si="1"/>
        <v>17079232</v>
      </c>
      <c r="Q32" s="234">
        <f t="shared" si="2"/>
        <v>170.79231999999999</v>
      </c>
      <c r="R32" s="219">
        <v>300</v>
      </c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19"/>
      <c r="BP32" s="219"/>
      <c r="BQ32" s="219"/>
    </row>
    <row r="33" spans="1:18" ht="21" x14ac:dyDescent="0.35">
      <c r="A33" s="239">
        <v>3258101</v>
      </c>
      <c r="B33" s="282" t="s">
        <v>152</v>
      </c>
      <c r="C33" s="76" t="s">
        <v>153</v>
      </c>
      <c r="D33" s="299"/>
      <c r="E33" s="300">
        <v>8468</v>
      </c>
      <c r="F33" s="252">
        <v>25598</v>
      </c>
      <c r="G33" s="253">
        <v>48488</v>
      </c>
      <c r="H33" s="253">
        <v>16096</v>
      </c>
      <c r="I33" s="253">
        <v>73812</v>
      </c>
      <c r="J33" s="103"/>
      <c r="K33" s="99"/>
      <c r="L33" s="105"/>
      <c r="M33" s="106"/>
      <c r="N33" s="106"/>
      <c r="O33" s="107"/>
      <c r="P33" s="231">
        <f t="shared" si="1"/>
        <v>172462</v>
      </c>
      <c r="Q33" s="228">
        <f t="shared" si="2"/>
        <v>1.72462</v>
      </c>
      <c r="R33" s="49">
        <v>15</v>
      </c>
    </row>
    <row r="34" spans="1:18" ht="21" x14ac:dyDescent="0.35">
      <c r="A34" s="239">
        <v>3258102</v>
      </c>
      <c r="B34" s="282" t="s">
        <v>154</v>
      </c>
      <c r="C34" s="76" t="s">
        <v>153</v>
      </c>
      <c r="D34" s="249"/>
      <c r="E34" s="230"/>
      <c r="F34" s="250"/>
      <c r="G34" s="251">
        <f t="shared" si="0"/>
        <v>0</v>
      </c>
      <c r="H34" s="230"/>
      <c r="I34" s="251"/>
      <c r="J34" s="103"/>
      <c r="K34" s="99"/>
      <c r="L34" s="100"/>
      <c r="M34" s="106"/>
      <c r="N34" s="106"/>
      <c r="O34" s="107"/>
      <c r="P34" s="231">
        <f t="shared" si="1"/>
        <v>0</v>
      </c>
      <c r="Q34" s="228">
        <f t="shared" si="2"/>
        <v>0</v>
      </c>
      <c r="R34" s="49">
        <v>2</v>
      </c>
    </row>
    <row r="35" spans="1:18" ht="21" x14ac:dyDescent="0.35">
      <c r="A35" s="239">
        <v>3258103</v>
      </c>
      <c r="B35" s="282" t="s">
        <v>155</v>
      </c>
      <c r="C35" s="76" t="s">
        <v>153</v>
      </c>
      <c r="D35" s="249"/>
      <c r="E35" s="230"/>
      <c r="F35" s="250"/>
      <c r="G35" s="251">
        <f t="shared" si="0"/>
        <v>0</v>
      </c>
      <c r="H35" s="251"/>
      <c r="I35" s="251">
        <v>205817</v>
      </c>
      <c r="J35" s="103"/>
      <c r="K35" s="99"/>
      <c r="L35" s="100"/>
      <c r="M35" s="106"/>
      <c r="N35" s="106"/>
      <c r="O35" s="107"/>
      <c r="P35" s="231">
        <f t="shared" si="1"/>
        <v>205817</v>
      </c>
      <c r="Q35" s="228">
        <f t="shared" si="2"/>
        <v>2.0581700000000001</v>
      </c>
      <c r="R35" s="49">
        <v>3</v>
      </c>
    </row>
    <row r="36" spans="1:18" ht="21" x14ac:dyDescent="0.35">
      <c r="A36" s="239">
        <v>3258105</v>
      </c>
      <c r="B36" s="282" t="s">
        <v>156</v>
      </c>
      <c r="C36" s="76" t="s">
        <v>153</v>
      </c>
      <c r="D36" s="249"/>
      <c r="E36" s="230">
        <v>7642</v>
      </c>
      <c r="F36" s="250">
        <v>411</v>
      </c>
      <c r="G36" s="251">
        <v>16500</v>
      </c>
      <c r="H36" s="251">
        <v>3819</v>
      </c>
      <c r="I36" s="251">
        <v>17071</v>
      </c>
      <c r="J36" s="99"/>
      <c r="K36" s="99"/>
      <c r="L36" s="100"/>
      <c r="M36" s="100"/>
      <c r="N36" s="100"/>
      <c r="O36" s="101"/>
      <c r="P36" s="231">
        <f t="shared" si="1"/>
        <v>45443</v>
      </c>
      <c r="Q36" s="228">
        <f t="shared" si="2"/>
        <v>0.45443</v>
      </c>
      <c r="R36" s="49">
        <v>2</v>
      </c>
    </row>
    <row r="37" spans="1:18" ht="21" x14ac:dyDescent="0.35">
      <c r="A37" s="239">
        <v>3258107</v>
      </c>
      <c r="B37" s="282" t="s">
        <v>157</v>
      </c>
      <c r="C37" s="76" t="s">
        <v>153</v>
      </c>
      <c r="D37" s="249"/>
      <c r="E37" s="230"/>
      <c r="F37" s="250"/>
      <c r="G37" s="251">
        <f t="shared" si="0"/>
        <v>0</v>
      </c>
      <c r="H37" s="251"/>
      <c r="I37" s="251"/>
      <c r="J37" s="99"/>
      <c r="K37" s="99"/>
      <c r="L37" s="100"/>
      <c r="M37" s="100"/>
      <c r="N37" s="100"/>
      <c r="O37" s="98"/>
      <c r="P37" s="230">
        <f t="shared" si="1"/>
        <v>0</v>
      </c>
      <c r="Q37" s="228">
        <f t="shared" si="2"/>
        <v>0</v>
      </c>
      <c r="R37" s="49">
        <v>0</v>
      </c>
    </row>
    <row r="38" spans="1:18" ht="21" x14ac:dyDescent="0.35">
      <c r="A38" s="239">
        <v>3258106</v>
      </c>
      <c r="B38" s="282" t="s">
        <v>158</v>
      </c>
      <c r="C38" s="76" t="s">
        <v>153</v>
      </c>
      <c r="D38" s="249"/>
      <c r="E38" s="230"/>
      <c r="F38" s="252"/>
      <c r="G38" s="251">
        <f t="shared" si="0"/>
        <v>0</v>
      </c>
      <c r="H38" s="253"/>
      <c r="I38" s="253"/>
      <c r="J38" s="103"/>
      <c r="K38" s="99"/>
      <c r="L38" s="100"/>
      <c r="M38" s="106"/>
      <c r="N38" s="106"/>
      <c r="O38" s="102"/>
      <c r="P38" s="230">
        <f t="shared" si="1"/>
        <v>0</v>
      </c>
      <c r="Q38" s="228">
        <f t="shared" si="2"/>
        <v>0</v>
      </c>
      <c r="R38" s="49">
        <v>5</v>
      </c>
    </row>
    <row r="39" spans="1:18" ht="21" x14ac:dyDescent="0.35">
      <c r="A39" s="239">
        <v>3258105</v>
      </c>
      <c r="B39" s="282" t="s">
        <v>159</v>
      </c>
      <c r="C39" s="76" t="s">
        <v>153</v>
      </c>
      <c r="D39" s="249"/>
      <c r="E39" s="230">
        <v>5650</v>
      </c>
      <c r="F39" s="250">
        <v>18886</v>
      </c>
      <c r="G39" s="251">
        <v>6570</v>
      </c>
      <c r="H39" s="251"/>
      <c r="I39" s="251"/>
      <c r="J39" s="99"/>
      <c r="K39" s="99"/>
      <c r="L39" s="100"/>
      <c r="M39" s="100"/>
      <c r="N39" s="100"/>
      <c r="O39" s="101"/>
      <c r="P39" s="231">
        <f t="shared" si="1"/>
        <v>31106</v>
      </c>
      <c r="Q39" s="228">
        <f t="shared" si="2"/>
        <v>0.31106</v>
      </c>
      <c r="R39" s="49">
        <v>2</v>
      </c>
    </row>
    <row r="40" spans="1:18" ht="42" x14ac:dyDescent="0.35">
      <c r="A40" s="238">
        <v>3258114</v>
      </c>
      <c r="B40" s="284" t="s">
        <v>160</v>
      </c>
      <c r="C40" s="75" t="s">
        <v>153</v>
      </c>
      <c r="D40" s="249"/>
      <c r="E40" s="268"/>
      <c r="F40" s="250"/>
      <c r="G40" s="251">
        <f t="shared" si="0"/>
        <v>0</v>
      </c>
      <c r="H40" s="251">
        <v>28740</v>
      </c>
      <c r="I40" s="265">
        <v>342118</v>
      </c>
      <c r="J40" s="99"/>
      <c r="K40" s="99"/>
      <c r="L40" s="100"/>
      <c r="M40" s="100"/>
      <c r="N40" s="100"/>
      <c r="O40" s="98"/>
      <c r="P40" s="308">
        <f t="shared" si="1"/>
        <v>370858</v>
      </c>
      <c r="Q40" s="228">
        <f t="shared" si="2"/>
        <v>3.70858</v>
      </c>
      <c r="R40" s="49">
        <v>58.25</v>
      </c>
    </row>
    <row r="41" spans="1:18" ht="21" x14ac:dyDescent="0.35">
      <c r="A41" s="239">
        <v>3258128</v>
      </c>
      <c r="B41" s="282" t="s">
        <v>161</v>
      </c>
      <c r="C41" s="76" t="s">
        <v>153</v>
      </c>
      <c r="D41" s="249"/>
      <c r="E41" s="230"/>
      <c r="F41" s="250"/>
      <c r="G41" s="251">
        <f t="shared" si="0"/>
        <v>0</v>
      </c>
      <c r="H41" s="251"/>
      <c r="I41" s="251"/>
      <c r="J41" s="99"/>
      <c r="K41" s="99"/>
      <c r="L41" s="100"/>
      <c r="M41" s="100"/>
      <c r="N41" s="100"/>
      <c r="O41" s="98"/>
      <c r="P41" s="230">
        <f t="shared" si="1"/>
        <v>0</v>
      </c>
      <c r="Q41" s="228">
        <f t="shared" si="2"/>
        <v>0</v>
      </c>
      <c r="R41" s="49">
        <v>0.75</v>
      </c>
    </row>
    <row r="42" spans="1:18" ht="21" x14ac:dyDescent="0.35">
      <c r="A42" s="239">
        <v>3258107</v>
      </c>
      <c r="B42" s="277" t="s">
        <v>162</v>
      </c>
      <c r="C42" s="76" t="s">
        <v>153</v>
      </c>
      <c r="D42" s="249"/>
      <c r="E42" s="230"/>
      <c r="F42" s="269"/>
      <c r="G42" s="251">
        <f t="shared" si="0"/>
        <v>0</v>
      </c>
      <c r="H42" s="270"/>
      <c r="I42" s="270"/>
      <c r="J42" s="111"/>
      <c r="K42" s="112"/>
      <c r="L42" s="113"/>
      <c r="M42" s="114"/>
      <c r="N42" s="114"/>
      <c r="O42" s="109"/>
      <c r="P42" s="230">
        <f t="shared" si="1"/>
        <v>0</v>
      </c>
      <c r="Q42" s="228">
        <f t="shared" si="2"/>
        <v>0</v>
      </c>
      <c r="R42" s="49">
        <v>3</v>
      </c>
    </row>
    <row r="43" spans="1:18" ht="126" x14ac:dyDescent="0.35">
      <c r="A43" s="243">
        <v>4112101</v>
      </c>
      <c r="B43" s="285" t="s">
        <v>163</v>
      </c>
      <c r="C43" s="78" t="s">
        <v>164</v>
      </c>
      <c r="D43" s="249"/>
      <c r="E43" s="230"/>
      <c r="F43" s="269"/>
      <c r="G43" s="251">
        <f t="shared" si="0"/>
        <v>0</v>
      </c>
      <c r="H43" s="270"/>
      <c r="I43" s="270"/>
      <c r="J43" s="111"/>
      <c r="K43" s="112"/>
      <c r="L43" s="113"/>
      <c r="M43" s="114"/>
      <c r="N43" s="111"/>
      <c r="O43" s="109"/>
      <c r="P43" s="230">
        <f t="shared" si="1"/>
        <v>0</v>
      </c>
      <c r="Q43" s="228">
        <f t="shared" si="2"/>
        <v>0</v>
      </c>
      <c r="R43" s="49">
        <v>95.6</v>
      </c>
    </row>
    <row r="44" spans="1:18" ht="42" x14ac:dyDescent="0.35">
      <c r="A44" s="243">
        <v>4112101</v>
      </c>
      <c r="B44" s="285" t="s">
        <v>165</v>
      </c>
      <c r="C44" s="79" t="s">
        <v>164</v>
      </c>
      <c r="D44" s="249"/>
      <c r="E44" s="230"/>
      <c r="F44" s="271"/>
      <c r="G44" s="251">
        <f t="shared" si="0"/>
        <v>0</v>
      </c>
      <c r="H44" s="272"/>
      <c r="I44" s="273"/>
      <c r="J44" s="112"/>
      <c r="K44" s="112"/>
      <c r="L44" s="113"/>
      <c r="M44" s="113"/>
      <c r="N44" s="112"/>
      <c r="O44" s="110"/>
      <c r="P44" s="230">
        <f t="shared" si="1"/>
        <v>0</v>
      </c>
      <c r="Q44" s="228">
        <f t="shared" si="2"/>
        <v>0</v>
      </c>
    </row>
    <row r="45" spans="1:18" ht="21" x14ac:dyDescent="0.35">
      <c r="A45" s="244">
        <v>4112102</v>
      </c>
      <c r="B45" s="279" t="s">
        <v>166</v>
      </c>
      <c r="C45" s="77" t="s">
        <v>167</v>
      </c>
      <c r="D45" s="249"/>
      <c r="E45" s="230"/>
      <c r="F45" s="271"/>
      <c r="G45" s="251">
        <f t="shared" si="0"/>
        <v>0</v>
      </c>
      <c r="H45" s="272"/>
      <c r="I45" s="272"/>
      <c r="J45" s="112"/>
      <c r="K45" s="112"/>
      <c r="L45" s="113"/>
      <c r="M45" s="113"/>
      <c r="N45" s="112"/>
      <c r="O45" s="110"/>
      <c r="P45" s="230">
        <f t="shared" si="1"/>
        <v>0</v>
      </c>
      <c r="Q45" s="228">
        <f t="shared" si="2"/>
        <v>0</v>
      </c>
    </row>
    <row r="46" spans="1:18" ht="42" x14ac:dyDescent="0.35">
      <c r="A46" s="245">
        <v>4112316</v>
      </c>
      <c r="B46" s="273" t="s">
        <v>168</v>
      </c>
      <c r="C46" s="80" t="s">
        <v>169</v>
      </c>
      <c r="D46" s="249"/>
      <c r="E46" s="230"/>
      <c r="F46" s="271"/>
      <c r="G46" s="251">
        <f t="shared" si="0"/>
        <v>0</v>
      </c>
      <c r="H46" s="272"/>
      <c r="I46" s="272"/>
      <c r="J46" s="112"/>
      <c r="K46" s="112"/>
      <c r="L46" s="113"/>
      <c r="M46" s="113"/>
      <c r="N46" s="112"/>
      <c r="O46" s="110"/>
      <c r="P46" s="230">
        <f t="shared" si="1"/>
        <v>0</v>
      </c>
      <c r="Q46" s="228">
        <f t="shared" si="2"/>
        <v>0</v>
      </c>
    </row>
    <row r="47" spans="1:18" ht="42" x14ac:dyDescent="0.35">
      <c r="A47" s="245">
        <v>4112316</v>
      </c>
      <c r="B47" s="273" t="s">
        <v>170</v>
      </c>
      <c r="C47" s="80" t="s">
        <v>169</v>
      </c>
      <c r="D47" s="249"/>
      <c r="E47" s="230"/>
      <c r="F47" s="271"/>
      <c r="G47" s="251">
        <f t="shared" si="0"/>
        <v>0</v>
      </c>
      <c r="H47" s="272"/>
      <c r="I47" s="272"/>
      <c r="J47" s="112"/>
      <c r="K47" s="112"/>
      <c r="L47" s="113"/>
      <c r="M47" s="113"/>
      <c r="N47" s="112"/>
      <c r="O47" s="110"/>
      <c r="P47" s="230">
        <f t="shared" si="1"/>
        <v>0</v>
      </c>
      <c r="Q47" s="228">
        <f t="shared" si="2"/>
        <v>0</v>
      </c>
    </row>
    <row r="48" spans="1:18" ht="42" x14ac:dyDescent="0.35">
      <c r="A48" s="244">
        <v>4112304</v>
      </c>
      <c r="B48" s="285" t="s">
        <v>171</v>
      </c>
      <c r="C48" s="79" t="s">
        <v>172</v>
      </c>
      <c r="D48" s="249"/>
      <c r="E48" s="230"/>
      <c r="F48" s="274"/>
      <c r="G48" s="251">
        <f t="shared" si="0"/>
        <v>0</v>
      </c>
      <c r="H48" s="272"/>
      <c r="I48" s="272"/>
      <c r="J48" s="112"/>
      <c r="K48" s="112"/>
      <c r="L48" s="113"/>
      <c r="M48" s="113"/>
      <c r="N48" s="112"/>
      <c r="O48" s="110"/>
      <c r="P48" s="230">
        <f t="shared" si="1"/>
        <v>0</v>
      </c>
      <c r="Q48" s="228">
        <f t="shared" si="2"/>
        <v>0</v>
      </c>
    </row>
    <row r="49" spans="1:18" ht="63" x14ac:dyDescent="0.35">
      <c r="A49" s="244">
        <v>4112304</v>
      </c>
      <c r="B49" s="279" t="s">
        <v>173</v>
      </c>
      <c r="C49" s="77" t="s">
        <v>172</v>
      </c>
      <c r="D49" s="249"/>
      <c r="E49" s="230"/>
      <c r="F49" s="274"/>
      <c r="G49" s="251">
        <f t="shared" si="0"/>
        <v>0</v>
      </c>
      <c r="H49" s="272"/>
      <c r="I49" s="272"/>
      <c r="J49" s="112"/>
      <c r="K49" s="112"/>
      <c r="L49" s="113"/>
      <c r="M49" s="113"/>
      <c r="N49" s="112"/>
      <c r="O49" s="110"/>
      <c r="P49" s="230">
        <f t="shared" si="1"/>
        <v>0</v>
      </c>
      <c r="Q49" s="228">
        <f t="shared" si="2"/>
        <v>0</v>
      </c>
    </row>
    <row r="50" spans="1:18" ht="21" x14ac:dyDescent="0.35">
      <c r="A50" s="244">
        <v>4112304</v>
      </c>
      <c r="B50" s="279" t="s">
        <v>174</v>
      </c>
      <c r="C50" s="77" t="s">
        <v>172</v>
      </c>
      <c r="D50" s="249"/>
      <c r="E50" s="230"/>
      <c r="F50" s="274"/>
      <c r="G50" s="251">
        <f t="shared" si="0"/>
        <v>0</v>
      </c>
      <c r="H50" s="272"/>
      <c r="I50" s="272"/>
      <c r="J50" s="112"/>
      <c r="K50" s="112"/>
      <c r="L50" s="113"/>
      <c r="M50" s="113"/>
      <c r="N50" s="112"/>
      <c r="O50" s="110"/>
      <c r="P50" s="230">
        <f t="shared" si="1"/>
        <v>0</v>
      </c>
      <c r="Q50" s="228">
        <f t="shared" si="2"/>
        <v>0</v>
      </c>
      <c r="R50" s="49">
        <v>5</v>
      </c>
    </row>
    <row r="51" spans="1:18" ht="105" x14ac:dyDescent="0.35">
      <c r="A51" s="244">
        <v>4112202</v>
      </c>
      <c r="B51" s="273" t="s">
        <v>175</v>
      </c>
      <c r="C51" s="81" t="s">
        <v>176</v>
      </c>
      <c r="D51" s="249"/>
      <c r="E51" s="230"/>
      <c r="F51" s="275"/>
      <c r="G51" s="251">
        <f t="shared" si="0"/>
        <v>0</v>
      </c>
      <c r="H51" s="270"/>
      <c r="I51" s="270"/>
      <c r="J51" s="111"/>
      <c r="K51" s="112"/>
      <c r="L51" s="113"/>
      <c r="M51" s="114"/>
      <c r="N51" s="111"/>
      <c r="O51" s="109"/>
      <c r="P51" s="230">
        <f t="shared" si="1"/>
        <v>0</v>
      </c>
      <c r="Q51" s="228">
        <f t="shared" si="2"/>
        <v>0</v>
      </c>
    </row>
    <row r="52" spans="1:18" ht="63" x14ac:dyDescent="0.35">
      <c r="A52" s="244">
        <v>4112202</v>
      </c>
      <c r="B52" s="279" t="s">
        <v>177</v>
      </c>
      <c r="C52" s="77" t="s">
        <v>176</v>
      </c>
      <c r="D52" s="249"/>
      <c r="E52" s="230"/>
      <c r="F52" s="275"/>
      <c r="G52" s="251">
        <f t="shared" si="0"/>
        <v>0</v>
      </c>
      <c r="H52" s="270"/>
      <c r="I52" s="270"/>
      <c r="J52" s="111"/>
      <c r="K52" s="112"/>
      <c r="L52" s="113"/>
      <c r="M52" s="114"/>
      <c r="N52" s="111"/>
      <c r="O52" s="109"/>
      <c r="P52" s="230">
        <f t="shared" si="1"/>
        <v>0</v>
      </c>
      <c r="Q52" s="228">
        <f t="shared" si="2"/>
        <v>0</v>
      </c>
    </row>
    <row r="53" spans="1:18" ht="21" x14ac:dyDescent="0.35">
      <c r="A53" s="244">
        <v>4112202</v>
      </c>
      <c r="B53" s="279" t="s">
        <v>178</v>
      </c>
      <c r="C53" s="77" t="s">
        <v>176</v>
      </c>
      <c r="D53" s="249"/>
      <c r="E53" s="230"/>
      <c r="F53" s="275"/>
      <c r="G53" s="251">
        <f t="shared" si="0"/>
        <v>0</v>
      </c>
      <c r="H53" s="270"/>
      <c r="I53" s="270"/>
      <c r="J53" s="111"/>
      <c r="K53" s="112"/>
      <c r="L53" s="113"/>
      <c r="M53" s="114"/>
      <c r="N53" s="111"/>
      <c r="O53" s="109"/>
      <c r="P53" s="230">
        <f t="shared" si="1"/>
        <v>0</v>
      </c>
      <c r="Q53" s="228">
        <f t="shared" si="2"/>
        <v>0</v>
      </c>
    </row>
    <row r="54" spans="1:18" ht="42" x14ac:dyDescent="0.35">
      <c r="A54" s="244">
        <v>4112202</v>
      </c>
      <c r="B54" s="273" t="s">
        <v>179</v>
      </c>
      <c r="C54" s="80" t="s">
        <v>176</v>
      </c>
      <c r="D54" s="249"/>
      <c r="E54" s="230"/>
      <c r="F54" s="275"/>
      <c r="G54" s="251">
        <f t="shared" si="0"/>
        <v>0</v>
      </c>
      <c r="H54" s="270"/>
      <c r="I54" s="270"/>
      <c r="J54" s="111"/>
      <c r="K54" s="112"/>
      <c r="L54" s="113"/>
      <c r="M54" s="114"/>
      <c r="N54" s="111"/>
      <c r="O54" s="109"/>
      <c r="P54" s="230">
        <f t="shared" si="1"/>
        <v>0</v>
      </c>
      <c r="Q54" s="228">
        <f t="shared" si="2"/>
        <v>0</v>
      </c>
    </row>
    <row r="55" spans="1:18" ht="21" x14ac:dyDescent="0.35">
      <c r="A55" s="243">
        <v>4112314</v>
      </c>
      <c r="B55" s="282" t="s">
        <v>154</v>
      </c>
      <c r="C55" s="76" t="s">
        <v>180</v>
      </c>
      <c r="D55" s="249"/>
      <c r="E55" s="230"/>
      <c r="F55" s="269"/>
      <c r="G55" s="251">
        <f t="shared" si="0"/>
        <v>0</v>
      </c>
      <c r="H55" s="270"/>
      <c r="I55" s="270"/>
      <c r="J55" s="111"/>
      <c r="K55" s="112"/>
      <c r="L55" s="113"/>
      <c r="M55" s="114"/>
      <c r="N55" s="111"/>
      <c r="O55" s="109"/>
      <c r="P55" s="230">
        <f t="shared" si="1"/>
        <v>0</v>
      </c>
      <c r="Q55" s="228">
        <f t="shared" si="2"/>
        <v>0</v>
      </c>
    </row>
    <row r="56" spans="1:18" ht="21" x14ac:dyDescent="0.35">
      <c r="A56" s="243">
        <v>4112303</v>
      </c>
      <c r="B56" s="282" t="s">
        <v>181</v>
      </c>
      <c r="C56" s="76" t="s">
        <v>180</v>
      </c>
      <c r="D56" s="249"/>
      <c r="E56" s="230"/>
      <c r="F56" s="269"/>
      <c r="G56" s="251">
        <f t="shared" si="0"/>
        <v>0</v>
      </c>
      <c r="H56" s="270"/>
      <c r="I56" s="270"/>
      <c r="J56" s="111"/>
      <c r="K56" s="112"/>
      <c r="L56" s="113"/>
      <c r="M56" s="114"/>
      <c r="N56" s="111"/>
      <c r="O56" s="107"/>
      <c r="P56" s="230">
        <f t="shared" si="1"/>
        <v>0</v>
      </c>
      <c r="Q56" s="228">
        <f t="shared" si="2"/>
        <v>0</v>
      </c>
      <c r="R56" s="49">
        <v>4</v>
      </c>
    </row>
    <row r="57" spans="1:18" ht="21" x14ac:dyDescent="0.35">
      <c r="A57" s="246">
        <v>4141101</v>
      </c>
      <c r="B57" s="286" t="s">
        <v>182</v>
      </c>
      <c r="C57" s="77" t="s">
        <v>183</v>
      </c>
      <c r="D57" s="249"/>
      <c r="E57" s="230"/>
      <c r="F57" s="271"/>
      <c r="G57" s="251">
        <f t="shared" si="0"/>
        <v>0</v>
      </c>
      <c r="H57" s="272"/>
      <c r="I57" s="272"/>
      <c r="J57" s="112"/>
      <c r="K57" s="99"/>
      <c r="L57" s="113"/>
      <c r="M57" s="113"/>
      <c r="N57" s="112"/>
      <c r="O57" s="115"/>
      <c r="P57" s="230">
        <f t="shared" si="1"/>
        <v>0</v>
      </c>
      <c r="Q57" s="228">
        <f t="shared" si="2"/>
        <v>0</v>
      </c>
      <c r="R57" s="49">
        <v>2049.42</v>
      </c>
    </row>
    <row r="58" spans="1:18" ht="21" x14ac:dyDescent="0.35">
      <c r="A58" s="247">
        <v>4111306</v>
      </c>
      <c r="B58" s="279" t="s">
        <v>184</v>
      </c>
      <c r="C58" s="77" t="s">
        <v>185</v>
      </c>
      <c r="D58" s="249"/>
      <c r="E58" s="268"/>
      <c r="F58" s="271"/>
      <c r="G58" s="251">
        <f t="shared" si="0"/>
        <v>0</v>
      </c>
      <c r="H58" s="272"/>
      <c r="I58" s="272"/>
      <c r="J58" s="112"/>
      <c r="K58" s="112"/>
      <c r="L58" s="113"/>
      <c r="M58" s="113"/>
      <c r="N58" s="112"/>
      <c r="O58" s="110"/>
      <c r="P58" s="230">
        <f t="shared" si="1"/>
        <v>0</v>
      </c>
      <c r="Q58" s="228">
        <f t="shared" si="2"/>
        <v>0</v>
      </c>
      <c r="R58" s="49">
        <v>490.33</v>
      </c>
    </row>
    <row r="59" spans="1:18" ht="42" x14ac:dyDescent="0.35">
      <c r="A59" s="247">
        <v>4111307</v>
      </c>
      <c r="B59" s="286" t="s">
        <v>186</v>
      </c>
      <c r="C59" s="77" t="s">
        <v>185</v>
      </c>
      <c r="D59" s="249"/>
      <c r="E59" s="268"/>
      <c r="F59" s="271"/>
      <c r="G59" s="251">
        <f t="shared" si="0"/>
        <v>0</v>
      </c>
      <c r="H59" s="272"/>
      <c r="I59" s="272"/>
      <c r="J59" s="112"/>
      <c r="K59" s="112"/>
      <c r="L59" s="113"/>
      <c r="M59" s="113"/>
      <c r="N59" s="112"/>
      <c r="O59" s="110"/>
      <c r="P59" s="230">
        <f t="shared" si="1"/>
        <v>0</v>
      </c>
      <c r="Q59" s="228">
        <f t="shared" si="2"/>
        <v>0</v>
      </c>
      <c r="R59" s="49">
        <v>0</v>
      </c>
    </row>
    <row r="60" spans="1:18" ht="42" x14ac:dyDescent="0.35">
      <c r="A60" s="247">
        <v>4111307</v>
      </c>
      <c r="B60" s="286" t="s">
        <v>187</v>
      </c>
      <c r="C60" s="77" t="s">
        <v>185</v>
      </c>
      <c r="D60" s="249"/>
      <c r="E60" s="268"/>
      <c r="F60" s="271"/>
      <c r="G60" s="251">
        <f t="shared" si="0"/>
        <v>0</v>
      </c>
      <c r="H60" s="272"/>
      <c r="I60" s="307">
        <v>1548390.75</v>
      </c>
      <c r="J60" s="112"/>
      <c r="K60" s="112"/>
      <c r="L60" s="113"/>
      <c r="M60" s="113"/>
      <c r="N60" s="112"/>
      <c r="O60" s="110"/>
      <c r="P60" s="231">
        <f t="shared" si="1"/>
        <v>1548390.75</v>
      </c>
      <c r="Q60" s="228">
        <f t="shared" si="2"/>
        <v>15.483907500000001</v>
      </c>
      <c r="R60" s="49">
        <v>8105.58</v>
      </c>
    </row>
    <row r="61" spans="1:18" ht="21" x14ac:dyDescent="0.35">
      <c r="A61" s="247">
        <v>4111307</v>
      </c>
      <c r="B61" s="279" t="s">
        <v>188</v>
      </c>
      <c r="C61" s="77" t="s">
        <v>185</v>
      </c>
      <c r="D61" s="249"/>
      <c r="E61" s="268"/>
      <c r="F61" s="252"/>
      <c r="G61" s="251">
        <f t="shared" si="0"/>
        <v>0</v>
      </c>
      <c r="H61" s="253"/>
      <c r="I61" s="253"/>
      <c r="J61" s="103"/>
      <c r="K61" s="99"/>
      <c r="L61" s="100"/>
      <c r="M61" s="106"/>
      <c r="N61" s="103"/>
      <c r="O61" s="109"/>
      <c r="P61" s="230">
        <f t="shared" si="1"/>
        <v>0</v>
      </c>
      <c r="Q61" s="228">
        <f t="shared" si="2"/>
        <v>0</v>
      </c>
      <c r="R61" s="49">
        <v>3956.08</v>
      </c>
    </row>
    <row r="62" spans="1:18" ht="21" x14ac:dyDescent="0.35">
      <c r="A62" s="244">
        <v>4111201</v>
      </c>
      <c r="B62" s="286" t="s">
        <v>189</v>
      </c>
      <c r="C62" s="77" t="s">
        <v>185</v>
      </c>
      <c r="D62" s="249"/>
      <c r="E62" s="268"/>
      <c r="F62" s="250"/>
      <c r="G62" s="251">
        <f t="shared" si="0"/>
        <v>0</v>
      </c>
      <c r="H62" s="251"/>
      <c r="I62" s="251"/>
      <c r="J62" s="99"/>
      <c r="K62" s="99"/>
      <c r="L62" s="100"/>
      <c r="M62" s="100"/>
      <c r="N62" s="99"/>
      <c r="O62" s="101"/>
      <c r="P62" s="230">
        <f t="shared" si="1"/>
        <v>0</v>
      </c>
      <c r="Q62" s="228">
        <f t="shared" si="2"/>
        <v>0</v>
      </c>
      <c r="R62" s="49">
        <v>900.73</v>
      </c>
    </row>
    <row r="63" spans="1:18" ht="42" x14ac:dyDescent="0.35">
      <c r="A63" s="244">
        <v>4111201</v>
      </c>
      <c r="B63" s="286" t="s">
        <v>190</v>
      </c>
      <c r="C63" s="77" t="s">
        <v>185</v>
      </c>
      <c r="D63" s="249"/>
      <c r="E63" s="268"/>
      <c r="F63" s="271"/>
      <c r="G63" s="251">
        <f t="shared" si="0"/>
        <v>0</v>
      </c>
      <c r="H63" s="272"/>
      <c r="I63" s="272"/>
      <c r="J63" s="112"/>
      <c r="K63" s="112"/>
      <c r="L63" s="113"/>
      <c r="M63" s="113"/>
      <c r="N63" s="112"/>
      <c r="O63" s="110"/>
      <c r="P63" s="230">
        <f t="shared" si="1"/>
        <v>0</v>
      </c>
      <c r="Q63" s="228">
        <f t="shared" si="2"/>
        <v>0</v>
      </c>
      <c r="R63" s="49">
        <v>913.26</v>
      </c>
    </row>
    <row r="64" spans="1:18" ht="42" x14ac:dyDescent="0.35">
      <c r="A64" s="244">
        <v>4111201</v>
      </c>
      <c r="B64" s="286" t="s">
        <v>191</v>
      </c>
      <c r="C64" s="77" t="s">
        <v>185</v>
      </c>
      <c r="D64" s="249"/>
      <c r="E64" s="268"/>
      <c r="F64" s="271"/>
      <c r="G64" s="251">
        <f t="shared" si="0"/>
        <v>0</v>
      </c>
      <c r="H64" s="272"/>
      <c r="I64" s="272"/>
      <c r="J64" s="112"/>
      <c r="K64" s="112"/>
      <c r="L64" s="113"/>
      <c r="M64" s="113"/>
      <c r="N64" s="112"/>
      <c r="O64" s="110"/>
      <c r="P64" s="230">
        <f t="shared" si="1"/>
        <v>0</v>
      </c>
      <c r="Q64" s="228">
        <f t="shared" si="2"/>
        <v>0</v>
      </c>
      <c r="R64" s="49">
        <v>657.55</v>
      </c>
    </row>
    <row r="65" spans="1:18" ht="42" x14ac:dyDescent="0.35">
      <c r="A65" s="244">
        <v>4111201</v>
      </c>
      <c r="B65" s="279" t="s">
        <v>192</v>
      </c>
      <c r="C65" s="77" t="s">
        <v>185</v>
      </c>
      <c r="D65" s="249"/>
      <c r="E65" s="268"/>
      <c r="F65" s="271"/>
      <c r="G65" s="251">
        <f t="shared" si="0"/>
        <v>0</v>
      </c>
      <c r="H65" s="272"/>
      <c r="I65" s="272"/>
      <c r="J65" s="112"/>
      <c r="K65" s="112"/>
      <c r="L65" s="113"/>
      <c r="M65" s="113"/>
      <c r="N65" s="112"/>
      <c r="O65" s="110"/>
      <c r="P65" s="230">
        <f t="shared" si="1"/>
        <v>0</v>
      </c>
      <c r="Q65" s="228">
        <f t="shared" si="2"/>
        <v>0</v>
      </c>
      <c r="R65" s="49">
        <v>4914.3100000000004</v>
      </c>
    </row>
    <row r="66" spans="1:18" ht="21" x14ac:dyDescent="0.35">
      <c r="A66" s="244">
        <v>4111201</v>
      </c>
      <c r="B66" s="279" t="s">
        <v>193</v>
      </c>
      <c r="C66" s="77" t="s">
        <v>185</v>
      </c>
      <c r="D66" s="249"/>
      <c r="E66" s="268"/>
      <c r="F66" s="269"/>
      <c r="G66" s="251">
        <f t="shared" si="0"/>
        <v>0</v>
      </c>
      <c r="H66" s="270"/>
      <c r="I66" s="270"/>
      <c r="J66" s="111"/>
      <c r="K66" s="112"/>
      <c r="L66" s="113"/>
      <c r="M66" s="114"/>
      <c r="N66" s="111"/>
      <c r="O66" s="109"/>
      <c r="P66" s="230">
        <f t="shared" si="1"/>
        <v>0</v>
      </c>
      <c r="Q66" s="228">
        <f t="shared" si="2"/>
        <v>0</v>
      </c>
      <c r="R66" s="49">
        <v>0</v>
      </c>
    </row>
    <row r="67" spans="1:18" ht="21" x14ac:dyDescent="0.35">
      <c r="A67" s="244">
        <v>4111201</v>
      </c>
      <c r="B67" s="279" t="s">
        <v>194</v>
      </c>
      <c r="C67" s="77" t="s">
        <v>185</v>
      </c>
      <c r="D67" s="249"/>
      <c r="E67" s="268"/>
      <c r="F67" s="271"/>
      <c r="G67" s="251">
        <f t="shared" ref="G67:G68" si="3">SUM(E67:F67)/100000</f>
        <v>0</v>
      </c>
      <c r="H67" s="272"/>
      <c r="I67" s="272"/>
      <c r="J67" s="112"/>
      <c r="K67" s="112"/>
      <c r="L67" s="113"/>
      <c r="M67" s="113"/>
      <c r="N67" s="112"/>
      <c r="O67" s="110"/>
      <c r="P67" s="230">
        <f t="shared" ref="P67:P70" si="4">SUM(D67:O67)</f>
        <v>0</v>
      </c>
      <c r="Q67" s="228">
        <f t="shared" ref="Q67:Q70" si="5">P67/100000</f>
        <v>0</v>
      </c>
      <c r="R67" s="49">
        <v>348.14</v>
      </c>
    </row>
    <row r="68" spans="1:18" ht="21" x14ac:dyDescent="0.35">
      <c r="A68" s="244">
        <v>4111201</v>
      </c>
      <c r="B68" s="279" t="s">
        <v>195</v>
      </c>
      <c r="C68" s="77" t="s">
        <v>185</v>
      </c>
      <c r="D68" s="249"/>
      <c r="E68" s="230"/>
      <c r="F68" s="271"/>
      <c r="G68" s="251">
        <f t="shared" si="3"/>
        <v>0</v>
      </c>
      <c r="H68" s="272"/>
      <c r="I68" s="272"/>
      <c r="J68" s="112"/>
      <c r="K68" s="112"/>
      <c r="L68" s="113"/>
      <c r="M68" s="113"/>
      <c r="N68" s="112"/>
      <c r="O68" s="110"/>
      <c r="P68" s="230">
        <f t="shared" si="4"/>
        <v>0</v>
      </c>
      <c r="Q68" s="228">
        <f t="shared" si="5"/>
        <v>0</v>
      </c>
      <c r="R68" s="49">
        <v>0</v>
      </c>
    </row>
    <row r="69" spans="1:18" ht="21" x14ac:dyDescent="0.35">
      <c r="A69" s="248" t="s">
        <v>296</v>
      </c>
      <c r="B69" s="248" t="s">
        <v>292</v>
      </c>
      <c r="C69" s="61" t="s">
        <v>285</v>
      </c>
      <c r="D69" s="230"/>
      <c r="E69" s="230"/>
      <c r="F69" s="230"/>
      <c r="G69" s="230"/>
      <c r="H69" s="230"/>
      <c r="I69" s="249"/>
      <c r="J69" s="62"/>
      <c r="K69" s="62"/>
      <c r="L69" s="62"/>
      <c r="M69" s="62"/>
      <c r="N69" s="62"/>
      <c r="O69" s="62"/>
      <c r="P69" s="230">
        <f t="shared" si="4"/>
        <v>0</v>
      </c>
      <c r="Q69" s="228">
        <f t="shared" si="5"/>
        <v>0</v>
      </c>
    </row>
    <row r="70" spans="1:18" ht="21" x14ac:dyDescent="0.35">
      <c r="A70" s="248" t="s">
        <v>297</v>
      </c>
      <c r="B70" s="248" t="s">
        <v>293</v>
      </c>
      <c r="C70" s="61" t="s">
        <v>286</v>
      </c>
      <c r="D70" s="230"/>
      <c r="E70" s="230"/>
      <c r="F70" s="230"/>
      <c r="G70" s="230"/>
      <c r="H70" s="230"/>
      <c r="I70" s="249"/>
      <c r="J70" s="62"/>
      <c r="K70" s="62"/>
      <c r="L70" s="62"/>
      <c r="M70" s="62"/>
      <c r="N70" s="62"/>
      <c r="O70" s="62"/>
      <c r="P70" s="230">
        <f t="shared" si="4"/>
        <v>0</v>
      </c>
      <c r="Q70" s="228">
        <f t="shared" si="5"/>
        <v>0</v>
      </c>
    </row>
    <row r="71" spans="1:18" ht="21" x14ac:dyDescent="0.35">
      <c r="D71" s="64"/>
      <c r="E71" s="83"/>
      <c r="F71" s="83"/>
      <c r="G71" s="83"/>
      <c r="H71" s="83"/>
      <c r="I71" s="64"/>
      <c r="J71" s="64"/>
      <c r="K71" s="64"/>
      <c r="L71" s="64"/>
      <c r="M71" s="64"/>
      <c r="N71" s="64"/>
      <c r="O71" s="64"/>
      <c r="Q71" s="301">
        <f>SUM(Q2:Q70)</f>
        <v>344.57626249999993</v>
      </c>
    </row>
    <row r="72" spans="1:18" s="49" customFormat="1" x14ac:dyDescent="0.25">
      <c r="A72" s="203"/>
      <c r="C72" s="203"/>
      <c r="D72" s="74"/>
      <c r="E72" s="204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74"/>
    </row>
    <row r="73" spans="1:18" x14ac:dyDescent="0.25">
      <c r="D73" s="83"/>
      <c r="E73" s="83"/>
      <c r="F73" s="83"/>
      <c r="G73" s="83"/>
      <c r="H73" s="83"/>
      <c r="I73" s="64"/>
      <c r="J73" s="64"/>
      <c r="K73" s="64"/>
      <c r="L73" s="64"/>
      <c r="M73" s="64"/>
      <c r="N73" s="64"/>
      <c r="O73" s="64"/>
    </row>
    <row r="74" spans="1:18" x14ac:dyDescent="0.25">
      <c r="D74" s="83"/>
      <c r="E74" s="83"/>
      <c r="F74" s="83"/>
      <c r="G74" s="83"/>
      <c r="H74" s="83"/>
      <c r="I74" s="64"/>
      <c r="J74" s="64"/>
      <c r="K74" s="64"/>
      <c r="L74" s="64"/>
      <c r="M74" s="64"/>
      <c r="N74" s="64"/>
      <c r="O74" s="64"/>
    </row>
    <row r="75" spans="1:18" x14ac:dyDescent="0.25">
      <c r="D75" s="83"/>
      <c r="E75" s="83"/>
      <c r="F75" s="83"/>
      <c r="G75" s="83"/>
      <c r="H75" s="83"/>
      <c r="I75" s="64"/>
      <c r="J75" s="64"/>
      <c r="K75" s="64"/>
      <c r="L75" s="64"/>
      <c r="M75" s="64"/>
      <c r="N75" s="64"/>
      <c r="O75" s="64"/>
    </row>
    <row r="76" spans="1:18" x14ac:dyDescent="0.25">
      <c r="D76" s="83"/>
      <c r="E76" s="83"/>
      <c r="F76" s="83"/>
      <c r="G76" s="83"/>
      <c r="H76" s="83"/>
      <c r="I76" s="64"/>
      <c r="J76" s="64"/>
      <c r="K76" s="64"/>
      <c r="L76" s="64"/>
      <c r="M76" s="64"/>
      <c r="N76" s="64"/>
      <c r="O76" s="64"/>
    </row>
    <row r="77" spans="1:18" x14ac:dyDescent="0.25">
      <c r="D77" s="83"/>
      <c r="E77" s="83"/>
      <c r="F77" s="83"/>
      <c r="G77" s="83"/>
      <c r="H77" s="83"/>
      <c r="I77" s="64"/>
      <c r="J77" s="64"/>
      <c r="K77" s="64"/>
      <c r="L77" s="64"/>
      <c r="M77" s="64"/>
      <c r="N77" s="64"/>
      <c r="O77" s="64"/>
    </row>
    <row r="78" spans="1:18" x14ac:dyDescent="0.25">
      <c r="D78" s="83"/>
      <c r="E78" s="83"/>
      <c r="F78" s="83"/>
      <c r="G78" s="83"/>
      <c r="H78" s="83"/>
      <c r="I78" s="64"/>
      <c r="J78" s="64"/>
      <c r="K78" s="64"/>
      <c r="L78" s="64"/>
      <c r="M78" s="64"/>
      <c r="N78" s="64"/>
      <c r="O78" s="64"/>
    </row>
    <row r="79" spans="1:18" x14ac:dyDescent="0.25">
      <c r="D79" s="83"/>
      <c r="E79" s="83"/>
      <c r="F79" s="83"/>
      <c r="G79" s="83"/>
      <c r="H79" s="83"/>
      <c r="I79" s="64"/>
      <c r="J79" s="64"/>
      <c r="K79" s="64"/>
      <c r="L79" s="64"/>
      <c r="M79" s="64"/>
      <c r="N79" s="64"/>
      <c r="O79" s="64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1"/>
  <sheetViews>
    <sheetView topLeftCell="C1" zoomScaleNormal="100" workbookViewId="0">
      <pane ySplit="2" topLeftCell="A24" activePane="bottomLeft" state="frozen"/>
      <selection pane="bottomLeft" activeCell="P21" sqref="P21"/>
    </sheetView>
  </sheetViews>
  <sheetFormatPr defaultColWidth="9.140625" defaultRowHeight="15" x14ac:dyDescent="0.25"/>
  <cols>
    <col min="1" max="1" width="11.28515625" style="65" customWidth="1"/>
    <col min="2" max="2" width="40.7109375" style="1" customWidth="1"/>
    <col min="3" max="3" width="20.140625" style="82" customWidth="1"/>
    <col min="4" max="4" width="18.85546875" style="84" customWidth="1"/>
    <col min="5" max="15" width="18.85546875" style="63" customWidth="1"/>
    <col min="16" max="16" width="17" style="49" customWidth="1"/>
    <col min="17" max="17" width="17.5703125" style="49" customWidth="1"/>
    <col min="18" max="18" width="14.7109375" style="49" customWidth="1"/>
    <col min="19" max="69" width="9.140625" style="49"/>
    <col min="70" max="16384" width="9.140625" style="1"/>
  </cols>
  <sheetData>
    <row r="1" spans="1:16" x14ac:dyDescent="0.25">
      <c r="A1" s="65" t="s">
        <v>196</v>
      </c>
      <c r="B1" s="49" t="s">
        <v>99</v>
      </c>
      <c r="C1" s="74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6" ht="24.95" customHeight="1" x14ac:dyDescent="0.25">
      <c r="A2" s="66">
        <v>3111302</v>
      </c>
      <c r="B2" s="50" t="s">
        <v>100</v>
      </c>
      <c r="C2" s="75" t="s">
        <v>101</v>
      </c>
      <c r="D2" s="6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>
        <f t="shared" ref="P2:P65" si="0">SUM(D2:O2)</f>
        <v>0</v>
      </c>
    </row>
    <row r="3" spans="1:16" ht="24.95" customHeight="1" x14ac:dyDescent="0.25">
      <c r="A3" s="66">
        <v>3111327</v>
      </c>
      <c r="B3" s="50" t="s">
        <v>102</v>
      </c>
      <c r="C3" s="75" t="s">
        <v>101</v>
      </c>
      <c r="D3" s="61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3">
        <f t="shared" si="0"/>
        <v>0</v>
      </c>
    </row>
    <row r="4" spans="1:16" ht="24.95" customHeight="1" x14ac:dyDescent="0.25">
      <c r="A4" s="66">
        <v>3111338</v>
      </c>
      <c r="B4" s="50" t="s">
        <v>103</v>
      </c>
      <c r="C4" s="75" t="s">
        <v>101</v>
      </c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3">
        <f t="shared" si="0"/>
        <v>0</v>
      </c>
    </row>
    <row r="5" spans="1:16" ht="24.95" customHeight="1" x14ac:dyDescent="0.25">
      <c r="A5" s="67">
        <v>3241101</v>
      </c>
      <c r="B5" s="51" t="s">
        <v>104</v>
      </c>
      <c r="C5" s="76" t="s">
        <v>105</v>
      </c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3">
        <f t="shared" si="0"/>
        <v>0</v>
      </c>
    </row>
    <row r="6" spans="1:16" ht="24.95" customHeight="1" x14ac:dyDescent="0.25">
      <c r="A6" s="67">
        <v>3211129</v>
      </c>
      <c r="B6" s="52" t="s">
        <v>106</v>
      </c>
      <c r="C6" s="76" t="s">
        <v>107</v>
      </c>
      <c r="D6" s="61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>
        <f t="shared" si="0"/>
        <v>0</v>
      </c>
    </row>
    <row r="7" spans="1:16" ht="24.95" customHeight="1" x14ac:dyDescent="0.25">
      <c r="A7" s="67">
        <v>3821103</v>
      </c>
      <c r="B7" s="53" t="s">
        <v>108</v>
      </c>
      <c r="C7" s="77" t="s">
        <v>109</v>
      </c>
      <c r="D7" s="61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3">
        <f t="shared" si="0"/>
        <v>0</v>
      </c>
    </row>
    <row r="8" spans="1:16" ht="24.95" customHeight="1" x14ac:dyDescent="0.25">
      <c r="A8" s="67">
        <v>3211119</v>
      </c>
      <c r="B8" s="52" t="s">
        <v>110</v>
      </c>
      <c r="C8" s="76" t="s">
        <v>111</v>
      </c>
      <c r="D8" s="61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3">
        <f t="shared" si="0"/>
        <v>0</v>
      </c>
    </row>
    <row r="9" spans="1:16" ht="24.95" customHeight="1" x14ac:dyDescent="0.25">
      <c r="A9" s="67">
        <v>3211120</v>
      </c>
      <c r="B9" s="51" t="s">
        <v>112</v>
      </c>
      <c r="C9" s="76" t="s">
        <v>111</v>
      </c>
      <c r="D9" s="61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3">
        <f t="shared" si="0"/>
        <v>0</v>
      </c>
    </row>
    <row r="10" spans="1:16" ht="24.95" customHeight="1" x14ac:dyDescent="0.25">
      <c r="A10" s="67">
        <v>3211117</v>
      </c>
      <c r="B10" s="51" t="s">
        <v>113</v>
      </c>
      <c r="C10" s="76" t="s">
        <v>111</v>
      </c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3">
        <f t="shared" si="0"/>
        <v>0</v>
      </c>
    </row>
    <row r="11" spans="1:16" ht="24.95" customHeight="1" x14ac:dyDescent="0.25">
      <c r="A11" s="67">
        <v>3221104</v>
      </c>
      <c r="B11" s="51" t="s">
        <v>114</v>
      </c>
      <c r="C11" s="76" t="s">
        <v>115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>
        <f t="shared" si="0"/>
        <v>0</v>
      </c>
    </row>
    <row r="12" spans="1:16" ht="24.95" customHeight="1" x14ac:dyDescent="0.25">
      <c r="A12" s="67">
        <v>3211115</v>
      </c>
      <c r="B12" s="51" t="s">
        <v>116</v>
      </c>
      <c r="C12" s="76" t="s">
        <v>117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>
        <f t="shared" si="0"/>
        <v>0</v>
      </c>
    </row>
    <row r="13" spans="1:16" ht="24.95" customHeight="1" x14ac:dyDescent="0.25">
      <c r="A13" s="67">
        <v>3211113</v>
      </c>
      <c r="B13" s="51" t="s">
        <v>118</v>
      </c>
      <c r="C13" s="76" t="s">
        <v>117</v>
      </c>
      <c r="D13" s="61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>
        <f t="shared" si="0"/>
        <v>0</v>
      </c>
    </row>
    <row r="14" spans="1:16" ht="24.95" customHeight="1" x14ac:dyDescent="0.25">
      <c r="A14" s="67">
        <v>3243102</v>
      </c>
      <c r="B14" s="54" t="s">
        <v>119</v>
      </c>
      <c r="C14" s="76" t="s">
        <v>120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3">
        <f t="shared" si="0"/>
        <v>0</v>
      </c>
    </row>
    <row r="15" spans="1:16" ht="24.95" customHeight="1" x14ac:dyDescent="0.25">
      <c r="A15" s="67">
        <v>3243101</v>
      </c>
      <c r="B15" s="54" t="s">
        <v>121</v>
      </c>
      <c r="C15" s="76" t="s">
        <v>120</v>
      </c>
      <c r="D15" s="61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3">
        <f t="shared" si="0"/>
        <v>0</v>
      </c>
    </row>
    <row r="16" spans="1:16" ht="24.95" customHeight="1" x14ac:dyDescent="0.25">
      <c r="A16" s="67">
        <v>3221108</v>
      </c>
      <c r="B16" s="54" t="s">
        <v>122</v>
      </c>
      <c r="C16" s="76" t="s">
        <v>123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3">
        <f t="shared" si="0"/>
        <v>0</v>
      </c>
    </row>
    <row r="17" spans="1:69" ht="24.95" customHeight="1" x14ac:dyDescent="0.25">
      <c r="A17" s="67">
        <v>3255102</v>
      </c>
      <c r="B17" s="54" t="s">
        <v>124</v>
      </c>
      <c r="C17" s="76" t="s">
        <v>125</v>
      </c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3">
        <f t="shared" si="0"/>
        <v>0</v>
      </c>
    </row>
    <row r="18" spans="1:69" ht="24.95" customHeight="1" x14ac:dyDescent="0.25">
      <c r="A18" s="67">
        <v>3255104</v>
      </c>
      <c r="B18" s="54" t="s">
        <v>126</v>
      </c>
      <c r="C18" s="76" t="s">
        <v>127</v>
      </c>
      <c r="D18" s="6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3">
        <f t="shared" si="0"/>
        <v>0</v>
      </c>
    </row>
    <row r="19" spans="1:69" ht="24.95" customHeight="1" x14ac:dyDescent="0.25">
      <c r="A19" s="67">
        <v>3211127</v>
      </c>
      <c r="B19" s="54" t="s">
        <v>128</v>
      </c>
      <c r="C19" s="76" t="s">
        <v>129</v>
      </c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3">
        <f t="shared" si="0"/>
        <v>0</v>
      </c>
    </row>
    <row r="20" spans="1:69" ht="24.95" customHeight="1" x14ac:dyDescent="0.25">
      <c r="A20" s="67">
        <v>3231201</v>
      </c>
      <c r="B20" s="54" t="s">
        <v>130</v>
      </c>
      <c r="C20" s="76" t="s">
        <v>131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3">
        <f t="shared" si="0"/>
        <v>0</v>
      </c>
    </row>
    <row r="21" spans="1:69" s="95" customFormat="1" ht="24.95" customHeight="1" x14ac:dyDescent="0.25">
      <c r="A21" s="91">
        <v>3231201</v>
      </c>
      <c r="B21" s="208" t="s">
        <v>132</v>
      </c>
      <c r="C21" s="209" t="s">
        <v>133</v>
      </c>
      <c r="D21" s="210"/>
      <c r="E21" s="136"/>
      <c r="F21" s="136"/>
      <c r="G21" s="136">
        <v>592925</v>
      </c>
      <c r="H21" s="136">
        <v>1061971</v>
      </c>
      <c r="I21" s="136">
        <v>52279</v>
      </c>
      <c r="J21" s="136"/>
      <c r="K21" s="136"/>
      <c r="L21" s="136"/>
      <c r="M21" s="136"/>
      <c r="N21" s="136"/>
      <c r="O21" s="136"/>
      <c r="P21" s="63">
        <f t="shared" si="0"/>
        <v>1707175</v>
      </c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</row>
    <row r="22" spans="1:69" s="95" customFormat="1" ht="24.95" customHeight="1" x14ac:dyDescent="0.25">
      <c r="A22" s="91">
        <v>3231201</v>
      </c>
      <c r="B22" s="208" t="s">
        <v>134</v>
      </c>
      <c r="C22" s="209" t="s">
        <v>133</v>
      </c>
      <c r="D22" s="210"/>
      <c r="E22" s="136"/>
      <c r="F22" s="136"/>
      <c r="G22" s="211">
        <v>2568938</v>
      </c>
      <c r="H22" s="211">
        <v>2894358</v>
      </c>
      <c r="I22" s="211">
        <v>5124064</v>
      </c>
      <c r="J22" s="211"/>
      <c r="K22" s="211"/>
      <c r="L22" s="136"/>
      <c r="M22" s="136"/>
      <c r="N22" s="136"/>
      <c r="O22" s="136"/>
      <c r="P22" s="63">
        <f t="shared" si="0"/>
        <v>10587360</v>
      </c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</row>
    <row r="23" spans="1:69" s="95" customFormat="1" ht="24.95" customHeight="1" x14ac:dyDescent="0.25">
      <c r="A23" s="91">
        <v>3231201</v>
      </c>
      <c r="B23" s="208" t="s">
        <v>135</v>
      </c>
      <c r="C23" s="209" t="s">
        <v>133</v>
      </c>
      <c r="D23" s="210"/>
      <c r="E23" s="136"/>
      <c r="F23" s="136"/>
      <c r="G23" s="136">
        <v>0</v>
      </c>
      <c r="H23" s="136">
        <v>750432</v>
      </c>
      <c r="I23" s="136"/>
      <c r="J23" s="136"/>
      <c r="K23" s="136"/>
      <c r="L23" s="136"/>
      <c r="M23" s="136"/>
      <c r="N23" s="136"/>
      <c r="O23" s="136"/>
      <c r="P23" s="63">
        <f t="shared" si="0"/>
        <v>750432</v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</row>
    <row r="24" spans="1:69" s="95" customFormat="1" ht="24.95" customHeight="1" x14ac:dyDescent="0.25">
      <c r="A24" s="91">
        <v>3211109</v>
      </c>
      <c r="B24" s="92" t="s">
        <v>136</v>
      </c>
      <c r="C24" s="93" t="s">
        <v>137</v>
      </c>
      <c r="D24" s="210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63">
        <f t="shared" si="0"/>
        <v>0</v>
      </c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</row>
    <row r="25" spans="1:69" ht="24.95" customHeight="1" x14ac:dyDescent="0.25">
      <c r="A25" s="67">
        <v>3256103</v>
      </c>
      <c r="B25" s="54" t="s">
        <v>138</v>
      </c>
      <c r="C25" s="76" t="s">
        <v>139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>
        <f t="shared" si="0"/>
        <v>0</v>
      </c>
    </row>
    <row r="26" spans="1:69" ht="24.95" customHeight="1" x14ac:dyDescent="0.25">
      <c r="A26" s="67">
        <v>3257101</v>
      </c>
      <c r="B26" s="54" t="s">
        <v>140</v>
      </c>
      <c r="C26" s="76" t="s">
        <v>141</v>
      </c>
      <c r="D26" s="61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3">
        <f t="shared" si="0"/>
        <v>0</v>
      </c>
    </row>
    <row r="27" spans="1:69" ht="24.95" customHeight="1" x14ac:dyDescent="0.25">
      <c r="A27" s="68">
        <v>3111332</v>
      </c>
      <c r="B27" s="53" t="s">
        <v>142</v>
      </c>
      <c r="C27" s="77" t="s">
        <v>143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3">
        <f t="shared" si="0"/>
        <v>0</v>
      </c>
    </row>
    <row r="28" spans="1:69" ht="24.95" customHeight="1" x14ac:dyDescent="0.25">
      <c r="A28" s="68">
        <v>3111332</v>
      </c>
      <c r="B28" s="53" t="s">
        <v>144</v>
      </c>
      <c r="C28" s="77" t="s">
        <v>143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3">
        <f t="shared" si="0"/>
        <v>0</v>
      </c>
    </row>
    <row r="29" spans="1:69" ht="24.95" customHeight="1" x14ac:dyDescent="0.25">
      <c r="A29" s="68">
        <v>3111332</v>
      </c>
      <c r="B29" s="53" t="s">
        <v>145</v>
      </c>
      <c r="C29" s="77" t="s">
        <v>143</v>
      </c>
      <c r="D29" s="61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3">
        <f t="shared" si="0"/>
        <v>0</v>
      </c>
    </row>
    <row r="30" spans="1:69" ht="24.95" customHeight="1" x14ac:dyDescent="0.25">
      <c r="A30" s="67">
        <v>3257104</v>
      </c>
      <c r="B30" s="52" t="s">
        <v>146</v>
      </c>
      <c r="C30" s="76" t="s">
        <v>147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3">
        <f t="shared" si="0"/>
        <v>0</v>
      </c>
    </row>
    <row r="31" spans="1:69" ht="24.95" customHeight="1" x14ac:dyDescent="0.25">
      <c r="A31" s="67">
        <v>3255101</v>
      </c>
      <c r="B31" s="54" t="s">
        <v>148</v>
      </c>
      <c r="C31" s="76" t="s">
        <v>149</v>
      </c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3">
        <f t="shared" si="0"/>
        <v>0</v>
      </c>
    </row>
    <row r="32" spans="1:69" ht="24.95" customHeight="1" x14ac:dyDescent="0.25">
      <c r="A32" s="67">
        <v>3256101</v>
      </c>
      <c r="B32" s="54" t="s">
        <v>150</v>
      </c>
      <c r="C32" s="76" t="s">
        <v>151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3">
        <f t="shared" si="0"/>
        <v>0</v>
      </c>
    </row>
    <row r="33" spans="1:16" ht="24.95" customHeight="1" x14ac:dyDescent="0.25">
      <c r="A33" s="67">
        <v>3258101</v>
      </c>
      <c r="B33" s="54" t="s">
        <v>152</v>
      </c>
      <c r="C33" s="76" t="s">
        <v>153</v>
      </c>
      <c r="D33" s="6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3">
        <f t="shared" si="0"/>
        <v>0</v>
      </c>
    </row>
    <row r="34" spans="1:16" ht="24.95" customHeight="1" x14ac:dyDescent="0.25">
      <c r="A34" s="67">
        <v>3258102</v>
      </c>
      <c r="B34" s="54" t="s">
        <v>154</v>
      </c>
      <c r="C34" s="76" t="s">
        <v>153</v>
      </c>
      <c r="D34" s="61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3">
        <f t="shared" si="0"/>
        <v>0</v>
      </c>
    </row>
    <row r="35" spans="1:16" ht="24.95" customHeight="1" x14ac:dyDescent="0.25">
      <c r="A35" s="67">
        <v>3258103</v>
      </c>
      <c r="B35" s="54" t="s">
        <v>155</v>
      </c>
      <c r="C35" s="76" t="s">
        <v>153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3">
        <f t="shared" si="0"/>
        <v>0</v>
      </c>
    </row>
    <row r="36" spans="1:16" ht="24.95" customHeight="1" x14ac:dyDescent="0.25">
      <c r="A36" s="67">
        <v>3258105</v>
      </c>
      <c r="B36" s="54" t="s">
        <v>156</v>
      </c>
      <c r="C36" s="76" t="s">
        <v>153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3">
        <f t="shared" si="0"/>
        <v>0</v>
      </c>
    </row>
    <row r="37" spans="1:16" ht="24.95" customHeight="1" x14ac:dyDescent="0.25">
      <c r="A37" s="67">
        <v>3258107</v>
      </c>
      <c r="B37" s="54" t="s">
        <v>157</v>
      </c>
      <c r="C37" s="76" t="s">
        <v>153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>
        <f t="shared" si="0"/>
        <v>0</v>
      </c>
    </row>
    <row r="38" spans="1:16" ht="24.95" customHeight="1" x14ac:dyDescent="0.25">
      <c r="A38" s="67">
        <v>3258106</v>
      </c>
      <c r="B38" s="54" t="s">
        <v>158</v>
      </c>
      <c r="C38" s="76" t="s">
        <v>153</v>
      </c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3">
        <f t="shared" si="0"/>
        <v>0</v>
      </c>
    </row>
    <row r="39" spans="1:16" ht="24.95" customHeight="1" x14ac:dyDescent="0.25">
      <c r="A39" s="67">
        <v>3258105</v>
      </c>
      <c r="B39" s="54" t="s">
        <v>159</v>
      </c>
      <c r="C39" s="76" t="s">
        <v>153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3">
        <f t="shared" si="0"/>
        <v>0</v>
      </c>
    </row>
    <row r="40" spans="1:16" ht="24.95" customHeight="1" x14ac:dyDescent="0.25">
      <c r="A40" s="66">
        <v>3258114</v>
      </c>
      <c r="B40" s="55" t="s">
        <v>160</v>
      </c>
      <c r="C40" s="75" t="s">
        <v>153</v>
      </c>
      <c r="D40" s="45"/>
      <c r="E40" s="62"/>
      <c r="F40" s="117"/>
      <c r="G40" s="117"/>
      <c r="H40" s="117">
        <v>196065</v>
      </c>
      <c r="I40" s="212">
        <v>2750014</v>
      </c>
      <c r="J40" s="117"/>
      <c r="K40" s="117" t="s">
        <v>36</v>
      </c>
      <c r="L40" s="117"/>
      <c r="M40" s="117"/>
      <c r="N40" s="117"/>
      <c r="O40" s="117"/>
      <c r="P40" s="63">
        <f>SUM(D40:O40)</f>
        <v>2946079</v>
      </c>
    </row>
    <row r="41" spans="1:16" ht="24.95" customHeight="1" x14ac:dyDescent="0.25">
      <c r="A41" s="67">
        <v>3258128</v>
      </c>
      <c r="B41" s="54" t="s">
        <v>161</v>
      </c>
      <c r="C41" s="76" t="s">
        <v>153</v>
      </c>
      <c r="D41" s="61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3">
        <f t="shared" si="0"/>
        <v>0</v>
      </c>
    </row>
    <row r="42" spans="1:16" ht="24.95" customHeight="1" x14ac:dyDescent="0.25">
      <c r="A42" s="67">
        <v>3258107</v>
      </c>
      <c r="B42" s="51" t="s">
        <v>162</v>
      </c>
      <c r="C42" s="76" t="s">
        <v>153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3">
        <f t="shared" si="0"/>
        <v>0</v>
      </c>
    </row>
    <row r="43" spans="1:16" ht="24.95" customHeight="1" x14ac:dyDescent="0.25">
      <c r="A43" s="69">
        <v>4112101</v>
      </c>
      <c r="B43" s="56" t="s">
        <v>163</v>
      </c>
      <c r="C43" s="78" t="s">
        <v>164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3">
        <f t="shared" si="0"/>
        <v>0</v>
      </c>
    </row>
    <row r="44" spans="1:16" ht="24.95" customHeight="1" x14ac:dyDescent="0.25">
      <c r="A44" s="69">
        <v>4112101</v>
      </c>
      <c r="B44" s="57" t="s">
        <v>165</v>
      </c>
      <c r="C44" s="79" t="s">
        <v>164</v>
      </c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3">
        <f t="shared" si="0"/>
        <v>0</v>
      </c>
    </row>
    <row r="45" spans="1:16" ht="24.95" customHeight="1" x14ac:dyDescent="0.25">
      <c r="A45" s="70">
        <v>4112102</v>
      </c>
      <c r="B45" s="53" t="s">
        <v>166</v>
      </c>
      <c r="C45" s="77" t="s">
        <v>167</v>
      </c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3">
        <f t="shared" si="0"/>
        <v>0</v>
      </c>
    </row>
    <row r="46" spans="1:16" ht="24.95" customHeight="1" x14ac:dyDescent="0.25">
      <c r="A46" s="71">
        <v>4112316</v>
      </c>
      <c r="B46" s="58" t="s">
        <v>168</v>
      </c>
      <c r="C46" s="80" t="s">
        <v>169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3">
        <f t="shared" si="0"/>
        <v>0</v>
      </c>
    </row>
    <row r="47" spans="1:16" ht="24.95" customHeight="1" x14ac:dyDescent="0.25">
      <c r="A47" s="71">
        <v>4112316</v>
      </c>
      <c r="B47" s="58" t="s">
        <v>170</v>
      </c>
      <c r="C47" s="80" t="s">
        <v>169</v>
      </c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3">
        <f t="shared" si="0"/>
        <v>0</v>
      </c>
    </row>
    <row r="48" spans="1:16" ht="24.95" customHeight="1" x14ac:dyDescent="0.25">
      <c r="A48" s="70">
        <v>4112304</v>
      </c>
      <c r="B48" s="57" t="s">
        <v>171</v>
      </c>
      <c r="C48" s="79" t="s">
        <v>172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3">
        <f t="shared" si="0"/>
        <v>0</v>
      </c>
    </row>
    <row r="49" spans="1:16" ht="24.95" customHeight="1" x14ac:dyDescent="0.25">
      <c r="A49" s="70">
        <v>4112304</v>
      </c>
      <c r="B49" s="53" t="s">
        <v>173</v>
      </c>
      <c r="C49" s="77" t="s">
        <v>172</v>
      </c>
      <c r="D49" s="61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3">
        <f t="shared" si="0"/>
        <v>0</v>
      </c>
    </row>
    <row r="50" spans="1:16" ht="24.95" customHeight="1" x14ac:dyDescent="0.25">
      <c r="A50" s="70">
        <v>4112304</v>
      </c>
      <c r="B50" s="53" t="s">
        <v>174</v>
      </c>
      <c r="C50" s="77" t="s">
        <v>172</v>
      </c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3">
        <f t="shared" si="0"/>
        <v>0</v>
      </c>
    </row>
    <row r="51" spans="1:16" ht="24.95" customHeight="1" x14ac:dyDescent="0.25">
      <c r="A51" s="70">
        <v>4112202</v>
      </c>
      <c r="B51" s="59" t="s">
        <v>175</v>
      </c>
      <c r="C51" s="81" t="s">
        <v>176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3">
        <f t="shared" si="0"/>
        <v>0</v>
      </c>
    </row>
    <row r="52" spans="1:16" ht="24.95" customHeight="1" x14ac:dyDescent="0.25">
      <c r="A52" s="70">
        <v>4112202</v>
      </c>
      <c r="B52" s="53" t="s">
        <v>177</v>
      </c>
      <c r="C52" s="77" t="s">
        <v>176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3">
        <f t="shared" si="0"/>
        <v>0</v>
      </c>
    </row>
    <row r="53" spans="1:16" ht="24.95" customHeight="1" x14ac:dyDescent="0.25">
      <c r="A53" s="70">
        <v>4112202</v>
      </c>
      <c r="B53" s="53" t="s">
        <v>178</v>
      </c>
      <c r="C53" s="77" t="s">
        <v>176</v>
      </c>
      <c r="D53" s="61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3">
        <f t="shared" si="0"/>
        <v>0</v>
      </c>
    </row>
    <row r="54" spans="1:16" ht="24.95" customHeight="1" x14ac:dyDescent="0.25">
      <c r="A54" s="70">
        <v>4112202</v>
      </c>
      <c r="B54" s="58" t="s">
        <v>179</v>
      </c>
      <c r="C54" s="80" t="s">
        <v>176</v>
      </c>
      <c r="D54" s="61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3">
        <f t="shared" si="0"/>
        <v>0</v>
      </c>
    </row>
    <row r="55" spans="1:16" ht="24.95" customHeight="1" x14ac:dyDescent="0.25">
      <c r="A55" s="69">
        <v>4112314</v>
      </c>
      <c r="B55" s="54" t="s">
        <v>154</v>
      </c>
      <c r="C55" s="76" t="s">
        <v>180</v>
      </c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3">
        <f t="shared" si="0"/>
        <v>0</v>
      </c>
    </row>
    <row r="56" spans="1:16" ht="24.95" customHeight="1" x14ac:dyDescent="0.25">
      <c r="A56" s="69">
        <v>4112303</v>
      </c>
      <c r="B56" s="54" t="s">
        <v>181</v>
      </c>
      <c r="C56" s="76" t="s">
        <v>180</v>
      </c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3">
        <f t="shared" si="0"/>
        <v>0</v>
      </c>
    </row>
    <row r="57" spans="1:16" ht="24.95" customHeight="1" x14ac:dyDescent="0.25">
      <c r="A57" s="72">
        <v>4141101</v>
      </c>
      <c r="B57" s="60" t="s">
        <v>182</v>
      </c>
      <c r="C57" s="77" t="s">
        <v>183</v>
      </c>
      <c r="D57" s="61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3">
        <f t="shared" si="0"/>
        <v>0</v>
      </c>
    </row>
    <row r="58" spans="1:16" ht="24.95" customHeight="1" x14ac:dyDescent="0.25">
      <c r="A58" s="73">
        <v>4111306</v>
      </c>
      <c r="B58" s="53" t="s">
        <v>184</v>
      </c>
      <c r="C58" s="77" t="s">
        <v>185</v>
      </c>
      <c r="D58" s="123"/>
      <c r="E58" s="62"/>
      <c r="F58" s="117"/>
      <c r="G58" s="117"/>
      <c r="H58" s="117"/>
      <c r="I58" s="117"/>
      <c r="J58" s="117"/>
      <c r="K58" s="117"/>
      <c r="L58" s="117"/>
      <c r="M58" s="117"/>
      <c r="N58" s="117"/>
      <c r="O58" s="305"/>
      <c r="P58" s="63">
        <f t="shared" si="0"/>
        <v>0</v>
      </c>
    </row>
    <row r="59" spans="1:16" ht="24.95" customHeight="1" x14ac:dyDescent="0.25">
      <c r="A59" s="73">
        <v>4111307</v>
      </c>
      <c r="B59" s="60" t="s">
        <v>186</v>
      </c>
      <c r="C59" s="77" t="s">
        <v>185</v>
      </c>
      <c r="D59" s="123"/>
      <c r="E59" s="62"/>
      <c r="F59" s="117"/>
      <c r="G59" s="117"/>
      <c r="H59" s="117"/>
      <c r="I59" s="117"/>
      <c r="J59" s="117"/>
      <c r="K59" s="117"/>
      <c r="L59" s="117"/>
      <c r="M59" s="117"/>
      <c r="N59" s="117"/>
      <c r="O59" s="305"/>
      <c r="P59" s="63">
        <f t="shared" si="0"/>
        <v>0</v>
      </c>
    </row>
    <row r="60" spans="1:16" ht="24.95" customHeight="1" x14ac:dyDescent="0.25">
      <c r="A60" s="73">
        <v>4111307</v>
      </c>
      <c r="B60" s="60" t="s">
        <v>187</v>
      </c>
      <c r="C60" s="77" t="s">
        <v>185</v>
      </c>
      <c r="D60" s="123"/>
      <c r="E60" s="62"/>
      <c r="F60" s="117"/>
      <c r="G60" s="117"/>
      <c r="H60" s="117"/>
      <c r="I60" s="306">
        <v>10838735.25</v>
      </c>
      <c r="J60" s="117"/>
      <c r="K60" s="117"/>
      <c r="L60" s="117"/>
      <c r="M60" s="117"/>
      <c r="N60" s="117"/>
      <c r="O60" s="305"/>
      <c r="P60" s="63">
        <f t="shared" si="0"/>
        <v>10838735.25</v>
      </c>
    </row>
    <row r="61" spans="1:16" ht="24.95" customHeight="1" x14ac:dyDescent="0.25">
      <c r="A61" s="73">
        <v>4111307</v>
      </c>
      <c r="B61" s="53" t="s">
        <v>188</v>
      </c>
      <c r="C61" s="77" t="s">
        <v>185</v>
      </c>
      <c r="D61" s="123"/>
      <c r="E61" s="62"/>
      <c r="F61" s="117"/>
      <c r="G61" s="117"/>
      <c r="H61" s="117"/>
      <c r="I61" s="117"/>
      <c r="J61" s="117"/>
      <c r="K61" s="117"/>
      <c r="L61" s="117"/>
      <c r="M61" s="117"/>
      <c r="N61" s="117"/>
      <c r="O61" s="305"/>
      <c r="P61" s="63">
        <f t="shared" si="0"/>
        <v>0</v>
      </c>
    </row>
    <row r="62" spans="1:16" ht="24.95" customHeight="1" x14ac:dyDescent="0.25">
      <c r="A62" s="70">
        <v>4111201</v>
      </c>
      <c r="B62" s="60" t="s">
        <v>189</v>
      </c>
      <c r="C62" s="77" t="s">
        <v>185</v>
      </c>
      <c r="D62" s="123"/>
      <c r="E62" s="62"/>
      <c r="F62" s="117"/>
      <c r="G62" s="117"/>
      <c r="H62" s="117"/>
      <c r="I62" s="117"/>
      <c r="J62" s="117"/>
      <c r="K62" s="117"/>
      <c r="L62" s="117"/>
      <c r="M62" s="117"/>
      <c r="N62" s="117"/>
      <c r="O62" s="305"/>
      <c r="P62" s="63">
        <f t="shared" si="0"/>
        <v>0</v>
      </c>
    </row>
    <row r="63" spans="1:16" ht="24.95" customHeight="1" x14ac:dyDescent="0.25">
      <c r="A63" s="70">
        <v>4111201</v>
      </c>
      <c r="B63" s="60" t="s">
        <v>190</v>
      </c>
      <c r="C63" s="77" t="s">
        <v>185</v>
      </c>
      <c r="D63" s="123"/>
      <c r="E63" s="62"/>
      <c r="F63" s="117"/>
      <c r="G63" s="117"/>
      <c r="H63" s="117"/>
      <c r="I63" s="117"/>
      <c r="J63" s="117"/>
      <c r="K63" s="117"/>
      <c r="L63" s="117"/>
      <c r="M63" s="117"/>
      <c r="N63" s="117"/>
      <c r="O63" s="305"/>
      <c r="P63" s="63">
        <f t="shared" si="0"/>
        <v>0</v>
      </c>
    </row>
    <row r="64" spans="1:16" ht="24.95" customHeight="1" x14ac:dyDescent="0.25">
      <c r="A64" s="70">
        <v>4111201</v>
      </c>
      <c r="B64" s="60" t="s">
        <v>191</v>
      </c>
      <c r="C64" s="77" t="s">
        <v>185</v>
      </c>
      <c r="D64" s="123"/>
      <c r="E64" s="62"/>
      <c r="F64" s="117"/>
      <c r="G64" s="117"/>
      <c r="H64" s="117"/>
      <c r="I64" s="117"/>
      <c r="J64" s="117"/>
      <c r="K64" s="117"/>
      <c r="L64" s="117"/>
      <c r="M64" s="117"/>
      <c r="N64" s="117"/>
      <c r="O64" s="305"/>
      <c r="P64" s="63">
        <f t="shared" si="0"/>
        <v>0</v>
      </c>
    </row>
    <row r="65" spans="1:16" ht="24.95" customHeight="1" x14ac:dyDescent="0.25">
      <c r="A65" s="70">
        <v>4111201</v>
      </c>
      <c r="B65" s="53" t="s">
        <v>192</v>
      </c>
      <c r="C65" s="77" t="s">
        <v>185</v>
      </c>
      <c r="D65" s="123"/>
      <c r="E65" s="62"/>
      <c r="F65" s="117"/>
      <c r="G65" s="117"/>
      <c r="H65" s="117"/>
      <c r="I65" s="117"/>
      <c r="J65" s="117"/>
      <c r="K65" s="117"/>
      <c r="L65" s="117"/>
      <c r="M65" s="117"/>
      <c r="N65" s="117"/>
      <c r="O65" s="305"/>
      <c r="P65" s="63">
        <f t="shared" si="0"/>
        <v>0</v>
      </c>
    </row>
    <row r="66" spans="1:16" ht="24.95" customHeight="1" x14ac:dyDescent="0.25">
      <c r="A66" s="70">
        <v>4111201</v>
      </c>
      <c r="B66" s="53" t="s">
        <v>193</v>
      </c>
      <c r="C66" s="77" t="s">
        <v>185</v>
      </c>
      <c r="D66" s="123"/>
      <c r="E66" s="62"/>
      <c r="F66" s="117"/>
      <c r="G66" s="117"/>
      <c r="H66" s="117"/>
      <c r="I66" s="117"/>
      <c r="J66" s="117"/>
      <c r="K66" s="117"/>
      <c r="L66" s="117"/>
      <c r="M66" s="117"/>
      <c r="N66" s="117"/>
      <c r="O66" s="305"/>
      <c r="P66" s="63">
        <f t="shared" ref="P66:P70" si="1">SUM(D66:O66)</f>
        <v>0</v>
      </c>
    </row>
    <row r="67" spans="1:16" ht="24.95" customHeight="1" x14ac:dyDescent="0.25">
      <c r="A67" s="70">
        <v>4111201</v>
      </c>
      <c r="B67" s="53" t="s">
        <v>194</v>
      </c>
      <c r="C67" s="77" t="s">
        <v>185</v>
      </c>
      <c r="D67" s="123"/>
      <c r="E67" s="62"/>
      <c r="F67" s="117"/>
      <c r="G67" s="117"/>
      <c r="H67" s="117"/>
      <c r="I67" s="117"/>
      <c r="J67" s="117"/>
      <c r="K67" s="117"/>
      <c r="L67" s="117"/>
      <c r="M67" s="117"/>
      <c r="N67" s="117"/>
      <c r="O67" s="305"/>
      <c r="P67" s="63">
        <f t="shared" si="1"/>
        <v>0</v>
      </c>
    </row>
    <row r="68" spans="1:16" ht="24.95" customHeight="1" x14ac:dyDescent="0.25">
      <c r="A68" s="70">
        <v>4111201</v>
      </c>
      <c r="B68" s="53" t="s">
        <v>195</v>
      </c>
      <c r="C68" s="77" t="s">
        <v>185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3">
        <f t="shared" si="1"/>
        <v>0</v>
      </c>
    </row>
    <row r="69" spans="1:16" x14ac:dyDescent="0.25">
      <c r="A69" s="46" t="s">
        <v>296</v>
      </c>
      <c r="B69" s="46" t="s">
        <v>292</v>
      </c>
      <c r="C69" s="189" t="s">
        <v>285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3">
        <f t="shared" si="1"/>
        <v>0</v>
      </c>
    </row>
    <row r="70" spans="1:16" x14ac:dyDescent="0.25">
      <c r="A70" s="46" t="s">
        <v>297</v>
      </c>
      <c r="B70" s="46" t="s">
        <v>293</v>
      </c>
      <c r="C70" s="189" t="s">
        <v>286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3">
        <f t="shared" si="1"/>
        <v>0</v>
      </c>
    </row>
    <row r="71" spans="1:16" x14ac:dyDescent="0.25">
      <c r="C71" s="122"/>
      <c r="D71" s="118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64"/>
    </row>
    <row r="72" spans="1:16" x14ac:dyDescent="0.25">
      <c r="C72" s="122"/>
      <c r="D72" s="118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64"/>
    </row>
    <row r="73" spans="1:16" x14ac:dyDescent="0.25">
      <c r="C73" s="122"/>
      <c r="D73" s="118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64"/>
    </row>
    <row r="74" spans="1:16" x14ac:dyDescent="0.25">
      <c r="C74" s="122"/>
      <c r="D74" s="118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64"/>
    </row>
    <row r="75" spans="1:16" x14ac:dyDescent="0.25">
      <c r="C75" s="122"/>
      <c r="D75" s="118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64"/>
    </row>
    <row r="76" spans="1:16" x14ac:dyDescent="0.25">
      <c r="C76" s="122"/>
      <c r="D76" s="118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64"/>
    </row>
    <row r="77" spans="1:16" x14ac:dyDescent="0.25">
      <c r="C77" s="122"/>
      <c r="D77" s="118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64"/>
    </row>
    <row r="78" spans="1:16" x14ac:dyDescent="0.25">
      <c r="C78" s="122"/>
      <c r="D78" s="118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64"/>
    </row>
    <row r="79" spans="1:16" x14ac:dyDescent="0.25">
      <c r="C79" s="122"/>
      <c r="D79" s="118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64"/>
    </row>
    <row r="80" spans="1:16" x14ac:dyDescent="0.25">
      <c r="C80" s="122"/>
      <c r="D80" s="120"/>
      <c r="E80" s="121"/>
      <c r="F80" s="121"/>
      <c r="G80" s="121"/>
      <c r="H80" s="121"/>
      <c r="I80" s="121"/>
      <c r="J80" s="121"/>
      <c r="K80" s="121"/>
      <c r="L80" s="121"/>
      <c r="M80" s="121"/>
      <c r="N80" s="121"/>
    </row>
    <row r="81" spans="3:3" x14ac:dyDescent="0.25">
      <c r="C81" s="12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9"/>
  <sheetViews>
    <sheetView topLeftCell="D1" zoomScale="130" zoomScaleNormal="130" workbookViewId="0">
      <pane ySplit="2" topLeftCell="A24" activePane="bottomLeft" state="frozen"/>
      <selection pane="bottomLeft" activeCell="G26" sqref="G26"/>
    </sheetView>
  </sheetViews>
  <sheetFormatPr defaultColWidth="9.140625" defaultRowHeight="15" x14ac:dyDescent="0.25"/>
  <cols>
    <col min="1" max="1" width="11.28515625" style="65" customWidth="1"/>
    <col min="2" max="2" width="40.7109375" style="1" customWidth="1"/>
    <col min="3" max="3" width="20.140625" style="82" customWidth="1"/>
    <col min="4" max="4" width="18.85546875" style="84" customWidth="1"/>
    <col min="5" max="15" width="18.85546875" style="63" customWidth="1"/>
    <col min="16" max="16" width="17" style="74" customWidth="1"/>
    <col min="17" max="17" width="17.5703125" style="49" customWidth="1"/>
    <col min="18" max="18" width="14.7109375" style="49" customWidth="1"/>
    <col min="19" max="69" width="9.140625" style="49"/>
    <col min="70" max="16384" width="9.140625" style="1"/>
  </cols>
  <sheetData>
    <row r="1" spans="1:16" x14ac:dyDescent="0.25">
      <c r="A1" s="65" t="s">
        <v>196</v>
      </c>
      <c r="B1" s="49" t="s">
        <v>99</v>
      </c>
      <c r="C1" s="74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6" x14ac:dyDescent="0.25">
      <c r="A2" s="66">
        <v>3111302</v>
      </c>
      <c r="B2" s="50" t="s">
        <v>100</v>
      </c>
      <c r="C2" s="75" t="s">
        <v>101</v>
      </c>
      <c r="D2" s="62"/>
      <c r="E2" s="61">
        <v>0</v>
      </c>
      <c r="F2" s="125">
        <v>0</v>
      </c>
      <c r="G2" s="99">
        <v>0</v>
      </c>
      <c r="H2" s="99"/>
      <c r="I2" s="99"/>
      <c r="J2" s="99"/>
      <c r="K2" s="99"/>
      <c r="L2" s="100"/>
      <c r="M2" s="100"/>
      <c r="N2" s="100"/>
      <c r="O2" s="101"/>
      <c r="P2" s="84"/>
    </row>
    <row r="3" spans="1:16" x14ac:dyDescent="0.25">
      <c r="A3" s="66">
        <v>3111327</v>
      </c>
      <c r="B3" s="50" t="s">
        <v>102</v>
      </c>
      <c r="C3" s="75" t="s">
        <v>101</v>
      </c>
      <c r="D3" s="62"/>
      <c r="E3" s="61">
        <v>0</v>
      </c>
      <c r="F3" s="125">
        <v>0</v>
      </c>
      <c r="G3" s="99">
        <v>0</v>
      </c>
      <c r="H3" s="99"/>
      <c r="I3" s="99"/>
      <c r="J3" s="99"/>
      <c r="K3" s="99"/>
      <c r="L3" s="100"/>
      <c r="M3" s="100"/>
      <c r="N3" s="100"/>
      <c r="O3" s="101"/>
      <c r="P3" s="84"/>
    </row>
    <row r="4" spans="1:16" x14ac:dyDescent="0.25">
      <c r="A4" s="66">
        <v>3111338</v>
      </c>
      <c r="B4" s="50" t="s">
        <v>103</v>
      </c>
      <c r="C4" s="75" t="s">
        <v>101</v>
      </c>
      <c r="D4" s="62"/>
      <c r="E4" s="61">
        <v>0</v>
      </c>
      <c r="F4" s="125">
        <v>0</v>
      </c>
      <c r="G4" s="99">
        <v>0</v>
      </c>
      <c r="H4" s="99"/>
      <c r="I4" s="99"/>
      <c r="J4" s="99"/>
      <c r="K4" s="99"/>
      <c r="L4" s="99"/>
      <c r="M4" s="100"/>
      <c r="N4" s="100"/>
      <c r="O4" s="101"/>
      <c r="P4" s="84"/>
    </row>
    <row r="5" spans="1:16" x14ac:dyDescent="0.25">
      <c r="A5" s="67">
        <v>3241101</v>
      </c>
      <c r="B5" s="51" t="s">
        <v>104</v>
      </c>
      <c r="C5" s="76" t="s">
        <v>105</v>
      </c>
      <c r="D5" s="62"/>
      <c r="E5" s="61">
        <v>0</v>
      </c>
      <c r="F5" s="125">
        <v>0</v>
      </c>
      <c r="G5" s="99">
        <v>0</v>
      </c>
      <c r="H5" s="103"/>
      <c r="I5" s="104"/>
      <c r="J5" s="104"/>
      <c r="K5" s="99"/>
      <c r="L5" s="105"/>
      <c r="M5" s="106"/>
      <c r="N5" s="106"/>
      <c r="O5" s="107"/>
    </row>
    <row r="6" spans="1:16" ht="22.5" x14ac:dyDescent="0.25">
      <c r="A6" s="67">
        <v>3211129</v>
      </c>
      <c r="B6" s="52" t="s">
        <v>106</v>
      </c>
      <c r="C6" s="76" t="s">
        <v>107</v>
      </c>
      <c r="D6" s="62"/>
      <c r="E6" s="61">
        <v>0</v>
      </c>
      <c r="F6" s="125">
        <v>0</v>
      </c>
      <c r="G6" s="99">
        <v>0</v>
      </c>
      <c r="H6" s="103"/>
      <c r="I6" s="103"/>
      <c r="J6" s="103"/>
      <c r="K6" s="99"/>
      <c r="L6" s="100"/>
      <c r="M6" s="106"/>
      <c r="N6" s="106"/>
      <c r="O6" s="107"/>
    </row>
    <row r="7" spans="1:16" ht="32.25" customHeight="1" x14ac:dyDescent="0.25">
      <c r="A7" s="67">
        <v>3821103</v>
      </c>
      <c r="B7" s="53" t="s">
        <v>108</v>
      </c>
      <c r="C7" s="77" t="s">
        <v>109</v>
      </c>
      <c r="D7" s="62"/>
      <c r="E7" s="61">
        <v>0</v>
      </c>
      <c r="F7" s="125">
        <v>0</v>
      </c>
      <c r="G7" s="99">
        <v>0</v>
      </c>
      <c r="H7" s="103"/>
      <c r="I7" s="103"/>
      <c r="J7" s="103"/>
      <c r="K7" s="99"/>
      <c r="L7" s="108"/>
      <c r="M7" s="106"/>
      <c r="N7" s="106"/>
      <c r="O7" s="107"/>
    </row>
    <row r="8" spans="1:16" x14ac:dyDescent="0.25">
      <c r="A8" s="67">
        <v>3211119</v>
      </c>
      <c r="B8" s="52" t="s">
        <v>110</v>
      </c>
      <c r="C8" s="76" t="s">
        <v>111</v>
      </c>
      <c r="D8" s="62"/>
      <c r="E8" s="61">
        <v>0</v>
      </c>
      <c r="F8" s="125">
        <v>0</v>
      </c>
      <c r="G8" s="99">
        <v>0</v>
      </c>
      <c r="H8" s="103"/>
      <c r="I8" s="103"/>
      <c r="J8" s="103"/>
      <c r="K8" s="99"/>
      <c r="L8" s="100"/>
      <c r="M8" s="106"/>
      <c r="N8" s="106"/>
      <c r="O8" s="107"/>
    </row>
    <row r="9" spans="1:16" x14ac:dyDescent="0.25">
      <c r="A9" s="67">
        <v>3211120</v>
      </c>
      <c r="B9" s="51" t="s">
        <v>112</v>
      </c>
      <c r="C9" s="76" t="s">
        <v>111</v>
      </c>
      <c r="D9" s="62"/>
      <c r="E9" s="61">
        <v>0</v>
      </c>
      <c r="F9" s="125">
        <v>0</v>
      </c>
      <c r="G9" s="99">
        <v>0</v>
      </c>
      <c r="H9" s="103"/>
      <c r="I9" s="103"/>
      <c r="J9" s="103"/>
      <c r="K9" s="99"/>
      <c r="L9" s="100"/>
      <c r="M9" s="106"/>
      <c r="N9" s="106"/>
      <c r="O9" s="102"/>
    </row>
    <row r="10" spans="1:16" x14ac:dyDescent="0.25">
      <c r="A10" s="67">
        <v>3211117</v>
      </c>
      <c r="B10" s="51" t="s">
        <v>113</v>
      </c>
      <c r="C10" s="76" t="s">
        <v>111</v>
      </c>
      <c r="D10" s="62"/>
      <c r="E10" s="61">
        <v>0</v>
      </c>
      <c r="F10" s="125">
        <v>0</v>
      </c>
      <c r="G10" s="99">
        <v>0</v>
      </c>
      <c r="H10" s="103"/>
      <c r="I10" s="103"/>
      <c r="J10" s="103"/>
      <c r="K10" s="99"/>
      <c r="L10" s="99"/>
      <c r="M10" s="106"/>
      <c r="N10" s="106"/>
      <c r="O10" s="102"/>
    </row>
    <row r="11" spans="1:16" x14ac:dyDescent="0.25">
      <c r="A11" s="67">
        <v>3221104</v>
      </c>
      <c r="B11" s="51" t="s">
        <v>114</v>
      </c>
      <c r="C11" s="76" t="s">
        <v>115</v>
      </c>
      <c r="D11" s="62"/>
      <c r="E11" s="61">
        <v>0</v>
      </c>
      <c r="F11" s="125">
        <v>0</v>
      </c>
      <c r="G11" s="99">
        <v>0</v>
      </c>
      <c r="H11" s="99"/>
      <c r="I11" s="99"/>
      <c r="J11" s="99"/>
      <c r="K11" s="99"/>
      <c r="L11" s="100"/>
      <c r="M11" s="100"/>
      <c r="N11" s="100"/>
      <c r="O11" s="101"/>
    </row>
    <row r="12" spans="1:16" x14ac:dyDescent="0.25">
      <c r="A12" s="67">
        <v>3211115</v>
      </c>
      <c r="B12" s="51" t="s">
        <v>116</v>
      </c>
      <c r="C12" s="76" t="s">
        <v>117</v>
      </c>
      <c r="D12" s="62"/>
      <c r="E12" s="61">
        <v>0</v>
      </c>
      <c r="F12" s="125">
        <v>0</v>
      </c>
      <c r="G12" s="99">
        <v>0</v>
      </c>
      <c r="H12" s="103"/>
      <c r="I12" s="103"/>
      <c r="J12" s="103"/>
      <c r="K12" s="99"/>
      <c r="L12" s="100"/>
      <c r="M12" s="106"/>
      <c r="N12" s="106"/>
      <c r="O12" s="107"/>
    </row>
    <row r="13" spans="1:16" x14ac:dyDescent="0.25">
      <c r="A13" s="67">
        <v>3211113</v>
      </c>
      <c r="B13" s="51" t="s">
        <v>118</v>
      </c>
      <c r="C13" s="76" t="s">
        <v>117</v>
      </c>
      <c r="D13" s="62"/>
      <c r="E13" s="61">
        <v>0</v>
      </c>
      <c r="F13" s="125">
        <v>0</v>
      </c>
      <c r="G13" s="99">
        <v>0</v>
      </c>
      <c r="H13" s="103"/>
      <c r="I13" s="103"/>
      <c r="J13" s="103"/>
      <c r="K13" s="99"/>
      <c r="L13" s="100"/>
      <c r="M13" s="106"/>
      <c r="N13" s="106"/>
      <c r="O13" s="107"/>
    </row>
    <row r="14" spans="1:16" x14ac:dyDescent="0.25">
      <c r="A14" s="67">
        <v>3243102</v>
      </c>
      <c r="B14" s="54" t="s">
        <v>119</v>
      </c>
      <c r="C14" s="76" t="s">
        <v>120</v>
      </c>
      <c r="D14" s="62"/>
      <c r="E14" s="61">
        <v>0</v>
      </c>
      <c r="F14" s="125">
        <v>0</v>
      </c>
      <c r="G14" s="99">
        <v>0</v>
      </c>
      <c r="H14" s="103"/>
      <c r="I14" s="103"/>
      <c r="J14" s="103"/>
      <c r="K14" s="99"/>
      <c r="L14" s="100"/>
      <c r="M14" s="106"/>
      <c r="N14" s="106"/>
      <c r="O14" s="107"/>
    </row>
    <row r="15" spans="1:16" x14ac:dyDescent="0.25">
      <c r="A15" s="67">
        <v>3243101</v>
      </c>
      <c r="B15" s="54" t="s">
        <v>121</v>
      </c>
      <c r="C15" s="76" t="s">
        <v>120</v>
      </c>
      <c r="D15" s="62"/>
      <c r="E15" s="61">
        <v>0</v>
      </c>
      <c r="F15" s="125">
        <v>0</v>
      </c>
      <c r="G15" s="99">
        <v>0</v>
      </c>
      <c r="H15" s="103"/>
      <c r="I15" s="103"/>
      <c r="J15" s="103"/>
      <c r="K15" s="99"/>
      <c r="L15" s="105"/>
      <c r="M15" s="106"/>
      <c r="N15" s="106"/>
      <c r="O15" s="107"/>
    </row>
    <row r="16" spans="1:16" x14ac:dyDescent="0.25">
      <c r="A16" s="67">
        <v>3221108</v>
      </c>
      <c r="B16" s="54" t="s">
        <v>122</v>
      </c>
      <c r="C16" s="76" t="s">
        <v>123</v>
      </c>
      <c r="D16" s="62"/>
      <c r="E16" s="61">
        <v>0</v>
      </c>
      <c r="F16" s="125">
        <v>0</v>
      </c>
      <c r="G16" s="99">
        <v>0</v>
      </c>
      <c r="H16" s="99"/>
      <c r="I16" s="99"/>
      <c r="J16" s="99"/>
      <c r="K16" s="99"/>
      <c r="L16" s="99"/>
      <c r="M16" s="100"/>
      <c r="N16" s="100"/>
      <c r="O16" s="98"/>
    </row>
    <row r="17" spans="1:69" x14ac:dyDescent="0.25">
      <c r="A17" s="67">
        <v>3255102</v>
      </c>
      <c r="B17" s="54" t="s">
        <v>124</v>
      </c>
      <c r="C17" s="76" t="s">
        <v>125</v>
      </c>
      <c r="D17" s="62"/>
      <c r="E17" s="61">
        <v>0</v>
      </c>
      <c r="F17" s="125">
        <v>0</v>
      </c>
      <c r="G17" s="99">
        <v>0</v>
      </c>
      <c r="H17" s="103"/>
      <c r="I17" s="103"/>
      <c r="J17" s="103"/>
      <c r="K17" s="99"/>
      <c r="L17" s="100"/>
      <c r="M17" s="106"/>
      <c r="N17" s="106"/>
      <c r="O17" s="107"/>
    </row>
    <row r="18" spans="1:69" x14ac:dyDescent="0.25">
      <c r="A18" s="67">
        <v>3255104</v>
      </c>
      <c r="B18" s="54" t="s">
        <v>126</v>
      </c>
      <c r="C18" s="76" t="s">
        <v>127</v>
      </c>
      <c r="D18" s="62"/>
      <c r="E18" s="61">
        <v>0</v>
      </c>
      <c r="F18" s="125">
        <v>0</v>
      </c>
      <c r="G18" s="99">
        <v>0</v>
      </c>
      <c r="H18" s="103"/>
      <c r="I18" s="103"/>
      <c r="J18" s="103"/>
      <c r="K18" s="99"/>
      <c r="L18" s="100"/>
      <c r="M18" s="106"/>
      <c r="N18" s="106"/>
      <c r="O18" s="107"/>
    </row>
    <row r="19" spans="1:69" x14ac:dyDescent="0.25">
      <c r="A19" s="67">
        <v>3211127</v>
      </c>
      <c r="B19" s="54" t="s">
        <v>128</v>
      </c>
      <c r="C19" s="76" t="s">
        <v>129</v>
      </c>
      <c r="D19" s="62"/>
      <c r="E19" s="61">
        <v>0</v>
      </c>
      <c r="F19" s="125">
        <v>0</v>
      </c>
      <c r="G19" s="99">
        <v>0</v>
      </c>
      <c r="H19" s="99"/>
      <c r="I19" s="99"/>
      <c r="J19" s="99"/>
      <c r="K19" s="99"/>
      <c r="L19" s="99"/>
      <c r="M19" s="100"/>
      <c r="N19" s="100"/>
      <c r="O19" s="101"/>
    </row>
    <row r="20" spans="1:69" ht="22.5" x14ac:dyDescent="0.25">
      <c r="A20" s="67">
        <v>3231201</v>
      </c>
      <c r="B20" s="54" t="s">
        <v>130</v>
      </c>
      <c r="C20" s="76" t="s">
        <v>131</v>
      </c>
      <c r="D20" s="62"/>
      <c r="E20" s="61">
        <v>0</v>
      </c>
      <c r="F20" s="125">
        <v>0</v>
      </c>
      <c r="G20" s="99">
        <v>0</v>
      </c>
      <c r="H20" s="103"/>
      <c r="I20" s="103"/>
      <c r="J20" s="103"/>
      <c r="K20" s="99"/>
      <c r="L20" s="99"/>
      <c r="M20" s="106"/>
      <c r="N20" s="106"/>
      <c r="O20" s="107"/>
    </row>
    <row r="21" spans="1:69" ht="22.5" x14ac:dyDescent="0.25">
      <c r="A21" s="67">
        <v>3231201</v>
      </c>
      <c r="B21" s="53" t="s">
        <v>132</v>
      </c>
      <c r="C21" s="77" t="s">
        <v>133</v>
      </c>
      <c r="D21" s="62"/>
      <c r="E21" s="61">
        <v>0</v>
      </c>
      <c r="F21" s="125">
        <v>0</v>
      </c>
      <c r="G21" s="99">
        <v>0</v>
      </c>
      <c r="H21" s="103"/>
      <c r="I21" s="103"/>
      <c r="J21" s="103"/>
      <c r="K21" s="99"/>
      <c r="L21" s="99"/>
      <c r="M21" s="106"/>
      <c r="N21" s="106"/>
      <c r="O21" s="107"/>
    </row>
    <row r="22" spans="1:69" ht="45" x14ac:dyDescent="0.25">
      <c r="A22" s="67">
        <v>3231201</v>
      </c>
      <c r="B22" s="53" t="s">
        <v>134</v>
      </c>
      <c r="C22" s="77" t="s">
        <v>133</v>
      </c>
      <c r="D22" s="62"/>
      <c r="E22" s="61">
        <v>0</v>
      </c>
      <c r="F22" s="125">
        <v>0</v>
      </c>
      <c r="G22" s="99">
        <v>0</v>
      </c>
      <c r="H22" s="103"/>
      <c r="I22" s="103"/>
      <c r="J22" s="103"/>
      <c r="K22" s="99"/>
      <c r="L22" s="99"/>
      <c r="M22" s="106"/>
      <c r="N22" s="106"/>
      <c r="O22" s="107"/>
    </row>
    <row r="23" spans="1:69" ht="56.25" x14ac:dyDescent="0.25">
      <c r="A23" s="67">
        <v>3231201</v>
      </c>
      <c r="B23" s="53" t="s">
        <v>135</v>
      </c>
      <c r="C23" s="77" t="s">
        <v>133</v>
      </c>
      <c r="D23" s="62"/>
      <c r="E23" s="61">
        <v>0</v>
      </c>
      <c r="F23" s="125">
        <v>0</v>
      </c>
      <c r="G23" s="99">
        <v>0</v>
      </c>
      <c r="H23" s="103"/>
      <c r="I23" s="103"/>
      <c r="J23" s="103"/>
      <c r="K23" s="99"/>
      <c r="L23" s="99"/>
      <c r="M23" s="106"/>
      <c r="N23" s="106"/>
      <c r="O23" s="107"/>
    </row>
    <row r="24" spans="1:69" x14ac:dyDescent="0.25">
      <c r="A24" s="67">
        <v>3211109</v>
      </c>
      <c r="B24" s="54" t="s">
        <v>136</v>
      </c>
      <c r="C24" s="76" t="s">
        <v>137</v>
      </c>
      <c r="D24" s="62"/>
      <c r="E24" s="61">
        <v>0</v>
      </c>
      <c r="F24" s="125">
        <v>0</v>
      </c>
      <c r="G24" s="99">
        <v>0</v>
      </c>
      <c r="H24" s="99"/>
      <c r="I24" s="99"/>
      <c r="J24" s="99"/>
      <c r="K24" s="99"/>
      <c r="L24" s="100"/>
      <c r="M24" s="100"/>
      <c r="N24" s="100"/>
      <c r="O24" s="101"/>
    </row>
    <row r="25" spans="1:69" x14ac:dyDescent="0.25">
      <c r="A25" s="67">
        <v>3256103</v>
      </c>
      <c r="B25" s="54" t="s">
        <v>138</v>
      </c>
      <c r="C25" s="76" t="s">
        <v>139</v>
      </c>
      <c r="D25" s="62"/>
      <c r="E25" s="61">
        <v>0</v>
      </c>
      <c r="F25" s="125">
        <v>0</v>
      </c>
      <c r="G25" s="99">
        <v>0</v>
      </c>
      <c r="H25" s="103"/>
      <c r="I25" s="103"/>
      <c r="J25" s="103"/>
      <c r="K25" s="99"/>
      <c r="L25" s="100"/>
      <c r="M25" s="106"/>
      <c r="N25" s="106"/>
      <c r="O25" s="102"/>
    </row>
    <row r="26" spans="1:69" ht="22.5" x14ac:dyDescent="0.25">
      <c r="A26" s="67">
        <v>3257101</v>
      </c>
      <c r="B26" s="54" t="s">
        <v>140</v>
      </c>
      <c r="C26" s="76" t="s">
        <v>141</v>
      </c>
      <c r="D26" s="62"/>
      <c r="E26" s="61">
        <v>0</v>
      </c>
      <c r="F26" s="125">
        <v>0</v>
      </c>
      <c r="G26" s="99">
        <v>13863000</v>
      </c>
      <c r="H26" s="99">
        <f>I26-J26</f>
        <v>0</v>
      </c>
      <c r="I26" s="99"/>
      <c r="J26" s="99"/>
      <c r="K26" s="99"/>
      <c r="L26" s="99"/>
      <c r="M26" s="100"/>
      <c r="N26" s="100"/>
      <c r="O26" s="98"/>
    </row>
    <row r="27" spans="1:69" ht="22.5" x14ac:dyDescent="0.25">
      <c r="A27" s="68">
        <v>3111332</v>
      </c>
      <c r="B27" s="53" t="s">
        <v>142</v>
      </c>
      <c r="C27" s="77" t="s">
        <v>143</v>
      </c>
      <c r="D27" s="62"/>
      <c r="E27" s="61">
        <v>0</v>
      </c>
      <c r="F27" s="125">
        <v>0</v>
      </c>
      <c r="G27" s="99">
        <v>0</v>
      </c>
      <c r="H27" s="103"/>
      <c r="I27" s="103"/>
      <c r="J27" s="103"/>
      <c r="K27" s="99"/>
      <c r="L27" s="99"/>
      <c r="M27" s="106"/>
      <c r="N27" s="106"/>
      <c r="O27" s="102"/>
    </row>
    <row r="28" spans="1:69" x14ac:dyDescent="0.25">
      <c r="A28" s="68">
        <v>3111332</v>
      </c>
      <c r="B28" s="53" t="s">
        <v>144</v>
      </c>
      <c r="C28" s="77" t="s">
        <v>143</v>
      </c>
      <c r="D28" s="62"/>
      <c r="E28" s="61">
        <v>0</v>
      </c>
      <c r="F28" s="125">
        <v>0</v>
      </c>
      <c r="G28" s="99">
        <v>0</v>
      </c>
      <c r="H28" s="103"/>
      <c r="I28" s="103"/>
      <c r="J28" s="103"/>
      <c r="K28" s="99"/>
      <c r="L28" s="99"/>
      <c r="M28" s="106"/>
      <c r="N28" s="106"/>
      <c r="O28" s="102"/>
    </row>
    <row r="29" spans="1:69" x14ac:dyDescent="0.25">
      <c r="A29" s="68">
        <v>3111332</v>
      </c>
      <c r="B29" s="53" t="s">
        <v>145</v>
      </c>
      <c r="C29" s="77" t="s">
        <v>143</v>
      </c>
      <c r="D29" s="62"/>
      <c r="E29" s="61">
        <v>0</v>
      </c>
      <c r="F29" s="125">
        <v>0</v>
      </c>
      <c r="G29" s="99">
        <v>0</v>
      </c>
      <c r="H29" s="103"/>
      <c r="I29" s="103"/>
      <c r="J29" s="103"/>
      <c r="K29" s="99"/>
      <c r="L29" s="99"/>
      <c r="M29" s="106"/>
      <c r="N29" s="106"/>
      <c r="O29" s="107"/>
    </row>
    <row r="30" spans="1:69" x14ac:dyDescent="0.25">
      <c r="A30" s="67">
        <v>3257104</v>
      </c>
      <c r="B30" s="52" t="s">
        <v>146</v>
      </c>
      <c r="C30" s="76" t="s">
        <v>147</v>
      </c>
      <c r="D30" s="62"/>
      <c r="E30" s="61">
        <v>0</v>
      </c>
      <c r="F30" s="125">
        <v>0</v>
      </c>
      <c r="G30" s="99">
        <v>0</v>
      </c>
      <c r="H30" s="103"/>
      <c r="I30" s="103"/>
      <c r="J30" s="103"/>
      <c r="K30" s="99"/>
      <c r="L30" s="99"/>
      <c r="M30" s="106"/>
      <c r="N30" s="106"/>
      <c r="O30" s="102"/>
    </row>
    <row r="31" spans="1:69" x14ac:dyDescent="0.25">
      <c r="A31" s="67">
        <v>3255101</v>
      </c>
      <c r="B31" s="54" t="s">
        <v>148</v>
      </c>
      <c r="C31" s="76" t="s">
        <v>149</v>
      </c>
      <c r="D31" s="62"/>
      <c r="E31" s="61">
        <v>0</v>
      </c>
      <c r="F31" s="125">
        <v>0</v>
      </c>
      <c r="G31" s="99">
        <v>0</v>
      </c>
      <c r="H31" s="103"/>
      <c r="I31" s="99"/>
      <c r="J31" s="99"/>
      <c r="K31" s="99"/>
      <c r="L31" s="99"/>
      <c r="M31" s="106"/>
      <c r="N31" s="106"/>
      <c r="O31" s="107"/>
    </row>
    <row r="32" spans="1:69" s="95" customFormat="1" x14ac:dyDescent="0.25">
      <c r="A32" s="91">
        <v>3256101</v>
      </c>
      <c r="B32" s="92" t="s">
        <v>150</v>
      </c>
      <c r="C32" s="93" t="s">
        <v>151</v>
      </c>
      <c r="D32" s="62"/>
      <c r="E32" s="61">
        <v>0</v>
      </c>
      <c r="F32" s="125">
        <v>0</v>
      </c>
      <c r="G32" s="99">
        <v>0</v>
      </c>
      <c r="H32" s="103"/>
      <c r="I32" s="104"/>
      <c r="J32" s="104"/>
      <c r="K32" s="99"/>
      <c r="L32" s="99"/>
      <c r="M32" s="106"/>
      <c r="N32" s="106"/>
      <c r="O32" s="107"/>
      <c r="P32" s="116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</row>
    <row r="33" spans="1:15" x14ac:dyDescent="0.25">
      <c r="A33" s="67">
        <v>3258101</v>
      </c>
      <c r="B33" s="54" t="s">
        <v>152</v>
      </c>
      <c r="C33" s="76" t="s">
        <v>153</v>
      </c>
      <c r="D33" s="62"/>
      <c r="E33" s="61">
        <v>0</v>
      </c>
      <c r="F33" s="125">
        <v>0</v>
      </c>
      <c r="G33" s="99">
        <v>0</v>
      </c>
      <c r="H33" s="103"/>
      <c r="I33" s="103"/>
      <c r="J33" s="103"/>
      <c r="K33" s="99"/>
      <c r="L33" s="105"/>
      <c r="M33" s="106"/>
      <c r="N33" s="106"/>
      <c r="O33" s="107"/>
    </row>
    <row r="34" spans="1:15" x14ac:dyDescent="0.25">
      <c r="A34" s="67">
        <v>3258102</v>
      </c>
      <c r="B34" s="54" t="s">
        <v>154</v>
      </c>
      <c r="C34" s="76" t="s">
        <v>153</v>
      </c>
      <c r="D34" s="62"/>
      <c r="E34" s="61">
        <v>0</v>
      </c>
      <c r="F34" s="125">
        <v>0</v>
      </c>
      <c r="G34" s="99">
        <v>0</v>
      </c>
      <c r="H34" s="103"/>
      <c r="I34" s="103"/>
      <c r="J34" s="103"/>
      <c r="K34" s="99"/>
      <c r="L34" s="100"/>
      <c r="M34" s="106"/>
      <c r="N34" s="106"/>
      <c r="O34" s="107"/>
    </row>
    <row r="35" spans="1:15" x14ac:dyDescent="0.25">
      <c r="A35" s="67">
        <v>3258103</v>
      </c>
      <c r="B35" s="54" t="s">
        <v>155</v>
      </c>
      <c r="C35" s="76" t="s">
        <v>153</v>
      </c>
      <c r="D35" s="62"/>
      <c r="E35" s="61">
        <v>0</v>
      </c>
      <c r="F35" s="125">
        <v>0</v>
      </c>
      <c r="G35" s="99">
        <v>0</v>
      </c>
      <c r="H35" s="103"/>
      <c r="I35" s="103"/>
      <c r="J35" s="103"/>
      <c r="K35" s="99"/>
      <c r="L35" s="100"/>
      <c r="M35" s="106"/>
      <c r="N35" s="106"/>
      <c r="O35" s="107"/>
    </row>
    <row r="36" spans="1:15" x14ac:dyDescent="0.25">
      <c r="A36" s="67">
        <v>3258105</v>
      </c>
      <c r="B36" s="54" t="s">
        <v>156</v>
      </c>
      <c r="C36" s="76" t="s">
        <v>153</v>
      </c>
      <c r="D36" s="62"/>
      <c r="E36" s="61">
        <v>0</v>
      </c>
      <c r="F36" s="125">
        <v>0</v>
      </c>
      <c r="G36" s="99">
        <v>0</v>
      </c>
      <c r="H36" s="99"/>
      <c r="I36" s="99"/>
      <c r="J36" s="99"/>
      <c r="K36" s="99"/>
      <c r="L36" s="100"/>
      <c r="M36" s="100"/>
      <c r="N36" s="100"/>
      <c r="O36" s="101"/>
    </row>
    <row r="37" spans="1:15" x14ac:dyDescent="0.25">
      <c r="A37" s="67">
        <v>3258107</v>
      </c>
      <c r="B37" s="54" t="s">
        <v>157</v>
      </c>
      <c r="C37" s="76" t="s">
        <v>153</v>
      </c>
      <c r="D37" s="62"/>
      <c r="E37" s="61">
        <v>0</v>
      </c>
      <c r="F37" s="125">
        <v>0</v>
      </c>
      <c r="G37" s="99">
        <v>0</v>
      </c>
      <c r="H37" s="99"/>
      <c r="I37" s="99"/>
      <c r="J37" s="99"/>
      <c r="K37" s="99"/>
      <c r="L37" s="100"/>
      <c r="M37" s="100"/>
      <c r="N37" s="100"/>
      <c r="O37" s="98"/>
    </row>
    <row r="38" spans="1:15" x14ac:dyDescent="0.25">
      <c r="A38" s="67">
        <v>3258106</v>
      </c>
      <c r="B38" s="54" t="s">
        <v>158</v>
      </c>
      <c r="C38" s="76" t="s">
        <v>153</v>
      </c>
      <c r="D38" s="62"/>
      <c r="E38" s="61">
        <v>0</v>
      </c>
      <c r="F38" s="125">
        <v>0</v>
      </c>
      <c r="G38" s="99">
        <v>0</v>
      </c>
      <c r="H38" s="103"/>
      <c r="I38" s="103"/>
      <c r="J38" s="103"/>
      <c r="K38" s="99"/>
      <c r="L38" s="100"/>
      <c r="M38" s="106"/>
      <c r="N38" s="106"/>
      <c r="O38" s="102"/>
    </row>
    <row r="39" spans="1:15" x14ac:dyDescent="0.25">
      <c r="A39" s="67">
        <v>3258105</v>
      </c>
      <c r="B39" s="54" t="s">
        <v>159</v>
      </c>
      <c r="C39" s="76" t="s">
        <v>153</v>
      </c>
      <c r="D39" s="62"/>
      <c r="E39" s="61">
        <v>0</v>
      </c>
      <c r="F39" s="125">
        <v>0</v>
      </c>
      <c r="G39" s="99">
        <v>0</v>
      </c>
      <c r="H39" s="99"/>
      <c r="I39" s="99"/>
      <c r="J39" s="99"/>
      <c r="K39" s="99"/>
      <c r="L39" s="100"/>
      <c r="M39" s="100"/>
      <c r="N39" s="100"/>
      <c r="O39" s="101"/>
    </row>
    <row r="40" spans="1:15" ht="22.5" x14ac:dyDescent="0.25">
      <c r="A40" s="66">
        <v>3258114</v>
      </c>
      <c r="B40" s="55" t="s">
        <v>160</v>
      </c>
      <c r="C40" s="75" t="s">
        <v>153</v>
      </c>
      <c r="D40" s="62"/>
      <c r="E40" s="61">
        <v>0</v>
      </c>
      <c r="F40" s="125">
        <v>0</v>
      </c>
      <c r="G40" s="99">
        <v>0</v>
      </c>
      <c r="H40" s="99"/>
      <c r="I40" s="99"/>
      <c r="J40" s="99"/>
      <c r="K40" s="99"/>
      <c r="L40" s="100"/>
      <c r="M40" s="100"/>
      <c r="N40" s="100"/>
      <c r="O40" s="98"/>
    </row>
    <row r="41" spans="1:15" x14ac:dyDescent="0.25">
      <c r="A41" s="67">
        <v>3258128</v>
      </c>
      <c r="B41" s="54" t="s">
        <v>161</v>
      </c>
      <c r="C41" s="76" t="s">
        <v>153</v>
      </c>
      <c r="D41" s="62"/>
      <c r="E41" s="61">
        <v>0</v>
      </c>
      <c r="F41" s="125">
        <v>0</v>
      </c>
      <c r="G41" s="99">
        <v>0</v>
      </c>
      <c r="H41" s="99"/>
      <c r="I41" s="99"/>
      <c r="J41" s="99"/>
      <c r="K41" s="99"/>
      <c r="L41" s="100"/>
      <c r="M41" s="100"/>
      <c r="N41" s="100"/>
      <c r="O41" s="98"/>
    </row>
    <row r="42" spans="1:15" x14ac:dyDescent="0.25">
      <c r="A42" s="67">
        <v>3258107</v>
      </c>
      <c r="B42" s="51" t="s">
        <v>162</v>
      </c>
      <c r="C42" s="76" t="s">
        <v>153</v>
      </c>
      <c r="D42" s="62"/>
      <c r="E42" s="61">
        <v>0</v>
      </c>
      <c r="F42" s="125">
        <v>0</v>
      </c>
      <c r="G42" s="99">
        <v>0</v>
      </c>
      <c r="H42" s="111"/>
      <c r="I42" s="111"/>
      <c r="J42" s="111"/>
      <c r="K42" s="112"/>
      <c r="L42" s="113"/>
      <c r="M42" s="114"/>
      <c r="N42" s="114"/>
      <c r="O42" s="109"/>
    </row>
    <row r="43" spans="1:15" ht="63" x14ac:dyDescent="0.25">
      <c r="A43" s="69">
        <v>4112101</v>
      </c>
      <c r="B43" s="56" t="s">
        <v>163</v>
      </c>
      <c r="C43" s="78" t="s">
        <v>164</v>
      </c>
      <c r="D43" s="62"/>
      <c r="E43" s="61">
        <v>0</v>
      </c>
      <c r="F43" s="125">
        <v>0</v>
      </c>
      <c r="G43" s="99">
        <v>0</v>
      </c>
      <c r="H43" s="111"/>
      <c r="I43" s="111"/>
      <c r="J43" s="111"/>
      <c r="K43" s="112"/>
      <c r="L43" s="113"/>
      <c r="M43" s="114"/>
      <c r="N43" s="111"/>
      <c r="O43" s="109"/>
    </row>
    <row r="44" spans="1:15" ht="33.75" x14ac:dyDescent="0.25">
      <c r="A44" s="69">
        <v>4112101</v>
      </c>
      <c r="B44" s="57" t="s">
        <v>165</v>
      </c>
      <c r="C44" s="79" t="s">
        <v>164</v>
      </c>
      <c r="D44" s="62"/>
      <c r="E44" s="61">
        <v>0</v>
      </c>
      <c r="F44" s="125">
        <v>0</v>
      </c>
      <c r="G44" s="99">
        <v>0</v>
      </c>
      <c r="H44" s="112"/>
      <c r="I44" s="97"/>
      <c r="J44" s="112"/>
      <c r="K44" s="112"/>
      <c r="L44" s="113"/>
      <c r="M44" s="113"/>
      <c r="N44" s="112"/>
      <c r="O44" s="110"/>
    </row>
    <row r="45" spans="1:15" ht="22.5" x14ac:dyDescent="0.25">
      <c r="A45" s="70">
        <v>4112102</v>
      </c>
      <c r="B45" s="53" t="s">
        <v>166</v>
      </c>
      <c r="C45" s="77" t="s">
        <v>167</v>
      </c>
      <c r="D45" s="62"/>
      <c r="E45" s="61">
        <v>0</v>
      </c>
      <c r="F45" s="125">
        <v>0</v>
      </c>
      <c r="G45" s="99">
        <v>0</v>
      </c>
      <c r="H45" s="112"/>
      <c r="I45" s="112"/>
      <c r="J45" s="112"/>
      <c r="K45" s="112"/>
      <c r="L45" s="113"/>
      <c r="M45" s="113"/>
      <c r="N45" s="112"/>
      <c r="O45" s="110"/>
    </row>
    <row r="46" spans="1:15" ht="33.75" x14ac:dyDescent="0.25">
      <c r="A46" s="71">
        <v>4112316</v>
      </c>
      <c r="B46" s="58" t="s">
        <v>168</v>
      </c>
      <c r="C46" s="80" t="s">
        <v>169</v>
      </c>
      <c r="D46" s="62"/>
      <c r="E46" s="61">
        <v>0</v>
      </c>
      <c r="F46" s="125">
        <v>0</v>
      </c>
      <c r="G46" s="99">
        <v>0</v>
      </c>
      <c r="H46" s="112"/>
      <c r="I46" s="112"/>
      <c r="J46" s="112"/>
      <c r="K46" s="112"/>
      <c r="L46" s="113"/>
      <c r="M46" s="113"/>
      <c r="N46" s="112"/>
      <c r="O46" s="110"/>
    </row>
    <row r="47" spans="1:15" ht="33.75" x14ac:dyDescent="0.25">
      <c r="A47" s="71">
        <v>4112316</v>
      </c>
      <c r="B47" s="58" t="s">
        <v>170</v>
      </c>
      <c r="C47" s="80" t="s">
        <v>169</v>
      </c>
      <c r="D47" s="62"/>
      <c r="E47" s="61">
        <v>0</v>
      </c>
      <c r="F47" s="125">
        <v>0</v>
      </c>
      <c r="G47" s="99">
        <v>0</v>
      </c>
      <c r="H47" s="112"/>
      <c r="I47" s="112"/>
      <c r="J47" s="112"/>
      <c r="K47" s="112"/>
      <c r="L47" s="113"/>
      <c r="M47" s="113"/>
      <c r="N47" s="112"/>
      <c r="O47" s="110"/>
    </row>
    <row r="48" spans="1:15" ht="22.5" x14ac:dyDescent="0.25">
      <c r="A48" s="70">
        <v>4112304</v>
      </c>
      <c r="B48" s="57" t="s">
        <v>171</v>
      </c>
      <c r="C48" s="79" t="s">
        <v>172</v>
      </c>
      <c r="D48" s="62"/>
      <c r="E48" s="61">
        <v>0</v>
      </c>
      <c r="F48" s="125">
        <v>0</v>
      </c>
      <c r="G48" s="99">
        <v>0</v>
      </c>
      <c r="H48" s="112"/>
      <c r="I48" s="112"/>
      <c r="J48" s="112"/>
      <c r="K48" s="112"/>
      <c r="L48" s="113"/>
      <c r="M48" s="113"/>
      <c r="N48" s="112"/>
      <c r="O48" s="110"/>
    </row>
    <row r="49" spans="1:15" ht="33.75" x14ac:dyDescent="0.25">
      <c r="A49" s="70">
        <v>4112304</v>
      </c>
      <c r="B49" s="53" t="s">
        <v>173</v>
      </c>
      <c r="C49" s="77" t="s">
        <v>172</v>
      </c>
      <c r="D49" s="62"/>
      <c r="E49" s="61">
        <v>0</v>
      </c>
      <c r="F49" s="125">
        <v>0</v>
      </c>
      <c r="G49" s="99">
        <v>0</v>
      </c>
      <c r="H49" s="112"/>
      <c r="I49" s="112"/>
      <c r="J49" s="112"/>
      <c r="K49" s="112"/>
      <c r="L49" s="113"/>
      <c r="M49" s="113"/>
      <c r="N49" s="112"/>
      <c r="O49" s="110"/>
    </row>
    <row r="50" spans="1:15" ht="22.5" x14ac:dyDescent="0.25">
      <c r="A50" s="70">
        <v>4112304</v>
      </c>
      <c r="B50" s="53" t="s">
        <v>174</v>
      </c>
      <c r="C50" s="77" t="s">
        <v>172</v>
      </c>
      <c r="D50" s="62"/>
      <c r="E50" s="61">
        <v>0</v>
      </c>
      <c r="F50" s="125">
        <v>0</v>
      </c>
      <c r="G50" s="99">
        <v>0</v>
      </c>
      <c r="H50" s="112"/>
      <c r="I50" s="112"/>
      <c r="J50" s="112"/>
      <c r="K50" s="112"/>
      <c r="L50" s="113"/>
      <c r="M50" s="113"/>
      <c r="N50" s="112"/>
      <c r="O50" s="110"/>
    </row>
    <row r="51" spans="1:15" ht="45" x14ac:dyDescent="0.25">
      <c r="A51" s="70">
        <v>4112202</v>
      </c>
      <c r="B51" s="59" t="s">
        <v>175</v>
      </c>
      <c r="C51" s="81" t="s">
        <v>176</v>
      </c>
      <c r="D51" s="62"/>
      <c r="E51" s="61">
        <v>0</v>
      </c>
      <c r="F51" s="125">
        <v>0</v>
      </c>
      <c r="G51" s="99">
        <v>0</v>
      </c>
      <c r="H51" s="111"/>
      <c r="I51" s="111"/>
      <c r="J51" s="111"/>
      <c r="K51" s="112"/>
      <c r="L51" s="113"/>
      <c r="M51" s="114"/>
      <c r="N51" s="111"/>
      <c r="O51" s="109"/>
    </row>
    <row r="52" spans="1:15" ht="33.75" x14ac:dyDescent="0.25">
      <c r="A52" s="70">
        <v>4112202</v>
      </c>
      <c r="B52" s="53" t="s">
        <v>177</v>
      </c>
      <c r="C52" s="77" t="s">
        <v>176</v>
      </c>
      <c r="D52" s="62"/>
      <c r="E52" s="61">
        <v>0</v>
      </c>
      <c r="F52" s="125">
        <v>0</v>
      </c>
      <c r="G52" s="99">
        <v>0</v>
      </c>
      <c r="H52" s="111"/>
      <c r="I52" s="111"/>
      <c r="J52" s="111"/>
      <c r="K52" s="112"/>
      <c r="L52" s="113"/>
      <c r="M52" s="114"/>
      <c r="N52" s="111"/>
      <c r="O52" s="109"/>
    </row>
    <row r="53" spans="1:15" x14ac:dyDescent="0.25">
      <c r="A53" s="70">
        <v>4112202</v>
      </c>
      <c r="B53" s="53" t="s">
        <v>178</v>
      </c>
      <c r="C53" s="77" t="s">
        <v>176</v>
      </c>
      <c r="D53" s="62"/>
      <c r="E53" s="61">
        <v>0</v>
      </c>
      <c r="F53" s="125">
        <v>0</v>
      </c>
      <c r="G53" s="99">
        <v>0</v>
      </c>
      <c r="H53" s="111"/>
      <c r="I53" s="111"/>
      <c r="J53" s="111"/>
      <c r="K53" s="112"/>
      <c r="L53" s="113"/>
      <c r="M53" s="114"/>
      <c r="N53" s="111"/>
      <c r="O53" s="109"/>
    </row>
    <row r="54" spans="1:15" ht="33.75" x14ac:dyDescent="0.25">
      <c r="A54" s="70">
        <v>4112202</v>
      </c>
      <c r="B54" s="58" t="s">
        <v>179</v>
      </c>
      <c r="C54" s="80" t="s">
        <v>176</v>
      </c>
      <c r="D54" s="62"/>
      <c r="E54" s="61">
        <v>0</v>
      </c>
      <c r="F54" s="125">
        <v>0</v>
      </c>
      <c r="G54" s="99">
        <v>0</v>
      </c>
      <c r="H54" s="111"/>
      <c r="I54" s="111"/>
      <c r="J54" s="111"/>
      <c r="K54" s="112"/>
      <c r="L54" s="113"/>
      <c r="M54" s="114"/>
      <c r="N54" s="111"/>
      <c r="O54" s="109"/>
    </row>
    <row r="55" spans="1:15" x14ac:dyDescent="0.25">
      <c r="A55" s="69">
        <v>4112314</v>
      </c>
      <c r="B55" s="54" t="s">
        <v>154</v>
      </c>
      <c r="C55" s="76" t="s">
        <v>180</v>
      </c>
      <c r="D55" s="62"/>
      <c r="E55" s="61">
        <v>0</v>
      </c>
      <c r="F55" s="125">
        <v>0</v>
      </c>
      <c r="G55" s="99">
        <v>0</v>
      </c>
      <c r="H55" s="111"/>
      <c r="I55" s="111"/>
      <c r="J55" s="111"/>
      <c r="K55" s="112"/>
      <c r="L55" s="113"/>
      <c r="M55" s="114"/>
      <c r="N55" s="111"/>
      <c r="O55" s="109"/>
    </row>
    <row r="56" spans="1:15" x14ac:dyDescent="0.25">
      <c r="A56" s="69">
        <v>4112303</v>
      </c>
      <c r="B56" s="54" t="s">
        <v>181</v>
      </c>
      <c r="C56" s="76" t="s">
        <v>180</v>
      </c>
      <c r="D56" s="62"/>
      <c r="E56" s="61">
        <v>0</v>
      </c>
      <c r="F56" s="125">
        <v>0</v>
      </c>
      <c r="G56" s="99">
        <v>0</v>
      </c>
      <c r="H56" s="111"/>
      <c r="I56" s="111"/>
      <c r="J56" s="111"/>
      <c r="K56" s="112"/>
      <c r="L56" s="113"/>
      <c r="M56" s="114"/>
      <c r="N56" s="111"/>
      <c r="O56" s="107"/>
    </row>
    <row r="57" spans="1:15" x14ac:dyDescent="0.25">
      <c r="A57" s="72">
        <v>4141101</v>
      </c>
      <c r="B57" s="60" t="s">
        <v>182</v>
      </c>
      <c r="C57" s="77" t="s">
        <v>183</v>
      </c>
      <c r="D57" s="62"/>
      <c r="E57" s="61">
        <v>0</v>
      </c>
      <c r="F57" s="125">
        <v>0</v>
      </c>
      <c r="G57" s="99">
        <v>0</v>
      </c>
      <c r="H57" s="112"/>
      <c r="I57" s="112"/>
      <c r="J57" s="112"/>
      <c r="K57" s="99"/>
      <c r="L57" s="113"/>
      <c r="M57" s="113"/>
      <c r="N57" s="112"/>
      <c r="O57" s="115"/>
    </row>
    <row r="58" spans="1:15" x14ac:dyDescent="0.25">
      <c r="A58" s="73">
        <v>4111306</v>
      </c>
      <c r="B58" s="53" t="s">
        <v>184</v>
      </c>
      <c r="C58" s="77" t="s">
        <v>185</v>
      </c>
      <c r="D58" s="62"/>
      <c r="E58" s="61">
        <v>0</v>
      </c>
      <c r="F58" s="125">
        <v>0</v>
      </c>
      <c r="G58" s="99">
        <v>0</v>
      </c>
      <c r="H58" s="112"/>
      <c r="I58" s="112"/>
      <c r="J58" s="112"/>
      <c r="K58" s="112"/>
      <c r="L58" s="113"/>
      <c r="M58" s="113"/>
      <c r="N58" s="112"/>
      <c r="O58" s="110"/>
    </row>
    <row r="59" spans="1:15" ht="22.5" x14ac:dyDescent="0.25">
      <c r="A59" s="73">
        <v>4111307</v>
      </c>
      <c r="B59" s="60" t="s">
        <v>186</v>
      </c>
      <c r="C59" s="77" t="s">
        <v>185</v>
      </c>
      <c r="D59" s="62"/>
      <c r="E59" s="61">
        <v>0</v>
      </c>
      <c r="F59" s="125">
        <v>0</v>
      </c>
      <c r="G59" s="99">
        <v>0</v>
      </c>
      <c r="H59" s="112"/>
      <c r="I59" s="112"/>
      <c r="J59" s="112"/>
      <c r="K59" s="112"/>
      <c r="L59" s="113"/>
      <c r="M59" s="113"/>
      <c r="N59" s="112"/>
      <c r="O59" s="110"/>
    </row>
    <row r="60" spans="1:15" ht="22.5" x14ac:dyDescent="0.25">
      <c r="A60" s="73">
        <v>4111307</v>
      </c>
      <c r="B60" s="60" t="s">
        <v>187</v>
      </c>
      <c r="C60" s="77" t="s">
        <v>185</v>
      </c>
      <c r="D60" s="62"/>
      <c r="E60" s="61">
        <v>0</v>
      </c>
      <c r="F60" s="125">
        <v>0</v>
      </c>
      <c r="G60" s="99">
        <v>0</v>
      </c>
      <c r="H60" s="112"/>
      <c r="I60" s="112"/>
      <c r="J60" s="112"/>
      <c r="K60" s="112"/>
      <c r="L60" s="113"/>
      <c r="M60" s="113"/>
      <c r="N60" s="112"/>
      <c r="O60" s="110"/>
    </row>
    <row r="61" spans="1:15" x14ac:dyDescent="0.25">
      <c r="A61" s="73">
        <v>4111307</v>
      </c>
      <c r="B61" s="53" t="s">
        <v>188</v>
      </c>
      <c r="C61" s="77" t="s">
        <v>185</v>
      </c>
      <c r="D61" s="62"/>
      <c r="E61" s="61">
        <v>0</v>
      </c>
      <c r="F61" s="125">
        <v>0</v>
      </c>
      <c r="G61" s="99">
        <v>0</v>
      </c>
      <c r="H61" s="103"/>
      <c r="I61" s="103"/>
      <c r="J61" s="103"/>
      <c r="K61" s="99"/>
      <c r="L61" s="100"/>
      <c r="M61" s="106"/>
      <c r="N61" s="103"/>
      <c r="O61" s="109"/>
    </row>
    <row r="62" spans="1:15" x14ac:dyDescent="0.25">
      <c r="A62" s="70">
        <v>4111201</v>
      </c>
      <c r="B62" s="60" t="s">
        <v>189</v>
      </c>
      <c r="C62" s="77" t="s">
        <v>185</v>
      </c>
      <c r="D62" s="62"/>
      <c r="E62" s="61">
        <v>0</v>
      </c>
      <c r="F62" s="125">
        <v>0</v>
      </c>
      <c r="G62" s="99">
        <v>0</v>
      </c>
      <c r="H62" s="99"/>
      <c r="I62" s="99"/>
      <c r="J62" s="99"/>
      <c r="K62" s="99"/>
      <c r="L62" s="100"/>
      <c r="M62" s="100"/>
      <c r="N62" s="99"/>
      <c r="O62" s="101"/>
    </row>
    <row r="63" spans="1:15" ht="22.5" x14ac:dyDescent="0.25">
      <c r="A63" s="70">
        <v>4111201</v>
      </c>
      <c r="B63" s="60" t="s">
        <v>190</v>
      </c>
      <c r="C63" s="77" t="s">
        <v>185</v>
      </c>
      <c r="D63" s="62"/>
      <c r="E63" s="61">
        <v>0</v>
      </c>
      <c r="F63" s="125">
        <v>0</v>
      </c>
      <c r="G63" s="99">
        <v>0</v>
      </c>
      <c r="H63" s="112"/>
      <c r="I63" s="112"/>
      <c r="J63" s="112"/>
      <c r="K63" s="112"/>
      <c r="L63" s="113"/>
      <c r="M63" s="113"/>
      <c r="N63" s="112"/>
      <c r="O63" s="110"/>
    </row>
    <row r="64" spans="1:15" ht="22.5" x14ac:dyDescent="0.25">
      <c r="A64" s="70">
        <v>4111201</v>
      </c>
      <c r="B64" s="60" t="s">
        <v>191</v>
      </c>
      <c r="C64" s="77" t="s">
        <v>185</v>
      </c>
      <c r="D64" s="62"/>
      <c r="E64" s="61">
        <v>0</v>
      </c>
      <c r="F64" s="125">
        <v>0</v>
      </c>
      <c r="G64" s="99">
        <v>0</v>
      </c>
      <c r="H64" s="112"/>
      <c r="I64" s="112"/>
      <c r="J64" s="112"/>
      <c r="K64" s="112"/>
      <c r="L64" s="113"/>
      <c r="M64" s="113"/>
      <c r="N64" s="112"/>
      <c r="O64" s="110"/>
    </row>
    <row r="65" spans="1:15" ht="22.5" x14ac:dyDescent="0.25">
      <c r="A65" s="70">
        <v>4111201</v>
      </c>
      <c r="B65" s="53" t="s">
        <v>192</v>
      </c>
      <c r="C65" s="77" t="s">
        <v>185</v>
      </c>
      <c r="D65" s="62"/>
      <c r="E65" s="61">
        <v>0</v>
      </c>
      <c r="F65" s="125">
        <v>0</v>
      </c>
      <c r="G65" s="99">
        <v>0</v>
      </c>
      <c r="H65" s="112"/>
      <c r="I65" s="112"/>
      <c r="J65" s="112"/>
      <c r="K65" s="112"/>
      <c r="L65" s="113"/>
      <c r="M65" s="113"/>
      <c r="N65" s="112"/>
      <c r="O65" s="110"/>
    </row>
    <row r="66" spans="1:15" x14ac:dyDescent="0.25">
      <c r="A66" s="70">
        <v>4111201</v>
      </c>
      <c r="B66" s="53" t="s">
        <v>193</v>
      </c>
      <c r="C66" s="77" t="s">
        <v>185</v>
      </c>
      <c r="D66" s="62"/>
      <c r="E66" s="61">
        <v>0</v>
      </c>
      <c r="F66" s="125">
        <v>0</v>
      </c>
      <c r="G66" s="99">
        <v>0</v>
      </c>
      <c r="H66" s="111"/>
      <c r="I66" s="111"/>
      <c r="J66" s="111"/>
      <c r="K66" s="112"/>
      <c r="L66" s="113"/>
      <c r="M66" s="114"/>
      <c r="N66" s="111"/>
      <c r="O66" s="109"/>
    </row>
    <row r="67" spans="1:15" x14ac:dyDescent="0.25">
      <c r="A67" s="70">
        <v>4111201</v>
      </c>
      <c r="B67" s="53" t="s">
        <v>194</v>
      </c>
      <c r="C67" s="77" t="s">
        <v>185</v>
      </c>
      <c r="D67" s="62"/>
      <c r="E67" s="61">
        <v>0</v>
      </c>
      <c r="F67" s="125">
        <v>0</v>
      </c>
      <c r="G67" s="99">
        <v>0</v>
      </c>
      <c r="H67" s="112"/>
      <c r="I67" s="112"/>
      <c r="J67" s="112"/>
      <c r="K67" s="112"/>
      <c r="L67" s="113"/>
      <c r="M67" s="113"/>
      <c r="N67" s="112"/>
      <c r="O67" s="110"/>
    </row>
    <row r="68" spans="1:15" x14ac:dyDescent="0.25">
      <c r="A68" s="70">
        <v>4111201</v>
      </c>
      <c r="B68" s="53" t="s">
        <v>195</v>
      </c>
      <c r="C68" s="77" t="s">
        <v>185</v>
      </c>
      <c r="D68" s="62"/>
      <c r="E68" s="61">
        <v>0</v>
      </c>
      <c r="F68" s="125">
        <v>0</v>
      </c>
      <c r="G68" s="99">
        <v>0</v>
      </c>
      <c r="H68" s="112"/>
      <c r="I68" s="112"/>
      <c r="J68" s="112"/>
      <c r="K68" s="112"/>
      <c r="L68" s="113"/>
      <c r="M68" s="113"/>
      <c r="N68" s="112"/>
      <c r="O68" s="110"/>
    </row>
    <row r="69" spans="1:15" x14ac:dyDescent="0.25">
      <c r="A69" s="201" t="s">
        <v>296</v>
      </c>
      <c r="B69" s="46" t="s">
        <v>292</v>
      </c>
      <c r="C69" s="189" t="s">
        <v>285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</row>
    <row r="70" spans="1:15" x14ac:dyDescent="0.25">
      <c r="A70" s="201" t="s">
        <v>297</v>
      </c>
      <c r="B70" s="46" t="s">
        <v>293</v>
      </c>
      <c r="C70" s="189" t="s">
        <v>286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</row>
    <row r="71" spans="1:15" x14ac:dyDescent="0.25">
      <c r="D71" s="83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</row>
    <row r="72" spans="1:15" x14ac:dyDescent="0.25">
      <c r="D72" s="83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</row>
    <row r="73" spans="1:15" x14ac:dyDescent="0.25">
      <c r="D73" s="83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</row>
    <row r="74" spans="1:15" x14ac:dyDescent="0.25">
      <c r="D74" s="83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</row>
    <row r="75" spans="1:15" x14ac:dyDescent="0.25">
      <c r="D75" s="83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</row>
    <row r="76" spans="1:15" x14ac:dyDescent="0.25">
      <c r="D76" s="83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</row>
    <row r="77" spans="1:15" x14ac:dyDescent="0.25">
      <c r="D77" s="83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</row>
    <row r="78" spans="1:15" x14ac:dyDescent="0.25">
      <c r="D78" s="83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</row>
    <row r="79" spans="1:15" x14ac:dyDescent="0.25">
      <c r="D79" s="83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zoomScaleNormal="100" workbookViewId="0">
      <pane ySplit="1" topLeftCell="A2" activePane="bottomLeft" state="frozen"/>
      <selection pane="bottomLeft" activeCell="A32" sqref="A32:XFD32"/>
    </sheetView>
  </sheetViews>
  <sheetFormatPr defaultColWidth="9.140625" defaultRowHeight="15" x14ac:dyDescent="0.25"/>
  <cols>
    <col min="1" max="1" width="11.28515625" style="65" customWidth="1"/>
    <col min="2" max="2" width="40.7109375" style="1" customWidth="1"/>
    <col min="3" max="3" width="20.140625" style="82" customWidth="1"/>
    <col min="4" max="7" width="18.85546875" style="84" customWidth="1"/>
    <col min="8" max="8" width="21.28515625" style="63" customWidth="1"/>
    <col min="9" max="9" width="18.85546875" style="63" customWidth="1"/>
    <col min="10" max="10" width="21" style="135" customWidth="1"/>
    <col min="11" max="11" width="20.28515625" style="49" customWidth="1"/>
    <col min="12" max="12" width="25.7109375" style="84" customWidth="1"/>
    <col min="13" max="13" width="29" style="49" customWidth="1"/>
    <col min="14" max="14" width="18.85546875" style="49" customWidth="1"/>
    <col min="15" max="15" width="26.28515625" style="138" customWidth="1"/>
    <col min="16" max="63" width="9.140625" style="49"/>
    <col min="64" max="16384" width="9.140625" style="1"/>
  </cols>
  <sheetData>
    <row r="1" spans="1:15" x14ac:dyDescent="0.25">
      <c r="A1" s="65" t="s">
        <v>196</v>
      </c>
      <c r="B1" s="49" t="s">
        <v>99</v>
      </c>
      <c r="C1" s="74" t="s">
        <v>206</v>
      </c>
      <c r="D1" s="61" t="s">
        <v>211</v>
      </c>
      <c r="E1" s="61" t="s">
        <v>212</v>
      </c>
      <c r="F1" s="61" t="s">
        <v>213</v>
      </c>
      <c r="G1" s="61" t="s">
        <v>214</v>
      </c>
      <c r="H1" s="61" t="s">
        <v>215</v>
      </c>
      <c r="I1" s="61" t="s">
        <v>216</v>
      </c>
      <c r="J1" s="133" t="s">
        <v>217</v>
      </c>
      <c r="K1" s="61" t="s">
        <v>218</v>
      </c>
      <c r="L1" s="61" t="s">
        <v>219</v>
      </c>
      <c r="M1" s="61" t="s">
        <v>220</v>
      </c>
      <c r="N1" s="61" t="s">
        <v>221</v>
      </c>
      <c r="O1" s="133" t="s">
        <v>222</v>
      </c>
    </row>
    <row r="2" spans="1:15" x14ac:dyDescent="0.25">
      <c r="A2" s="66">
        <v>3111302</v>
      </c>
      <c r="B2" s="50" t="s">
        <v>100</v>
      </c>
      <c r="C2" s="75" t="s">
        <v>101</v>
      </c>
      <c r="D2" s="62">
        <v>10</v>
      </c>
      <c r="E2" s="62">
        <v>10</v>
      </c>
      <c r="F2" s="62"/>
      <c r="G2" s="62"/>
      <c r="H2" s="61">
        <v>1.01</v>
      </c>
      <c r="I2" s="61">
        <v>1.01</v>
      </c>
      <c r="J2" s="133"/>
      <c r="K2" s="126"/>
      <c r="L2" s="61">
        <v>0.5</v>
      </c>
      <c r="M2" s="62">
        <v>0.5</v>
      </c>
      <c r="N2" s="126"/>
      <c r="O2" s="137"/>
    </row>
    <row r="3" spans="1:15" x14ac:dyDescent="0.25">
      <c r="A3" s="66">
        <v>3111327</v>
      </c>
      <c r="B3" s="50" t="s">
        <v>102</v>
      </c>
      <c r="C3" s="75" t="s">
        <v>101</v>
      </c>
      <c r="D3" s="62">
        <v>10</v>
      </c>
      <c r="E3" s="62">
        <v>10</v>
      </c>
      <c r="F3" s="62"/>
      <c r="G3" s="62"/>
      <c r="H3" s="61">
        <v>0</v>
      </c>
      <c r="I3" s="61">
        <v>0</v>
      </c>
      <c r="J3" s="133"/>
      <c r="K3" s="126"/>
      <c r="L3" s="61">
        <v>0</v>
      </c>
      <c r="M3" s="62">
        <v>0</v>
      </c>
      <c r="N3" s="126"/>
      <c r="O3" s="137"/>
    </row>
    <row r="4" spans="1:15" x14ac:dyDescent="0.25">
      <c r="A4" s="66">
        <v>3111338</v>
      </c>
      <c r="B4" s="50" t="s">
        <v>103</v>
      </c>
      <c r="C4" s="75" t="s">
        <v>101</v>
      </c>
      <c r="D4" s="62">
        <v>140</v>
      </c>
      <c r="E4" s="62">
        <v>140</v>
      </c>
      <c r="F4" s="62"/>
      <c r="G4" s="62"/>
      <c r="H4" s="61">
        <v>36.61</v>
      </c>
      <c r="I4" s="61">
        <v>36.61</v>
      </c>
      <c r="J4" s="133"/>
      <c r="K4" s="126"/>
      <c r="L4" s="61">
        <v>14</v>
      </c>
      <c r="M4" s="62">
        <v>14</v>
      </c>
      <c r="N4" s="126"/>
      <c r="O4" s="137"/>
    </row>
    <row r="5" spans="1:15" x14ac:dyDescent="0.25">
      <c r="A5" s="67">
        <v>3241101</v>
      </c>
      <c r="B5" s="51" t="s">
        <v>104</v>
      </c>
      <c r="C5" s="76" t="s">
        <v>105</v>
      </c>
      <c r="D5" s="62">
        <v>100</v>
      </c>
      <c r="E5" s="62">
        <v>100</v>
      </c>
      <c r="F5" s="62"/>
      <c r="G5" s="62"/>
      <c r="H5" s="61">
        <v>58.54</v>
      </c>
      <c r="I5" s="61">
        <v>58.54</v>
      </c>
      <c r="J5" s="133"/>
      <c r="K5" s="126"/>
      <c r="L5" s="61">
        <v>15</v>
      </c>
      <c r="M5" s="62">
        <v>15</v>
      </c>
      <c r="N5" s="126"/>
      <c r="O5" s="137"/>
    </row>
    <row r="6" spans="1:15" ht="22.5" x14ac:dyDescent="0.25">
      <c r="A6" s="67">
        <v>3211129</v>
      </c>
      <c r="B6" s="52" t="s">
        <v>106</v>
      </c>
      <c r="C6" s="76" t="s">
        <v>107</v>
      </c>
      <c r="D6" s="62">
        <v>245</v>
      </c>
      <c r="E6" s="62">
        <v>245</v>
      </c>
      <c r="F6" s="62"/>
      <c r="G6" s="62"/>
      <c r="H6" s="61">
        <v>116.67</v>
      </c>
      <c r="I6" s="61">
        <v>116.67</v>
      </c>
      <c r="J6" s="133"/>
      <c r="K6" s="126"/>
      <c r="L6" s="61">
        <v>34.25</v>
      </c>
      <c r="M6" s="62">
        <v>34.25</v>
      </c>
      <c r="N6" s="126"/>
      <c r="O6" s="137"/>
    </row>
    <row r="7" spans="1:15" ht="32.25" customHeight="1" x14ac:dyDescent="0.25">
      <c r="A7" s="67">
        <v>3821103</v>
      </c>
      <c r="B7" s="53" t="s">
        <v>108</v>
      </c>
      <c r="C7" s="77" t="s">
        <v>109</v>
      </c>
      <c r="D7" s="62">
        <v>2596.27</v>
      </c>
      <c r="E7" s="62">
        <v>2596.27</v>
      </c>
      <c r="F7" s="62"/>
      <c r="G7" s="62"/>
      <c r="H7" s="61">
        <v>1603.18</v>
      </c>
      <c r="I7" s="61">
        <v>1603.18</v>
      </c>
      <c r="J7" s="133"/>
      <c r="K7" s="126"/>
      <c r="L7" s="61">
        <v>359.08</v>
      </c>
      <c r="M7" s="62">
        <v>359.08</v>
      </c>
      <c r="N7" s="126"/>
      <c r="O7" s="137"/>
    </row>
    <row r="8" spans="1:15" x14ac:dyDescent="0.25">
      <c r="A8" s="67">
        <v>3211119</v>
      </c>
      <c r="B8" s="52" t="s">
        <v>110</v>
      </c>
      <c r="C8" s="76" t="s">
        <v>111</v>
      </c>
      <c r="D8" s="62">
        <v>25</v>
      </c>
      <c r="E8" s="62">
        <v>25</v>
      </c>
      <c r="F8" s="62"/>
      <c r="G8" s="62"/>
      <c r="H8" s="61">
        <v>0.77</v>
      </c>
      <c r="I8" s="61">
        <v>0.77</v>
      </c>
      <c r="J8" s="133"/>
      <c r="K8" s="126"/>
      <c r="L8" s="61">
        <v>0.5</v>
      </c>
      <c r="M8" s="62">
        <v>0.5</v>
      </c>
      <c r="N8" s="126"/>
      <c r="O8" s="137"/>
    </row>
    <row r="9" spans="1:15" x14ac:dyDescent="0.25">
      <c r="A9" s="67">
        <v>3211120</v>
      </c>
      <c r="B9" s="51" t="s">
        <v>112</v>
      </c>
      <c r="C9" s="76" t="s">
        <v>111</v>
      </c>
      <c r="D9" s="62">
        <v>25</v>
      </c>
      <c r="E9" s="62">
        <v>25</v>
      </c>
      <c r="F9" s="62"/>
      <c r="G9" s="62"/>
      <c r="H9" s="61">
        <v>0.97</v>
      </c>
      <c r="I9" s="61">
        <v>0.97</v>
      </c>
      <c r="J9" s="133"/>
      <c r="K9" s="126"/>
      <c r="L9" s="61">
        <v>0.2</v>
      </c>
      <c r="M9" s="62">
        <v>0.2</v>
      </c>
      <c r="N9" s="126"/>
      <c r="O9" s="137"/>
    </row>
    <row r="10" spans="1:15" x14ac:dyDescent="0.25">
      <c r="A10" s="67">
        <v>3211117</v>
      </c>
      <c r="B10" s="51" t="s">
        <v>113</v>
      </c>
      <c r="C10" s="76" t="s">
        <v>111</v>
      </c>
      <c r="D10" s="62">
        <v>25</v>
      </c>
      <c r="E10" s="62">
        <v>25</v>
      </c>
      <c r="F10" s="62"/>
      <c r="G10" s="62"/>
      <c r="H10" s="61">
        <v>0.44</v>
      </c>
      <c r="I10" s="61">
        <v>0.44</v>
      </c>
      <c r="J10" s="133"/>
      <c r="K10" s="126"/>
      <c r="L10" s="61">
        <v>0.2</v>
      </c>
      <c r="M10" s="62">
        <v>0.2</v>
      </c>
      <c r="N10" s="126"/>
      <c r="O10" s="137"/>
    </row>
    <row r="11" spans="1:15" x14ac:dyDescent="0.25">
      <c r="A11" s="67">
        <v>3221104</v>
      </c>
      <c r="B11" s="51" t="s">
        <v>114</v>
      </c>
      <c r="C11" s="76" t="s">
        <v>115</v>
      </c>
      <c r="D11" s="62">
        <v>15</v>
      </c>
      <c r="E11" s="62">
        <v>15</v>
      </c>
      <c r="F11" s="62"/>
      <c r="G11" s="62"/>
      <c r="H11" s="61">
        <v>11.92</v>
      </c>
      <c r="I11" s="61">
        <v>11.92</v>
      </c>
      <c r="J11" s="133"/>
      <c r="K11" s="126"/>
      <c r="L11" s="61">
        <v>1</v>
      </c>
      <c r="M11" s="62">
        <v>1</v>
      </c>
      <c r="N11" s="126"/>
      <c r="O11" s="137"/>
    </row>
    <row r="12" spans="1:15" x14ac:dyDescent="0.25">
      <c r="A12" s="67">
        <v>3211115</v>
      </c>
      <c r="B12" s="51" t="s">
        <v>116</v>
      </c>
      <c r="C12" s="76" t="s">
        <v>117</v>
      </c>
      <c r="D12" s="62">
        <v>10</v>
      </c>
      <c r="E12" s="62">
        <v>10</v>
      </c>
      <c r="F12" s="62"/>
      <c r="G12" s="62"/>
      <c r="H12" s="61">
        <v>1.1100000000000001</v>
      </c>
      <c r="I12" s="61">
        <v>1.1100000000000001</v>
      </c>
      <c r="J12" s="133"/>
      <c r="K12" s="126"/>
      <c r="L12" s="61">
        <v>0.45</v>
      </c>
      <c r="M12" s="62">
        <v>0.45</v>
      </c>
      <c r="N12" s="126"/>
      <c r="O12" s="137"/>
    </row>
    <row r="13" spans="1:15" x14ac:dyDescent="0.25">
      <c r="A13" s="67">
        <v>3211113</v>
      </c>
      <c r="B13" s="51" t="s">
        <v>118</v>
      </c>
      <c r="C13" s="76" t="s">
        <v>117</v>
      </c>
      <c r="D13" s="62">
        <v>15</v>
      </c>
      <c r="E13" s="62">
        <v>15</v>
      </c>
      <c r="F13" s="62"/>
      <c r="G13" s="62"/>
      <c r="H13" s="61">
        <v>8.74</v>
      </c>
      <c r="I13" s="61">
        <v>8.74</v>
      </c>
      <c r="J13" s="133"/>
      <c r="K13" s="126"/>
      <c r="L13" s="61">
        <v>3.5</v>
      </c>
      <c r="M13" s="62">
        <v>3.5</v>
      </c>
      <c r="N13" s="126"/>
      <c r="O13" s="137"/>
    </row>
    <row r="14" spans="1:15" x14ac:dyDescent="0.25">
      <c r="A14" s="67">
        <v>3243102</v>
      </c>
      <c r="B14" s="54" t="s">
        <v>119</v>
      </c>
      <c r="C14" s="76" t="s">
        <v>120</v>
      </c>
      <c r="D14" s="62">
        <v>200</v>
      </c>
      <c r="E14" s="62">
        <v>200</v>
      </c>
      <c r="F14" s="62"/>
      <c r="G14" s="62"/>
      <c r="H14" s="61">
        <v>17.52</v>
      </c>
      <c r="I14" s="61">
        <v>17.52</v>
      </c>
      <c r="J14" s="133"/>
      <c r="K14" s="126"/>
      <c r="L14" s="61">
        <v>6</v>
      </c>
      <c r="M14" s="62">
        <v>6</v>
      </c>
      <c r="N14" s="126"/>
      <c r="O14" s="137"/>
    </row>
    <row r="15" spans="1:15" x14ac:dyDescent="0.25">
      <c r="A15" s="67">
        <v>3243101</v>
      </c>
      <c r="B15" s="54" t="s">
        <v>121</v>
      </c>
      <c r="C15" s="76" t="s">
        <v>120</v>
      </c>
      <c r="D15" s="62">
        <v>150</v>
      </c>
      <c r="E15" s="62">
        <v>150</v>
      </c>
      <c r="F15" s="62"/>
      <c r="G15" s="62"/>
      <c r="H15" s="61">
        <v>64.59</v>
      </c>
      <c r="I15" s="61">
        <v>64.59</v>
      </c>
      <c r="J15" s="133"/>
      <c r="K15" s="126"/>
      <c r="L15" s="61">
        <v>20</v>
      </c>
      <c r="M15" s="62">
        <v>20</v>
      </c>
      <c r="N15" s="126"/>
      <c r="O15" s="137"/>
    </row>
    <row r="16" spans="1:15" x14ac:dyDescent="0.25">
      <c r="A16" s="67">
        <v>3221108</v>
      </c>
      <c r="B16" s="54" t="s">
        <v>122</v>
      </c>
      <c r="C16" s="76" t="s">
        <v>123</v>
      </c>
      <c r="D16" s="62">
        <v>3</v>
      </c>
      <c r="E16" s="62">
        <v>3</v>
      </c>
      <c r="F16" s="62"/>
      <c r="G16" s="62"/>
      <c r="H16" s="61">
        <v>1.1599999999999999</v>
      </c>
      <c r="I16" s="61">
        <v>1.1599999999999999</v>
      </c>
      <c r="J16" s="133"/>
      <c r="K16" s="126"/>
      <c r="L16" s="61">
        <v>0.15</v>
      </c>
      <c r="M16" s="62">
        <v>0.15</v>
      </c>
      <c r="N16" s="126"/>
      <c r="O16" s="137"/>
    </row>
    <row r="17" spans="1:63" x14ac:dyDescent="0.25">
      <c r="A17" s="67">
        <v>3255102</v>
      </c>
      <c r="B17" s="54" t="s">
        <v>124</v>
      </c>
      <c r="C17" s="76" t="s">
        <v>125</v>
      </c>
      <c r="D17" s="62">
        <v>35</v>
      </c>
      <c r="E17" s="62">
        <v>35</v>
      </c>
      <c r="F17" s="62"/>
      <c r="G17" s="62"/>
      <c r="H17" s="61">
        <v>34.159999999999997</v>
      </c>
      <c r="I17" s="61">
        <v>34.159999999999997</v>
      </c>
      <c r="J17" s="133"/>
      <c r="K17" s="126"/>
      <c r="L17" s="61">
        <v>0.5</v>
      </c>
      <c r="M17" s="62">
        <v>0.5</v>
      </c>
      <c r="N17" s="126"/>
      <c r="O17" s="137"/>
    </row>
    <row r="18" spans="1:63" x14ac:dyDescent="0.25">
      <c r="A18" s="67">
        <v>3255104</v>
      </c>
      <c r="B18" s="54" t="s">
        <v>126</v>
      </c>
      <c r="C18" s="76" t="s">
        <v>127</v>
      </c>
      <c r="D18" s="62">
        <v>150</v>
      </c>
      <c r="E18" s="62">
        <v>150</v>
      </c>
      <c r="F18" s="62"/>
      <c r="G18" s="62"/>
      <c r="H18" s="61">
        <v>49.91</v>
      </c>
      <c r="I18" s="61">
        <v>49.91</v>
      </c>
      <c r="J18" s="133"/>
      <c r="K18" s="126"/>
      <c r="L18" s="61">
        <v>20</v>
      </c>
      <c r="M18" s="62">
        <v>20</v>
      </c>
      <c r="N18" s="126"/>
      <c r="O18" s="137"/>
    </row>
    <row r="19" spans="1:63" x14ac:dyDescent="0.25">
      <c r="A19" s="67">
        <v>3211127</v>
      </c>
      <c r="B19" s="54" t="s">
        <v>128</v>
      </c>
      <c r="C19" s="76" t="s">
        <v>129</v>
      </c>
      <c r="D19" s="62">
        <v>2</v>
      </c>
      <c r="E19" s="62">
        <v>2</v>
      </c>
      <c r="F19" s="62"/>
      <c r="G19" s="62"/>
      <c r="H19" s="61">
        <v>0.28000000000000003</v>
      </c>
      <c r="I19" s="61">
        <v>0.28000000000000003</v>
      </c>
      <c r="J19" s="133"/>
      <c r="K19" s="126"/>
      <c r="L19" s="61">
        <v>0.2</v>
      </c>
      <c r="M19" s="62">
        <v>0.2</v>
      </c>
      <c r="N19" s="126"/>
      <c r="O19" s="137"/>
    </row>
    <row r="20" spans="1:63" ht="22.5" x14ac:dyDescent="0.25">
      <c r="A20" s="67">
        <v>3231201</v>
      </c>
      <c r="B20" s="54" t="s">
        <v>130</v>
      </c>
      <c r="C20" s="76" t="s">
        <v>131</v>
      </c>
      <c r="D20" s="62">
        <v>238.54</v>
      </c>
      <c r="E20" s="62"/>
      <c r="F20" s="62">
        <v>238.54</v>
      </c>
      <c r="G20" s="62"/>
      <c r="H20" s="84">
        <v>0</v>
      </c>
      <c r="I20" s="84">
        <v>0</v>
      </c>
      <c r="J20" s="133"/>
      <c r="K20" s="126"/>
      <c r="L20" s="61">
        <v>0</v>
      </c>
      <c r="M20" s="62">
        <v>0</v>
      </c>
      <c r="N20" s="126"/>
      <c r="O20" s="137"/>
    </row>
    <row r="21" spans="1:63" s="132" customFormat="1" ht="22.5" x14ac:dyDescent="0.25">
      <c r="A21" s="67">
        <v>3231201</v>
      </c>
      <c r="B21" s="76" t="s">
        <v>132</v>
      </c>
      <c r="C21" s="76" t="s">
        <v>133</v>
      </c>
      <c r="D21" s="129">
        <v>398.41</v>
      </c>
      <c r="E21" s="129">
        <v>47.81</v>
      </c>
      <c r="F21" s="129">
        <v>350.6</v>
      </c>
      <c r="G21" s="129"/>
      <c r="H21" s="129">
        <v>301.5</v>
      </c>
      <c r="I21" s="129">
        <v>22.54</v>
      </c>
      <c r="J21" s="134">
        <v>278.95999999999998</v>
      </c>
      <c r="K21" s="130"/>
      <c r="L21" s="129">
        <v>196.17</v>
      </c>
      <c r="M21" s="129">
        <v>21.02</v>
      </c>
      <c r="N21" s="130">
        <v>175.15</v>
      </c>
      <c r="O21" s="134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</row>
    <row r="22" spans="1:63" s="132" customFormat="1" ht="45" x14ac:dyDescent="0.25">
      <c r="A22" s="67">
        <v>3231201</v>
      </c>
      <c r="B22" s="76" t="s">
        <v>134</v>
      </c>
      <c r="C22" s="76" t="s">
        <v>133</v>
      </c>
      <c r="D22" s="129">
        <v>2533.34</v>
      </c>
      <c r="E22" s="129">
        <v>304</v>
      </c>
      <c r="F22" s="129">
        <v>2229.34</v>
      </c>
      <c r="G22" s="129"/>
      <c r="H22" s="129">
        <v>1346.63</v>
      </c>
      <c r="I22" s="129">
        <v>80.34</v>
      </c>
      <c r="J22" s="134">
        <v>1266.29</v>
      </c>
      <c r="K22" s="130"/>
      <c r="L22" s="129">
        <v>677.14</v>
      </c>
      <c r="M22" s="129">
        <v>72.55</v>
      </c>
      <c r="N22" s="130">
        <v>604.59</v>
      </c>
      <c r="O22" s="134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</row>
    <row r="23" spans="1:63" s="132" customFormat="1" ht="56.25" x14ac:dyDescent="0.25">
      <c r="A23" s="67">
        <v>3231201</v>
      </c>
      <c r="B23" s="76" t="s">
        <v>135</v>
      </c>
      <c r="C23" s="76" t="s">
        <v>133</v>
      </c>
      <c r="D23" s="129">
        <v>1321.6799999999998</v>
      </c>
      <c r="E23" s="129">
        <v>158.6</v>
      </c>
      <c r="F23" s="129">
        <v>1163.08</v>
      </c>
      <c r="G23" s="129"/>
      <c r="H23" s="129">
        <v>578.20000000000005</v>
      </c>
      <c r="I23" s="129">
        <v>35.47</v>
      </c>
      <c r="J23" s="134">
        <v>542.73</v>
      </c>
      <c r="K23" s="130"/>
      <c r="L23" s="129">
        <v>246.66</v>
      </c>
      <c r="M23" s="129">
        <v>26.4</v>
      </c>
      <c r="N23" s="130">
        <v>220.26</v>
      </c>
      <c r="O23" s="134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</row>
    <row r="24" spans="1:63" x14ac:dyDescent="0.25">
      <c r="A24" s="67">
        <v>3211109</v>
      </c>
      <c r="B24" s="54" t="s">
        <v>136</v>
      </c>
      <c r="C24" s="76" t="s">
        <v>137</v>
      </c>
      <c r="D24" s="62">
        <v>15</v>
      </c>
      <c r="E24" s="62">
        <v>15</v>
      </c>
      <c r="F24" s="62"/>
      <c r="G24" s="62"/>
      <c r="H24" s="61">
        <v>10.96</v>
      </c>
      <c r="I24" s="61">
        <v>10.96</v>
      </c>
      <c r="J24" s="133"/>
      <c r="K24" s="126"/>
      <c r="L24" s="61">
        <v>3.5</v>
      </c>
      <c r="M24" s="62">
        <v>3.5</v>
      </c>
      <c r="N24" s="126"/>
      <c r="O24" s="137"/>
    </row>
    <row r="25" spans="1:63" x14ac:dyDescent="0.25">
      <c r="A25" s="67">
        <v>3256103</v>
      </c>
      <c r="B25" s="54" t="s">
        <v>138</v>
      </c>
      <c r="C25" s="76" t="s">
        <v>139</v>
      </c>
      <c r="D25" s="62">
        <v>25</v>
      </c>
      <c r="E25" s="62">
        <v>25</v>
      </c>
      <c r="F25" s="62"/>
      <c r="G25" s="62"/>
      <c r="H25" s="61">
        <v>3.74</v>
      </c>
      <c r="I25" s="61">
        <v>3.74</v>
      </c>
      <c r="J25" s="133"/>
      <c r="K25" s="126"/>
      <c r="L25" s="61">
        <v>3</v>
      </c>
      <c r="M25" s="62">
        <v>3</v>
      </c>
      <c r="N25" s="126"/>
      <c r="O25" s="137"/>
    </row>
    <row r="26" spans="1:63" ht="22.5" x14ac:dyDescent="0.25">
      <c r="A26" s="67">
        <v>3257101</v>
      </c>
      <c r="B26" s="54" t="s">
        <v>140</v>
      </c>
      <c r="C26" s="76" t="s">
        <v>141</v>
      </c>
      <c r="D26" s="62">
        <v>7901.4</v>
      </c>
      <c r="E26" s="62"/>
      <c r="F26" s="62"/>
      <c r="G26" s="62">
        <v>7901.4</v>
      </c>
      <c r="H26" s="61">
        <v>5168.01</v>
      </c>
      <c r="I26" s="61">
        <v>0</v>
      </c>
      <c r="J26" s="133">
        <v>0</v>
      </c>
      <c r="K26" s="61">
        <v>5168.01</v>
      </c>
      <c r="L26" s="61">
        <v>500</v>
      </c>
      <c r="M26" s="62">
        <v>0</v>
      </c>
      <c r="N26" s="126">
        <v>0</v>
      </c>
      <c r="O26" s="137">
        <v>500</v>
      </c>
    </row>
    <row r="27" spans="1:63" ht="22.5" x14ac:dyDescent="0.25">
      <c r="A27" s="68">
        <v>3111332</v>
      </c>
      <c r="B27" s="53" t="s">
        <v>142</v>
      </c>
      <c r="C27" s="77" t="s">
        <v>143</v>
      </c>
      <c r="D27" s="62">
        <v>25</v>
      </c>
      <c r="E27" s="62">
        <v>25</v>
      </c>
      <c r="F27" s="62"/>
      <c r="G27" s="62"/>
      <c r="H27" s="61">
        <v>12.73</v>
      </c>
      <c r="I27" s="61">
        <v>12.73</v>
      </c>
      <c r="J27" s="133"/>
      <c r="K27" s="126"/>
      <c r="L27" s="61">
        <v>5</v>
      </c>
      <c r="M27" s="62">
        <v>5</v>
      </c>
      <c r="N27" s="126"/>
      <c r="O27" s="137"/>
    </row>
    <row r="28" spans="1:63" x14ac:dyDescent="0.25">
      <c r="A28" s="68">
        <v>3111332</v>
      </c>
      <c r="B28" s="53" t="s">
        <v>144</v>
      </c>
      <c r="C28" s="77" t="s">
        <v>143</v>
      </c>
      <c r="D28" s="62">
        <v>10</v>
      </c>
      <c r="E28" s="62">
        <v>10</v>
      </c>
      <c r="F28" s="62"/>
      <c r="G28" s="62"/>
      <c r="H28" s="61">
        <v>1.29</v>
      </c>
      <c r="I28" s="61">
        <v>1.29</v>
      </c>
      <c r="J28" s="133"/>
      <c r="K28" s="126"/>
      <c r="L28" s="61">
        <v>1</v>
      </c>
      <c r="M28" s="62">
        <v>1</v>
      </c>
      <c r="N28" s="126"/>
      <c r="O28" s="137"/>
    </row>
    <row r="29" spans="1:63" x14ac:dyDescent="0.25">
      <c r="A29" s="68">
        <v>3111332</v>
      </c>
      <c r="B29" s="53" t="s">
        <v>145</v>
      </c>
      <c r="C29" s="77" t="s">
        <v>143</v>
      </c>
      <c r="D29" s="62">
        <v>10</v>
      </c>
      <c r="E29" s="62">
        <v>10</v>
      </c>
      <c r="F29" s="62"/>
      <c r="G29" s="62"/>
      <c r="H29" s="61">
        <v>1.3</v>
      </c>
      <c r="I29" s="61">
        <v>1.3</v>
      </c>
      <c r="J29" s="133"/>
      <c r="K29" s="126"/>
      <c r="L29" s="61">
        <v>1</v>
      </c>
      <c r="M29" s="62">
        <v>1</v>
      </c>
      <c r="N29" s="126"/>
      <c r="O29" s="137"/>
    </row>
    <row r="30" spans="1:63" x14ac:dyDescent="0.25">
      <c r="A30" s="67">
        <v>3257104</v>
      </c>
      <c r="B30" s="52" t="s">
        <v>146</v>
      </c>
      <c r="C30" s="76" t="s">
        <v>147</v>
      </c>
      <c r="D30" s="62">
        <v>162</v>
      </c>
      <c r="E30" s="62">
        <v>162</v>
      </c>
      <c r="F30" s="62"/>
      <c r="G30" s="62"/>
      <c r="H30" s="61">
        <v>85.02</v>
      </c>
      <c r="I30" s="61">
        <v>85.02</v>
      </c>
      <c r="J30" s="133"/>
      <c r="K30" s="126"/>
      <c r="L30" s="61">
        <v>50</v>
      </c>
      <c r="M30" s="62">
        <v>50</v>
      </c>
      <c r="N30" s="126"/>
      <c r="O30" s="137"/>
    </row>
    <row r="31" spans="1:63" x14ac:dyDescent="0.25">
      <c r="A31" s="67">
        <v>3255101</v>
      </c>
      <c r="B31" s="54" t="s">
        <v>148</v>
      </c>
      <c r="C31" s="76" t="s">
        <v>149</v>
      </c>
      <c r="D31" s="62">
        <v>50</v>
      </c>
      <c r="E31" s="62">
        <v>50</v>
      </c>
      <c r="F31" s="62"/>
      <c r="G31" s="62"/>
      <c r="H31" s="61">
        <v>20.47</v>
      </c>
      <c r="I31" s="61">
        <v>20.47</v>
      </c>
      <c r="J31" s="133"/>
      <c r="K31" s="126"/>
      <c r="L31" s="61">
        <v>10</v>
      </c>
      <c r="M31" s="62">
        <v>10</v>
      </c>
      <c r="N31" s="126"/>
      <c r="O31" s="137"/>
    </row>
    <row r="32" spans="1:63" s="220" customFormat="1" x14ac:dyDescent="0.25">
      <c r="A32" s="327">
        <v>3256101</v>
      </c>
      <c r="B32" s="326" t="s">
        <v>150</v>
      </c>
      <c r="C32" s="151" t="s">
        <v>151</v>
      </c>
      <c r="D32" s="320">
        <v>1700</v>
      </c>
      <c r="E32" s="320">
        <v>1700</v>
      </c>
      <c r="F32" s="320"/>
      <c r="G32" s="320"/>
      <c r="H32" s="321">
        <v>875.46</v>
      </c>
      <c r="I32" s="321">
        <v>875.46</v>
      </c>
      <c r="J32" s="322"/>
      <c r="K32" s="323"/>
      <c r="L32" s="321">
        <v>300</v>
      </c>
      <c r="M32" s="320">
        <v>300</v>
      </c>
      <c r="N32" s="323"/>
      <c r="O32" s="324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</row>
    <row r="33" spans="1:63" x14ac:dyDescent="0.25">
      <c r="A33" s="67">
        <v>3258101</v>
      </c>
      <c r="B33" s="54" t="s">
        <v>152</v>
      </c>
      <c r="C33" s="76" t="s">
        <v>153</v>
      </c>
      <c r="D33" s="62">
        <v>100</v>
      </c>
      <c r="E33" s="62">
        <v>100</v>
      </c>
      <c r="F33" s="62"/>
      <c r="G33" s="62"/>
      <c r="H33" s="61">
        <v>61.4</v>
      </c>
      <c r="I33" s="61">
        <v>61.4</v>
      </c>
      <c r="J33" s="133"/>
      <c r="K33" s="126"/>
      <c r="L33" s="61">
        <v>15</v>
      </c>
      <c r="M33" s="62">
        <v>15</v>
      </c>
      <c r="N33" s="126"/>
      <c r="O33" s="137"/>
    </row>
    <row r="34" spans="1:63" x14ac:dyDescent="0.25">
      <c r="A34" s="67">
        <v>3258102</v>
      </c>
      <c r="B34" s="54" t="s">
        <v>154</v>
      </c>
      <c r="C34" s="76" t="s">
        <v>153</v>
      </c>
      <c r="D34" s="62">
        <v>15</v>
      </c>
      <c r="E34" s="62">
        <v>15</v>
      </c>
      <c r="F34" s="62"/>
      <c r="G34" s="62"/>
      <c r="H34" s="61">
        <v>3.2</v>
      </c>
      <c r="I34" s="61">
        <v>3.2</v>
      </c>
      <c r="J34" s="133"/>
      <c r="K34" s="126"/>
      <c r="L34" s="61">
        <v>2</v>
      </c>
      <c r="M34" s="62">
        <v>2</v>
      </c>
      <c r="N34" s="126"/>
      <c r="O34" s="137"/>
    </row>
    <row r="35" spans="1:63" x14ac:dyDescent="0.25">
      <c r="A35" s="67">
        <v>3258103</v>
      </c>
      <c r="B35" s="54" t="s">
        <v>155</v>
      </c>
      <c r="C35" s="76" t="s">
        <v>153</v>
      </c>
      <c r="D35" s="62">
        <v>25</v>
      </c>
      <c r="E35" s="62">
        <v>25</v>
      </c>
      <c r="F35" s="62"/>
      <c r="G35" s="62"/>
      <c r="H35" s="61">
        <v>5.34</v>
      </c>
      <c r="I35" s="61">
        <v>5.34</v>
      </c>
      <c r="J35" s="133"/>
      <c r="K35" s="126"/>
      <c r="L35" s="61">
        <v>3</v>
      </c>
      <c r="M35" s="62">
        <v>3</v>
      </c>
      <c r="N35" s="126"/>
      <c r="O35" s="137"/>
    </row>
    <row r="36" spans="1:63" x14ac:dyDescent="0.25">
      <c r="A36" s="67">
        <v>3258105</v>
      </c>
      <c r="B36" s="54" t="s">
        <v>156</v>
      </c>
      <c r="C36" s="76" t="s">
        <v>153</v>
      </c>
      <c r="D36" s="62">
        <v>25</v>
      </c>
      <c r="E36" s="62">
        <v>25</v>
      </c>
      <c r="F36" s="62"/>
      <c r="G36" s="62"/>
      <c r="H36" s="61">
        <v>1.22</v>
      </c>
      <c r="I36" s="61">
        <v>1.22</v>
      </c>
      <c r="J36" s="133"/>
      <c r="K36" s="126"/>
      <c r="L36" s="61">
        <v>2</v>
      </c>
      <c r="M36" s="62">
        <v>2</v>
      </c>
      <c r="N36" s="126"/>
      <c r="O36" s="137"/>
    </row>
    <row r="37" spans="1:63" x14ac:dyDescent="0.25">
      <c r="A37" s="67">
        <v>3258107</v>
      </c>
      <c r="B37" s="54" t="s">
        <v>157</v>
      </c>
      <c r="C37" s="76" t="s">
        <v>153</v>
      </c>
      <c r="D37" s="62">
        <v>20</v>
      </c>
      <c r="E37" s="62">
        <v>20</v>
      </c>
      <c r="F37" s="62"/>
      <c r="G37" s="62"/>
      <c r="H37" s="61">
        <v>19.98</v>
      </c>
      <c r="I37" s="61">
        <v>19.98</v>
      </c>
      <c r="J37" s="133"/>
      <c r="K37" s="126"/>
      <c r="L37" s="61">
        <v>0</v>
      </c>
      <c r="M37" s="62">
        <v>0</v>
      </c>
      <c r="N37" s="126"/>
      <c r="O37" s="137"/>
    </row>
    <row r="38" spans="1:63" x14ac:dyDescent="0.25">
      <c r="A38" s="67">
        <v>3258106</v>
      </c>
      <c r="B38" s="54" t="s">
        <v>158</v>
      </c>
      <c r="C38" s="76" t="s">
        <v>153</v>
      </c>
      <c r="D38" s="62">
        <v>20</v>
      </c>
      <c r="E38" s="62">
        <v>20</v>
      </c>
      <c r="F38" s="62"/>
      <c r="G38" s="62"/>
      <c r="H38" s="61">
        <v>14.53</v>
      </c>
      <c r="I38" s="61">
        <v>14.53</v>
      </c>
      <c r="J38" s="133"/>
      <c r="K38" s="126"/>
      <c r="L38" s="61">
        <v>5</v>
      </c>
      <c r="M38" s="62">
        <v>5</v>
      </c>
      <c r="N38" s="126"/>
      <c r="O38" s="137"/>
    </row>
    <row r="39" spans="1:63" x14ac:dyDescent="0.25">
      <c r="A39" s="67">
        <v>3258105</v>
      </c>
      <c r="B39" s="54" t="s">
        <v>159</v>
      </c>
      <c r="C39" s="76" t="s">
        <v>153</v>
      </c>
      <c r="D39" s="62">
        <v>25</v>
      </c>
      <c r="E39" s="62">
        <v>25</v>
      </c>
      <c r="F39" s="62"/>
      <c r="G39" s="62"/>
      <c r="H39" s="61">
        <v>1.39</v>
      </c>
      <c r="I39" s="61">
        <v>1.39</v>
      </c>
      <c r="J39" s="133"/>
      <c r="K39" s="126"/>
      <c r="L39" s="61">
        <v>2</v>
      </c>
      <c r="M39" s="62">
        <v>2</v>
      </c>
      <c r="N39" s="126"/>
      <c r="O39" s="137"/>
    </row>
    <row r="40" spans="1:63" ht="22.5" x14ac:dyDescent="0.25">
      <c r="A40" s="66">
        <v>3258114</v>
      </c>
      <c r="B40" s="55" t="s">
        <v>160</v>
      </c>
      <c r="C40" s="75" t="s">
        <v>153</v>
      </c>
      <c r="D40" s="62">
        <v>362.5</v>
      </c>
      <c r="E40" s="62">
        <v>43.5</v>
      </c>
      <c r="F40" s="62">
        <v>319</v>
      </c>
      <c r="G40" s="62"/>
      <c r="H40" s="128">
        <v>95.03</v>
      </c>
      <c r="I40" s="128">
        <v>10.83</v>
      </c>
      <c r="J40" s="133">
        <v>84.2</v>
      </c>
      <c r="K40" s="126"/>
      <c r="L40" s="61">
        <v>58.25</v>
      </c>
      <c r="M40" s="62">
        <v>8.25</v>
      </c>
      <c r="N40" s="126">
        <v>50</v>
      </c>
      <c r="O40" s="137">
        <v>0</v>
      </c>
    </row>
    <row r="41" spans="1:63" x14ac:dyDescent="0.25">
      <c r="A41" s="67">
        <v>3258128</v>
      </c>
      <c r="B41" s="54" t="s">
        <v>161</v>
      </c>
      <c r="C41" s="76" t="s">
        <v>153</v>
      </c>
      <c r="D41" s="62">
        <v>10</v>
      </c>
      <c r="E41" s="62">
        <v>10</v>
      </c>
      <c r="F41" s="62"/>
      <c r="G41" s="62"/>
      <c r="H41" s="61">
        <v>2.39</v>
      </c>
      <c r="I41" s="61">
        <v>2.39</v>
      </c>
      <c r="J41" s="133"/>
      <c r="K41" s="126"/>
      <c r="L41" s="61">
        <v>0.75</v>
      </c>
      <c r="M41" s="62">
        <v>0.75</v>
      </c>
      <c r="N41" s="126"/>
      <c r="O41" s="137"/>
    </row>
    <row r="42" spans="1:63" x14ac:dyDescent="0.25">
      <c r="A42" s="67">
        <v>3258107</v>
      </c>
      <c r="B42" s="51" t="s">
        <v>162</v>
      </c>
      <c r="C42" s="76" t="s">
        <v>153</v>
      </c>
      <c r="D42" s="62">
        <v>25</v>
      </c>
      <c r="E42" s="62">
        <v>25</v>
      </c>
      <c r="F42" s="62"/>
      <c r="G42" s="62"/>
      <c r="H42" s="61">
        <v>7.48</v>
      </c>
      <c r="I42" s="61">
        <v>7.48</v>
      </c>
      <c r="J42" s="133"/>
      <c r="K42" s="126"/>
      <c r="L42" s="61">
        <v>3</v>
      </c>
      <c r="M42" s="62">
        <v>3</v>
      </c>
      <c r="N42" s="126"/>
      <c r="O42" s="137"/>
    </row>
    <row r="43" spans="1:63" s="220" customFormat="1" ht="63" x14ac:dyDescent="0.25">
      <c r="A43" s="319">
        <v>4112101</v>
      </c>
      <c r="B43" s="56" t="s">
        <v>163</v>
      </c>
      <c r="C43" s="78" t="s">
        <v>164</v>
      </c>
      <c r="D43" s="320">
        <v>702.5</v>
      </c>
      <c r="E43" s="320">
        <v>702.5</v>
      </c>
      <c r="F43" s="320"/>
      <c r="G43" s="320"/>
      <c r="H43" s="321">
        <v>606.9</v>
      </c>
      <c r="I43" s="321">
        <v>606.9</v>
      </c>
      <c r="J43" s="322"/>
      <c r="K43" s="323"/>
      <c r="L43" s="321">
        <v>95.6</v>
      </c>
      <c r="M43" s="320">
        <v>95.6</v>
      </c>
      <c r="N43" s="323"/>
      <c r="O43" s="324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19"/>
      <c r="AX43" s="219"/>
      <c r="AY43" s="219"/>
      <c r="AZ43" s="219"/>
      <c r="BA43" s="219"/>
      <c r="BB43" s="219"/>
      <c r="BC43" s="219"/>
      <c r="BD43" s="219"/>
      <c r="BE43" s="219"/>
      <c r="BF43" s="219"/>
      <c r="BG43" s="219"/>
      <c r="BH43" s="219"/>
      <c r="BI43" s="219"/>
      <c r="BJ43" s="219"/>
      <c r="BK43" s="219"/>
    </row>
    <row r="44" spans="1:63" s="220" customFormat="1" ht="33.75" x14ac:dyDescent="0.25">
      <c r="A44" s="319">
        <v>4112101</v>
      </c>
      <c r="B44" s="57" t="s">
        <v>165</v>
      </c>
      <c r="C44" s="79" t="s">
        <v>164</v>
      </c>
      <c r="D44" s="320">
        <v>68.25</v>
      </c>
      <c r="E44" s="320">
        <v>68.25</v>
      </c>
      <c r="F44" s="320"/>
      <c r="G44" s="320"/>
      <c r="H44" s="321">
        <v>50.22</v>
      </c>
      <c r="I44" s="321">
        <v>50.22</v>
      </c>
      <c r="J44" s="322"/>
      <c r="K44" s="323"/>
      <c r="L44" s="321"/>
      <c r="M44" s="320"/>
      <c r="N44" s="323"/>
      <c r="O44" s="324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19"/>
      <c r="BA44" s="219"/>
      <c r="BB44" s="219"/>
      <c r="BC44" s="219"/>
      <c r="BD44" s="219"/>
      <c r="BE44" s="219"/>
      <c r="BF44" s="219"/>
      <c r="BG44" s="219"/>
      <c r="BH44" s="219"/>
      <c r="BI44" s="219"/>
      <c r="BJ44" s="219"/>
      <c r="BK44" s="219"/>
    </row>
    <row r="45" spans="1:63" s="220" customFormat="1" ht="22.5" x14ac:dyDescent="0.25">
      <c r="A45" s="325">
        <v>4112102</v>
      </c>
      <c r="B45" s="57" t="s">
        <v>166</v>
      </c>
      <c r="C45" s="79" t="s">
        <v>167</v>
      </c>
      <c r="D45" s="320">
        <v>100</v>
      </c>
      <c r="E45" s="320">
        <v>100</v>
      </c>
      <c r="F45" s="320"/>
      <c r="G45" s="320"/>
      <c r="H45" s="321">
        <v>61.29</v>
      </c>
      <c r="I45" s="321">
        <v>61.29</v>
      </c>
      <c r="J45" s="322"/>
      <c r="K45" s="323"/>
      <c r="L45" s="321"/>
      <c r="M45" s="320"/>
      <c r="N45" s="323"/>
      <c r="O45" s="324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  <c r="AY45" s="219"/>
      <c r="AZ45" s="219"/>
      <c r="BA45" s="219"/>
      <c r="BB45" s="219"/>
      <c r="BC45" s="219"/>
      <c r="BD45" s="219"/>
      <c r="BE45" s="219"/>
      <c r="BF45" s="219"/>
      <c r="BG45" s="219"/>
      <c r="BH45" s="219"/>
      <c r="BI45" s="219"/>
      <c r="BJ45" s="219"/>
      <c r="BK45" s="219"/>
    </row>
    <row r="46" spans="1:63" s="220" customFormat="1" ht="33.75" x14ac:dyDescent="0.25">
      <c r="A46" s="325">
        <v>4112316</v>
      </c>
      <c r="B46" s="57" t="s">
        <v>168</v>
      </c>
      <c r="C46" s="79" t="s">
        <v>169</v>
      </c>
      <c r="D46" s="320">
        <v>8.9700000000000006</v>
      </c>
      <c r="E46" s="320">
        <v>8.9700000000000006</v>
      </c>
      <c r="F46" s="320"/>
      <c r="G46" s="320"/>
      <c r="H46" s="321">
        <v>8.9499999999999993</v>
      </c>
      <c r="I46" s="321">
        <v>8.9499999999999993</v>
      </c>
      <c r="J46" s="322"/>
      <c r="K46" s="323"/>
      <c r="L46" s="321"/>
      <c r="M46" s="320"/>
      <c r="N46" s="323"/>
      <c r="O46" s="324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  <c r="BD46" s="219"/>
      <c r="BE46" s="219"/>
      <c r="BF46" s="219"/>
      <c r="BG46" s="219"/>
      <c r="BH46" s="219"/>
      <c r="BI46" s="219"/>
      <c r="BJ46" s="219"/>
      <c r="BK46" s="219"/>
    </row>
    <row r="47" spans="1:63" s="220" customFormat="1" ht="33.75" x14ac:dyDescent="0.25">
      <c r="A47" s="325">
        <v>4112316</v>
      </c>
      <c r="B47" s="57" t="s">
        <v>170</v>
      </c>
      <c r="C47" s="79" t="s">
        <v>169</v>
      </c>
      <c r="D47" s="320">
        <v>5</v>
      </c>
      <c r="E47" s="320">
        <v>5</v>
      </c>
      <c r="F47" s="320"/>
      <c r="G47" s="320"/>
      <c r="H47" s="321">
        <v>0.79</v>
      </c>
      <c r="I47" s="321">
        <v>0.79</v>
      </c>
      <c r="J47" s="322"/>
      <c r="K47" s="323"/>
      <c r="L47" s="321"/>
      <c r="M47" s="320"/>
      <c r="N47" s="323"/>
      <c r="O47" s="324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  <c r="BD47" s="219"/>
      <c r="BE47" s="219"/>
      <c r="BF47" s="219"/>
      <c r="BG47" s="219"/>
      <c r="BH47" s="219"/>
      <c r="BI47" s="219"/>
      <c r="BJ47" s="219"/>
      <c r="BK47" s="219"/>
    </row>
    <row r="48" spans="1:63" s="220" customFormat="1" ht="22.5" x14ac:dyDescent="0.25">
      <c r="A48" s="325">
        <v>4112304</v>
      </c>
      <c r="B48" s="57" t="s">
        <v>171</v>
      </c>
      <c r="C48" s="79" t="s">
        <v>172</v>
      </c>
      <c r="D48" s="320">
        <v>20.5</v>
      </c>
      <c r="E48" s="320">
        <v>20.5</v>
      </c>
      <c r="F48" s="320"/>
      <c r="G48" s="320"/>
      <c r="H48" s="321">
        <v>20.18</v>
      </c>
      <c r="I48" s="321">
        <v>20.18</v>
      </c>
      <c r="J48" s="322"/>
      <c r="K48" s="323"/>
      <c r="L48" s="321"/>
      <c r="M48" s="320"/>
      <c r="N48" s="323"/>
      <c r="O48" s="324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  <c r="BD48" s="219"/>
      <c r="BE48" s="219"/>
      <c r="BF48" s="219"/>
      <c r="BG48" s="219"/>
      <c r="BH48" s="219"/>
      <c r="BI48" s="219"/>
      <c r="BJ48" s="219"/>
      <c r="BK48" s="219"/>
    </row>
    <row r="49" spans="1:63" s="220" customFormat="1" ht="33.75" x14ac:dyDescent="0.25">
      <c r="A49" s="325">
        <v>4112304</v>
      </c>
      <c r="B49" s="57" t="s">
        <v>173</v>
      </c>
      <c r="C49" s="79" t="s">
        <v>172</v>
      </c>
      <c r="D49" s="320">
        <v>6</v>
      </c>
      <c r="E49" s="320">
        <v>6</v>
      </c>
      <c r="F49" s="320"/>
      <c r="G49" s="320"/>
      <c r="H49" s="321">
        <v>2.13</v>
      </c>
      <c r="I49" s="321">
        <v>2.13</v>
      </c>
      <c r="J49" s="322"/>
      <c r="K49" s="323"/>
      <c r="L49" s="321"/>
      <c r="M49" s="320"/>
      <c r="N49" s="323"/>
      <c r="O49" s="324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  <c r="BD49" s="219"/>
      <c r="BE49" s="219"/>
      <c r="BF49" s="219"/>
      <c r="BG49" s="219"/>
      <c r="BH49" s="219"/>
      <c r="BI49" s="219"/>
      <c r="BJ49" s="219"/>
      <c r="BK49" s="219"/>
    </row>
    <row r="50" spans="1:63" s="220" customFormat="1" ht="22.5" x14ac:dyDescent="0.25">
      <c r="A50" s="325">
        <v>4112304</v>
      </c>
      <c r="B50" s="57" t="s">
        <v>174</v>
      </c>
      <c r="C50" s="79" t="s">
        <v>172</v>
      </c>
      <c r="D50" s="320">
        <v>50</v>
      </c>
      <c r="E50" s="320">
        <v>50</v>
      </c>
      <c r="F50" s="320"/>
      <c r="G50" s="320"/>
      <c r="H50" s="321">
        <v>9.49</v>
      </c>
      <c r="I50" s="321">
        <v>9.49</v>
      </c>
      <c r="J50" s="322"/>
      <c r="K50" s="323"/>
      <c r="L50" s="321">
        <v>5</v>
      </c>
      <c r="M50" s="320">
        <v>5</v>
      </c>
      <c r="N50" s="323"/>
      <c r="O50" s="324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  <c r="AY50" s="219"/>
      <c r="AZ50" s="219"/>
      <c r="BA50" s="219"/>
      <c r="BB50" s="219"/>
      <c r="BC50" s="219"/>
      <c r="BD50" s="219"/>
      <c r="BE50" s="219"/>
      <c r="BF50" s="219"/>
      <c r="BG50" s="219"/>
      <c r="BH50" s="219"/>
      <c r="BI50" s="219"/>
      <c r="BJ50" s="219"/>
      <c r="BK50" s="219"/>
    </row>
    <row r="51" spans="1:63" s="220" customFormat="1" ht="45" x14ac:dyDescent="0.25">
      <c r="A51" s="325">
        <v>4112202</v>
      </c>
      <c r="B51" s="56" t="s">
        <v>175</v>
      </c>
      <c r="C51" s="78" t="s">
        <v>176</v>
      </c>
      <c r="D51" s="320">
        <v>19.5</v>
      </c>
      <c r="E51" s="320">
        <v>19.5</v>
      </c>
      <c r="F51" s="320"/>
      <c r="G51" s="320"/>
      <c r="H51" s="321">
        <v>19.47</v>
      </c>
      <c r="I51" s="321">
        <v>19.47</v>
      </c>
      <c r="J51" s="322"/>
      <c r="K51" s="323"/>
      <c r="L51" s="321"/>
      <c r="M51" s="320"/>
      <c r="N51" s="323"/>
      <c r="O51" s="324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19"/>
      <c r="BA51" s="219"/>
      <c r="BB51" s="219"/>
      <c r="BC51" s="219"/>
      <c r="BD51" s="219"/>
      <c r="BE51" s="219"/>
      <c r="BF51" s="219"/>
      <c r="BG51" s="219"/>
      <c r="BH51" s="219"/>
      <c r="BI51" s="219"/>
      <c r="BJ51" s="219"/>
      <c r="BK51" s="219"/>
    </row>
    <row r="52" spans="1:63" s="220" customFormat="1" ht="33.75" x14ac:dyDescent="0.25">
      <c r="A52" s="325">
        <v>4112202</v>
      </c>
      <c r="B52" s="57" t="s">
        <v>177</v>
      </c>
      <c r="C52" s="79" t="s">
        <v>176</v>
      </c>
      <c r="D52" s="320">
        <v>13.75</v>
      </c>
      <c r="E52" s="320">
        <v>13.75</v>
      </c>
      <c r="F52" s="320"/>
      <c r="G52" s="320"/>
      <c r="H52" s="321">
        <v>9.8800000000000008</v>
      </c>
      <c r="I52" s="321">
        <v>9.8800000000000008</v>
      </c>
      <c r="J52" s="322"/>
      <c r="K52" s="323"/>
      <c r="L52" s="321"/>
      <c r="M52" s="320"/>
      <c r="N52" s="323"/>
      <c r="O52" s="324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19"/>
      <c r="BA52" s="219"/>
      <c r="BB52" s="219"/>
      <c r="BC52" s="219"/>
      <c r="BD52" s="219"/>
      <c r="BE52" s="219"/>
      <c r="BF52" s="219"/>
      <c r="BG52" s="219"/>
      <c r="BH52" s="219"/>
      <c r="BI52" s="219"/>
      <c r="BJ52" s="219"/>
      <c r="BK52" s="219"/>
    </row>
    <row r="53" spans="1:63" s="220" customFormat="1" x14ac:dyDescent="0.25">
      <c r="A53" s="325">
        <v>4112202</v>
      </c>
      <c r="B53" s="57" t="s">
        <v>178</v>
      </c>
      <c r="C53" s="79" t="s">
        <v>176</v>
      </c>
      <c r="D53" s="320">
        <v>1.5</v>
      </c>
      <c r="E53" s="320">
        <v>1.5</v>
      </c>
      <c r="F53" s="320"/>
      <c r="G53" s="320"/>
      <c r="H53" s="321">
        <v>0.2</v>
      </c>
      <c r="I53" s="321">
        <v>0.2</v>
      </c>
      <c r="J53" s="322"/>
      <c r="K53" s="323"/>
      <c r="L53" s="321"/>
      <c r="M53" s="320"/>
      <c r="N53" s="323"/>
      <c r="O53" s="324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19"/>
      <c r="BD53" s="219"/>
      <c r="BE53" s="219"/>
      <c r="BF53" s="219"/>
      <c r="BG53" s="219"/>
      <c r="BH53" s="219"/>
      <c r="BI53" s="219"/>
      <c r="BJ53" s="219"/>
      <c r="BK53" s="219"/>
    </row>
    <row r="54" spans="1:63" s="220" customFormat="1" ht="33.75" x14ac:dyDescent="0.25">
      <c r="A54" s="325">
        <v>4112202</v>
      </c>
      <c r="B54" s="57" t="s">
        <v>179</v>
      </c>
      <c r="C54" s="79" t="s">
        <v>176</v>
      </c>
      <c r="D54" s="320">
        <v>5.25</v>
      </c>
      <c r="E54" s="320">
        <v>5.25</v>
      </c>
      <c r="F54" s="320"/>
      <c r="G54" s="320"/>
      <c r="H54" s="321">
        <v>4.08</v>
      </c>
      <c r="I54" s="321">
        <v>4.08</v>
      </c>
      <c r="J54" s="322"/>
      <c r="K54" s="323"/>
      <c r="L54" s="321"/>
      <c r="M54" s="320"/>
      <c r="N54" s="323"/>
      <c r="O54" s="324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  <c r="BK54" s="219"/>
    </row>
    <row r="55" spans="1:63" s="220" customFormat="1" x14ac:dyDescent="0.25">
      <c r="A55" s="319">
        <v>4112314</v>
      </c>
      <c r="B55" s="326" t="s">
        <v>154</v>
      </c>
      <c r="C55" s="151" t="s">
        <v>180</v>
      </c>
      <c r="D55" s="320">
        <v>50</v>
      </c>
      <c r="E55" s="320">
        <v>50</v>
      </c>
      <c r="F55" s="320"/>
      <c r="G55" s="320"/>
      <c r="H55" s="321">
        <v>45.32</v>
      </c>
      <c r="I55" s="321">
        <v>45.32</v>
      </c>
      <c r="J55" s="322"/>
      <c r="K55" s="323"/>
      <c r="L55" s="321"/>
      <c r="M55" s="320"/>
      <c r="N55" s="323"/>
      <c r="O55" s="324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  <c r="AX55" s="219"/>
      <c r="AY55" s="219"/>
      <c r="AZ55" s="219"/>
      <c r="BA55" s="219"/>
      <c r="BB55" s="219"/>
      <c r="BC55" s="219"/>
      <c r="BD55" s="219"/>
      <c r="BE55" s="219"/>
      <c r="BF55" s="219"/>
      <c r="BG55" s="219"/>
      <c r="BH55" s="219"/>
      <c r="BI55" s="219"/>
      <c r="BJ55" s="219"/>
      <c r="BK55" s="219"/>
    </row>
    <row r="56" spans="1:63" s="220" customFormat="1" x14ac:dyDescent="0.25">
      <c r="A56" s="319">
        <v>4112303</v>
      </c>
      <c r="B56" s="326" t="s">
        <v>181</v>
      </c>
      <c r="C56" s="151" t="s">
        <v>180</v>
      </c>
      <c r="D56" s="320">
        <v>15</v>
      </c>
      <c r="E56" s="320">
        <v>15</v>
      </c>
      <c r="F56" s="320"/>
      <c r="G56" s="320"/>
      <c r="H56" s="321">
        <v>9.73</v>
      </c>
      <c r="I56" s="321">
        <v>9.73</v>
      </c>
      <c r="J56" s="322"/>
      <c r="K56" s="323"/>
      <c r="L56" s="321">
        <v>4</v>
      </c>
      <c r="M56" s="320">
        <v>4</v>
      </c>
      <c r="N56" s="323"/>
      <c r="O56" s="324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  <c r="AY56" s="219"/>
      <c r="AZ56" s="219"/>
      <c r="BA56" s="219"/>
      <c r="BB56" s="219"/>
      <c r="BC56" s="219"/>
      <c r="BD56" s="219"/>
      <c r="BE56" s="219"/>
      <c r="BF56" s="219"/>
      <c r="BG56" s="219"/>
      <c r="BH56" s="219"/>
      <c r="BI56" s="219"/>
      <c r="BJ56" s="219"/>
      <c r="BK56" s="219"/>
    </row>
    <row r="57" spans="1:63" x14ac:dyDescent="0.25">
      <c r="A57" s="72">
        <v>4141101</v>
      </c>
      <c r="B57" s="60" t="s">
        <v>182</v>
      </c>
      <c r="C57" s="77" t="s">
        <v>183</v>
      </c>
      <c r="D57" s="62">
        <v>24000</v>
      </c>
      <c r="E57" s="62">
        <v>24000</v>
      </c>
      <c r="F57" s="62"/>
      <c r="G57" s="62"/>
      <c r="H57" s="61">
        <v>14323.6</v>
      </c>
      <c r="I57" s="61">
        <v>14323.6</v>
      </c>
      <c r="J57" s="133"/>
      <c r="K57" s="126"/>
      <c r="L57" s="61">
        <v>2049.42</v>
      </c>
      <c r="M57" s="62">
        <v>2049.42</v>
      </c>
      <c r="N57" s="126"/>
      <c r="O57" s="137"/>
    </row>
    <row r="58" spans="1:63" x14ac:dyDescent="0.25">
      <c r="A58" s="73">
        <v>4111306</v>
      </c>
      <c r="B58" s="53" t="s">
        <v>184</v>
      </c>
      <c r="C58" s="77" t="s">
        <v>185</v>
      </c>
      <c r="D58" s="62">
        <v>1261</v>
      </c>
      <c r="E58" s="62">
        <v>151.32</v>
      </c>
      <c r="F58" s="62">
        <v>1109.68</v>
      </c>
      <c r="G58" s="62"/>
      <c r="H58" s="124">
        <v>116.72</v>
      </c>
      <c r="I58" s="124">
        <v>16.34</v>
      </c>
      <c r="J58" s="133">
        <v>100.38</v>
      </c>
      <c r="K58" s="126"/>
      <c r="L58" s="61">
        <v>490.33</v>
      </c>
      <c r="M58" s="62">
        <v>68.650000000000006</v>
      </c>
      <c r="N58" s="126">
        <v>421.68</v>
      </c>
      <c r="O58" s="137"/>
    </row>
    <row r="59" spans="1:63" ht="22.5" x14ac:dyDescent="0.25">
      <c r="A59" s="73">
        <v>4111307</v>
      </c>
      <c r="B59" s="60" t="s">
        <v>186</v>
      </c>
      <c r="C59" s="77" t="s">
        <v>185</v>
      </c>
      <c r="D59" s="62">
        <v>1515</v>
      </c>
      <c r="E59" s="62">
        <v>181.8</v>
      </c>
      <c r="F59" s="62">
        <v>1333.2</v>
      </c>
      <c r="G59" s="62"/>
      <c r="H59" s="124">
        <v>0</v>
      </c>
      <c r="I59" s="124">
        <v>0</v>
      </c>
      <c r="J59" s="133">
        <v>0</v>
      </c>
      <c r="K59" s="126"/>
      <c r="L59" s="61">
        <v>0</v>
      </c>
      <c r="M59" s="62">
        <v>0</v>
      </c>
      <c r="N59" s="126">
        <v>0</v>
      </c>
      <c r="O59" s="137">
        <v>0</v>
      </c>
    </row>
    <row r="60" spans="1:63" ht="22.5" x14ac:dyDescent="0.25">
      <c r="A60" s="73">
        <v>4111307</v>
      </c>
      <c r="B60" s="60" t="s">
        <v>187</v>
      </c>
      <c r="C60" s="77" t="s">
        <v>185</v>
      </c>
      <c r="D60" s="62">
        <v>20311</v>
      </c>
      <c r="E60" s="62">
        <v>2437.3200000000002</v>
      </c>
      <c r="F60" s="62">
        <v>17873.68</v>
      </c>
      <c r="G60" s="62"/>
      <c r="H60" s="124">
        <v>6143.66</v>
      </c>
      <c r="I60" s="124">
        <v>898.49</v>
      </c>
      <c r="J60" s="133">
        <v>5254.17</v>
      </c>
      <c r="K60" s="126"/>
      <c r="L60" s="210">
        <v>8105.58</v>
      </c>
      <c r="M60" s="136">
        <v>1134.8399999999999</v>
      </c>
      <c r="N60" s="127">
        <v>6970.74</v>
      </c>
      <c r="O60" s="137">
        <v>0</v>
      </c>
    </row>
    <row r="61" spans="1:63" x14ac:dyDescent="0.25">
      <c r="A61" s="73">
        <v>4111307</v>
      </c>
      <c r="B61" s="53" t="s">
        <v>188</v>
      </c>
      <c r="C61" s="77" t="s">
        <v>185</v>
      </c>
      <c r="D61" s="62">
        <v>9729</v>
      </c>
      <c r="E61" s="62">
        <v>1167.48</v>
      </c>
      <c r="F61" s="62">
        <v>8561.52</v>
      </c>
      <c r="G61" s="62"/>
      <c r="H61" s="124">
        <v>6011.48</v>
      </c>
      <c r="I61" s="124">
        <v>791.08</v>
      </c>
      <c r="J61" s="133">
        <v>5220.3999999999996</v>
      </c>
      <c r="K61" s="126"/>
      <c r="L61" s="61">
        <v>3956.08</v>
      </c>
      <c r="M61" s="62">
        <v>553.88</v>
      </c>
      <c r="N61" s="126">
        <v>3402.2</v>
      </c>
      <c r="O61" s="137">
        <v>0</v>
      </c>
    </row>
    <row r="62" spans="1:63" x14ac:dyDescent="0.25">
      <c r="A62" s="70">
        <v>4111201</v>
      </c>
      <c r="B62" s="60" t="s">
        <v>189</v>
      </c>
      <c r="C62" s="77" t="s">
        <v>185</v>
      </c>
      <c r="D62" s="62">
        <v>2515</v>
      </c>
      <c r="E62" s="62">
        <v>301.8</v>
      </c>
      <c r="F62" s="62">
        <v>2213.1999999999998</v>
      </c>
      <c r="G62" s="62"/>
      <c r="H62" s="124">
        <v>455.04</v>
      </c>
      <c r="I62" s="124">
        <v>64.36</v>
      </c>
      <c r="J62" s="133">
        <v>390.68</v>
      </c>
      <c r="K62" s="126"/>
      <c r="L62" s="61">
        <v>900.73</v>
      </c>
      <c r="M62" s="126">
        <v>126.11</v>
      </c>
      <c r="N62" s="137">
        <v>774.62</v>
      </c>
      <c r="O62" s="137">
        <v>0</v>
      </c>
    </row>
    <row r="63" spans="1:63" ht="22.5" x14ac:dyDescent="0.25">
      <c r="A63" s="70">
        <v>4111201</v>
      </c>
      <c r="B63" s="60" t="s">
        <v>190</v>
      </c>
      <c r="C63" s="77" t="s">
        <v>185</v>
      </c>
      <c r="D63" s="62">
        <v>2550</v>
      </c>
      <c r="E63" s="62">
        <v>306</v>
      </c>
      <c r="F63" s="62">
        <v>2244</v>
      </c>
      <c r="G63" s="62"/>
      <c r="H63" s="124">
        <v>452.46</v>
      </c>
      <c r="I63" s="124">
        <v>63.49</v>
      </c>
      <c r="J63" s="133">
        <v>388.97</v>
      </c>
      <c r="K63" s="126"/>
      <c r="L63" s="61">
        <v>913.26</v>
      </c>
      <c r="M63" s="126">
        <v>127.86</v>
      </c>
      <c r="N63" s="137">
        <v>785.4</v>
      </c>
      <c r="O63" s="137">
        <v>0</v>
      </c>
    </row>
    <row r="64" spans="1:63" ht="22.5" x14ac:dyDescent="0.25">
      <c r="A64" s="70">
        <v>4111201</v>
      </c>
      <c r="B64" s="60" t="s">
        <v>191</v>
      </c>
      <c r="C64" s="77" t="s">
        <v>185</v>
      </c>
      <c r="D64" s="62">
        <v>1785</v>
      </c>
      <c r="E64" s="62">
        <v>214.2</v>
      </c>
      <c r="F64" s="62">
        <v>1570.8</v>
      </c>
      <c r="G64" s="62"/>
      <c r="H64" s="124">
        <v>341.85</v>
      </c>
      <c r="I64" s="124">
        <v>48.84</v>
      </c>
      <c r="J64" s="133">
        <v>293.01</v>
      </c>
      <c r="K64" s="126"/>
      <c r="L64" s="61">
        <v>657.55</v>
      </c>
      <c r="M64" s="62">
        <v>92.06</v>
      </c>
      <c r="N64" s="126">
        <v>565.49</v>
      </c>
      <c r="O64" s="137">
        <v>0</v>
      </c>
    </row>
    <row r="65" spans="1:15" ht="22.5" x14ac:dyDescent="0.25">
      <c r="A65" s="70">
        <v>4111201</v>
      </c>
      <c r="B65" s="53" t="s">
        <v>192</v>
      </c>
      <c r="C65" s="77" t="s">
        <v>185</v>
      </c>
      <c r="D65" s="62">
        <v>11952.5</v>
      </c>
      <c r="E65" s="62">
        <v>1434.3</v>
      </c>
      <c r="F65" s="62">
        <v>10518.2</v>
      </c>
      <c r="G65" s="62"/>
      <c r="H65" s="124">
        <v>6127.06</v>
      </c>
      <c r="I65" s="124">
        <v>779.02</v>
      </c>
      <c r="J65" s="133">
        <v>5348.04</v>
      </c>
      <c r="K65" s="126"/>
      <c r="L65" s="61">
        <v>4914.3100000000004</v>
      </c>
      <c r="M65" s="62">
        <v>688.04</v>
      </c>
      <c r="N65" s="126">
        <v>4226.2700000000004</v>
      </c>
      <c r="O65" s="137">
        <v>0</v>
      </c>
    </row>
    <row r="66" spans="1:15" x14ac:dyDescent="0.25">
      <c r="A66" s="70">
        <v>4111201</v>
      </c>
      <c r="B66" s="53" t="s">
        <v>193</v>
      </c>
      <c r="C66" s="77" t="s">
        <v>185</v>
      </c>
      <c r="D66" s="62">
        <v>166</v>
      </c>
      <c r="E66" s="62">
        <v>19.920000000000002</v>
      </c>
      <c r="F66" s="62">
        <v>146.08000000000001</v>
      </c>
      <c r="G66" s="62"/>
      <c r="H66" s="124">
        <v>73.260000000000005</v>
      </c>
      <c r="I66" s="124">
        <v>9.77</v>
      </c>
      <c r="J66" s="133">
        <v>63.49</v>
      </c>
      <c r="K66" s="126"/>
      <c r="L66" s="61">
        <v>0</v>
      </c>
      <c r="M66" s="62">
        <v>0</v>
      </c>
      <c r="N66" s="126">
        <v>0</v>
      </c>
      <c r="O66" s="137">
        <v>0</v>
      </c>
    </row>
    <row r="67" spans="1:15" x14ac:dyDescent="0.25">
      <c r="A67" s="70">
        <v>4111201</v>
      </c>
      <c r="B67" s="53" t="s">
        <v>194</v>
      </c>
      <c r="C67" s="77" t="s">
        <v>185</v>
      </c>
      <c r="D67" s="62">
        <v>1380</v>
      </c>
      <c r="E67" s="62">
        <v>165.6</v>
      </c>
      <c r="F67" s="62">
        <v>1214.4000000000001</v>
      </c>
      <c r="G67" s="62"/>
      <c r="H67" s="124">
        <v>42.09</v>
      </c>
      <c r="I67" s="124">
        <v>5.47</v>
      </c>
      <c r="J67" s="133">
        <v>36.619999999999997</v>
      </c>
      <c r="K67" s="126"/>
      <c r="L67" s="61">
        <v>348.14</v>
      </c>
      <c r="M67" s="62">
        <v>44.54</v>
      </c>
      <c r="N67" s="126">
        <v>303.60000000000002</v>
      </c>
      <c r="O67" s="137">
        <v>0</v>
      </c>
    </row>
    <row r="68" spans="1:15" x14ac:dyDescent="0.25">
      <c r="A68" s="70">
        <v>4111201</v>
      </c>
      <c r="B68" s="53" t="s">
        <v>195</v>
      </c>
      <c r="C68" s="77" t="s">
        <v>185</v>
      </c>
      <c r="D68" s="62">
        <v>200</v>
      </c>
      <c r="E68" s="62">
        <v>200</v>
      </c>
      <c r="F68" s="62">
        <v>0</v>
      </c>
      <c r="G68" s="62"/>
      <c r="H68" s="61">
        <v>0</v>
      </c>
      <c r="I68" s="61">
        <v>0</v>
      </c>
      <c r="J68" s="133">
        <v>0</v>
      </c>
      <c r="K68" s="126"/>
      <c r="L68" s="61">
        <v>0</v>
      </c>
      <c r="M68" s="62">
        <v>0</v>
      </c>
      <c r="N68" s="126"/>
      <c r="O68" s="137"/>
    </row>
    <row r="69" spans="1:15" x14ac:dyDescent="0.25">
      <c r="A69" s="46" t="s">
        <v>296</v>
      </c>
      <c r="B69" s="46" t="s">
        <v>292</v>
      </c>
      <c r="C69" s="189" t="s">
        <v>285</v>
      </c>
      <c r="D69" s="62">
        <v>258</v>
      </c>
      <c r="E69" s="62">
        <v>100</v>
      </c>
      <c r="F69" s="62">
        <v>158</v>
      </c>
      <c r="G69" s="62">
        <v>0</v>
      </c>
      <c r="H69" s="62"/>
      <c r="I69" s="62"/>
      <c r="J69" s="133"/>
      <c r="K69" s="126"/>
      <c r="L69" s="61"/>
      <c r="M69" s="126"/>
      <c r="N69" s="126"/>
      <c r="O69" s="137"/>
    </row>
    <row r="70" spans="1:15" x14ac:dyDescent="0.25">
      <c r="A70" s="46" t="s">
        <v>297</v>
      </c>
      <c r="B70" s="46" t="s">
        <v>293</v>
      </c>
      <c r="C70" s="189" t="s">
        <v>286</v>
      </c>
      <c r="D70" s="62">
        <v>402.14</v>
      </c>
      <c r="E70" s="62">
        <v>100.76</v>
      </c>
      <c r="F70" s="62">
        <v>301.38</v>
      </c>
      <c r="G70" s="62">
        <v>0</v>
      </c>
      <c r="H70" s="62"/>
      <c r="I70" s="62"/>
      <c r="J70" s="133"/>
      <c r="K70" s="126"/>
      <c r="L70" s="61"/>
      <c r="M70" s="126"/>
      <c r="N70" s="126"/>
      <c r="O70" s="137"/>
    </row>
    <row r="71" spans="1:15" x14ac:dyDescent="0.25">
      <c r="D71" s="202"/>
      <c r="E71" s="202"/>
      <c r="F71" s="202"/>
      <c r="G71" s="202"/>
      <c r="H71" s="64"/>
      <c r="I71" s="64"/>
    </row>
    <row r="72" spans="1:15" x14ac:dyDescent="0.25">
      <c r="H72" s="64"/>
      <c r="I72" s="64"/>
    </row>
    <row r="73" spans="1:15" x14ac:dyDescent="0.25">
      <c r="H73" s="64"/>
      <c r="I73" s="64"/>
    </row>
    <row r="74" spans="1:15" x14ac:dyDescent="0.25">
      <c r="D74" s="83"/>
      <c r="E74" s="83"/>
      <c r="F74" s="83"/>
      <c r="G74" s="83"/>
      <c r="H74" s="64"/>
      <c r="I74" s="64"/>
    </row>
    <row r="75" spans="1:15" x14ac:dyDescent="0.25">
      <c r="D75" s="83"/>
      <c r="E75" s="83"/>
      <c r="F75" s="83"/>
      <c r="G75" s="83"/>
      <c r="H75" s="64"/>
      <c r="I75" s="64"/>
    </row>
    <row r="76" spans="1:15" x14ac:dyDescent="0.25">
      <c r="D76" s="83"/>
      <c r="E76" s="83"/>
      <c r="F76" s="83"/>
      <c r="G76" s="83"/>
      <c r="H76" s="64"/>
      <c r="I76" s="64"/>
    </row>
    <row r="77" spans="1:15" x14ac:dyDescent="0.25">
      <c r="D77" s="83"/>
      <c r="E77" s="83"/>
      <c r="F77" s="83"/>
      <c r="G77" s="83"/>
      <c r="H77" s="64"/>
      <c r="I77" s="64"/>
    </row>
    <row r="78" spans="1:15" x14ac:dyDescent="0.25">
      <c r="D78" s="83"/>
      <c r="E78" s="83"/>
      <c r="F78" s="83"/>
      <c r="G78" s="83"/>
      <c r="H78" s="64"/>
      <c r="I78" s="64"/>
    </row>
    <row r="79" spans="1:15" x14ac:dyDescent="0.25">
      <c r="D79" s="83"/>
      <c r="E79" s="83"/>
      <c r="F79" s="83"/>
      <c r="G79" s="83"/>
      <c r="H79" s="64"/>
      <c r="I79" s="64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zoomScale="85" zoomScaleNormal="85" workbookViewId="0">
      <selection activeCell="B38" sqref="B38"/>
    </sheetView>
  </sheetViews>
  <sheetFormatPr defaultRowHeight="15" x14ac:dyDescent="0.25"/>
  <cols>
    <col min="1" max="1" width="19.5703125" customWidth="1"/>
    <col min="2" max="2" width="20.85546875" customWidth="1"/>
  </cols>
  <sheetData>
    <row r="1" spans="1:3" x14ac:dyDescent="0.25">
      <c r="A1" s="45" t="s">
        <v>223</v>
      </c>
      <c r="B1" s="45" t="s">
        <v>224</v>
      </c>
    </row>
    <row r="2" spans="1:3" x14ac:dyDescent="0.25">
      <c r="A2" s="45" t="s">
        <v>101</v>
      </c>
      <c r="B2" s="45">
        <v>5</v>
      </c>
      <c r="C2">
        <v>0</v>
      </c>
    </row>
    <row r="3" spans="1:3" x14ac:dyDescent="0.25">
      <c r="A3" s="45" t="s">
        <v>105</v>
      </c>
      <c r="B3" s="45">
        <v>6</v>
      </c>
      <c r="C3">
        <v>1</v>
      </c>
    </row>
    <row r="4" spans="1:3" x14ac:dyDescent="0.25">
      <c r="A4" s="45" t="s">
        <v>107</v>
      </c>
      <c r="B4" s="45">
        <v>7</v>
      </c>
      <c r="C4">
        <v>2</v>
      </c>
    </row>
    <row r="5" spans="1:3" x14ac:dyDescent="0.25">
      <c r="A5" s="45" t="s">
        <v>109</v>
      </c>
      <c r="B5" s="45">
        <v>8</v>
      </c>
      <c r="C5">
        <v>3</v>
      </c>
    </row>
    <row r="6" spans="1:3" x14ac:dyDescent="0.25">
      <c r="A6" s="45" t="s">
        <v>111</v>
      </c>
      <c r="B6" s="45">
        <v>9</v>
      </c>
      <c r="C6">
        <v>4</v>
      </c>
    </row>
    <row r="7" spans="1:3" x14ac:dyDescent="0.25">
      <c r="A7" s="45" t="s">
        <v>115</v>
      </c>
      <c r="B7" s="45">
        <v>10</v>
      </c>
      <c r="C7">
        <v>5</v>
      </c>
    </row>
    <row r="8" spans="1:3" x14ac:dyDescent="0.25">
      <c r="A8" s="45" t="s">
        <v>117</v>
      </c>
      <c r="B8" s="45">
        <v>11</v>
      </c>
      <c r="C8">
        <v>6</v>
      </c>
    </row>
    <row r="9" spans="1:3" x14ac:dyDescent="0.25">
      <c r="A9" s="45" t="s">
        <v>120</v>
      </c>
      <c r="B9" s="45">
        <v>12</v>
      </c>
      <c r="C9">
        <v>7</v>
      </c>
    </row>
    <row r="10" spans="1:3" x14ac:dyDescent="0.25">
      <c r="A10" s="45" t="s">
        <v>123</v>
      </c>
      <c r="B10" s="45">
        <v>13</v>
      </c>
      <c r="C10">
        <v>8</v>
      </c>
    </row>
    <row r="11" spans="1:3" x14ac:dyDescent="0.25">
      <c r="A11" s="45" t="s">
        <v>125</v>
      </c>
      <c r="B11" s="45">
        <v>14</v>
      </c>
      <c r="C11">
        <v>9</v>
      </c>
    </row>
    <row r="12" spans="1:3" x14ac:dyDescent="0.25">
      <c r="A12" s="45" t="s">
        <v>127</v>
      </c>
      <c r="B12" s="45">
        <v>15</v>
      </c>
      <c r="C12">
        <v>10</v>
      </c>
    </row>
    <row r="13" spans="1:3" x14ac:dyDescent="0.25">
      <c r="A13" s="45" t="s">
        <v>129</v>
      </c>
      <c r="B13" s="45">
        <v>16</v>
      </c>
      <c r="C13">
        <v>11</v>
      </c>
    </row>
    <row r="14" spans="1:3" x14ac:dyDescent="0.25">
      <c r="A14" s="45" t="s">
        <v>131</v>
      </c>
      <c r="B14" s="45">
        <v>17</v>
      </c>
      <c r="C14">
        <v>12</v>
      </c>
    </row>
    <row r="15" spans="1:3" x14ac:dyDescent="0.25">
      <c r="A15" s="45" t="s">
        <v>133</v>
      </c>
      <c r="B15" s="45">
        <v>18</v>
      </c>
      <c r="C15">
        <v>13</v>
      </c>
    </row>
    <row r="16" spans="1:3" x14ac:dyDescent="0.25">
      <c r="A16" s="45" t="s">
        <v>137</v>
      </c>
      <c r="B16" s="45">
        <v>19</v>
      </c>
      <c r="C16">
        <v>14</v>
      </c>
    </row>
    <row r="17" spans="1:3" x14ac:dyDescent="0.25">
      <c r="A17" s="45" t="s">
        <v>139</v>
      </c>
      <c r="B17" s="45">
        <v>20</v>
      </c>
      <c r="C17">
        <v>15</v>
      </c>
    </row>
    <row r="18" spans="1:3" x14ac:dyDescent="0.25">
      <c r="A18" s="45" t="s">
        <v>141</v>
      </c>
      <c r="B18" s="45">
        <v>21</v>
      </c>
      <c r="C18">
        <v>16</v>
      </c>
    </row>
    <row r="19" spans="1:3" x14ac:dyDescent="0.25">
      <c r="A19" s="45" t="s">
        <v>143</v>
      </c>
      <c r="B19" s="45">
        <v>22</v>
      </c>
      <c r="C19">
        <v>17</v>
      </c>
    </row>
    <row r="20" spans="1:3" x14ac:dyDescent="0.25">
      <c r="A20" s="45" t="s">
        <v>147</v>
      </c>
      <c r="B20" s="45">
        <v>23</v>
      </c>
      <c r="C20">
        <v>18</v>
      </c>
    </row>
    <row r="21" spans="1:3" x14ac:dyDescent="0.25">
      <c r="A21" s="45" t="s">
        <v>149</v>
      </c>
      <c r="B21" s="45">
        <v>24</v>
      </c>
      <c r="C21">
        <v>19</v>
      </c>
    </row>
    <row r="22" spans="1:3" x14ac:dyDescent="0.25">
      <c r="A22" s="45" t="s">
        <v>151</v>
      </c>
      <c r="B22" s="45">
        <v>25</v>
      </c>
      <c r="C22">
        <v>20</v>
      </c>
    </row>
    <row r="23" spans="1:3" x14ac:dyDescent="0.25">
      <c r="A23" s="45" t="s">
        <v>153</v>
      </c>
      <c r="B23" s="45">
        <v>26</v>
      </c>
      <c r="C23">
        <v>21</v>
      </c>
    </row>
    <row r="24" spans="1:3" x14ac:dyDescent="0.25">
      <c r="A24" s="45" t="s">
        <v>164</v>
      </c>
      <c r="B24" s="45">
        <v>29</v>
      </c>
      <c r="C24">
        <v>22</v>
      </c>
    </row>
    <row r="25" spans="1:3" x14ac:dyDescent="0.25">
      <c r="A25" s="45" t="s">
        <v>167</v>
      </c>
      <c r="B25" s="45">
        <v>30</v>
      </c>
      <c r="C25">
        <v>23</v>
      </c>
    </row>
    <row r="26" spans="1:3" x14ac:dyDescent="0.25">
      <c r="A26" s="45" t="s">
        <v>169</v>
      </c>
      <c r="B26" s="45">
        <v>31</v>
      </c>
      <c r="C26">
        <v>24</v>
      </c>
    </row>
    <row r="27" spans="1:3" x14ac:dyDescent="0.25">
      <c r="A27" s="45" t="s">
        <v>172</v>
      </c>
      <c r="B27" s="45">
        <v>32</v>
      </c>
      <c r="C27">
        <v>25</v>
      </c>
    </row>
    <row r="28" spans="1:3" x14ac:dyDescent="0.25">
      <c r="A28" s="45" t="s">
        <v>176</v>
      </c>
      <c r="B28" s="45">
        <v>33</v>
      </c>
      <c r="C28">
        <v>26</v>
      </c>
    </row>
    <row r="29" spans="1:3" x14ac:dyDescent="0.25">
      <c r="A29" s="45" t="s">
        <v>180</v>
      </c>
      <c r="B29" s="45">
        <v>34</v>
      </c>
      <c r="C29">
        <v>27</v>
      </c>
    </row>
    <row r="30" spans="1:3" x14ac:dyDescent="0.25">
      <c r="A30" s="45" t="s">
        <v>183</v>
      </c>
      <c r="B30" s="45">
        <v>35</v>
      </c>
      <c r="C30">
        <v>28</v>
      </c>
    </row>
    <row r="31" spans="1:3" x14ac:dyDescent="0.25">
      <c r="A31" s="45" t="s">
        <v>185</v>
      </c>
      <c r="B31" s="45">
        <v>36</v>
      </c>
      <c r="C31">
        <v>29</v>
      </c>
    </row>
    <row r="32" spans="1:3" x14ac:dyDescent="0.25">
      <c r="A32" s="45" t="s">
        <v>285</v>
      </c>
      <c r="B32" s="45">
        <v>42</v>
      </c>
      <c r="C32">
        <v>30</v>
      </c>
    </row>
    <row r="33" spans="1:3" x14ac:dyDescent="0.25">
      <c r="A33" s="45" t="s">
        <v>286</v>
      </c>
      <c r="B33" s="45">
        <v>43</v>
      </c>
      <c r="C33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10" zoomScale="115" zoomScaleNormal="115" workbookViewId="0">
      <selection activeCell="J26" sqref="J26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</cols>
  <sheetData>
    <row r="1" spans="1:16" x14ac:dyDescent="0.25">
      <c r="A1" s="139" t="s">
        <v>223</v>
      </c>
      <c r="B1" s="139" t="s">
        <v>99</v>
      </c>
      <c r="C1" s="139" t="s">
        <v>225</v>
      </c>
      <c r="D1" s="139" t="s">
        <v>226</v>
      </c>
      <c r="E1" s="141" t="s">
        <v>207</v>
      </c>
      <c r="F1" s="141" t="s">
        <v>208</v>
      </c>
      <c r="G1" s="141" t="s">
        <v>209</v>
      </c>
      <c r="H1" s="141" t="s">
        <v>197</v>
      </c>
      <c r="I1" s="141" t="s">
        <v>198</v>
      </c>
      <c r="J1" s="141" t="s">
        <v>199</v>
      </c>
      <c r="K1" s="141" t="s">
        <v>200</v>
      </c>
      <c r="L1" s="141" t="s">
        <v>201</v>
      </c>
      <c r="M1" s="141" t="s">
        <v>202</v>
      </c>
      <c r="N1" s="141" t="s">
        <v>203</v>
      </c>
      <c r="O1" s="141" t="s">
        <v>204</v>
      </c>
      <c r="P1" s="141" t="s">
        <v>205</v>
      </c>
    </row>
    <row r="2" spans="1:16" x14ac:dyDescent="0.25">
      <c r="A2" s="45" t="s">
        <v>101</v>
      </c>
      <c r="B2" s="140" t="s">
        <v>227</v>
      </c>
      <c r="C2" s="150"/>
      <c r="D2" s="150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x14ac:dyDescent="0.25">
      <c r="A3" s="45" t="s">
        <v>105</v>
      </c>
      <c r="B3" s="140" t="s">
        <v>228</v>
      </c>
      <c r="C3" s="150"/>
      <c r="D3" s="150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16" x14ac:dyDescent="0.25">
      <c r="A4" s="45" t="s">
        <v>107</v>
      </c>
      <c r="B4" s="140" t="s">
        <v>229</v>
      </c>
      <c r="C4" s="150"/>
      <c r="D4" s="150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</row>
    <row r="5" spans="1:16" x14ac:dyDescent="0.25">
      <c r="A5" s="45" t="s">
        <v>109</v>
      </c>
      <c r="B5" s="140" t="s">
        <v>230</v>
      </c>
      <c r="C5" s="150">
        <v>1.2E-2</v>
      </c>
      <c r="D5" s="150">
        <v>4.0000000000000001E-3</v>
      </c>
      <c r="E5" s="148"/>
      <c r="F5" s="148">
        <v>1E-4</v>
      </c>
      <c r="G5" s="148">
        <v>5.0000000000000001E-4</v>
      </c>
      <c r="H5" s="148">
        <v>1E-3</v>
      </c>
      <c r="I5" s="148">
        <v>1E-3</v>
      </c>
      <c r="J5" s="148">
        <v>2E-3</v>
      </c>
      <c r="K5" s="148"/>
      <c r="L5" s="148"/>
      <c r="M5" s="148"/>
      <c r="N5" s="148"/>
      <c r="O5" s="148"/>
      <c r="P5" s="148"/>
    </row>
    <row r="6" spans="1:16" x14ac:dyDescent="0.25">
      <c r="A6" s="45" t="s">
        <v>111</v>
      </c>
      <c r="B6" s="140" t="s">
        <v>231</v>
      </c>
      <c r="C6" s="150"/>
      <c r="D6" s="150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</row>
    <row r="7" spans="1:16" x14ac:dyDescent="0.25">
      <c r="A7" s="45" t="s">
        <v>115</v>
      </c>
      <c r="B7" s="140" t="s">
        <v>232</v>
      </c>
      <c r="C7" s="150"/>
      <c r="D7" s="150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</row>
    <row r="8" spans="1:16" x14ac:dyDescent="0.25">
      <c r="A8" s="45" t="s">
        <v>117</v>
      </c>
      <c r="B8" s="140" t="s">
        <v>233</v>
      </c>
      <c r="C8" s="150"/>
      <c r="D8" s="150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</row>
    <row r="9" spans="1:16" x14ac:dyDescent="0.25">
      <c r="A9" s="45" t="s">
        <v>120</v>
      </c>
      <c r="B9" s="140" t="s">
        <v>234</v>
      </c>
      <c r="C9" s="150"/>
      <c r="D9" s="150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</row>
    <row r="10" spans="1:16" x14ac:dyDescent="0.25">
      <c r="A10" s="45" t="s">
        <v>123</v>
      </c>
      <c r="B10" s="140" t="s">
        <v>235</v>
      </c>
      <c r="C10" s="150"/>
      <c r="D10" s="150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</row>
    <row r="11" spans="1:16" x14ac:dyDescent="0.25">
      <c r="A11" s="45" t="s">
        <v>125</v>
      </c>
      <c r="B11" s="140" t="s">
        <v>124</v>
      </c>
      <c r="C11" s="150"/>
      <c r="D11" s="150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</row>
    <row r="12" spans="1:16" x14ac:dyDescent="0.25">
      <c r="A12" s="45" t="s">
        <v>127</v>
      </c>
      <c r="B12" s="140" t="s">
        <v>236</v>
      </c>
      <c r="C12" s="150"/>
      <c r="D12" s="150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</row>
    <row r="13" spans="1:16" x14ac:dyDescent="0.25">
      <c r="A13" s="45" t="s">
        <v>129</v>
      </c>
      <c r="B13" s="140" t="s">
        <v>237</v>
      </c>
      <c r="C13" s="150"/>
      <c r="D13" s="150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</row>
    <row r="14" spans="1:16" x14ac:dyDescent="0.25">
      <c r="A14" s="45" t="s">
        <v>131</v>
      </c>
      <c r="B14" s="140" t="s">
        <v>238</v>
      </c>
      <c r="C14" s="150"/>
      <c r="D14" s="150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</row>
    <row r="15" spans="1:16" x14ac:dyDescent="0.25">
      <c r="A15" s="45" t="s">
        <v>133</v>
      </c>
      <c r="B15" s="140" t="s">
        <v>239</v>
      </c>
      <c r="C15" s="150">
        <v>0.03</v>
      </c>
      <c r="D15" s="150">
        <v>0.01</v>
      </c>
      <c r="E15" s="148"/>
      <c r="F15" s="148"/>
      <c r="G15" s="148"/>
      <c r="H15" s="148">
        <v>5.0000000000000001E-4</v>
      </c>
      <c r="I15" s="148">
        <v>1E-3</v>
      </c>
      <c r="J15" s="148">
        <v>2E-3</v>
      </c>
      <c r="K15" s="148"/>
      <c r="L15" s="148"/>
      <c r="M15" s="148"/>
      <c r="N15" s="148"/>
      <c r="O15" s="148"/>
      <c r="P15" s="148"/>
    </row>
    <row r="16" spans="1:16" x14ac:dyDescent="0.25">
      <c r="A16" s="45" t="s">
        <v>137</v>
      </c>
      <c r="B16" s="140" t="s">
        <v>136</v>
      </c>
      <c r="C16" s="150"/>
      <c r="D16" s="150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</row>
    <row r="17" spans="1:19" x14ac:dyDescent="0.25">
      <c r="A17" s="45" t="s">
        <v>139</v>
      </c>
      <c r="B17" s="140" t="s">
        <v>138</v>
      </c>
      <c r="C17" s="150"/>
      <c r="D17" s="150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</row>
    <row r="18" spans="1:19" x14ac:dyDescent="0.25">
      <c r="A18" s="45" t="s">
        <v>141</v>
      </c>
      <c r="B18" s="140" t="s">
        <v>240</v>
      </c>
      <c r="C18" s="150">
        <v>0.03</v>
      </c>
      <c r="D18" s="150">
        <v>0.01</v>
      </c>
      <c r="E18" s="148"/>
      <c r="F18" s="148"/>
      <c r="G18" s="148"/>
      <c r="H18" s="148">
        <v>3.0000000000000001E-3</v>
      </c>
      <c r="I18" s="148">
        <v>3.0000000000000001E-3</v>
      </c>
      <c r="J18" s="148">
        <v>3.0000000000000001E-3</v>
      </c>
      <c r="K18" s="148"/>
      <c r="L18" s="148"/>
      <c r="M18" s="148"/>
      <c r="N18" s="148"/>
      <c r="O18" s="148"/>
      <c r="P18" s="148"/>
    </row>
    <row r="19" spans="1:19" x14ac:dyDescent="0.25">
      <c r="A19" s="45" t="s">
        <v>143</v>
      </c>
      <c r="B19" s="140" t="s">
        <v>241</v>
      </c>
      <c r="C19" s="150"/>
      <c r="D19" s="150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</row>
    <row r="20" spans="1:19" x14ac:dyDescent="0.25">
      <c r="A20" s="45" t="s">
        <v>147</v>
      </c>
      <c r="B20" s="140" t="s">
        <v>146</v>
      </c>
      <c r="C20" s="150"/>
      <c r="D20" s="150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S20" s="205"/>
    </row>
    <row r="21" spans="1:19" x14ac:dyDescent="0.25">
      <c r="A21" s="45" t="s">
        <v>149</v>
      </c>
      <c r="B21" s="140" t="s">
        <v>148</v>
      </c>
      <c r="C21" s="150"/>
      <c r="D21" s="150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</row>
    <row r="22" spans="1:19" x14ac:dyDescent="0.25">
      <c r="A22" s="45" t="s">
        <v>151</v>
      </c>
      <c r="B22" s="140" t="s">
        <v>242</v>
      </c>
      <c r="C22" s="150">
        <v>1.8000000000000002E-2</v>
      </c>
      <c r="D22" s="150">
        <v>6.0000000000000001E-3</v>
      </c>
      <c r="E22" s="148"/>
      <c r="F22" s="148"/>
      <c r="G22" s="148"/>
      <c r="H22" s="148"/>
      <c r="I22" s="148">
        <v>2.5000000000000001E-3</v>
      </c>
      <c r="J22" s="148">
        <v>3.5000000000000001E-3</v>
      </c>
      <c r="K22" s="148"/>
      <c r="L22" s="148"/>
      <c r="M22" s="148"/>
      <c r="N22" s="148"/>
      <c r="O22" s="148"/>
      <c r="P22" s="148"/>
    </row>
    <row r="23" spans="1:19" ht="24" x14ac:dyDescent="0.25">
      <c r="A23" s="45" t="s">
        <v>153</v>
      </c>
      <c r="B23" s="140" t="s">
        <v>243</v>
      </c>
      <c r="C23" s="150"/>
      <c r="D23" s="150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</row>
    <row r="24" spans="1:19" x14ac:dyDescent="0.25">
      <c r="A24" s="45" t="s">
        <v>164</v>
      </c>
      <c r="B24" s="140" t="s">
        <v>244</v>
      </c>
      <c r="C24" s="150">
        <v>0.01</v>
      </c>
      <c r="D24" s="150">
        <v>0.01</v>
      </c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</row>
    <row r="25" spans="1:19" x14ac:dyDescent="0.25">
      <c r="A25" s="45" t="s">
        <v>167</v>
      </c>
      <c r="B25" s="140" t="s">
        <v>245</v>
      </c>
      <c r="C25" s="150"/>
      <c r="D25" s="150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</row>
    <row r="26" spans="1:19" x14ac:dyDescent="0.25">
      <c r="A26" s="45" t="s">
        <v>169</v>
      </c>
      <c r="B26" s="140" t="s">
        <v>246</v>
      </c>
      <c r="C26" s="150"/>
      <c r="D26" s="150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</row>
    <row r="27" spans="1:19" x14ac:dyDescent="0.25">
      <c r="A27" s="45" t="s">
        <v>172</v>
      </c>
      <c r="B27" s="140" t="s">
        <v>247</v>
      </c>
      <c r="C27" s="150"/>
      <c r="D27" s="150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</row>
    <row r="28" spans="1:19" x14ac:dyDescent="0.25">
      <c r="A28" s="45" t="s">
        <v>176</v>
      </c>
      <c r="B28" s="140" t="s">
        <v>248</v>
      </c>
      <c r="C28" s="150"/>
      <c r="D28" s="150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</row>
    <row r="29" spans="1:19" x14ac:dyDescent="0.25">
      <c r="A29" s="45" t="s">
        <v>180</v>
      </c>
      <c r="B29" s="140" t="s">
        <v>249</v>
      </c>
      <c r="C29" s="150"/>
      <c r="D29" s="150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</row>
    <row r="30" spans="1:19" x14ac:dyDescent="0.25">
      <c r="A30" s="45" t="s">
        <v>183</v>
      </c>
      <c r="B30" s="140" t="s">
        <v>250</v>
      </c>
      <c r="C30" s="150">
        <v>0.08</v>
      </c>
      <c r="D30" s="150">
        <v>0.03</v>
      </c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</row>
    <row r="31" spans="1:19" x14ac:dyDescent="0.25">
      <c r="A31" s="45" t="s">
        <v>185</v>
      </c>
      <c r="B31" s="140" t="s">
        <v>251</v>
      </c>
      <c r="C31" s="150">
        <v>0.36</v>
      </c>
      <c r="D31" s="150">
        <v>0.19</v>
      </c>
      <c r="E31" s="148"/>
      <c r="F31" s="148">
        <v>0.01</v>
      </c>
      <c r="G31" s="148">
        <v>1.4999999999999999E-2</v>
      </c>
      <c r="H31" s="148">
        <v>0.03</v>
      </c>
      <c r="I31" s="148">
        <v>4.2500000000000003E-2</v>
      </c>
      <c r="J31" s="148">
        <v>5.2499999999999998E-2</v>
      </c>
      <c r="K31" s="148"/>
      <c r="L31" s="148"/>
      <c r="M31" s="148"/>
      <c r="N31" s="148"/>
      <c r="O31" s="148"/>
      <c r="P31" s="148"/>
    </row>
    <row r="32" spans="1:19" x14ac:dyDescent="0.25">
      <c r="A32" s="198" t="s">
        <v>285</v>
      </c>
      <c r="B32" s="46" t="s">
        <v>292</v>
      </c>
      <c r="C32" s="148"/>
      <c r="D32" s="123"/>
      <c r="E32" s="123"/>
      <c r="F32" s="123"/>
      <c r="G32" s="123"/>
      <c r="H32" s="148"/>
      <c r="I32" s="148"/>
      <c r="J32" s="123"/>
      <c r="K32" s="123"/>
      <c r="L32" s="123"/>
      <c r="M32" s="123"/>
      <c r="N32" s="123"/>
      <c r="O32" s="123"/>
      <c r="P32" s="123"/>
    </row>
    <row r="33" spans="1:16" x14ac:dyDescent="0.25">
      <c r="A33" s="198" t="s">
        <v>286</v>
      </c>
      <c r="B33" s="46" t="s">
        <v>293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</row>
    <row r="34" spans="1:16" x14ac:dyDescent="0.25">
      <c r="C34" s="207"/>
      <c r="I34" s="205"/>
      <c r="O34" s="205"/>
      <c r="P34" s="205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67" workbookViewId="0">
      <selection activeCell="A69" sqref="A69:H70"/>
    </sheetView>
  </sheetViews>
  <sheetFormatPr defaultRowHeight="15" x14ac:dyDescent="0.25"/>
  <cols>
    <col min="1" max="1" width="13.140625" customWidth="1"/>
    <col min="2" max="2" width="75.140625" style="147" customWidth="1"/>
    <col min="3" max="3" width="14.5703125" customWidth="1"/>
    <col min="4" max="4" width="20" customWidth="1"/>
  </cols>
  <sheetData>
    <row r="1" spans="1:8" x14ac:dyDescent="0.25">
      <c r="A1" s="143" t="s">
        <v>196</v>
      </c>
      <c r="B1" s="145" t="s">
        <v>99</v>
      </c>
      <c r="C1" s="143" t="s">
        <v>206</v>
      </c>
      <c r="D1" s="142" t="s">
        <v>254</v>
      </c>
      <c r="E1" s="142" t="s">
        <v>255</v>
      </c>
      <c r="F1" s="142" t="s">
        <v>256</v>
      </c>
      <c r="G1" s="142" t="s">
        <v>257</v>
      </c>
      <c r="H1" s="142" t="s">
        <v>258</v>
      </c>
    </row>
    <row r="2" spans="1:8" x14ac:dyDescent="0.25">
      <c r="A2" s="45">
        <v>3111302</v>
      </c>
      <c r="B2" s="146" t="s">
        <v>100</v>
      </c>
      <c r="C2" s="45" t="s">
        <v>101</v>
      </c>
      <c r="D2" s="45">
        <f>SUM(E2:H2)</f>
        <v>0.1</v>
      </c>
      <c r="E2" s="123">
        <v>0.1</v>
      </c>
      <c r="F2" s="123"/>
      <c r="G2" s="123"/>
      <c r="H2" s="123"/>
    </row>
    <row r="3" spans="1:8" x14ac:dyDescent="0.25">
      <c r="A3" s="45">
        <v>3111327</v>
      </c>
      <c r="B3" s="146" t="s">
        <v>102</v>
      </c>
      <c r="C3" s="45" t="s">
        <v>101</v>
      </c>
      <c r="D3" s="45">
        <f t="shared" ref="D3:D66" si="0">SUM(E3:H3)</f>
        <v>0</v>
      </c>
      <c r="E3" s="123">
        <v>0</v>
      </c>
      <c r="F3" s="123"/>
      <c r="G3" s="123"/>
      <c r="H3" s="123"/>
    </row>
    <row r="4" spans="1:8" x14ac:dyDescent="0.25">
      <c r="A4" s="45">
        <v>3111338</v>
      </c>
      <c r="B4" s="146" t="s">
        <v>103</v>
      </c>
      <c r="C4" s="45" t="s">
        <v>101</v>
      </c>
      <c r="D4" s="45">
        <f t="shared" si="0"/>
        <v>3.5</v>
      </c>
      <c r="E4" s="123">
        <v>3.5</v>
      </c>
      <c r="F4" s="123"/>
      <c r="G4" s="123"/>
      <c r="H4" s="123"/>
    </row>
    <row r="5" spans="1:8" x14ac:dyDescent="0.25">
      <c r="A5" s="45">
        <v>3241101</v>
      </c>
      <c r="B5" s="146" t="s">
        <v>104</v>
      </c>
      <c r="C5" s="45" t="s">
        <v>105</v>
      </c>
      <c r="D5" s="45">
        <f t="shared" si="0"/>
        <v>3.75</v>
      </c>
      <c r="E5" s="123">
        <v>3.75</v>
      </c>
      <c r="F5" s="123"/>
      <c r="G5" s="123"/>
      <c r="H5" s="123"/>
    </row>
    <row r="6" spans="1:8" x14ac:dyDescent="0.25">
      <c r="A6" s="45">
        <v>3211129</v>
      </c>
      <c r="B6" s="146" t="s">
        <v>106</v>
      </c>
      <c r="C6" s="45" t="s">
        <v>107</v>
      </c>
      <c r="D6" s="45">
        <f t="shared" si="0"/>
        <v>8.56</v>
      </c>
      <c r="E6" s="123">
        <v>8.56</v>
      </c>
      <c r="F6" s="123"/>
      <c r="G6" s="123"/>
      <c r="H6" s="123"/>
    </row>
    <row r="7" spans="1:8" ht="30" x14ac:dyDescent="0.25">
      <c r="A7" s="45">
        <v>3821103</v>
      </c>
      <c r="B7" s="146" t="s">
        <v>108</v>
      </c>
      <c r="C7" s="45" t="s">
        <v>109</v>
      </c>
      <c r="D7" s="45">
        <f t="shared" si="0"/>
        <v>89.77</v>
      </c>
      <c r="E7" s="123">
        <v>89.77</v>
      </c>
      <c r="F7" s="123"/>
      <c r="G7" s="123"/>
      <c r="H7" s="123"/>
    </row>
    <row r="8" spans="1:8" x14ac:dyDescent="0.25">
      <c r="A8" s="45">
        <v>3211119</v>
      </c>
      <c r="B8" s="146" t="s">
        <v>110</v>
      </c>
      <c r="C8" s="45" t="s">
        <v>111</v>
      </c>
      <c r="D8" s="45">
        <f t="shared" si="0"/>
        <v>0.13</v>
      </c>
      <c r="E8" s="123">
        <v>0.13</v>
      </c>
      <c r="F8" s="123"/>
      <c r="G8" s="123"/>
      <c r="H8" s="123"/>
    </row>
    <row r="9" spans="1:8" x14ac:dyDescent="0.25">
      <c r="A9" s="45">
        <v>3211120</v>
      </c>
      <c r="B9" s="146" t="s">
        <v>112</v>
      </c>
      <c r="C9" s="45" t="s">
        <v>111</v>
      </c>
      <c r="D9" s="45">
        <f t="shared" si="0"/>
        <v>0.05</v>
      </c>
      <c r="E9" s="123">
        <v>0.05</v>
      </c>
      <c r="F9" s="123"/>
      <c r="G9" s="123"/>
      <c r="H9" s="123"/>
    </row>
    <row r="10" spans="1:8" x14ac:dyDescent="0.25">
      <c r="A10" s="45">
        <v>3211117</v>
      </c>
      <c r="B10" s="146" t="s">
        <v>113</v>
      </c>
      <c r="C10" s="45" t="s">
        <v>111</v>
      </c>
      <c r="D10" s="45">
        <f t="shared" si="0"/>
        <v>0.05</v>
      </c>
      <c r="E10" s="123">
        <v>0.05</v>
      </c>
      <c r="F10" s="123"/>
      <c r="G10" s="123"/>
      <c r="H10" s="123"/>
    </row>
    <row r="11" spans="1:8" x14ac:dyDescent="0.25">
      <c r="A11" s="45">
        <v>3221104</v>
      </c>
      <c r="B11" s="146" t="s">
        <v>114</v>
      </c>
      <c r="C11" s="45" t="s">
        <v>115</v>
      </c>
      <c r="D11" s="45">
        <f t="shared" si="0"/>
        <v>0.25</v>
      </c>
      <c r="E11" s="123">
        <v>0.25</v>
      </c>
      <c r="F11" s="123"/>
      <c r="G11" s="123"/>
      <c r="H11" s="123"/>
    </row>
    <row r="12" spans="1:8" x14ac:dyDescent="0.25">
      <c r="A12" s="45">
        <v>3211115</v>
      </c>
      <c r="B12" s="146" t="s">
        <v>116</v>
      </c>
      <c r="C12" s="45" t="s">
        <v>117</v>
      </c>
      <c r="D12" s="45">
        <f t="shared" si="0"/>
        <v>0.11</v>
      </c>
      <c r="E12" s="123">
        <v>0.11</v>
      </c>
      <c r="F12" s="123"/>
      <c r="G12" s="123"/>
      <c r="H12" s="123"/>
    </row>
    <row r="13" spans="1:8" x14ac:dyDescent="0.25">
      <c r="A13" s="45">
        <v>3211113</v>
      </c>
      <c r="B13" s="146" t="s">
        <v>118</v>
      </c>
      <c r="C13" s="45" t="s">
        <v>117</v>
      </c>
      <c r="D13" s="45">
        <f t="shared" si="0"/>
        <v>0.88</v>
      </c>
      <c r="E13" s="123">
        <v>0.88</v>
      </c>
      <c r="F13" s="123"/>
      <c r="G13" s="123"/>
      <c r="H13" s="123"/>
    </row>
    <row r="14" spans="1:8" x14ac:dyDescent="0.25">
      <c r="A14" s="45">
        <v>3243102</v>
      </c>
      <c r="B14" s="146" t="s">
        <v>119</v>
      </c>
      <c r="C14" s="45" t="s">
        <v>120</v>
      </c>
      <c r="D14" s="45">
        <f t="shared" si="0"/>
        <v>1.5</v>
      </c>
      <c r="E14" s="123">
        <v>1.5</v>
      </c>
      <c r="F14" s="123"/>
      <c r="G14" s="123"/>
      <c r="H14" s="123"/>
    </row>
    <row r="15" spans="1:8" x14ac:dyDescent="0.25">
      <c r="A15" s="45">
        <v>3243101</v>
      </c>
      <c r="B15" s="146" t="s">
        <v>121</v>
      </c>
      <c r="C15" s="45" t="s">
        <v>120</v>
      </c>
      <c r="D15" s="45">
        <f t="shared" si="0"/>
        <v>5</v>
      </c>
      <c r="E15" s="123">
        <v>5</v>
      </c>
      <c r="F15" s="123"/>
      <c r="G15" s="123"/>
      <c r="H15" s="123"/>
    </row>
    <row r="16" spans="1:8" x14ac:dyDescent="0.25">
      <c r="A16" s="45">
        <v>3221108</v>
      </c>
      <c r="B16" s="146" t="s">
        <v>122</v>
      </c>
      <c r="C16" s="45" t="s">
        <v>123</v>
      </c>
      <c r="D16" s="45">
        <f t="shared" si="0"/>
        <v>0.04</v>
      </c>
      <c r="E16" s="123">
        <v>0.04</v>
      </c>
      <c r="F16" s="123"/>
      <c r="G16" s="123"/>
      <c r="H16" s="123"/>
    </row>
    <row r="17" spans="1:8" x14ac:dyDescent="0.25">
      <c r="A17" s="45">
        <v>3255102</v>
      </c>
      <c r="B17" s="146" t="s">
        <v>124</v>
      </c>
      <c r="C17" s="45" t="s">
        <v>125</v>
      </c>
      <c r="D17" s="45">
        <f t="shared" si="0"/>
        <v>0.13</v>
      </c>
      <c r="E17" s="123">
        <v>0.13</v>
      </c>
      <c r="F17" s="123"/>
      <c r="G17" s="123"/>
      <c r="H17" s="123"/>
    </row>
    <row r="18" spans="1:8" x14ac:dyDescent="0.25">
      <c r="A18" s="45">
        <v>3255104</v>
      </c>
      <c r="B18" s="146" t="s">
        <v>126</v>
      </c>
      <c r="C18" s="45" t="s">
        <v>127</v>
      </c>
      <c r="D18" s="45">
        <f t="shared" si="0"/>
        <v>5</v>
      </c>
      <c r="E18" s="123">
        <v>5</v>
      </c>
      <c r="F18" s="123"/>
      <c r="G18" s="123"/>
      <c r="H18" s="123"/>
    </row>
    <row r="19" spans="1:8" x14ac:dyDescent="0.25">
      <c r="A19" s="45">
        <v>3211127</v>
      </c>
      <c r="B19" s="146" t="s">
        <v>128</v>
      </c>
      <c r="C19" s="45" t="s">
        <v>129</v>
      </c>
      <c r="D19" s="45">
        <f t="shared" si="0"/>
        <v>0.05</v>
      </c>
      <c r="E19" s="123">
        <v>0.05</v>
      </c>
      <c r="F19" s="123"/>
      <c r="G19" s="123"/>
      <c r="H19" s="123"/>
    </row>
    <row r="20" spans="1:8" x14ac:dyDescent="0.25">
      <c r="A20" s="45">
        <v>3231201</v>
      </c>
      <c r="B20" s="146" t="s">
        <v>130</v>
      </c>
      <c r="C20" s="45" t="s">
        <v>131</v>
      </c>
      <c r="D20" s="45">
        <f t="shared" si="0"/>
        <v>0</v>
      </c>
      <c r="E20" s="123">
        <v>0</v>
      </c>
      <c r="F20" s="123"/>
      <c r="G20" s="123"/>
      <c r="H20" s="123"/>
    </row>
    <row r="21" spans="1:8" ht="30" x14ac:dyDescent="0.25">
      <c r="A21" s="45">
        <v>3231201</v>
      </c>
      <c r="B21" s="146" t="s">
        <v>132</v>
      </c>
      <c r="C21" s="45" t="s">
        <v>133</v>
      </c>
      <c r="D21" s="45">
        <f t="shared" si="0"/>
        <v>30</v>
      </c>
      <c r="E21" s="123">
        <v>30</v>
      </c>
      <c r="F21" s="123"/>
      <c r="G21" s="123"/>
      <c r="H21" s="123"/>
    </row>
    <row r="22" spans="1:8" ht="45" x14ac:dyDescent="0.25">
      <c r="A22" s="45">
        <v>3231201</v>
      </c>
      <c r="B22" s="146" t="s">
        <v>134</v>
      </c>
      <c r="C22" s="45" t="s">
        <v>133</v>
      </c>
      <c r="D22" s="45">
        <f t="shared" si="0"/>
        <v>0</v>
      </c>
      <c r="E22" s="123">
        <v>0</v>
      </c>
      <c r="F22" s="123"/>
      <c r="G22" s="123"/>
      <c r="H22" s="123"/>
    </row>
    <row r="23" spans="1:8" ht="60" x14ac:dyDescent="0.25">
      <c r="A23" s="45">
        <v>3231201</v>
      </c>
      <c r="B23" s="146" t="s">
        <v>135</v>
      </c>
      <c r="C23" s="45" t="s">
        <v>133</v>
      </c>
      <c r="D23" s="45">
        <f t="shared" si="0"/>
        <v>0</v>
      </c>
      <c r="E23" s="123">
        <v>0</v>
      </c>
      <c r="F23" s="123"/>
      <c r="G23" s="123"/>
      <c r="H23" s="123"/>
    </row>
    <row r="24" spans="1:8" x14ac:dyDescent="0.25">
      <c r="A24" s="45">
        <v>3211109</v>
      </c>
      <c r="B24" s="146" t="s">
        <v>136</v>
      </c>
      <c r="C24" s="45" t="s">
        <v>137</v>
      </c>
      <c r="D24" s="45">
        <f t="shared" si="0"/>
        <v>0.88</v>
      </c>
      <c r="E24" s="123">
        <v>0.88</v>
      </c>
      <c r="F24" s="123"/>
      <c r="G24" s="123"/>
      <c r="H24" s="123"/>
    </row>
    <row r="25" spans="1:8" x14ac:dyDescent="0.25">
      <c r="A25" s="45">
        <v>3256103</v>
      </c>
      <c r="B25" s="146" t="s">
        <v>138</v>
      </c>
      <c r="C25" s="45" t="s">
        <v>139</v>
      </c>
      <c r="D25" s="45">
        <f t="shared" si="0"/>
        <v>0.75</v>
      </c>
      <c r="E25" s="123">
        <v>0.75</v>
      </c>
      <c r="F25" s="123"/>
      <c r="G25" s="123"/>
      <c r="H25" s="123"/>
    </row>
    <row r="26" spans="1:8" x14ac:dyDescent="0.25">
      <c r="A26" s="45">
        <v>3257101</v>
      </c>
      <c r="B26" s="146" t="s">
        <v>140</v>
      </c>
      <c r="C26" s="45" t="s">
        <v>141</v>
      </c>
      <c r="D26" s="45">
        <f t="shared" si="0"/>
        <v>0</v>
      </c>
      <c r="E26" s="144">
        <v>0</v>
      </c>
      <c r="F26" s="123"/>
      <c r="G26" s="123"/>
      <c r="H26" s="123"/>
    </row>
    <row r="27" spans="1:8" x14ac:dyDescent="0.25">
      <c r="A27" s="45">
        <v>3111332</v>
      </c>
      <c r="B27" s="146" t="s">
        <v>142</v>
      </c>
      <c r="C27" s="45" t="s">
        <v>143</v>
      </c>
      <c r="D27" s="45">
        <f>SUM(E27:H27)</f>
        <v>1.75</v>
      </c>
      <c r="E27" s="123">
        <v>1.75</v>
      </c>
      <c r="F27" s="123"/>
      <c r="G27" s="123"/>
      <c r="H27" s="123"/>
    </row>
    <row r="28" spans="1:8" x14ac:dyDescent="0.25">
      <c r="A28" s="45">
        <v>3111332</v>
      </c>
      <c r="B28" s="146" t="s">
        <v>144</v>
      </c>
      <c r="C28" s="45" t="s">
        <v>143</v>
      </c>
      <c r="D28" s="45">
        <f t="shared" si="0"/>
        <v>0</v>
      </c>
      <c r="E28" s="123">
        <v>0</v>
      </c>
      <c r="F28" s="123"/>
      <c r="G28" s="123"/>
      <c r="H28" s="123"/>
    </row>
    <row r="29" spans="1:8" x14ac:dyDescent="0.25">
      <c r="A29" s="45">
        <v>3111332</v>
      </c>
      <c r="B29" s="146" t="s">
        <v>145</v>
      </c>
      <c r="C29" s="45" t="s">
        <v>143</v>
      </c>
      <c r="D29" s="45">
        <f t="shared" si="0"/>
        <v>0</v>
      </c>
      <c r="E29" s="123">
        <v>0</v>
      </c>
      <c r="F29" s="123"/>
      <c r="G29" s="123"/>
      <c r="H29" s="123"/>
    </row>
    <row r="30" spans="1:8" x14ac:dyDescent="0.25">
      <c r="A30" s="45">
        <v>3257104</v>
      </c>
      <c r="B30" s="146" t="s">
        <v>146</v>
      </c>
      <c r="C30" s="45" t="s">
        <v>147</v>
      </c>
      <c r="D30" s="45">
        <f t="shared" si="0"/>
        <v>12.5</v>
      </c>
      <c r="E30" s="123">
        <v>12.5</v>
      </c>
      <c r="F30" s="123"/>
      <c r="G30" s="123"/>
      <c r="H30" s="123"/>
    </row>
    <row r="31" spans="1:8" x14ac:dyDescent="0.25">
      <c r="A31" s="45">
        <v>3255101</v>
      </c>
      <c r="B31" s="146" t="s">
        <v>148</v>
      </c>
      <c r="C31" s="45" t="s">
        <v>149</v>
      </c>
      <c r="D31" s="45">
        <f t="shared" si="0"/>
        <v>2.5</v>
      </c>
      <c r="E31" s="123">
        <v>2.5</v>
      </c>
      <c r="F31" s="123"/>
      <c r="G31" s="123"/>
      <c r="H31" s="123"/>
    </row>
    <row r="32" spans="1:8" x14ac:dyDescent="0.25">
      <c r="A32" s="45">
        <v>3256101</v>
      </c>
      <c r="B32" s="146" t="s">
        <v>150</v>
      </c>
      <c r="C32" s="45" t="s">
        <v>151</v>
      </c>
      <c r="D32" s="45">
        <f t="shared" si="0"/>
        <v>75</v>
      </c>
      <c r="E32" s="123">
        <v>75</v>
      </c>
      <c r="F32" s="123"/>
      <c r="G32" s="123"/>
      <c r="H32" s="123"/>
    </row>
    <row r="33" spans="1:8" x14ac:dyDescent="0.25">
      <c r="A33" s="45">
        <v>3258101</v>
      </c>
      <c r="B33" s="146" t="s">
        <v>152</v>
      </c>
      <c r="C33" s="45" t="s">
        <v>153</v>
      </c>
      <c r="D33" s="45">
        <f t="shared" si="0"/>
        <v>3.75</v>
      </c>
      <c r="E33" s="123">
        <v>3.75</v>
      </c>
      <c r="F33" s="123"/>
      <c r="G33" s="123"/>
      <c r="H33" s="123"/>
    </row>
    <row r="34" spans="1:8" x14ac:dyDescent="0.25">
      <c r="A34" s="45">
        <v>3258102</v>
      </c>
      <c r="B34" s="146" t="s">
        <v>154</v>
      </c>
      <c r="C34" s="45" t="s">
        <v>153</v>
      </c>
      <c r="D34" s="45">
        <f t="shared" si="0"/>
        <v>0.5</v>
      </c>
      <c r="E34" s="123">
        <v>0.5</v>
      </c>
      <c r="F34" s="123"/>
      <c r="G34" s="123"/>
      <c r="H34" s="123"/>
    </row>
    <row r="35" spans="1:8" x14ac:dyDescent="0.25">
      <c r="A35" s="45">
        <v>3258103</v>
      </c>
      <c r="B35" s="146" t="s">
        <v>155</v>
      </c>
      <c r="C35" s="45" t="s">
        <v>153</v>
      </c>
      <c r="D35" s="45">
        <f t="shared" si="0"/>
        <v>0.75</v>
      </c>
      <c r="E35" s="123">
        <v>0.75</v>
      </c>
      <c r="F35" s="123"/>
      <c r="G35" s="123"/>
      <c r="H35" s="123"/>
    </row>
    <row r="36" spans="1:8" x14ac:dyDescent="0.25">
      <c r="A36" s="45">
        <v>3258105</v>
      </c>
      <c r="B36" s="146" t="s">
        <v>156</v>
      </c>
      <c r="C36" s="45" t="s">
        <v>153</v>
      </c>
      <c r="D36" s="45">
        <f t="shared" si="0"/>
        <v>0.5</v>
      </c>
      <c r="E36" s="123">
        <v>0.5</v>
      </c>
      <c r="F36" s="123"/>
      <c r="G36" s="123"/>
      <c r="H36" s="123"/>
    </row>
    <row r="37" spans="1:8" x14ac:dyDescent="0.25">
      <c r="A37" s="45">
        <v>3258107</v>
      </c>
      <c r="B37" s="146" t="s">
        <v>157</v>
      </c>
      <c r="C37" s="45" t="s">
        <v>153</v>
      </c>
      <c r="D37" s="45">
        <f t="shared" si="0"/>
        <v>1.25</v>
      </c>
      <c r="E37" s="123">
        <v>1.25</v>
      </c>
      <c r="F37" s="123"/>
      <c r="G37" s="123"/>
      <c r="H37" s="123"/>
    </row>
    <row r="38" spans="1:8" x14ac:dyDescent="0.25">
      <c r="A38" s="45">
        <v>3258106</v>
      </c>
      <c r="B38" s="146" t="s">
        <v>158</v>
      </c>
      <c r="C38" s="45" t="s">
        <v>153</v>
      </c>
      <c r="D38" s="45">
        <f t="shared" si="0"/>
        <v>0</v>
      </c>
      <c r="E38" s="123">
        <v>0</v>
      </c>
      <c r="F38" s="123"/>
      <c r="G38" s="123"/>
      <c r="H38" s="123"/>
    </row>
    <row r="39" spans="1:8" x14ac:dyDescent="0.25">
      <c r="A39" s="45">
        <v>3258105</v>
      </c>
      <c r="B39" s="146" t="s">
        <v>159</v>
      </c>
      <c r="C39" s="45" t="s">
        <v>153</v>
      </c>
      <c r="D39" s="45">
        <f t="shared" si="0"/>
        <v>0.5</v>
      </c>
      <c r="E39" s="123">
        <v>0.5</v>
      </c>
      <c r="F39" s="123"/>
      <c r="G39" s="123"/>
      <c r="H39" s="123"/>
    </row>
    <row r="40" spans="1:8" ht="30" x14ac:dyDescent="0.25">
      <c r="A40" s="45">
        <v>3258114</v>
      </c>
      <c r="B40" s="146" t="s">
        <v>160</v>
      </c>
      <c r="C40" s="45" t="s">
        <v>153</v>
      </c>
      <c r="D40" s="45">
        <f t="shared" si="0"/>
        <v>2.06</v>
      </c>
      <c r="E40" s="123">
        <v>2.06</v>
      </c>
      <c r="F40" s="123"/>
      <c r="G40" s="123"/>
      <c r="H40" s="123"/>
    </row>
    <row r="41" spans="1:8" x14ac:dyDescent="0.25">
      <c r="A41" s="45">
        <v>3258128</v>
      </c>
      <c r="B41" s="146" t="s">
        <v>161</v>
      </c>
      <c r="C41" s="45" t="s">
        <v>153</v>
      </c>
      <c r="D41" s="45">
        <f t="shared" si="0"/>
        <v>0.19</v>
      </c>
      <c r="E41" s="123">
        <v>0.19</v>
      </c>
      <c r="F41" s="123"/>
      <c r="G41" s="123"/>
      <c r="H41" s="123"/>
    </row>
    <row r="42" spans="1:8" x14ac:dyDescent="0.25">
      <c r="A42" s="45">
        <v>3258107</v>
      </c>
      <c r="B42" s="146" t="s">
        <v>162</v>
      </c>
      <c r="C42" s="45" t="s">
        <v>153</v>
      </c>
      <c r="D42" s="45">
        <f t="shared" si="0"/>
        <v>0.75</v>
      </c>
      <c r="E42" s="123">
        <v>0.75</v>
      </c>
      <c r="F42" s="123"/>
      <c r="G42" s="123"/>
      <c r="H42" s="123"/>
    </row>
    <row r="43" spans="1:8" ht="75" x14ac:dyDescent="0.25">
      <c r="A43" s="45">
        <v>4112101</v>
      </c>
      <c r="B43" s="146" t="s">
        <v>163</v>
      </c>
      <c r="C43" s="45" t="s">
        <v>164</v>
      </c>
      <c r="D43" s="45">
        <f t="shared" si="0"/>
        <v>0</v>
      </c>
      <c r="E43" s="123">
        <v>0</v>
      </c>
      <c r="F43" s="123"/>
      <c r="G43" s="123"/>
      <c r="H43" s="123"/>
    </row>
    <row r="44" spans="1:8" ht="30" x14ac:dyDescent="0.25">
      <c r="A44" s="45">
        <v>4112101</v>
      </c>
      <c r="B44" s="146" t="s">
        <v>165</v>
      </c>
      <c r="C44" s="45" t="s">
        <v>164</v>
      </c>
      <c r="D44" s="45">
        <f t="shared" si="0"/>
        <v>0</v>
      </c>
      <c r="E44" s="123">
        <v>0</v>
      </c>
      <c r="F44" s="123"/>
      <c r="G44" s="123"/>
      <c r="H44" s="123"/>
    </row>
    <row r="45" spans="1:8" x14ac:dyDescent="0.25">
      <c r="A45" s="45">
        <v>4112102</v>
      </c>
      <c r="B45" s="146" t="s">
        <v>166</v>
      </c>
      <c r="C45" s="45" t="s">
        <v>167</v>
      </c>
      <c r="D45" s="45">
        <f t="shared" si="0"/>
        <v>0</v>
      </c>
      <c r="E45" s="123">
        <v>0</v>
      </c>
      <c r="F45" s="123"/>
      <c r="G45" s="123"/>
      <c r="H45" s="123"/>
    </row>
    <row r="46" spans="1:8" ht="30" x14ac:dyDescent="0.25">
      <c r="A46" s="45">
        <v>4112316</v>
      </c>
      <c r="B46" s="146" t="s">
        <v>168</v>
      </c>
      <c r="C46" s="45" t="s">
        <v>169</v>
      </c>
      <c r="D46" s="45">
        <f t="shared" si="0"/>
        <v>0</v>
      </c>
      <c r="E46" s="123">
        <v>0</v>
      </c>
      <c r="F46" s="123"/>
      <c r="G46" s="123"/>
      <c r="H46" s="123"/>
    </row>
    <row r="47" spans="1:8" ht="30" x14ac:dyDescent="0.25">
      <c r="A47" s="45">
        <v>4112316</v>
      </c>
      <c r="B47" s="146" t="s">
        <v>170</v>
      </c>
      <c r="C47" s="45" t="s">
        <v>169</v>
      </c>
      <c r="D47" s="45">
        <f t="shared" si="0"/>
        <v>0</v>
      </c>
      <c r="E47" s="123">
        <v>0</v>
      </c>
      <c r="F47" s="123"/>
      <c r="G47" s="123"/>
      <c r="H47" s="123"/>
    </row>
    <row r="48" spans="1:8" ht="30" x14ac:dyDescent="0.25">
      <c r="A48" s="45">
        <v>4112304</v>
      </c>
      <c r="B48" s="146" t="s">
        <v>171</v>
      </c>
      <c r="C48" s="45" t="s">
        <v>172</v>
      </c>
      <c r="D48" s="45">
        <f t="shared" si="0"/>
        <v>0</v>
      </c>
      <c r="E48" s="123">
        <v>0</v>
      </c>
      <c r="F48" s="123"/>
      <c r="G48" s="123"/>
      <c r="H48" s="123"/>
    </row>
    <row r="49" spans="1:8" ht="30" x14ac:dyDescent="0.25">
      <c r="A49" s="45">
        <v>4112304</v>
      </c>
      <c r="B49" s="146" t="s">
        <v>173</v>
      </c>
      <c r="C49" s="45" t="s">
        <v>172</v>
      </c>
      <c r="D49" s="45">
        <f t="shared" si="0"/>
        <v>0</v>
      </c>
      <c r="E49" s="123">
        <v>0</v>
      </c>
      <c r="F49" s="123"/>
      <c r="G49" s="123"/>
      <c r="H49" s="123"/>
    </row>
    <row r="50" spans="1:8" x14ac:dyDescent="0.25">
      <c r="A50" s="45">
        <v>4112304</v>
      </c>
      <c r="B50" s="146" t="s">
        <v>174</v>
      </c>
      <c r="C50" s="45" t="s">
        <v>172</v>
      </c>
      <c r="D50" s="45">
        <f t="shared" si="0"/>
        <v>5</v>
      </c>
      <c r="E50" s="123">
        <v>5</v>
      </c>
      <c r="F50" s="123"/>
      <c r="G50" s="123"/>
      <c r="H50" s="123"/>
    </row>
    <row r="51" spans="1:8" ht="60" x14ac:dyDescent="0.25">
      <c r="A51" s="45">
        <v>4112202</v>
      </c>
      <c r="B51" s="146" t="s">
        <v>175</v>
      </c>
      <c r="C51" s="45" t="s">
        <v>176</v>
      </c>
      <c r="D51" s="45">
        <f t="shared" si="0"/>
        <v>0</v>
      </c>
      <c r="E51" s="123">
        <v>0</v>
      </c>
      <c r="F51" s="123"/>
      <c r="G51" s="123"/>
      <c r="H51" s="123"/>
    </row>
    <row r="52" spans="1:8" ht="30" x14ac:dyDescent="0.25">
      <c r="A52" s="45">
        <v>4112202</v>
      </c>
      <c r="B52" s="146" t="s">
        <v>177</v>
      </c>
      <c r="C52" s="45" t="s">
        <v>176</v>
      </c>
      <c r="D52" s="45">
        <f t="shared" si="0"/>
        <v>0</v>
      </c>
      <c r="E52" s="123">
        <v>0</v>
      </c>
      <c r="F52" s="123"/>
      <c r="G52" s="123"/>
      <c r="H52" s="123"/>
    </row>
    <row r="53" spans="1:8" x14ac:dyDescent="0.25">
      <c r="A53" s="45">
        <v>4112202</v>
      </c>
      <c r="B53" s="146" t="s">
        <v>178</v>
      </c>
      <c r="C53" s="45" t="s">
        <v>176</v>
      </c>
      <c r="D53" s="45">
        <f t="shared" si="0"/>
        <v>0</v>
      </c>
      <c r="E53" s="123">
        <v>0</v>
      </c>
      <c r="F53" s="123"/>
      <c r="G53" s="123"/>
      <c r="H53" s="123"/>
    </row>
    <row r="54" spans="1:8" ht="30" x14ac:dyDescent="0.25">
      <c r="A54" s="45">
        <v>4112202</v>
      </c>
      <c r="B54" s="146" t="s">
        <v>179</v>
      </c>
      <c r="C54" s="45" t="s">
        <v>176</v>
      </c>
      <c r="D54" s="45">
        <f t="shared" si="0"/>
        <v>0</v>
      </c>
      <c r="E54" s="123">
        <v>0</v>
      </c>
      <c r="F54" s="123"/>
      <c r="G54" s="123"/>
      <c r="H54" s="123"/>
    </row>
    <row r="55" spans="1:8" x14ac:dyDescent="0.25">
      <c r="A55" s="45">
        <v>4112314</v>
      </c>
      <c r="B55" s="146" t="s">
        <v>154</v>
      </c>
      <c r="C55" s="45" t="s">
        <v>180</v>
      </c>
      <c r="D55" s="45">
        <f t="shared" si="0"/>
        <v>0</v>
      </c>
      <c r="E55" s="123">
        <v>0</v>
      </c>
      <c r="F55" s="123"/>
      <c r="G55" s="123"/>
      <c r="H55" s="123"/>
    </row>
    <row r="56" spans="1:8" x14ac:dyDescent="0.25">
      <c r="A56" s="45">
        <v>4112303</v>
      </c>
      <c r="B56" s="146" t="s">
        <v>181</v>
      </c>
      <c r="C56" s="45" t="s">
        <v>180</v>
      </c>
      <c r="D56" s="45">
        <f t="shared" si="0"/>
        <v>4</v>
      </c>
      <c r="E56" s="123">
        <v>4</v>
      </c>
      <c r="F56" s="123"/>
      <c r="G56" s="123"/>
      <c r="H56" s="123"/>
    </row>
    <row r="57" spans="1:8" x14ac:dyDescent="0.25">
      <c r="A57" s="45">
        <v>4141101</v>
      </c>
      <c r="B57" s="146" t="s">
        <v>182</v>
      </c>
      <c r="C57" s="45" t="s">
        <v>183</v>
      </c>
      <c r="D57" s="45">
        <f t="shared" si="0"/>
        <v>0</v>
      </c>
      <c r="E57" s="123">
        <v>0</v>
      </c>
      <c r="F57" s="123"/>
      <c r="G57" s="123"/>
      <c r="H57" s="123"/>
    </row>
    <row r="58" spans="1:8" x14ac:dyDescent="0.25">
      <c r="A58" s="45">
        <v>4111306</v>
      </c>
      <c r="B58" s="146" t="s">
        <v>184</v>
      </c>
      <c r="C58" s="45" t="s">
        <v>185</v>
      </c>
      <c r="D58" s="45">
        <f t="shared" si="0"/>
        <v>17.16</v>
      </c>
      <c r="E58" s="123">
        <v>17.16</v>
      </c>
      <c r="F58" s="123"/>
      <c r="G58" s="123"/>
      <c r="H58" s="123"/>
    </row>
    <row r="59" spans="1:8" ht="30" x14ac:dyDescent="0.25">
      <c r="A59" s="45">
        <v>4111307</v>
      </c>
      <c r="B59" s="146" t="s">
        <v>186</v>
      </c>
      <c r="C59" s="45" t="s">
        <v>185</v>
      </c>
      <c r="D59" s="45">
        <f t="shared" si="0"/>
        <v>0</v>
      </c>
      <c r="E59" s="123">
        <v>0</v>
      </c>
      <c r="F59" s="123"/>
      <c r="G59" s="123"/>
      <c r="H59" s="123"/>
    </row>
    <row r="60" spans="1:8" ht="30" x14ac:dyDescent="0.25">
      <c r="A60" s="45">
        <v>4111307</v>
      </c>
      <c r="B60" s="146" t="s">
        <v>187</v>
      </c>
      <c r="C60" s="45" t="s">
        <v>185</v>
      </c>
      <c r="D60" s="45">
        <f t="shared" si="0"/>
        <v>536.53</v>
      </c>
      <c r="E60" s="123">
        <v>536.53</v>
      </c>
      <c r="F60" s="123"/>
      <c r="G60" s="123"/>
      <c r="H60" s="123"/>
    </row>
    <row r="61" spans="1:8" x14ac:dyDescent="0.25">
      <c r="A61" s="45">
        <v>4111307</v>
      </c>
      <c r="B61" s="146" t="s">
        <v>188</v>
      </c>
      <c r="C61" s="45" t="s">
        <v>185</v>
      </c>
      <c r="D61" s="45">
        <f t="shared" si="0"/>
        <v>261.87</v>
      </c>
      <c r="E61" s="123">
        <v>261.87</v>
      </c>
      <c r="F61" s="123"/>
      <c r="G61" s="123"/>
      <c r="H61" s="123"/>
    </row>
    <row r="62" spans="1:8" x14ac:dyDescent="0.25">
      <c r="A62" s="45">
        <v>4111201</v>
      </c>
      <c r="B62" s="146" t="s">
        <v>189</v>
      </c>
      <c r="C62" s="45" t="s">
        <v>185</v>
      </c>
      <c r="D62" s="45">
        <f t="shared" si="0"/>
        <v>31.53</v>
      </c>
      <c r="E62" s="123">
        <v>31.53</v>
      </c>
      <c r="F62" s="123"/>
      <c r="G62" s="123"/>
      <c r="H62" s="123"/>
    </row>
    <row r="63" spans="1:8" ht="30" x14ac:dyDescent="0.25">
      <c r="A63" s="45">
        <v>4111201</v>
      </c>
      <c r="B63" s="146" t="s">
        <v>190</v>
      </c>
      <c r="C63" s="45" t="s">
        <v>185</v>
      </c>
      <c r="D63" s="45">
        <f t="shared" si="0"/>
        <v>31.97</v>
      </c>
      <c r="E63" s="123">
        <v>31.97</v>
      </c>
      <c r="F63" s="123"/>
      <c r="G63" s="123"/>
      <c r="H63" s="123"/>
    </row>
    <row r="64" spans="1:8" ht="30" x14ac:dyDescent="0.25">
      <c r="A64" s="45">
        <v>4111201</v>
      </c>
      <c r="B64" s="146" t="s">
        <v>191</v>
      </c>
      <c r="C64" s="45" t="s">
        <v>185</v>
      </c>
      <c r="D64" s="45">
        <f t="shared" si="0"/>
        <v>23.02</v>
      </c>
      <c r="E64" s="123">
        <v>23.02</v>
      </c>
      <c r="F64" s="123"/>
      <c r="G64" s="123"/>
      <c r="H64" s="123"/>
    </row>
    <row r="65" spans="1:8" ht="30" x14ac:dyDescent="0.25">
      <c r="A65" s="45">
        <v>4111201</v>
      </c>
      <c r="B65" s="146" t="s">
        <v>192</v>
      </c>
      <c r="C65" s="45" t="s">
        <v>185</v>
      </c>
      <c r="D65" s="45">
        <f t="shared" si="0"/>
        <v>325.29000000000002</v>
      </c>
      <c r="E65" s="123">
        <v>325.29000000000002</v>
      </c>
      <c r="F65" s="123"/>
      <c r="G65" s="123"/>
      <c r="H65" s="123"/>
    </row>
    <row r="66" spans="1:8" x14ac:dyDescent="0.25">
      <c r="A66" s="45">
        <v>4111201</v>
      </c>
      <c r="B66" s="146" t="s">
        <v>193</v>
      </c>
      <c r="C66" s="45" t="s">
        <v>185</v>
      </c>
      <c r="D66" s="45">
        <f t="shared" si="0"/>
        <v>0</v>
      </c>
      <c r="E66" s="123">
        <v>0</v>
      </c>
      <c r="F66" s="123"/>
      <c r="G66" s="123"/>
      <c r="H66" s="123"/>
    </row>
    <row r="67" spans="1:8" x14ac:dyDescent="0.25">
      <c r="A67" s="45">
        <v>4111201</v>
      </c>
      <c r="B67" s="146" t="s">
        <v>194</v>
      </c>
      <c r="C67" s="45" t="s">
        <v>185</v>
      </c>
      <c r="D67" s="45">
        <f t="shared" ref="D67:D68" si="1">SUM(E67:H67)</f>
        <v>11.13</v>
      </c>
      <c r="E67" s="123">
        <v>11.13</v>
      </c>
      <c r="F67" s="123"/>
      <c r="G67" s="123"/>
      <c r="H67" s="123"/>
    </row>
    <row r="68" spans="1:8" x14ac:dyDescent="0.25">
      <c r="A68" s="45">
        <v>4111201</v>
      </c>
      <c r="B68" s="146" t="s">
        <v>195</v>
      </c>
      <c r="C68" s="45" t="s">
        <v>185</v>
      </c>
      <c r="D68" s="45">
        <f t="shared" si="1"/>
        <v>0</v>
      </c>
      <c r="E68" s="123">
        <v>0</v>
      </c>
      <c r="F68" s="123"/>
      <c r="G68" s="123"/>
      <c r="H68" s="123"/>
    </row>
    <row r="69" spans="1:8" x14ac:dyDescent="0.25">
      <c r="A69" s="123" t="s">
        <v>296</v>
      </c>
      <c r="B69" s="206" t="s">
        <v>292</v>
      </c>
      <c r="C69" s="45" t="s">
        <v>285</v>
      </c>
      <c r="D69" s="123"/>
      <c r="E69" s="123"/>
      <c r="F69" s="123"/>
      <c r="G69" s="123"/>
      <c r="H69" s="123"/>
    </row>
    <row r="70" spans="1:8" x14ac:dyDescent="0.25">
      <c r="A70" s="123" t="s">
        <v>297</v>
      </c>
      <c r="B70" s="206" t="s">
        <v>293</v>
      </c>
      <c r="C70" s="45" t="s">
        <v>286</v>
      </c>
      <c r="D70" s="123"/>
      <c r="E70" s="123"/>
      <c r="F70" s="123"/>
      <c r="G70" s="123"/>
      <c r="H70" s="1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DPP_ALLOC</vt:lpstr>
      <vt:lpstr>Modified</vt:lpstr>
      <vt:lpstr>Monthly_19_20_GOB</vt:lpstr>
      <vt:lpstr>Monthly_19_20_RPA</vt:lpstr>
      <vt:lpstr>Monthly_19_20_DPA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DPP_ALLOC!Print_Area</vt:lpstr>
      <vt:lpstr>DPP_TO_IMED!Print_Area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2020-01-12T10:47:12Z</dcterms:modified>
</cp:coreProperties>
</file>