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activeTab="4"/>
  </bookViews>
  <sheets>
    <sheet name="Sheet1" sheetId="1" r:id="rId1"/>
    <sheet name="GoB" sheetId="3" r:id="rId2"/>
    <sheet name="RPA" sheetId="4" r:id="rId3"/>
    <sheet name="Sheet5" sheetId="5" r:id="rId4"/>
    <sheet name="IPC_Dist" sheetId="6" r:id="rId5"/>
    <sheet name="Sheet3" sheetId="7" r:id="rId6"/>
    <sheet name="Sheet2" sheetId="8" r:id="rId7"/>
  </sheets>
  <definedNames>
    <definedName name="_xlnm.Print_Area" localSheetId="1">GoB!$A$1:$T$16</definedName>
    <definedName name="_xlnm.Print_Area" localSheetId="2">RPA!$A$1:$S$16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7" l="1"/>
  <c r="E17" i="7"/>
  <c r="G22" i="7"/>
  <c r="I11" i="7"/>
  <c r="G10" i="7"/>
  <c r="G8" i="7"/>
  <c r="Q60" i="5" l="1"/>
  <c r="Q59" i="5"/>
  <c r="R59" i="5" s="1"/>
  <c r="O63" i="5"/>
  <c r="R60" i="5" s="1"/>
  <c r="O62" i="5"/>
  <c r="O51" i="5"/>
  <c r="P49" i="5" s="1"/>
  <c r="R41" i="5"/>
  <c r="R40" i="5"/>
  <c r="O44" i="5"/>
  <c r="O43" i="5"/>
  <c r="O38" i="5"/>
  <c r="R39" i="5" s="1"/>
  <c r="R42" i="5" l="1"/>
  <c r="S41" i="5" s="1"/>
  <c r="S39" i="5"/>
  <c r="S40" i="5"/>
  <c r="R49" i="5"/>
  <c r="Q49" i="5"/>
  <c r="P51" i="5"/>
  <c r="T60" i="5"/>
  <c r="S60" i="5"/>
  <c r="T59" i="5"/>
  <c r="T61" i="5" s="1"/>
  <c r="S59" i="5"/>
  <c r="S61" i="5" s="1"/>
  <c r="R61" i="5"/>
  <c r="P50" i="5"/>
  <c r="R23" i="5"/>
  <c r="R22" i="5"/>
  <c r="R24" i="5" s="1"/>
  <c r="Q23" i="5"/>
  <c r="Q22" i="5"/>
  <c r="Q24" i="5" s="1"/>
  <c r="S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H6" i="5" l="1"/>
  <c r="J5" i="5"/>
  <c r="P8" i="5"/>
  <c r="O8" i="5"/>
  <c r="T41" i="5"/>
  <c r="U41" i="5"/>
  <c r="N7" i="5"/>
  <c r="Q51" i="5"/>
  <c r="S51" i="5" s="1"/>
  <c r="R51" i="5"/>
  <c r="U40" i="5"/>
  <c r="T40" i="5"/>
  <c r="M17" i="5"/>
  <c r="P14" i="5" s="1"/>
  <c r="S42" i="5"/>
  <c r="T39" i="5"/>
  <c r="U39" i="5"/>
  <c r="O15" i="5"/>
  <c r="R50" i="5"/>
  <c r="Q50" i="5"/>
  <c r="D3" i="1"/>
  <c r="D4" i="1"/>
  <c r="D5" i="1"/>
  <c r="D6" i="1"/>
  <c r="D7" i="1"/>
  <c r="D8" i="1"/>
  <c r="D9" i="1"/>
  <c r="D10" i="1"/>
  <c r="D11" i="1"/>
  <c r="D12" i="1"/>
  <c r="D2" i="1"/>
  <c r="P15" i="5" l="1"/>
  <c r="P7" i="5"/>
  <c r="P9" i="5" s="1"/>
  <c r="O7" i="5"/>
  <c r="O9" i="5" s="1"/>
  <c r="Q9" i="5" s="1"/>
  <c r="T42" i="5"/>
  <c r="U42" i="5"/>
  <c r="P16" i="5"/>
  <c r="R14" i="5"/>
  <c r="Q14" i="5"/>
  <c r="R15" i="5"/>
  <c r="Q15" i="5"/>
  <c r="R16" i="5" l="1"/>
  <c r="Q16" i="5"/>
</calcChain>
</file>

<file path=xl/sharedStrings.xml><?xml version="1.0" encoding="utf-8"?>
<sst xmlns="http://schemas.openxmlformats.org/spreadsheetml/2006/main" count="260" uniqueCount="172">
  <si>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</si>
  <si>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</si>
  <si>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</si>
  <si>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</si>
  <si>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</si>
  <si>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</si>
  <si>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</si>
  <si>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</si>
  <si>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</si>
  <si>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</si>
  <si>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</si>
  <si>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</si>
  <si>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</si>
  <si>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</si>
  <si>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</si>
  <si>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</si>
  <si>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</si>
  <si>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</si>
  <si>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</si>
  <si>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</si>
  <si>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</si>
  <si>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</si>
  <si>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</si>
  <si>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</si>
  <si>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</si>
  <si>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</si>
  <si>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</si>
  <si>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</si>
  <si>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</si>
  <si>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</si>
  <si>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</si>
  <si>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</si>
  <si>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</si>
  <si>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</si>
  <si>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</si>
  <si>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</si>
  <si>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</si>
  <si>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</si>
  <si>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</si>
  <si>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</si>
  <si>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</si>
  <si>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</si>
  <si>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</si>
  <si>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</si>
  <si>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</si>
  <si>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</si>
  <si>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</si>
  <si>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</si>
  <si>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</si>
  <si>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</si>
  <si>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</si>
  <si>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</si>
  <si>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</si>
  <si>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</si>
  <si>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</si>
  <si>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</si>
  <si>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</si>
  <si>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</si>
  <si>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</si>
  <si>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</si>
  <si>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</si>
  <si>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</si>
  <si>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</si>
  <si>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</si>
  <si>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</si>
  <si>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</si>
  <si>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</si>
  <si>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</si>
  <si>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</si>
  <si>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</si>
  <si>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</si>
  <si>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</si>
  <si>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</si>
  <si>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</si>
  <si>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</si>
  <si>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</si>
  <si>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</si>
  <si>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</si>
  <si>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</si>
  <si>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</si>
  <si>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</si>
  <si>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</si>
  <si>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</si>
  <si>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</si>
  <si>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</si>
  <si>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</si>
  <si>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</si>
  <si>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</si>
  <si>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</si>
  <si>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</si>
  <si>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</si>
  <si>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161/Habi-1 5th  RA Bill</t>
  </si>
  <si>
    <t>172/Kish-12 7th  RA Bill</t>
  </si>
  <si>
    <t>161/Kish-16 9th  RA Bill</t>
  </si>
  <si>
    <t>175/Kish-23 2nd  RA Bill</t>
  </si>
  <si>
    <t>174/Netr-01  4th 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</si>
  <si>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</si>
  <si>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</si>
  <si>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</si>
  <si>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</si>
  <si>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</si>
  <si>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</si>
  <si>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</si>
  <si>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</si>
  <si>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</si>
  <si>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</si>
  <si>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</si>
  <si>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159/Kish-28/Lot-4 1st  RA Bill</t>
  </si>
  <si>
    <t>173/Netr-03 4th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</si>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</sst>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2" fontId="0" fillId="3" borderId="0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I4" zoomScale="55" zoomScaleNormal="100" zoomScaleSheetLayoutView="55" workbookViewId="0">
      <selection activeCell="A11" sqref="A11"/>
    </sheetView>
  </sheetViews>
  <sheetFormatPr defaultRowHeight="15" x14ac:dyDescent="0.25"/>
  <cols>
    <col min="1" max="1" width="115.85546875" customWidth="1"/>
    <col min="2" max="2" width="46.28515625" style="1" hidden="1" customWidth="1"/>
    <col min="3" max="3" width="62.5703125" hidden="1" customWidth="1"/>
    <col min="4" max="4" width="47.140625" hidden="1" customWidth="1"/>
    <col min="5" max="5" width="47" style="1" hidden="1" customWidth="1"/>
    <col min="6" max="6" width="44.42578125" hidden="1" customWidth="1"/>
    <col min="7" max="7" width="47.28515625" hidden="1" customWidth="1"/>
    <col min="8" max="8" width="56" hidden="1" customWidth="1"/>
    <col min="9" max="9" width="50" customWidth="1"/>
    <col min="10" max="10" width="61.28515625" customWidth="1"/>
    <col min="11" max="11" width="43.7109375" customWidth="1"/>
    <col min="12" max="12" width="51.5703125" customWidth="1"/>
    <col min="13" max="13" width="49.42578125" customWidth="1"/>
    <col min="14" max="14" width="45.28515625" customWidth="1"/>
    <col min="15" max="15" width="56.42578125" style="12" customWidth="1"/>
    <col min="16" max="16" width="42.42578125" customWidth="1"/>
    <col min="17" max="17" width="43.28515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8" t="s">
        <v>71</v>
      </c>
      <c r="P1" s="8" t="s">
        <v>74</v>
      </c>
      <c r="Q1" s="19" t="s">
        <v>76</v>
      </c>
    </row>
    <row r="2" spans="1:17" ht="57.75" customHeight="1" x14ac:dyDescent="0.45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13"/>
      <c r="L2" s="21"/>
      <c r="M2" s="13"/>
      <c r="N2" s="13"/>
      <c r="O2" s="8"/>
      <c r="P2" s="13"/>
      <c r="Q2" s="13"/>
    </row>
    <row r="3" spans="1:17" ht="57.75" customHeight="1" x14ac:dyDescent="0.45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13"/>
      <c r="L3" s="21"/>
      <c r="M3" s="13"/>
      <c r="N3" s="13"/>
      <c r="O3" s="8"/>
      <c r="P3" s="13"/>
      <c r="Q3" s="13"/>
    </row>
    <row r="4" spans="1:17" ht="57.75" customHeight="1" x14ac:dyDescent="0.45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8">
        <v>1255087</v>
      </c>
      <c r="M4" s="13"/>
      <c r="N4" s="8">
        <v>973257</v>
      </c>
      <c r="O4" s="8">
        <v>780616.47860000003</v>
      </c>
      <c r="P4" s="13"/>
      <c r="Q4" s="13"/>
    </row>
    <row r="5" spans="1:17" ht="57.75" customHeight="1" x14ac:dyDescent="0.45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13"/>
      <c r="L5" s="21"/>
      <c r="M5" s="13"/>
      <c r="N5" s="13"/>
      <c r="O5" s="8">
        <v>712805.52139999997</v>
      </c>
      <c r="P5" s="13"/>
      <c r="Q5" s="13"/>
    </row>
    <row r="6" spans="1:17" ht="57.75" customHeight="1" x14ac:dyDescent="0.45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13"/>
      <c r="L6" s="21"/>
      <c r="M6" s="8">
        <v>1505204</v>
      </c>
      <c r="N6" s="13"/>
      <c r="O6" s="8"/>
      <c r="P6" s="13"/>
      <c r="Q6" s="13"/>
    </row>
    <row r="7" spans="1:17" ht="57.75" customHeight="1" x14ac:dyDescent="0.45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13"/>
      <c r="L7" s="21"/>
      <c r="M7" s="13"/>
      <c r="N7" s="13"/>
      <c r="O7" s="8"/>
      <c r="P7" s="13"/>
      <c r="Q7" s="13"/>
    </row>
    <row r="8" spans="1:17" ht="57.75" customHeight="1" x14ac:dyDescent="0.45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13"/>
      <c r="L8" s="21"/>
      <c r="M8" s="13"/>
      <c r="N8" s="13"/>
      <c r="O8" s="8"/>
      <c r="P8" s="13"/>
      <c r="Q8" s="13"/>
    </row>
    <row r="9" spans="1:17" ht="57.75" customHeight="1" x14ac:dyDescent="0.45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13"/>
      <c r="L9" s="21"/>
      <c r="M9" s="13"/>
      <c r="N9" s="13"/>
      <c r="O9" s="8"/>
      <c r="P9" s="8">
        <v>516199</v>
      </c>
      <c r="Q9" s="8">
        <v>391128</v>
      </c>
    </row>
    <row r="10" spans="1:17" ht="57.75" customHeight="1" x14ac:dyDescent="0.45">
      <c r="A10" s="3" t="s">
        <v>22</v>
      </c>
      <c r="B10" s="7"/>
      <c r="C10" s="7"/>
      <c r="D10" s="7"/>
      <c r="E10" s="8"/>
      <c r="F10" s="13"/>
      <c r="G10" s="13"/>
      <c r="H10" s="8"/>
      <c r="I10" s="13"/>
      <c r="J10" s="19"/>
      <c r="K10" s="13"/>
      <c r="L10" s="21"/>
      <c r="M10" s="13"/>
      <c r="N10" s="13"/>
      <c r="O10" s="8"/>
      <c r="P10" s="13"/>
      <c r="Q10" s="13"/>
    </row>
    <row r="11" spans="1:17" ht="57.75" customHeight="1" x14ac:dyDescent="0.45">
      <c r="A11" s="3" t="s">
        <v>23</v>
      </c>
      <c r="B11" s="7"/>
      <c r="C11" s="7"/>
      <c r="D11" s="7"/>
      <c r="E11" s="8"/>
      <c r="F11" s="13"/>
      <c r="G11" s="13"/>
      <c r="H11" s="8"/>
      <c r="I11" s="13"/>
      <c r="J11" s="19"/>
      <c r="K11" s="13"/>
      <c r="L11" s="21"/>
      <c r="M11" s="13"/>
      <c r="N11" s="13"/>
      <c r="O11" s="8"/>
      <c r="P11" s="13"/>
      <c r="Q11" s="13"/>
    </row>
    <row r="12" spans="1:17" ht="57.75" customHeight="1" x14ac:dyDescent="0.45">
      <c r="A12" s="3" t="s">
        <v>24</v>
      </c>
      <c r="B12" s="7"/>
      <c r="C12" s="7"/>
      <c r="D12" s="7"/>
      <c r="E12" s="8"/>
      <c r="F12" s="13"/>
      <c r="G12" s="13"/>
      <c r="H12" s="8"/>
      <c r="I12" s="13"/>
      <c r="J12" s="19"/>
      <c r="K12" s="13"/>
      <c r="L12" s="21"/>
      <c r="M12" s="13"/>
      <c r="N12" s="13"/>
      <c r="O12" s="8"/>
      <c r="P12" s="13"/>
      <c r="Q12" s="13"/>
    </row>
    <row r="13" spans="1:17" ht="43.5" customHeight="1" x14ac:dyDescent="0.45">
      <c r="A13" s="3" t="s">
        <v>28</v>
      </c>
      <c r="B13" s="9"/>
      <c r="C13" s="9"/>
      <c r="D13" s="9"/>
      <c r="E13" s="8"/>
      <c r="F13" s="13"/>
      <c r="G13" s="13"/>
      <c r="H13" s="8"/>
      <c r="I13" s="13"/>
      <c r="J13" s="19"/>
      <c r="K13" s="13"/>
      <c r="L13" s="21"/>
      <c r="M13" s="13"/>
      <c r="N13" s="13"/>
      <c r="O13" s="8"/>
      <c r="P13" s="13"/>
      <c r="Q13" s="13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1" zoomScale="55" zoomScaleNormal="100" zoomScaleSheetLayoutView="55" workbookViewId="0">
      <selection activeCell="Q1" sqref="Q1"/>
    </sheetView>
  </sheetViews>
  <sheetFormatPr defaultRowHeight="15" x14ac:dyDescent="0.25"/>
  <cols>
    <col min="1" max="1" width="119" customWidth="1"/>
    <col min="2" max="2" width="39" style="1" hidden="1" customWidth="1"/>
    <col min="3" max="8" width="39" hidden="1" customWidth="1"/>
    <col min="9" max="9" width="47.140625" customWidth="1"/>
    <col min="10" max="10" width="40.7109375" customWidth="1"/>
    <col min="11" max="11" width="47.5703125" customWidth="1"/>
    <col min="12" max="12" width="52" style="12" customWidth="1"/>
    <col min="13" max="13" width="48.28515625" customWidth="1"/>
    <col min="14" max="14" width="48.140625" customWidth="1"/>
    <col min="15" max="15" width="60.28515625" customWidth="1"/>
    <col min="16" max="16" width="45.7109375" customWidth="1"/>
    <col min="17" max="17" width="46.140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25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8">
        <v>4823437.45</v>
      </c>
      <c r="J2" s="8"/>
      <c r="K2" s="13"/>
      <c r="L2" s="21"/>
      <c r="M2" s="13"/>
      <c r="N2" s="13"/>
      <c r="O2" s="21"/>
      <c r="P2" s="13"/>
      <c r="Q2" s="13"/>
    </row>
    <row r="3" spans="1:17" ht="59.25" customHeight="1" x14ac:dyDescent="0.25">
      <c r="A3" s="3" t="s">
        <v>15</v>
      </c>
      <c r="B3" s="7"/>
      <c r="C3" s="7"/>
      <c r="D3" s="7"/>
      <c r="E3" s="13"/>
      <c r="F3" s="8"/>
      <c r="G3" s="8"/>
      <c r="H3" s="8"/>
      <c r="I3" s="8"/>
      <c r="J3" s="8"/>
      <c r="K3" s="13"/>
      <c r="L3" s="21"/>
      <c r="M3" s="13"/>
      <c r="N3" s="13"/>
      <c r="O3" s="21"/>
      <c r="P3" s="13"/>
      <c r="Q3" s="13"/>
    </row>
    <row r="4" spans="1:17" ht="59.25" customHeight="1" x14ac:dyDescent="0.25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8">
        <v>6037755.4900000002</v>
      </c>
      <c r="J4" s="8">
        <v>3815450.81</v>
      </c>
      <c r="K4" s="8">
        <v>2812680</v>
      </c>
      <c r="L4" s="8">
        <v>8785607</v>
      </c>
      <c r="M4" s="13"/>
      <c r="N4" s="8">
        <v>6812796</v>
      </c>
      <c r="O4" s="8">
        <v>5464314.8269999996</v>
      </c>
      <c r="P4" s="13"/>
      <c r="Q4" s="13"/>
    </row>
    <row r="5" spans="1:17" ht="59.25" customHeight="1" x14ac:dyDescent="0.25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8"/>
      <c r="J5" s="8"/>
      <c r="K5" s="13"/>
      <c r="L5" s="21"/>
      <c r="M5" s="13"/>
      <c r="N5" s="13"/>
      <c r="O5" s="8">
        <v>4989638.1730000004</v>
      </c>
      <c r="P5" s="13"/>
      <c r="Q5" s="13"/>
    </row>
    <row r="6" spans="1:17" ht="59.25" customHeight="1" x14ac:dyDescent="0.25">
      <c r="A6" s="3" t="s">
        <v>18</v>
      </c>
      <c r="B6" s="7"/>
      <c r="C6" s="7"/>
      <c r="D6" s="7"/>
      <c r="E6" s="13"/>
      <c r="F6" s="13"/>
      <c r="G6" s="8"/>
      <c r="H6" s="8"/>
      <c r="I6" s="8"/>
      <c r="J6" s="8"/>
      <c r="K6" s="13"/>
      <c r="L6" s="21"/>
      <c r="M6" s="8">
        <v>10537128</v>
      </c>
      <c r="N6" s="13"/>
      <c r="O6" s="21"/>
      <c r="P6" s="13"/>
      <c r="Q6" s="13"/>
    </row>
    <row r="7" spans="1:17" ht="59.25" customHeight="1" x14ac:dyDescent="0.25">
      <c r="A7" s="3" t="s">
        <v>19</v>
      </c>
      <c r="B7" s="7"/>
      <c r="C7" s="7"/>
      <c r="D7" s="7"/>
      <c r="E7" s="13"/>
      <c r="F7" s="13"/>
      <c r="G7" s="8"/>
      <c r="H7" s="8"/>
      <c r="I7" s="8"/>
      <c r="J7" s="8"/>
      <c r="K7" s="13"/>
      <c r="L7" s="21"/>
      <c r="M7" s="13"/>
      <c r="N7" s="13"/>
      <c r="O7" s="21"/>
      <c r="P7" s="13"/>
      <c r="Q7" s="13"/>
    </row>
    <row r="8" spans="1:17" ht="59.25" customHeight="1" x14ac:dyDescent="0.25">
      <c r="A8" s="3" t="s">
        <v>20</v>
      </c>
      <c r="B8" s="7"/>
      <c r="C8" s="7"/>
      <c r="D8" s="7"/>
      <c r="E8" s="13"/>
      <c r="F8" s="13"/>
      <c r="G8" s="8"/>
      <c r="H8" s="8"/>
      <c r="I8" s="8"/>
      <c r="J8" s="8"/>
      <c r="K8" s="13"/>
      <c r="L8" s="21"/>
      <c r="M8" s="13"/>
      <c r="N8" s="13"/>
      <c r="O8" s="21"/>
      <c r="P8" s="13"/>
      <c r="Q8" s="13"/>
    </row>
    <row r="9" spans="1:17" ht="59.25" customHeight="1" x14ac:dyDescent="0.25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8">
        <v>5386258.0499999998</v>
      </c>
      <c r="J9" s="8">
        <v>4142488.19</v>
      </c>
      <c r="K9" s="13"/>
      <c r="L9" s="21"/>
      <c r="M9" s="13"/>
      <c r="N9" s="13"/>
      <c r="O9" s="21"/>
      <c r="P9" s="8">
        <v>3613394</v>
      </c>
      <c r="Q9" s="8">
        <v>2737897</v>
      </c>
    </row>
    <row r="10" spans="1:17" ht="59.25" customHeight="1" x14ac:dyDescent="0.25">
      <c r="A10" s="3" t="s">
        <v>22</v>
      </c>
      <c r="B10" s="7"/>
      <c r="C10" s="7"/>
      <c r="D10" s="7"/>
      <c r="E10" s="13"/>
      <c r="F10" s="13"/>
      <c r="G10" s="8"/>
      <c r="H10" s="8"/>
      <c r="I10" s="8"/>
      <c r="J10" s="8"/>
      <c r="K10" s="13"/>
      <c r="L10" s="21"/>
      <c r="M10" s="13"/>
      <c r="N10" s="13"/>
      <c r="O10" s="21"/>
      <c r="P10" s="13"/>
      <c r="Q10" s="13"/>
    </row>
    <row r="11" spans="1:17" ht="59.25" customHeight="1" x14ac:dyDescent="0.25">
      <c r="A11" s="3" t="s">
        <v>23</v>
      </c>
      <c r="B11" s="7"/>
      <c r="C11" s="7"/>
      <c r="D11" s="7"/>
      <c r="E11" s="13"/>
      <c r="F11" s="13"/>
      <c r="G11" s="8"/>
      <c r="H11" s="8"/>
      <c r="I11" s="8"/>
      <c r="J11" s="8"/>
      <c r="K11" s="13"/>
      <c r="L11" s="21"/>
      <c r="M11" s="13"/>
      <c r="N11" s="13"/>
      <c r="O11" s="21"/>
      <c r="P11" s="13"/>
      <c r="Q11" s="13"/>
    </row>
    <row r="12" spans="1:17" ht="59.25" customHeight="1" x14ac:dyDescent="0.25">
      <c r="A12" s="3" t="s">
        <v>24</v>
      </c>
      <c r="B12" s="7"/>
      <c r="C12" s="7"/>
      <c r="D12" s="7"/>
      <c r="E12" s="13"/>
      <c r="F12" s="13"/>
      <c r="G12" s="8"/>
      <c r="H12" s="8"/>
      <c r="I12" s="8"/>
      <c r="J12" s="8"/>
      <c r="K12" s="13"/>
      <c r="L12" s="21"/>
      <c r="M12" s="13"/>
      <c r="N12" s="13"/>
      <c r="O12" s="21"/>
      <c r="P12" s="13"/>
      <c r="Q12" s="13"/>
    </row>
    <row r="13" spans="1:17" ht="59.25" customHeight="1" x14ac:dyDescent="0.25">
      <c r="A13" s="3" t="s">
        <v>28</v>
      </c>
      <c r="B13" s="9"/>
      <c r="C13" s="9"/>
      <c r="D13" s="9"/>
      <c r="E13" s="13"/>
      <c r="F13" s="13"/>
      <c r="G13" s="8"/>
      <c r="H13" s="8"/>
      <c r="I13" s="8"/>
      <c r="J13" s="8"/>
      <c r="K13" s="13"/>
      <c r="L13" s="21"/>
      <c r="M13" s="13"/>
      <c r="N13" s="13"/>
      <c r="O13" s="21"/>
      <c r="P13" s="13"/>
      <c r="Q13" s="13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" zoomScale="115" zoomScaleNormal="115" workbookViewId="0">
      <selection activeCell="R4" sqref="R4"/>
    </sheetView>
  </sheetViews>
  <sheetFormatPr defaultRowHeight="15" x14ac:dyDescent="0.25"/>
  <cols>
    <col min="2" max="2" width="20.140625" style="10" customWidth="1"/>
    <col min="3" max="3" width="16" style="10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10" customWidth="1"/>
    <col min="14" max="14" width="26.28515625" customWidth="1"/>
    <col min="15" max="15" width="17.7109375" style="10" customWidth="1"/>
    <col min="16" max="16" width="14.85546875" customWidth="1"/>
    <col min="17" max="17" width="13.7109375" bestFit="1" customWidth="1"/>
    <col min="18" max="18" width="12.28515625" style="11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25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25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25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25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25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25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25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25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25">
      <c r="L12" s="10" t="s">
        <v>47</v>
      </c>
    </row>
    <row r="13" spans="1:19" x14ac:dyDescent="0.25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25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25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25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25">
      <c r="K17" t="s">
        <v>49</v>
      </c>
      <c r="L17" s="10"/>
      <c r="M17" s="12">
        <f>SUM(L16,M16)</f>
        <v>12078283.359999999</v>
      </c>
    </row>
    <row r="18" spans="11:19" x14ac:dyDescent="0.25">
      <c r="L18" s="10"/>
    </row>
    <row r="19" spans="11:19" x14ac:dyDescent="0.25">
      <c r="L19" s="10"/>
    </row>
    <row r="20" spans="11:19" x14ac:dyDescent="0.25">
      <c r="L20" s="10" t="s">
        <v>50</v>
      </c>
    </row>
    <row r="21" spans="11:19" x14ac:dyDescent="0.25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25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25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25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25">
      <c r="K25" t="s">
        <v>49</v>
      </c>
      <c r="M25" s="10">
        <v>12078283.359999999</v>
      </c>
    </row>
    <row r="35" spans="14:21" x14ac:dyDescent="0.25">
      <c r="N35" t="s">
        <v>53</v>
      </c>
    </row>
    <row r="36" spans="14:21" x14ac:dyDescent="0.25">
      <c r="N36" t="s">
        <v>48</v>
      </c>
      <c r="O36" s="10">
        <v>5923319.2699999996</v>
      </c>
    </row>
    <row r="37" spans="14:21" x14ac:dyDescent="0.25">
      <c r="N37" t="s">
        <v>54</v>
      </c>
      <c r="O37" s="12">
        <v>317931.49</v>
      </c>
    </row>
    <row r="38" spans="14:21" x14ac:dyDescent="0.25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25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25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25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25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25">
      <c r="N43" t="s">
        <v>25</v>
      </c>
      <c r="O43" s="10">
        <f>SUM(O39:O42)</f>
        <v>12585254.568999998</v>
      </c>
    </row>
    <row r="44" spans="14:21" x14ac:dyDescent="0.25">
      <c r="N44" t="s">
        <v>49</v>
      </c>
      <c r="O44" s="10">
        <f>SUM(O43,O38)</f>
        <v>18826505.328999996</v>
      </c>
    </row>
    <row r="48" spans="14:21" x14ac:dyDescent="0.25">
      <c r="N48" t="s">
        <v>62</v>
      </c>
      <c r="P48" t="s">
        <v>44</v>
      </c>
    </row>
    <row r="49" spans="14:20" x14ac:dyDescent="0.25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25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25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25">
      <c r="N54" t="s">
        <v>66</v>
      </c>
      <c r="P54" t="s">
        <v>44</v>
      </c>
    </row>
    <row r="55" spans="14:20" x14ac:dyDescent="0.25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25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25">
      <c r="P57">
        <v>1</v>
      </c>
      <c r="Q57">
        <v>1136848</v>
      </c>
      <c r="R57" s="11">
        <v>7957939</v>
      </c>
      <c r="S57">
        <v>9094787</v>
      </c>
    </row>
    <row r="58" spans="14:20" x14ac:dyDescent="0.25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25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25">
      <c r="N62" t="s">
        <v>64</v>
      </c>
      <c r="O62" s="10">
        <f>O60+O61</f>
        <v>6244931.3999999994</v>
      </c>
    </row>
    <row r="63" spans="14:20" x14ac:dyDescent="0.25">
      <c r="O63" s="10">
        <f>SUM(O59,O62)</f>
        <v>11947375.18</v>
      </c>
    </row>
    <row r="65" spans="14:20" x14ac:dyDescent="0.25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25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25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25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25">
      <c r="N69" t="s">
        <v>64</v>
      </c>
      <c r="O69" s="12">
        <v>6244931.3999999994</v>
      </c>
    </row>
    <row r="70" spans="14:20" x14ac:dyDescent="0.25">
      <c r="O70" s="12">
        <v>11947375.18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showGridLines="0"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35.5703125" style="1" customWidth="1"/>
    <col min="2" max="3" width="10.28515625" customWidth="1"/>
    <col min="4" max="4" width="15.42578125" customWidth="1"/>
    <col min="5" max="5" width="15" customWidth="1"/>
    <col min="6" max="8" width="10.28515625" customWidth="1"/>
    <col min="9" max="9" width="15.7109375" customWidth="1"/>
    <col min="10" max="12" width="10.28515625" customWidth="1"/>
    <col min="13" max="13" width="14.42578125" customWidth="1"/>
    <col min="14" max="15" width="16.42578125" customWidth="1"/>
    <col min="16" max="16" width="15" customWidth="1"/>
    <col min="18" max="18" width="24.28515625" customWidth="1"/>
  </cols>
  <sheetData>
    <row r="1" spans="1:15" s="23" customFormat="1" ht="30" x14ac:dyDescent="0.25">
      <c r="A1" s="29" t="s">
        <v>86</v>
      </c>
      <c r="B1" s="29" t="s">
        <v>61</v>
      </c>
      <c r="C1" s="29" t="s">
        <v>77</v>
      </c>
      <c r="D1" s="29" t="s">
        <v>78</v>
      </c>
      <c r="E1" s="29" t="s">
        <v>79</v>
      </c>
      <c r="F1" s="29" t="s">
        <v>80</v>
      </c>
      <c r="G1" s="29" t="s">
        <v>81</v>
      </c>
      <c r="H1" s="29" t="s">
        <v>82</v>
      </c>
      <c r="I1" s="29" t="s">
        <v>83</v>
      </c>
      <c r="J1" s="29" t="s">
        <v>84</v>
      </c>
      <c r="K1" s="29" t="s">
        <v>85</v>
      </c>
      <c r="L1" s="29" t="s">
        <v>25</v>
      </c>
      <c r="M1" s="29" t="s">
        <v>88</v>
      </c>
      <c r="N1" s="29" t="s">
        <v>89</v>
      </c>
      <c r="O1" s="22"/>
    </row>
    <row r="2" spans="1:15" x14ac:dyDescent="0.25">
      <c r="A2" s="30" t="s">
        <v>87</v>
      </c>
      <c r="B2" s="30"/>
      <c r="C2" s="30"/>
      <c r="D2" s="30">
        <v>10121557.060000001</v>
      </c>
      <c r="E2" s="30"/>
      <c r="F2" s="30"/>
      <c r="G2" s="30"/>
      <c r="H2" s="30"/>
      <c r="I2" s="31">
        <v>9416806.852</v>
      </c>
      <c r="J2" s="32"/>
      <c r="K2" s="32"/>
      <c r="L2" s="32"/>
      <c r="M2" s="31">
        <v>2442296</v>
      </c>
      <c r="N2" s="31">
        <v>17096068</v>
      </c>
      <c r="O2" s="25">
        <v>0</v>
      </c>
    </row>
    <row r="3" spans="1:15" x14ac:dyDescent="0.25">
      <c r="A3" s="30" t="s">
        <v>93</v>
      </c>
      <c r="B3" s="30"/>
      <c r="C3" s="30"/>
      <c r="D3" s="30"/>
      <c r="E3" s="30"/>
      <c r="F3" s="30"/>
      <c r="G3" s="30"/>
      <c r="H3" s="30"/>
      <c r="I3" s="31">
        <v>4153902.9180000001</v>
      </c>
      <c r="J3" s="32"/>
      <c r="K3" s="32"/>
      <c r="L3" s="32"/>
      <c r="M3" s="31">
        <v>519238</v>
      </c>
      <c r="N3" s="31">
        <v>3634665</v>
      </c>
      <c r="O3" s="25">
        <v>1</v>
      </c>
    </row>
    <row r="4" spans="1:15" x14ac:dyDescent="0.25">
      <c r="A4" s="30" t="s">
        <v>90</v>
      </c>
      <c r="B4" s="30"/>
      <c r="C4" s="30"/>
      <c r="D4" s="31">
        <v>31435052</v>
      </c>
      <c r="E4" s="30"/>
      <c r="F4" s="30"/>
      <c r="G4" s="30"/>
      <c r="H4" s="30"/>
      <c r="I4" s="30"/>
      <c r="J4" s="30"/>
      <c r="K4" s="30"/>
      <c r="L4" s="30"/>
      <c r="M4" s="30">
        <v>3929382</v>
      </c>
      <c r="N4" s="30">
        <v>27505670</v>
      </c>
      <c r="O4" s="25">
        <v>2</v>
      </c>
    </row>
    <row r="5" spans="1:15" x14ac:dyDescent="0.25">
      <c r="A5" s="30" t="s">
        <v>107</v>
      </c>
      <c r="B5" s="30"/>
      <c r="C5" s="30"/>
      <c r="D5" s="30"/>
      <c r="E5" s="30"/>
      <c r="F5" s="30"/>
      <c r="G5" s="30"/>
      <c r="H5" s="30"/>
      <c r="I5" s="30"/>
      <c r="J5" s="30"/>
      <c r="K5" s="30">
        <v>7440653</v>
      </c>
      <c r="L5" s="30"/>
      <c r="M5" s="30">
        <v>930087</v>
      </c>
      <c r="N5" s="30">
        <v>6510571</v>
      </c>
      <c r="O5" s="25">
        <v>3</v>
      </c>
    </row>
    <row r="6" spans="1:15" x14ac:dyDescent="0.25">
      <c r="A6" s="30" t="s">
        <v>91</v>
      </c>
      <c r="B6" s="30"/>
      <c r="C6" s="30"/>
      <c r="D6" s="30"/>
      <c r="E6" s="30"/>
      <c r="F6" s="30"/>
      <c r="G6" s="30"/>
      <c r="H6" s="30"/>
      <c r="I6" s="30">
        <v>8773225</v>
      </c>
      <c r="J6" s="30"/>
      <c r="K6" s="30"/>
      <c r="L6" s="30"/>
      <c r="M6" s="30">
        <v>1096659</v>
      </c>
      <c r="N6" s="30">
        <v>7676616</v>
      </c>
      <c r="O6" s="25">
        <v>4</v>
      </c>
    </row>
    <row r="7" spans="1:15" x14ac:dyDescent="0.25">
      <c r="A7" s="30" t="s">
        <v>92</v>
      </c>
      <c r="B7" s="30"/>
      <c r="C7" s="30"/>
      <c r="D7" s="30">
        <v>967157.26999999955</v>
      </c>
      <c r="E7" s="30">
        <v>7576934.0999999996</v>
      </c>
      <c r="F7" s="30"/>
      <c r="G7" s="30"/>
      <c r="H7" s="30"/>
      <c r="I7" s="30"/>
      <c r="J7" s="30"/>
      <c r="K7" s="30"/>
      <c r="L7" s="30"/>
      <c r="M7" s="30">
        <v>1068011</v>
      </c>
      <c r="N7" s="30">
        <v>7476080</v>
      </c>
      <c r="O7" s="25">
        <v>5</v>
      </c>
    </row>
    <row r="8" spans="1:15" x14ac:dyDescent="0.25">
      <c r="A8" s="30" t="s">
        <v>94</v>
      </c>
      <c r="B8" s="30"/>
      <c r="C8" s="30"/>
      <c r="D8" s="30">
        <v>15300148.25</v>
      </c>
      <c r="E8" s="30"/>
      <c r="F8" s="30"/>
      <c r="G8" s="30"/>
      <c r="H8" s="30"/>
      <c r="I8" s="30">
        <v>5002242.9400000004</v>
      </c>
      <c r="J8" s="30"/>
      <c r="K8" s="30"/>
      <c r="L8" s="30"/>
      <c r="M8" s="30">
        <v>2537799</v>
      </c>
      <c r="N8" s="30">
        <v>17764592</v>
      </c>
      <c r="O8" s="25">
        <v>6</v>
      </c>
    </row>
    <row r="9" spans="1:15" x14ac:dyDescent="0.25">
      <c r="A9" s="30" t="s">
        <v>95</v>
      </c>
      <c r="B9" s="30"/>
      <c r="C9" s="30"/>
      <c r="D9" s="30"/>
      <c r="E9" s="30"/>
      <c r="F9" s="30"/>
      <c r="G9" s="30"/>
      <c r="H9" s="30"/>
      <c r="I9" s="30">
        <v>6272429.75</v>
      </c>
      <c r="J9" s="30"/>
      <c r="K9" s="30"/>
      <c r="L9" s="30"/>
      <c r="M9" s="30">
        <v>784054</v>
      </c>
      <c r="N9" s="30">
        <v>5488375</v>
      </c>
      <c r="O9" s="25">
        <v>7</v>
      </c>
    </row>
    <row r="10" spans="1:15" x14ac:dyDescent="0.25">
      <c r="A10" s="30" t="s">
        <v>108</v>
      </c>
      <c r="B10" s="30"/>
      <c r="C10" s="30"/>
      <c r="D10" s="30">
        <v>2376584.4930000007</v>
      </c>
      <c r="E10" s="30"/>
      <c r="F10" s="30"/>
      <c r="G10" s="30"/>
      <c r="H10" s="30"/>
      <c r="I10" s="30">
        <v>5851260.3669999996</v>
      </c>
      <c r="J10" s="30"/>
      <c r="K10" s="30"/>
      <c r="L10" s="30"/>
      <c r="M10" s="30">
        <v>1028481</v>
      </c>
      <c r="N10" s="30">
        <v>7199364</v>
      </c>
      <c r="O10" s="25">
        <v>8</v>
      </c>
    </row>
    <row r="11" spans="1:15" x14ac:dyDescent="0.25">
      <c r="A11" s="30" t="s">
        <v>96</v>
      </c>
      <c r="B11" s="30"/>
      <c r="C11" s="30"/>
      <c r="D11" s="30">
        <v>3951018.61</v>
      </c>
      <c r="E11" s="30">
        <v>1303448.1200000001</v>
      </c>
      <c r="F11" s="30"/>
      <c r="G11" s="30"/>
      <c r="H11" s="30"/>
      <c r="I11" s="30">
        <v>3401350.1</v>
      </c>
      <c r="J11" s="30"/>
      <c r="K11" s="30"/>
      <c r="L11" s="30"/>
      <c r="M11" s="30">
        <v>1081977</v>
      </c>
      <c r="N11" s="30">
        <v>7573840</v>
      </c>
      <c r="O11" s="25">
        <v>9</v>
      </c>
    </row>
    <row r="12" spans="1:15" x14ac:dyDescent="0.25">
      <c r="A12" s="30" t="s">
        <v>97</v>
      </c>
      <c r="B12" s="30"/>
      <c r="C12" s="30"/>
      <c r="D12" s="30"/>
      <c r="E12" s="30">
        <v>5018209.87</v>
      </c>
      <c r="F12" s="30"/>
      <c r="G12" s="30"/>
      <c r="H12" s="30"/>
      <c r="I12" s="30"/>
      <c r="J12" s="30"/>
      <c r="K12" s="30"/>
      <c r="L12" s="30"/>
      <c r="M12" s="30">
        <v>627276</v>
      </c>
      <c r="N12" s="30">
        <v>4390934</v>
      </c>
      <c r="O12" s="25">
        <v>10</v>
      </c>
    </row>
    <row r="13" spans="1:15" x14ac:dyDescent="0.25">
      <c r="A13" s="30" t="s">
        <v>98</v>
      </c>
      <c r="B13" s="30"/>
      <c r="C13" s="30"/>
      <c r="D13" s="30"/>
      <c r="E13" s="30">
        <v>28440949.879999999</v>
      </c>
      <c r="F13" s="30"/>
      <c r="G13" s="30"/>
      <c r="H13" s="30"/>
      <c r="I13" s="30"/>
      <c r="J13" s="30"/>
      <c r="K13" s="30"/>
      <c r="L13" s="30"/>
      <c r="M13" s="30">
        <v>2930119</v>
      </c>
      <c r="N13" s="30">
        <v>20510831</v>
      </c>
      <c r="O13" s="25">
        <v>11</v>
      </c>
    </row>
    <row r="14" spans="1:15" x14ac:dyDescent="0.25">
      <c r="A14" s="30" t="s">
        <v>99</v>
      </c>
      <c r="B14" s="30"/>
      <c r="C14" s="30"/>
      <c r="D14" s="30"/>
      <c r="E14" s="30"/>
      <c r="F14" s="30"/>
      <c r="G14" s="30"/>
      <c r="H14" s="30"/>
      <c r="I14" s="30">
        <v>11803695.960000001</v>
      </c>
      <c r="J14" s="30"/>
      <c r="K14" s="30"/>
      <c r="L14" s="30"/>
      <c r="M14" s="30">
        <v>1475462</v>
      </c>
      <c r="N14" s="30">
        <v>10328234</v>
      </c>
      <c r="O14" s="25">
        <v>12</v>
      </c>
    </row>
    <row r="15" spans="1:15" x14ac:dyDescent="0.25">
      <c r="A15" s="30" t="s">
        <v>100</v>
      </c>
      <c r="B15" s="30"/>
      <c r="C15" s="30"/>
      <c r="D15" s="30">
        <v>3678989.3829999999</v>
      </c>
      <c r="E15" s="30">
        <v>1997998.9920000001</v>
      </c>
      <c r="F15" s="30"/>
      <c r="G15" s="30"/>
      <c r="H15" s="30"/>
      <c r="I15" s="30"/>
      <c r="J15" s="30">
        <v>24430.226999999999</v>
      </c>
      <c r="K15" s="30"/>
      <c r="L15" s="30"/>
      <c r="M15" s="30">
        <v>712677</v>
      </c>
      <c r="N15" s="30">
        <v>4988742</v>
      </c>
      <c r="O15" s="25">
        <v>13</v>
      </c>
    </row>
    <row r="16" spans="1:15" s="24" customFormat="1" x14ac:dyDescent="0.25">
      <c r="A16" s="30" t="s">
        <v>101</v>
      </c>
      <c r="B16" s="30"/>
      <c r="C16" s="30"/>
      <c r="D16" s="30">
        <v>764582</v>
      </c>
      <c r="E16" s="30"/>
      <c r="F16" s="30"/>
      <c r="G16" s="30"/>
      <c r="H16" s="30"/>
      <c r="I16" s="30">
        <v>7622328.6999999993</v>
      </c>
      <c r="J16" s="30"/>
      <c r="K16" s="30"/>
      <c r="L16" s="30"/>
      <c r="M16" s="30">
        <v>1048364</v>
      </c>
      <c r="N16" s="30">
        <v>7338547</v>
      </c>
      <c r="O16" s="25">
        <v>14</v>
      </c>
    </row>
    <row r="17" spans="1:18" x14ac:dyDescent="0.25">
      <c r="A17" s="30" t="s">
        <v>102</v>
      </c>
      <c r="B17" s="30">
        <v>4444197.7699999996</v>
      </c>
      <c r="C17" s="30"/>
      <c r="D17" s="30">
        <v>181114.16399999999</v>
      </c>
      <c r="E17" s="30"/>
      <c r="F17" s="30"/>
      <c r="G17" s="30"/>
      <c r="H17" s="30"/>
      <c r="I17" s="30"/>
      <c r="J17" s="30"/>
      <c r="K17" s="30"/>
      <c r="L17" s="30"/>
      <c r="M17" s="30">
        <v>781917</v>
      </c>
      <c r="N17" s="30">
        <v>5473421</v>
      </c>
      <c r="O17" s="25">
        <v>15</v>
      </c>
    </row>
    <row r="18" spans="1:18" x14ac:dyDescent="0.25">
      <c r="A18" s="30" t="s">
        <v>103</v>
      </c>
      <c r="B18" s="30"/>
      <c r="C18" s="30"/>
      <c r="D18" s="30"/>
      <c r="E18" s="30">
        <v>28440949.879999999</v>
      </c>
      <c r="F18" s="30"/>
      <c r="G18" s="30"/>
      <c r="H18" s="30"/>
      <c r="I18" s="30"/>
      <c r="J18" s="30"/>
      <c r="K18" s="30"/>
      <c r="L18" s="30"/>
      <c r="M18" s="30">
        <v>625000</v>
      </c>
      <c r="N18" s="30">
        <v>4375000</v>
      </c>
      <c r="O18" s="25">
        <v>16</v>
      </c>
    </row>
    <row r="19" spans="1:18" x14ac:dyDescent="0.25">
      <c r="A19" s="30" t="s">
        <v>104</v>
      </c>
      <c r="B19" s="30"/>
      <c r="C19" s="30"/>
      <c r="D19" s="30">
        <v>31061589.32</v>
      </c>
      <c r="E19" s="30"/>
      <c r="F19" s="30"/>
      <c r="G19" s="30"/>
      <c r="H19" s="30"/>
      <c r="I19" s="30"/>
      <c r="J19" s="30"/>
      <c r="K19" s="30"/>
      <c r="L19" s="30"/>
      <c r="M19" s="30">
        <v>3882699</v>
      </c>
      <c r="N19" s="30">
        <v>27178890</v>
      </c>
      <c r="O19" s="25">
        <v>17</v>
      </c>
    </row>
    <row r="20" spans="1:18" x14ac:dyDescent="0.25">
      <c r="A20" s="30" t="s">
        <v>105</v>
      </c>
      <c r="B20" s="30"/>
      <c r="C20" s="30"/>
      <c r="D20" s="30">
        <v>18143506.600000001</v>
      </c>
      <c r="E20" s="30"/>
      <c r="F20" s="30"/>
      <c r="G20" s="30"/>
      <c r="H20" s="30"/>
      <c r="I20" s="30">
        <v>644634.19999999995</v>
      </c>
      <c r="J20" s="30"/>
      <c r="K20" s="30"/>
      <c r="L20" s="30"/>
      <c r="M20" s="30">
        <v>2348518</v>
      </c>
      <c r="N20" s="30">
        <v>16439623</v>
      </c>
      <c r="O20" s="25">
        <v>18</v>
      </c>
    </row>
    <row r="21" spans="1:18" x14ac:dyDescent="0.25">
      <c r="A21" s="30" t="s">
        <v>106</v>
      </c>
      <c r="B21" s="30"/>
      <c r="C21" s="30"/>
      <c r="D21" s="30"/>
      <c r="E21" s="30">
        <v>35010947</v>
      </c>
      <c r="F21" s="30"/>
      <c r="G21" s="30"/>
      <c r="H21" s="30"/>
      <c r="I21" s="30"/>
      <c r="J21" s="30"/>
      <c r="K21" s="30"/>
      <c r="L21" s="30"/>
      <c r="M21" s="30">
        <v>4376368</v>
      </c>
      <c r="N21" s="30">
        <v>30634579</v>
      </c>
      <c r="O21" s="25">
        <v>19</v>
      </c>
    </row>
    <row r="22" spans="1:18" x14ac:dyDescent="0.25">
      <c r="A22" s="30" t="s">
        <v>109</v>
      </c>
      <c r="B22" s="30"/>
      <c r="C22" s="30"/>
      <c r="D22" s="30"/>
      <c r="E22" s="30">
        <v>9000456.8900000006</v>
      </c>
      <c r="F22" s="30"/>
      <c r="G22" s="30"/>
      <c r="H22" s="30"/>
      <c r="I22" s="30"/>
      <c r="J22" s="30"/>
      <c r="K22" s="30"/>
      <c r="L22" s="30"/>
      <c r="M22" s="30">
        <v>1125057</v>
      </c>
      <c r="N22" s="30">
        <v>7875399</v>
      </c>
      <c r="O22" s="25">
        <v>20</v>
      </c>
    </row>
    <row r="23" spans="1:18" x14ac:dyDescent="0.25">
      <c r="A23" s="30" t="s">
        <v>110</v>
      </c>
      <c r="B23" s="30"/>
      <c r="C23" s="30"/>
      <c r="D23" s="30"/>
      <c r="E23" s="30"/>
      <c r="F23" s="30"/>
      <c r="G23" s="30"/>
      <c r="H23" s="30"/>
      <c r="I23" s="30">
        <v>6195501.8360000001</v>
      </c>
      <c r="J23" s="30"/>
      <c r="K23" s="30"/>
      <c r="L23" s="30"/>
      <c r="M23" s="30">
        <v>774438</v>
      </c>
      <c r="N23" s="30">
        <v>5421064</v>
      </c>
      <c r="O23" s="25">
        <v>21</v>
      </c>
    </row>
    <row r="24" spans="1:18" x14ac:dyDescent="0.25">
      <c r="A24" s="30" t="s">
        <v>111</v>
      </c>
      <c r="B24" s="30">
        <v>2677161.36</v>
      </c>
      <c r="C24" s="30"/>
      <c r="D24" s="30">
        <v>6396151.4699999997</v>
      </c>
      <c r="E24" s="30"/>
      <c r="F24" s="30"/>
      <c r="G24" s="30"/>
      <c r="H24" s="30"/>
      <c r="I24" s="30">
        <v>686638.29</v>
      </c>
      <c r="J24" s="30"/>
      <c r="K24" s="30"/>
      <c r="L24" s="30"/>
      <c r="M24" s="30">
        <v>1181215</v>
      </c>
      <c r="N24" s="30">
        <v>8268502</v>
      </c>
      <c r="O24" s="25">
        <v>22</v>
      </c>
    </row>
    <row r="25" spans="1:18" x14ac:dyDescent="0.25">
      <c r="A25" s="30" t="s">
        <v>112</v>
      </c>
      <c r="B25" s="30"/>
      <c r="C25" s="30"/>
      <c r="D25" s="30">
        <v>333327.88400000002</v>
      </c>
      <c r="E25" s="30"/>
      <c r="F25" s="30"/>
      <c r="G25" s="30"/>
      <c r="H25" s="30"/>
      <c r="I25" s="30">
        <v>4060359.2289999998</v>
      </c>
      <c r="J25" s="30"/>
      <c r="K25" s="30"/>
      <c r="L25" s="30"/>
      <c r="M25" s="30">
        <v>549211</v>
      </c>
      <c r="N25" s="30">
        <v>3844476</v>
      </c>
      <c r="O25" s="25">
        <v>23</v>
      </c>
    </row>
    <row r="26" spans="1:18" x14ac:dyDescent="0.25">
      <c r="A26" s="30" t="s">
        <v>113</v>
      </c>
      <c r="B26" s="30"/>
      <c r="C26" s="30"/>
      <c r="D26" s="30"/>
      <c r="E26" s="30"/>
      <c r="F26" s="30"/>
      <c r="G26" s="30"/>
      <c r="H26" s="30"/>
      <c r="I26" s="30">
        <v>2275479</v>
      </c>
      <c r="J26" s="30"/>
      <c r="K26" s="30"/>
      <c r="L26" s="30"/>
      <c r="M26" s="30">
        <v>284435</v>
      </c>
      <c r="N26" s="30">
        <v>1991044</v>
      </c>
      <c r="O26" s="25">
        <v>24</v>
      </c>
    </row>
    <row r="27" spans="1:18" x14ac:dyDescent="0.25">
      <c r="A27" s="30" t="s">
        <v>114</v>
      </c>
      <c r="B27" s="30"/>
      <c r="C27" s="30"/>
      <c r="D27" s="30">
        <v>8581506.1300000008</v>
      </c>
      <c r="E27" s="30"/>
      <c r="F27" s="30"/>
      <c r="G27" s="30"/>
      <c r="H27" s="30"/>
      <c r="I27" s="30"/>
      <c r="J27" s="30"/>
      <c r="K27" s="30"/>
      <c r="L27" s="30"/>
      <c r="M27" s="30">
        <v>1072688</v>
      </c>
      <c r="N27" s="30">
        <v>7508818.1200000001</v>
      </c>
      <c r="O27" s="25">
        <v>25</v>
      </c>
    </row>
    <row r="28" spans="1:18" x14ac:dyDescent="0.25">
      <c r="A28" s="30" t="s">
        <v>115</v>
      </c>
      <c r="B28" s="30"/>
      <c r="C28" s="30"/>
      <c r="D28" s="30"/>
      <c r="E28" s="30"/>
      <c r="F28" s="30"/>
      <c r="G28" s="30"/>
      <c r="H28" s="30"/>
      <c r="I28" s="30">
        <v>19139634.739999998</v>
      </c>
      <c r="J28" s="30"/>
      <c r="K28" s="30"/>
      <c r="L28" s="30"/>
      <c r="M28" s="30">
        <v>2332454</v>
      </c>
      <c r="N28" s="30">
        <v>16747181</v>
      </c>
      <c r="O28" s="25">
        <v>26</v>
      </c>
    </row>
    <row r="29" spans="1:18" x14ac:dyDescent="0.25">
      <c r="A29" s="30" t="s">
        <v>116</v>
      </c>
      <c r="B29" s="30"/>
      <c r="C29" s="30"/>
      <c r="D29" s="30">
        <v>52195699.359999999</v>
      </c>
      <c r="E29" s="30"/>
      <c r="F29" s="30"/>
      <c r="G29" s="30"/>
      <c r="H29" s="30"/>
      <c r="I29" s="30"/>
      <c r="J29" s="30"/>
      <c r="K29" s="30"/>
      <c r="L29" s="30"/>
      <c r="M29" s="30">
        <v>6524462</v>
      </c>
      <c r="N29" s="30">
        <v>45671237</v>
      </c>
      <c r="O29" s="25">
        <v>27</v>
      </c>
    </row>
    <row r="30" spans="1:18" x14ac:dyDescent="0.25">
      <c r="A30" s="30" t="s">
        <v>117</v>
      </c>
      <c r="B30" s="30"/>
      <c r="C30" s="30"/>
      <c r="D30" s="30">
        <v>14453370.689999998</v>
      </c>
      <c r="E30" s="30"/>
      <c r="F30" s="30"/>
      <c r="G30" s="30"/>
      <c r="H30" s="30"/>
      <c r="I30" s="30">
        <v>6619216.5499999998</v>
      </c>
      <c r="J30" s="30"/>
      <c r="K30" s="30"/>
      <c r="L30" s="30"/>
      <c r="M30" s="30">
        <v>2571157</v>
      </c>
      <c r="N30" s="30">
        <v>17998099</v>
      </c>
      <c r="O30" s="25">
        <v>28</v>
      </c>
    </row>
    <row r="31" spans="1:18" x14ac:dyDescent="0.25">
      <c r="A31" s="33" t="s">
        <v>118</v>
      </c>
      <c r="B31" s="33"/>
      <c r="C31" s="33"/>
      <c r="D31" s="33"/>
      <c r="E31" s="33">
        <v>1017606.69</v>
      </c>
      <c r="F31" s="33"/>
      <c r="G31" s="33"/>
      <c r="H31" s="33"/>
      <c r="I31" s="33">
        <v>5862363.6399999997</v>
      </c>
      <c r="J31" s="33"/>
      <c r="K31" s="33"/>
      <c r="L31" s="33"/>
      <c r="M31" s="33">
        <v>687997</v>
      </c>
      <c r="N31" s="33">
        <v>6019973.75</v>
      </c>
      <c r="O31" s="25">
        <v>29</v>
      </c>
      <c r="R31" s="1"/>
    </row>
    <row r="32" spans="1:18" x14ac:dyDescent="0.25">
      <c r="A32" s="30" t="s">
        <v>119</v>
      </c>
      <c r="B32" s="30"/>
      <c r="C32" s="30"/>
      <c r="D32" s="30"/>
      <c r="E32" s="30">
        <v>30565887.629999999</v>
      </c>
      <c r="F32" s="30"/>
      <c r="G32" s="30"/>
      <c r="H32" s="30"/>
      <c r="I32" s="30"/>
      <c r="J32" s="30"/>
      <c r="K32" s="30"/>
      <c r="L32" s="30"/>
      <c r="M32" s="30">
        <v>3820736</v>
      </c>
      <c r="N32" s="30">
        <v>26745152</v>
      </c>
      <c r="O32" s="25">
        <v>30</v>
      </c>
    </row>
    <row r="33" spans="1:15" x14ac:dyDescent="0.25">
      <c r="A33" s="30" t="s">
        <v>120</v>
      </c>
      <c r="B33" s="30"/>
      <c r="C33" s="30"/>
      <c r="D33" s="30"/>
      <c r="E33" s="30"/>
      <c r="F33" s="30">
        <v>5108675.07</v>
      </c>
      <c r="G33" s="30"/>
      <c r="H33" s="30"/>
      <c r="I33" s="30"/>
      <c r="J33" s="30"/>
      <c r="K33" s="30"/>
      <c r="L33" s="30"/>
      <c r="M33" s="30">
        <v>638585</v>
      </c>
      <c r="N33" s="30">
        <v>4470090</v>
      </c>
      <c r="O33" s="25">
        <v>31</v>
      </c>
    </row>
    <row r="34" spans="1:15" x14ac:dyDescent="0.25">
      <c r="A34" s="30" t="s">
        <v>121</v>
      </c>
      <c r="B34" s="30"/>
      <c r="C34" s="30"/>
      <c r="D34" s="30">
        <v>19919089.84</v>
      </c>
      <c r="E34" s="30"/>
      <c r="F34" s="30"/>
      <c r="G34" s="30"/>
      <c r="H34" s="30"/>
      <c r="I34" s="30"/>
      <c r="J34" s="30"/>
      <c r="K34" s="30"/>
      <c r="L34" s="30"/>
      <c r="M34" s="30">
        <v>2489886</v>
      </c>
      <c r="N34" s="30">
        <v>17429204</v>
      </c>
      <c r="O34" s="25">
        <v>32</v>
      </c>
    </row>
    <row r="35" spans="1:15" x14ac:dyDescent="0.25">
      <c r="A35" s="30" t="s">
        <v>122</v>
      </c>
      <c r="B35" s="30"/>
      <c r="C35" s="30"/>
      <c r="D35" s="30">
        <v>10607590.279999999</v>
      </c>
      <c r="E35" s="30"/>
      <c r="F35" s="30"/>
      <c r="G35" s="30"/>
      <c r="H35" s="30"/>
      <c r="I35" s="30"/>
      <c r="J35" s="30"/>
      <c r="K35" s="30"/>
      <c r="L35" s="30"/>
      <c r="M35" s="30">
        <v>1325949</v>
      </c>
      <c r="N35" s="30">
        <v>9281641</v>
      </c>
      <c r="O35" s="25">
        <v>33</v>
      </c>
    </row>
    <row r="36" spans="1:15" x14ac:dyDescent="0.25">
      <c r="A36" s="30" t="s">
        <v>123</v>
      </c>
      <c r="B36" s="30"/>
      <c r="C36" s="30"/>
      <c r="D36" s="30"/>
      <c r="E36" s="30"/>
      <c r="F36" s="30"/>
      <c r="G36" s="30"/>
      <c r="H36" s="30"/>
      <c r="I36" s="30">
        <v>21924820</v>
      </c>
      <c r="J36" s="30"/>
      <c r="K36" s="30"/>
      <c r="L36" s="30"/>
      <c r="M36" s="30">
        <v>2740603</v>
      </c>
      <c r="N36" s="30">
        <v>19184217</v>
      </c>
      <c r="O36" s="25">
        <v>34</v>
      </c>
    </row>
    <row r="37" spans="1:15" x14ac:dyDescent="0.25">
      <c r="A37" s="30" t="s">
        <v>124</v>
      </c>
      <c r="B37" s="30"/>
      <c r="C37" s="30"/>
      <c r="D37" s="30"/>
      <c r="E37" s="30"/>
      <c r="F37" s="30"/>
      <c r="G37" s="30"/>
      <c r="H37" s="30"/>
      <c r="I37" s="30"/>
      <c r="J37" s="30">
        <v>3582351.46</v>
      </c>
      <c r="K37" s="30"/>
      <c r="L37" s="30"/>
      <c r="M37" s="30">
        <v>447794</v>
      </c>
      <c r="N37" s="30">
        <v>3134557</v>
      </c>
      <c r="O37" s="25">
        <v>35</v>
      </c>
    </row>
    <row r="38" spans="1:15" x14ac:dyDescent="0.25">
      <c r="A38" s="30" t="s">
        <v>125</v>
      </c>
      <c r="B38" s="30"/>
      <c r="C38" s="30"/>
      <c r="D38" s="30"/>
      <c r="E38" s="30"/>
      <c r="F38" s="30"/>
      <c r="G38" s="30"/>
      <c r="H38" s="30"/>
      <c r="I38" s="30">
        <v>3940433.72</v>
      </c>
      <c r="J38" s="30">
        <v>3457479.39</v>
      </c>
      <c r="K38" s="30"/>
      <c r="L38" s="30"/>
      <c r="M38" s="30">
        <v>924739</v>
      </c>
      <c r="N38" s="30">
        <v>6473174</v>
      </c>
      <c r="O38" s="25">
        <v>36</v>
      </c>
    </row>
    <row r="39" spans="1:15" x14ac:dyDescent="0.25">
      <c r="A39" s="30" t="s">
        <v>126</v>
      </c>
      <c r="B39" s="30"/>
      <c r="C39" s="30"/>
      <c r="D39" s="30"/>
      <c r="E39" s="30">
        <v>3785875.06</v>
      </c>
      <c r="F39" s="30"/>
      <c r="G39" s="30"/>
      <c r="H39" s="30"/>
      <c r="I39" s="30"/>
      <c r="J39" s="30"/>
      <c r="K39" s="30"/>
      <c r="L39" s="30"/>
      <c r="M39" s="30">
        <v>473234</v>
      </c>
      <c r="N39" s="30">
        <v>3312641</v>
      </c>
      <c r="O39" s="25">
        <v>37</v>
      </c>
    </row>
    <row r="40" spans="1:15" x14ac:dyDescent="0.25">
      <c r="A40" s="30" t="s">
        <v>127</v>
      </c>
      <c r="B40" s="30"/>
      <c r="C40" s="30"/>
      <c r="D40" s="30"/>
      <c r="E40" s="30"/>
      <c r="F40" s="30"/>
      <c r="G40" s="30"/>
      <c r="H40" s="30"/>
      <c r="I40" s="30">
        <v>10106760.09</v>
      </c>
      <c r="J40" s="30"/>
      <c r="K40" s="30"/>
      <c r="L40" s="30"/>
      <c r="M40" s="30">
        <v>1263345</v>
      </c>
      <c r="N40" s="30">
        <v>8843415</v>
      </c>
      <c r="O40" s="25">
        <v>38</v>
      </c>
    </row>
    <row r="41" spans="1:15" x14ac:dyDescent="0.25">
      <c r="A41" s="30" t="s">
        <v>128</v>
      </c>
      <c r="B41" s="30"/>
      <c r="C41" s="30"/>
      <c r="D41" s="30"/>
      <c r="E41" s="30"/>
      <c r="F41" s="30">
        <v>9265078.2200000007</v>
      </c>
      <c r="G41" s="30"/>
      <c r="H41" s="30"/>
      <c r="I41" s="30"/>
      <c r="J41" s="30"/>
      <c r="K41" s="30"/>
      <c r="L41" s="30"/>
      <c r="M41" s="30">
        <v>1158135</v>
      </c>
      <c r="N41" s="30">
        <v>8106943</v>
      </c>
      <c r="O41" s="25">
        <v>39</v>
      </c>
    </row>
    <row r="42" spans="1:15" x14ac:dyDescent="0.25">
      <c r="A42" s="30" t="s">
        <v>129</v>
      </c>
      <c r="B42" s="30"/>
      <c r="C42" s="30"/>
      <c r="D42" s="30"/>
      <c r="E42" s="30"/>
      <c r="F42" s="30"/>
      <c r="G42" s="30">
        <v>1181164.51</v>
      </c>
      <c r="H42" s="30"/>
      <c r="I42" s="30"/>
      <c r="J42" s="30"/>
      <c r="K42" s="30"/>
      <c r="L42" s="30"/>
      <c r="M42" s="30">
        <v>1476471</v>
      </c>
      <c r="N42" s="30">
        <v>10335294</v>
      </c>
      <c r="O42" s="25">
        <v>40</v>
      </c>
    </row>
    <row r="43" spans="1:15" x14ac:dyDescent="0.25">
      <c r="A43" s="30" t="s">
        <v>130</v>
      </c>
      <c r="B43" s="30"/>
      <c r="C43" s="30"/>
      <c r="D43" s="30"/>
      <c r="E43" s="30"/>
      <c r="F43" s="30"/>
      <c r="G43" s="30"/>
      <c r="H43" s="30"/>
      <c r="I43" s="30"/>
      <c r="J43" s="30">
        <v>3421028.06</v>
      </c>
      <c r="K43" s="30"/>
      <c r="L43" s="30"/>
      <c r="M43" s="30">
        <v>427629</v>
      </c>
      <c r="N43" s="30">
        <v>2993399</v>
      </c>
      <c r="O43" s="25">
        <v>41</v>
      </c>
    </row>
    <row r="44" spans="1:15" x14ac:dyDescent="0.25">
      <c r="A44" s="30" t="s">
        <v>131</v>
      </c>
      <c r="B44" s="30"/>
      <c r="C44" s="30"/>
      <c r="D44" s="30">
        <v>10902577.68</v>
      </c>
      <c r="E44" s="30"/>
      <c r="F44" s="30"/>
      <c r="G44" s="30"/>
      <c r="H44" s="30"/>
      <c r="I44" s="30">
        <v>3276311.75</v>
      </c>
      <c r="J44" s="30"/>
      <c r="K44" s="30"/>
      <c r="L44" s="30"/>
      <c r="M44" s="30">
        <v>1772361</v>
      </c>
      <c r="N44" s="30">
        <v>12406528</v>
      </c>
      <c r="O44" s="25">
        <v>42</v>
      </c>
    </row>
    <row r="45" spans="1:15" x14ac:dyDescent="0.25">
      <c r="A45" s="30" t="s">
        <v>132</v>
      </c>
      <c r="B45" s="30"/>
      <c r="C45" s="30">
        <v>247168.51</v>
      </c>
      <c r="D45" s="30">
        <v>1774035.071</v>
      </c>
      <c r="E45" s="30">
        <v>356391.45</v>
      </c>
      <c r="F45" s="30"/>
      <c r="G45" s="30"/>
      <c r="H45" s="30"/>
      <c r="I45" s="30"/>
      <c r="J45" s="30"/>
      <c r="K45" s="30"/>
      <c r="L45" s="30"/>
      <c r="M45" s="30">
        <v>297199</v>
      </c>
      <c r="N45" s="30">
        <v>2080396</v>
      </c>
      <c r="O45" s="25">
        <v>43</v>
      </c>
    </row>
    <row r="46" spans="1:15" x14ac:dyDescent="0.25">
      <c r="A46" s="30" t="s">
        <v>133</v>
      </c>
      <c r="B46" s="30"/>
      <c r="C46" s="30"/>
      <c r="D46" s="30"/>
      <c r="E46" s="30"/>
      <c r="F46" s="30">
        <v>18663800.670000002</v>
      </c>
      <c r="G46" s="30">
        <v>4842188.09</v>
      </c>
      <c r="H46" s="30"/>
      <c r="I46" s="30"/>
      <c r="J46" s="30"/>
      <c r="K46" s="30"/>
      <c r="L46" s="30"/>
      <c r="M46" s="30">
        <v>2938249</v>
      </c>
      <c r="N46" s="30">
        <v>20567740</v>
      </c>
      <c r="O46" s="25">
        <v>44</v>
      </c>
    </row>
    <row r="47" spans="1:15" x14ac:dyDescent="0.25">
      <c r="A47" s="30" t="s">
        <v>134</v>
      </c>
      <c r="B47" s="30"/>
      <c r="C47" s="30"/>
      <c r="D47" s="30"/>
      <c r="E47" s="30">
        <v>9480354.0999999996</v>
      </c>
      <c r="F47" s="30"/>
      <c r="G47" s="30"/>
      <c r="H47" s="30"/>
      <c r="I47" s="30">
        <v>477480.29</v>
      </c>
      <c r="J47" s="30"/>
      <c r="K47" s="30"/>
      <c r="L47" s="30"/>
      <c r="M47" s="30">
        <v>1244729</v>
      </c>
      <c r="N47" s="30">
        <v>8713105</v>
      </c>
      <c r="O47" s="25">
        <v>45</v>
      </c>
    </row>
    <row r="48" spans="1:15" x14ac:dyDescent="0.25">
      <c r="A48" s="30" t="s">
        <v>135</v>
      </c>
      <c r="B48" s="30"/>
      <c r="C48" s="30"/>
      <c r="D48" s="30"/>
      <c r="E48" s="30"/>
      <c r="F48" s="30"/>
      <c r="G48" s="30"/>
      <c r="H48" s="30"/>
      <c r="I48" s="30">
        <v>7682708.75</v>
      </c>
      <c r="J48" s="30"/>
      <c r="K48" s="30"/>
      <c r="L48" s="30"/>
      <c r="M48" s="30">
        <v>960339</v>
      </c>
      <c r="N48" s="30">
        <v>6722370</v>
      </c>
      <c r="O48" s="25">
        <v>46</v>
      </c>
    </row>
    <row r="49" spans="1:18" x14ac:dyDescent="0.25">
      <c r="A49" s="30" t="s">
        <v>136</v>
      </c>
      <c r="B49" s="30"/>
      <c r="C49" s="30"/>
      <c r="D49" s="30"/>
      <c r="E49" s="30">
        <v>16117256.970000001</v>
      </c>
      <c r="F49" s="30"/>
      <c r="G49" s="30"/>
      <c r="H49" s="30"/>
      <c r="I49" s="30"/>
      <c r="J49" s="30"/>
      <c r="K49" s="30"/>
      <c r="L49" s="30"/>
      <c r="M49" s="30">
        <v>2014657</v>
      </c>
      <c r="N49" s="30">
        <v>14102600</v>
      </c>
      <c r="O49" s="25">
        <v>47</v>
      </c>
    </row>
    <row r="50" spans="1:18" x14ac:dyDescent="0.25">
      <c r="A50" s="30" t="s">
        <v>137</v>
      </c>
      <c r="B50" s="30"/>
      <c r="C50" s="30"/>
      <c r="D50" s="30"/>
      <c r="E50" s="30"/>
      <c r="F50" s="30"/>
      <c r="G50" s="30"/>
      <c r="H50" s="30"/>
      <c r="I50" s="30">
        <v>7683514.4699999997</v>
      </c>
      <c r="J50" s="30"/>
      <c r="K50" s="30"/>
      <c r="L50" s="30"/>
      <c r="M50" s="30">
        <v>960439</v>
      </c>
      <c r="N50" s="30">
        <v>6723075</v>
      </c>
      <c r="O50" s="25">
        <v>48</v>
      </c>
    </row>
    <row r="51" spans="1:18" x14ac:dyDescent="0.25">
      <c r="A51" s="30" t="s">
        <v>138</v>
      </c>
      <c r="B51" s="30"/>
      <c r="C51" s="30"/>
      <c r="D51" s="30"/>
      <c r="E51" s="30"/>
      <c r="F51" s="30"/>
      <c r="G51" s="30"/>
      <c r="H51" s="30"/>
      <c r="I51" s="30">
        <v>14652108</v>
      </c>
      <c r="J51" s="30"/>
      <c r="K51" s="30"/>
      <c r="L51" s="30"/>
      <c r="M51" s="30">
        <v>1831514</v>
      </c>
      <c r="N51" s="30">
        <v>12820594</v>
      </c>
      <c r="O51" s="25">
        <v>49</v>
      </c>
    </row>
    <row r="52" spans="1:18" x14ac:dyDescent="0.25">
      <c r="A52" s="30" t="s">
        <v>139</v>
      </c>
      <c r="B52" s="30"/>
      <c r="C52" s="30"/>
      <c r="D52" s="30">
        <v>10164437.199999999</v>
      </c>
      <c r="E52" s="30"/>
      <c r="F52" s="30"/>
      <c r="G52" s="30"/>
      <c r="H52" s="30"/>
      <c r="I52" s="30"/>
      <c r="J52" s="30"/>
      <c r="K52" s="30"/>
      <c r="L52" s="30"/>
      <c r="M52" s="30">
        <v>1270555</v>
      </c>
      <c r="N52" s="30">
        <v>8893882</v>
      </c>
      <c r="O52" s="25">
        <v>50</v>
      </c>
    </row>
    <row r="53" spans="1:18" x14ac:dyDescent="0.25">
      <c r="A53" s="30" t="s">
        <v>140</v>
      </c>
      <c r="B53" s="30"/>
      <c r="C53" s="30"/>
      <c r="D53" s="30">
        <v>9258302.8699999992</v>
      </c>
      <c r="E53" s="30"/>
      <c r="F53" s="30"/>
      <c r="G53" s="30"/>
      <c r="H53" s="30"/>
      <c r="I53" s="30">
        <v>544818.16</v>
      </c>
      <c r="J53" s="30">
        <v>203113.3</v>
      </c>
      <c r="K53" s="30"/>
      <c r="L53" s="30"/>
      <c r="M53" s="30">
        <v>1250779</v>
      </c>
      <c r="N53" s="30">
        <v>8755455</v>
      </c>
      <c r="O53" s="25">
        <v>51</v>
      </c>
    </row>
    <row r="54" spans="1:18" x14ac:dyDescent="0.25">
      <c r="A54" s="30" t="s">
        <v>141</v>
      </c>
      <c r="B54" s="30"/>
      <c r="C54" s="30"/>
      <c r="D54" s="30"/>
      <c r="E54" s="30"/>
      <c r="F54" s="30"/>
      <c r="G54" s="30"/>
      <c r="H54" s="30"/>
      <c r="I54" s="30">
        <v>2918327.09</v>
      </c>
      <c r="J54" s="30"/>
      <c r="K54" s="30"/>
      <c r="L54" s="30"/>
      <c r="M54" s="30">
        <v>364791</v>
      </c>
      <c r="N54" s="30">
        <v>2553536</v>
      </c>
      <c r="O54" s="25">
        <v>52</v>
      </c>
    </row>
    <row r="55" spans="1:18" x14ac:dyDescent="0.25">
      <c r="A55" s="34" t="s">
        <v>142</v>
      </c>
      <c r="B55" s="34"/>
      <c r="C55" s="34"/>
      <c r="D55" s="34">
        <v>4065192.31</v>
      </c>
      <c r="E55" s="34"/>
      <c r="F55" s="34"/>
      <c r="G55" s="34"/>
      <c r="H55" s="34"/>
      <c r="I55" s="34"/>
      <c r="J55" s="34"/>
      <c r="K55" s="34"/>
      <c r="L55" s="34"/>
      <c r="M55" s="34">
        <v>508149</v>
      </c>
      <c r="N55" s="34">
        <v>3557343</v>
      </c>
      <c r="O55" s="25">
        <v>53</v>
      </c>
    </row>
    <row r="56" spans="1:18" x14ac:dyDescent="0.25">
      <c r="A56" s="34" t="s">
        <v>143</v>
      </c>
      <c r="B56" s="34"/>
      <c r="C56" s="34"/>
      <c r="D56" s="34">
        <v>395448</v>
      </c>
      <c r="E56" s="34"/>
      <c r="F56" s="34"/>
      <c r="G56" s="34"/>
      <c r="H56" s="34"/>
      <c r="I56" s="34">
        <v>6835897.8899999997</v>
      </c>
      <c r="J56" s="34"/>
      <c r="K56" s="34"/>
      <c r="L56" s="34"/>
      <c r="M56" s="34">
        <v>799871</v>
      </c>
      <c r="N56" s="34">
        <v>5599096</v>
      </c>
      <c r="O56" s="25">
        <v>54</v>
      </c>
    </row>
    <row r="57" spans="1:18" x14ac:dyDescent="0.25">
      <c r="A57" s="34" t="s">
        <v>144</v>
      </c>
      <c r="B57" s="34"/>
      <c r="C57" s="34"/>
      <c r="D57" s="34"/>
      <c r="E57" s="34">
        <v>7041775.3600000003</v>
      </c>
      <c r="F57" s="34"/>
      <c r="G57" s="34"/>
      <c r="H57" s="34"/>
      <c r="I57" s="34">
        <v>2173969.3199999998</v>
      </c>
      <c r="J57" s="34"/>
      <c r="K57" s="34"/>
      <c r="L57" s="34"/>
      <c r="M57" s="34">
        <v>1151968</v>
      </c>
      <c r="N57" s="34">
        <v>8063777</v>
      </c>
      <c r="O57" s="25">
        <v>55</v>
      </c>
    </row>
    <row r="58" spans="1:18" x14ac:dyDescent="0.25">
      <c r="A58" s="34" t="s">
        <v>145</v>
      </c>
      <c r="B58" s="34"/>
      <c r="C58" s="34"/>
      <c r="D58" s="34"/>
      <c r="E58" s="34">
        <v>1333756.3810000001</v>
      </c>
      <c r="F58" s="34"/>
      <c r="G58" s="34"/>
      <c r="H58" s="34"/>
      <c r="I58" s="34">
        <v>3138936.3</v>
      </c>
      <c r="J58" s="34"/>
      <c r="K58" s="34"/>
      <c r="L58" s="34"/>
      <c r="M58" s="34">
        <v>559087</v>
      </c>
      <c r="N58" s="34">
        <v>3913606</v>
      </c>
      <c r="O58" s="25">
        <v>56</v>
      </c>
    </row>
    <row r="59" spans="1:18" x14ac:dyDescent="0.25">
      <c r="A59" s="34" t="s">
        <v>146</v>
      </c>
      <c r="B59" s="34"/>
      <c r="C59" s="34"/>
      <c r="D59" s="34"/>
      <c r="E59" s="34">
        <v>7166150.7970000003</v>
      </c>
      <c r="F59" s="34"/>
      <c r="G59" s="34"/>
      <c r="H59" s="34"/>
      <c r="I59" s="34"/>
      <c r="J59" s="34"/>
      <c r="K59" s="34"/>
      <c r="L59" s="34"/>
      <c r="M59" s="34">
        <v>895769</v>
      </c>
      <c r="N59" s="34">
        <v>6270381</v>
      </c>
      <c r="O59" s="25">
        <v>57</v>
      </c>
    </row>
    <row r="60" spans="1:18" x14ac:dyDescent="0.25">
      <c r="A60" s="34" t="s">
        <v>147</v>
      </c>
      <c r="B60" s="34"/>
      <c r="C60" s="34"/>
      <c r="D60" s="34"/>
      <c r="E60" s="34">
        <v>841027.35699999996</v>
      </c>
      <c r="F60" s="34"/>
      <c r="G60" s="34"/>
      <c r="H60" s="34"/>
      <c r="I60" s="34">
        <v>12356769.642999999</v>
      </c>
      <c r="J60" s="34"/>
      <c r="K60" s="34"/>
      <c r="L60" s="34"/>
      <c r="M60" s="34">
        <v>1649725</v>
      </c>
      <c r="N60" s="34">
        <v>11548073</v>
      </c>
      <c r="O60" s="25">
        <v>58</v>
      </c>
      <c r="R60" s="10"/>
    </row>
    <row r="61" spans="1:18" x14ac:dyDescent="0.25">
      <c r="A61" s="34" t="s">
        <v>148</v>
      </c>
      <c r="B61" s="34"/>
      <c r="C61" s="34"/>
      <c r="D61" s="34">
        <v>5452594.4699999988</v>
      </c>
      <c r="E61" s="34"/>
      <c r="F61" s="34"/>
      <c r="G61" s="34"/>
      <c r="H61" s="34"/>
      <c r="I61" s="34">
        <v>23284588.450000003</v>
      </c>
      <c r="J61" s="34"/>
      <c r="K61" s="34"/>
      <c r="L61" s="34"/>
      <c r="M61" s="34">
        <v>3522148</v>
      </c>
      <c r="N61" s="34">
        <v>251450352</v>
      </c>
      <c r="O61" s="25">
        <v>59</v>
      </c>
    </row>
    <row r="62" spans="1:18" x14ac:dyDescent="0.25">
      <c r="A62" s="33" t="s">
        <v>149</v>
      </c>
      <c r="B62" s="33"/>
      <c r="C62" s="33"/>
      <c r="D62" s="33"/>
      <c r="E62" s="33"/>
      <c r="F62" s="33">
        <v>6871914.25</v>
      </c>
      <c r="G62" s="33"/>
      <c r="H62" s="33">
        <v>3134579.898</v>
      </c>
      <c r="I62" s="33"/>
      <c r="J62" s="33"/>
      <c r="K62" s="33"/>
      <c r="L62" s="33"/>
      <c r="M62" s="33">
        <v>1342829</v>
      </c>
      <c r="N62" s="33">
        <v>9399803</v>
      </c>
      <c r="O62" s="25">
        <v>60</v>
      </c>
    </row>
    <row r="63" spans="1:18" x14ac:dyDescent="0.25">
      <c r="A63" s="33" t="s">
        <v>150</v>
      </c>
      <c r="B63" s="33"/>
      <c r="C63" s="33"/>
      <c r="D63" s="33"/>
      <c r="E63" s="33"/>
      <c r="F63" s="33"/>
      <c r="G63" s="33"/>
      <c r="H63" s="33"/>
      <c r="I63" s="33"/>
      <c r="J63" s="33">
        <v>20162366.32</v>
      </c>
      <c r="K63" s="33"/>
      <c r="L63" s="33"/>
      <c r="M63" s="33">
        <v>2520296</v>
      </c>
      <c r="N63" s="33">
        <v>17642070</v>
      </c>
      <c r="O63" s="25">
        <v>61</v>
      </c>
    </row>
    <row r="64" spans="1:18" x14ac:dyDescent="0.25">
      <c r="A64" s="33" t="s">
        <v>151</v>
      </c>
      <c r="B64" s="33"/>
      <c r="C64" s="33"/>
      <c r="D64" s="33">
        <v>3038478</v>
      </c>
      <c r="E64" s="33"/>
      <c r="F64" s="33"/>
      <c r="G64" s="33"/>
      <c r="H64" s="33"/>
      <c r="I64" s="33"/>
      <c r="J64" s="33"/>
      <c r="K64" s="33"/>
      <c r="L64" s="33"/>
      <c r="M64" s="33">
        <v>379810</v>
      </c>
      <c r="N64" s="33">
        <v>2658668</v>
      </c>
      <c r="O64" s="25">
        <v>62</v>
      </c>
    </row>
    <row r="65" spans="1:15" x14ac:dyDescent="0.25">
      <c r="A65" s="33" t="s">
        <v>152</v>
      </c>
      <c r="B65" s="33"/>
      <c r="C65" s="33"/>
      <c r="D65" s="33"/>
      <c r="E65" s="33"/>
      <c r="F65" s="33"/>
      <c r="G65" s="33"/>
      <c r="H65" s="33"/>
      <c r="I65" s="33"/>
      <c r="J65" s="33"/>
      <c r="K65" s="33">
        <v>1890979</v>
      </c>
      <c r="L65" s="33"/>
      <c r="M65" s="33">
        <v>236372</v>
      </c>
      <c r="N65" s="33">
        <v>1654607</v>
      </c>
      <c r="O65" s="25">
        <v>63</v>
      </c>
    </row>
    <row r="66" spans="1:15" x14ac:dyDescent="0.25">
      <c r="A66" s="33" t="s">
        <v>153</v>
      </c>
      <c r="B66" s="33"/>
      <c r="C66" s="33"/>
      <c r="D66" s="33">
        <v>11734497.34</v>
      </c>
      <c r="E66" s="33"/>
      <c r="F66" s="33"/>
      <c r="G66" s="33"/>
      <c r="H66" s="33"/>
      <c r="I66" s="33"/>
      <c r="J66" s="33"/>
      <c r="K66" s="33"/>
      <c r="L66" s="33"/>
      <c r="M66" s="33">
        <v>1091812</v>
      </c>
      <c r="N66" s="33">
        <v>7642685</v>
      </c>
      <c r="O66" s="25">
        <v>64</v>
      </c>
    </row>
    <row r="67" spans="1:15" x14ac:dyDescent="0.25">
      <c r="A67" s="33" t="s">
        <v>154</v>
      </c>
      <c r="B67" s="33">
        <v>237277.17</v>
      </c>
      <c r="C67" s="33"/>
      <c r="D67" s="33">
        <v>4754324.16</v>
      </c>
      <c r="E67" s="33"/>
      <c r="F67" s="33"/>
      <c r="G67" s="33"/>
      <c r="H67" s="33"/>
      <c r="I67" s="33">
        <v>3536591.639</v>
      </c>
      <c r="J67" s="33"/>
      <c r="K67" s="33"/>
      <c r="L67" s="33"/>
      <c r="M67" s="33">
        <v>1066024</v>
      </c>
      <c r="N67" s="33">
        <v>7462169</v>
      </c>
      <c r="O67" s="25">
        <v>65</v>
      </c>
    </row>
    <row r="68" spans="1:15" x14ac:dyDescent="0.25">
      <c r="A68" s="33" t="s">
        <v>155</v>
      </c>
      <c r="B68" s="33"/>
      <c r="C68" s="33"/>
      <c r="D68" s="33"/>
      <c r="E68" s="33"/>
      <c r="F68" s="33"/>
      <c r="G68" s="33"/>
      <c r="H68" s="33"/>
      <c r="I68" s="33">
        <v>8566376</v>
      </c>
      <c r="J68" s="33"/>
      <c r="K68" s="33"/>
      <c r="L68" s="33"/>
      <c r="M68" s="33">
        <v>1070797</v>
      </c>
      <c r="N68" s="33">
        <v>7495579</v>
      </c>
      <c r="O68" s="25">
        <v>66</v>
      </c>
    </row>
    <row r="69" spans="1:15" x14ac:dyDescent="0.25">
      <c r="A69" s="33" t="s">
        <v>156</v>
      </c>
      <c r="B69" s="33"/>
      <c r="C69" s="33"/>
      <c r="D69" s="33"/>
      <c r="E69" s="33"/>
      <c r="F69" s="33"/>
      <c r="G69" s="33"/>
      <c r="H69" s="33"/>
      <c r="I69" s="33"/>
      <c r="J69" s="33">
        <v>21434033</v>
      </c>
      <c r="K69" s="33"/>
      <c r="L69" s="33"/>
      <c r="M69" s="33">
        <v>2679254</v>
      </c>
      <c r="N69" s="33">
        <v>18754779</v>
      </c>
      <c r="O69" s="25">
        <v>67</v>
      </c>
    </row>
    <row r="70" spans="1:15" x14ac:dyDescent="0.25">
      <c r="A70" s="33" t="s">
        <v>157</v>
      </c>
      <c r="B70" s="33"/>
      <c r="C70" s="33"/>
      <c r="D70" s="33"/>
      <c r="E70" s="33"/>
      <c r="F70" s="33"/>
      <c r="G70" s="33"/>
      <c r="H70" s="33"/>
      <c r="I70" s="33">
        <v>1869271.878</v>
      </c>
      <c r="J70" s="33">
        <v>3950811.1020000004</v>
      </c>
      <c r="K70" s="33"/>
      <c r="L70" s="33"/>
      <c r="M70" s="33">
        <v>711031</v>
      </c>
      <c r="N70" s="33">
        <v>4977219</v>
      </c>
      <c r="O70" s="25">
        <v>68</v>
      </c>
    </row>
    <row r="71" spans="1:15" x14ac:dyDescent="0.25">
      <c r="A71" s="33" t="s">
        <v>158</v>
      </c>
      <c r="B71" s="33"/>
      <c r="C71" s="33"/>
      <c r="D71" s="33"/>
      <c r="E71" s="33"/>
      <c r="F71" s="33"/>
      <c r="G71" s="33"/>
      <c r="H71" s="33"/>
      <c r="I71" s="33"/>
      <c r="J71" s="33">
        <v>3715423</v>
      </c>
      <c r="K71" s="33"/>
      <c r="L71" s="33"/>
      <c r="M71" s="33">
        <v>464428</v>
      </c>
      <c r="N71" s="33">
        <v>3250995</v>
      </c>
      <c r="O71" s="25">
        <v>69</v>
      </c>
    </row>
    <row r="72" spans="1:15" x14ac:dyDescent="0.25">
      <c r="A72" s="33" t="s">
        <v>159</v>
      </c>
      <c r="B72" s="33"/>
      <c r="C72" s="33"/>
      <c r="D72" s="33">
        <v>15319532</v>
      </c>
      <c r="E72" s="33"/>
      <c r="F72" s="33"/>
      <c r="G72" s="33"/>
      <c r="H72" s="33"/>
      <c r="I72" s="33"/>
      <c r="J72" s="33"/>
      <c r="K72" s="33"/>
      <c r="L72" s="33"/>
      <c r="M72" s="33">
        <v>1914942</v>
      </c>
      <c r="N72" s="33">
        <v>13404590</v>
      </c>
      <c r="O72" s="25">
        <v>70</v>
      </c>
    </row>
    <row r="73" spans="1:15" x14ac:dyDescent="0.25">
      <c r="A73" s="33" t="s">
        <v>160</v>
      </c>
      <c r="B73" s="33"/>
      <c r="C73" s="33"/>
      <c r="D73" s="33"/>
      <c r="E73" s="33">
        <v>4972139.51</v>
      </c>
      <c r="F73" s="33"/>
      <c r="G73" s="33"/>
      <c r="H73" s="33"/>
      <c r="I73" s="33">
        <v>112500</v>
      </c>
      <c r="J73" s="33"/>
      <c r="K73" s="33"/>
      <c r="L73" s="33"/>
      <c r="M73" s="33">
        <v>635580</v>
      </c>
      <c r="N73" s="33">
        <v>4449060</v>
      </c>
      <c r="O73" s="25">
        <v>71</v>
      </c>
    </row>
    <row r="74" spans="1:15" x14ac:dyDescent="0.25">
      <c r="A74" s="33" t="s">
        <v>161</v>
      </c>
      <c r="B74" s="33"/>
      <c r="C74" s="33"/>
      <c r="D74" s="33"/>
      <c r="E74" s="33"/>
      <c r="F74" s="33"/>
      <c r="G74" s="33"/>
      <c r="H74" s="33"/>
      <c r="I74" s="33">
        <v>7671622.0999999996</v>
      </c>
      <c r="J74" s="33"/>
      <c r="K74" s="33"/>
      <c r="L74" s="33"/>
      <c r="M74" s="33">
        <v>921416</v>
      </c>
      <c r="N74" s="33">
        <v>6449915</v>
      </c>
      <c r="O74" s="25">
        <v>72</v>
      </c>
    </row>
    <row r="75" spans="1:15" x14ac:dyDescent="0.25">
      <c r="A75" s="33" t="s">
        <v>163</v>
      </c>
      <c r="B75" s="33"/>
      <c r="C75" s="33"/>
      <c r="D75" s="33"/>
      <c r="E75" s="33"/>
      <c r="F75" s="33"/>
      <c r="G75" s="33"/>
      <c r="H75" s="33"/>
      <c r="I75" s="35">
        <v>10277493</v>
      </c>
      <c r="J75" s="33"/>
      <c r="K75" s="33"/>
      <c r="L75" s="33"/>
      <c r="M75" s="36">
        <v>1284687</v>
      </c>
      <c r="N75" s="36">
        <v>8992806</v>
      </c>
      <c r="O75" s="25">
        <v>73</v>
      </c>
    </row>
    <row r="76" spans="1:15" x14ac:dyDescent="0.25">
      <c r="A76" s="34" t="s">
        <v>162</v>
      </c>
      <c r="B76" s="34"/>
      <c r="C76" s="34"/>
      <c r="D76" s="34">
        <v>2004423.12</v>
      </c>
      <c r="E76" s="34">
        <v>2200388.38</v>
      </c>
      <c r="F76" s="34"/>
      <c r="G76" s="34"/>
      <c r="H76" s="34"/>
      <c r="I76" s="34">
        <v>27775</v>
      </c>
      <c r="J76" s="34"/>
      <c r="K76" s="34"/>
      <c r="L76" s="34"/>
      <c r="M76" s="34">
        <v>529073</v>
      </c>
      <c r="N76" s="34">
        <v>4232587</v>
      </c>
      <c r="O76" s="25"/>
    </row>
    <row r="77" spans="1:15" x14ac:dyDescent="0.25">
      <c r="A77" s="34" t="s">
        <v>164</v>
      </c>
      <c r="B77" s="34"/>
      <c r="C77" s="34"/>
      <c r="D77" s="34"/>
      <c r="E77" s="34">
        <v>5035264.49</v>
      </c>
      <c r="F77" s="34"/>
      <c r="G77" s="34"/>
      <c r="H77" s="34"/>
      <c r="I77" s="34"/>
      <c r="J77" s="34">
        <v>1253692.1100000001</v>
      </c>
      <c r="K77" s="34" t="s">
        <v>171</v>
      </c>
      <c r="L77" s="34"/>
      <c r="M77" s="34">
        <v>786119.57500000007</v>
      </c>
      <c r="N77" s="34">
        <v>5502837.0250000004</v>
      </c>
    </row>
    <row r="78" spans="1:15" x14ac:dyDescent="0.25">
      <c r="A78" s="34" t="s">
        <v>165</v>
      </c>
      <c r="B78" s="34"/>
      <c r="C78" s="34"/>
      <c r="D78" s="34"/>
      <c r="E78" s="34">
        <v>1360415.54</v>
      </c>
      <c r="F78" s="34"/>
      <c r="G78" s="34"/>
      <c r="H78" s="34"/>
      <c r="I78" s="34">
        <v>455742.37</v>
      </c>
      <c r="J78" s="34">
        <v>1831376.254</v>
      </c>
      <c r="K78" s="34"/>
      <c r="L78" s="34"/>
      <c r="M78" s="34">
        <v>455942</v>
      </c>
      <c r="N78" s="34">
        <v>3191592</v>
      </c>
    </row>
    <row r="79" spans="1:15" x14ac:dyDescent="0.25">
      <c r="A79" s="34" t="s">
        <v>166</v>
      </c>
      <c r="B79" s="34"/>
      <c r="C79" s="34"/>
      <c r="D79" s="34">
        <v>5389926.9299999997</v>
      </c>
      <c r="E79" s="34">
        <v>1782400.4</v>
      </c>
      <c r="F79" s="34"/>
      <c r="G79" s="34"/>
      <c r="H79" s="34"/>
      <c r="I79" s="34"/>
      <c r="J79" s="34"/>
      <c r="K79" s="34"/>
      <c r="L79" s="34"/>
      <c r="M79" s="34">
        <v>896541</v>
      </c>
      <c r="N79" s="34">
        <v>6275786</v>
      </c>
    </row>
    <row r="80" spans="1:15" x14ac:dyDescent="0.25">
      <c r="A80" s="34" t="s">
        <v>167</v>
      </c>
      <c r="B80" s="34"/>
      <c r="C80" s="34"/>
      <c r="D80" s="34"/>
      <c r="E80" s="34"/>
      <c r="F80" s="34"/>
      <c r="G80" s="34"/>
      <c r="H80" s="34"/>
      <c r="I80" s="34">
        <v>3499306</v>
      </c>
      <c r="J80" s="34"/>
      <c r="K80" s="34"/>
      <c r="L80" s="34"/>
      <c r="M80" s="34">
        <v>437413</v>
      </c>
      <c r="N80" s="34">
        <v>3061893</v>
      </c>
    </row>
    <row r="81" spans="1:14" x14ac:dyDescent="0.25">
      <c r="A81" s="34" t="s">
        <v>168</v>
      </c>
      <c r="B81" s="34"/>
      <c r="C81" s="34"/>
      <c r="D81" s="34"/>
      <c r="E81" s="34"/>
      <c r="F81" s="34"/>
      <c r="G81" s="34">
        <v>20826914</v>
      </c>
      <c r="H81" s="34"/>
      <c r="I81" s="34"/>
      <c r="J81" s="34"/>
      <c r="K81" s="34"/>
      <c r="L81" s="34"/>
      <c r="M81" s="34">
        <v>2603364</v>
      </c>
      <c r="N81" s="34">
        <v>18223550</v>
      </c>
    </row>
    <row r="82" spans="1:14" x14ac:dyDescent="0.25">
      <c r="A82" s="34" t="s">
        <v>169</v>
      </c>
      <c r="B82" s="34"/>
      <c r="C82" s="34"/>
      <c r="D82" s="34"/>
      <c r="E82" s="34"/>
      <c r="F82" s="34">
        <v>3669874</v>
      </c>
      <c r="G82" s="34"/>
      <c r="H82" s="34"/>
      <c r="I82" s="34"/>
      <c r="J82" s="34"/>
      <c r="K82" s="34"/>
      <c r="L82" s="34"/>
      <c r="M82" s="34">
        <v>458734</v>
      </c>
      <c r="N82" s="34">
        <v>3211140</v>
      </c>
    </row>
    <row r="83" spans="1:14" x14ac:dyDescent="0.25">
      <c r="A83" s="34" t="s">
        <v>170</v>
      </c>
      <c r="B83" s="34"/>
      <c r="C83" s="34"/>
      <c r="D83" s="34"/>
      <c r="E83" s="34"/>
      <c r="F83" s="34"/>
      <c r="G83" s="34">
        <v>24327546</v>
      </c>
      <c r="H83" s="34"/>
      <c r="I83" s="34"/>
      <c r="J83" s="34"/>
      <c r="K83" s="34"/>
      <c r="L83" s="34"/>
      <c r="M83" s="34">
        <v>3040943</v>
      </c>
      <c r="N83" s="34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22"/>
  <sheetViews>
    <sheetView topLeftCell="A11" zoomScale="160" zoomScaleNormal="160" workbookViewId="0">
      <selection activeCell="E19" sqref="E19"/>
    </sheetView>
  </sheetViews>
  <sheetFormatPr defaultRowHeight="15" x14ac:dyDescent="0.25"/>
  <cols>
    <col min="5" max="5" width="14.140625" customWidth="1"/>
    <col min="7" max="7" width="19.5703125" style="1" customWidth="1"/>
    <col min="9" max="9" width="13" style="1" customWidth="1"/>
  </cols>
  <sheetData>
    <row r="2" spans="5:9" x14ac:dyDescent="0.25">
      <c r="G2" s="1" t="s">
        <v>63</v>
      </c>
      <c r="I2" s="1" t="s">
        <v>33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12">
        <f>SUM(G3:G7)</f>
        <v>23284588.450000003</v>
      </c>
      <c r="I8" s="1">
        <v>15775.98</v>
      </c>
    </row>
    <row r="9" spans="5:9" x14ac:dyDescent="0.25">
      <c r="G9" s="12">
        <v>28737182.920000002</v>
      </c>
      <c r="I9" s="1">
        <v>14288.02</v>
      </c>
    </row>
    <row r="10" spans="5:9" x14ac:dyDescent="0.25">
      <c r="G10" s="12">
        <f>G9-G8</f>
        <v>5452594.4699999988</v>
      </c>
      <c r="I10" s="1">
        <v>53423.24</v>
      </c>
    </row>
    <row r="11" spans="5:9" x14ac:dyDescent="0.25">
      <c r="I11" s="12">
        <f>SUM(I3:I10)</f>
        <v>4972139.5100000007</v>
      </c>
    </row>
    <row r="14" spans="5:9" x14ac:dyDescent="0.25">
      <c r="E14" t="s">
        <v>33</v>
      </c>
      <c r="G14" s="1" t="s">
        <v>59</v>
      </c>
    </row>
    <row r="15" spans="5:9" x14ac:dyDescent="0.25">
      <c r="E15">
        <v>875966.73300000001</v>
      </c>
      <c r="G15" s="1">
        <v>46900.13</v>
      </c>
    </row>
    <row r="16" spans="5:9" x14ac:dyDescent="0.25">
      <c r="E16">
        <v>906433.66399999999</v>
      </c>
      <c r="G16" s="1">
        <v>2590080.1800000002</v>
      </c>
    </row>
    <row r="17" spans="5:7" x14ac:dyDescent="0.25">
      <c r="E17">
        <f>SUM(E15:E16)</f>
        <v>1782400.3969999999</v>
      </c>
      <c r="G17" s="1">
        <v>1949709.13</v>
      </c>
    </row>
    <row r="18" spans="5:7" x14ac:dyDescent="0.25">
      <c r="E18">
        <v>7172327.3300000001</v>
      </c>
      <c r="G18" s="1">
        <v>1366206.83</v>
      </c>
    </row>
    <row r="19" spans="5:7" x14ac:dyDescent="0.25">
      <c r="E19" s="10">
        <f>E18-E17</f>
        <v>5389926.9330000002</v>
      </c>
      <c r="G19" s="1">
        <v>739134.85</v>
      </c>
    </row>
    <row r="20" spans="5:7" x14ac:dyDescent="0.25">
      <c r="G20" s="1">
        <v>379009.28000000003</v>
      </c>
    </row>
    <row r="21" spans="5:7" x14ac:dyDescent="0.25">
      <c r="G21" s="1">
        <v>600581.69999999995</v>
      </c>
    </row>
    <row r="22" spans="5:7" x14ac:dyDescent="0.25">
      <c r="G22" s="1">
        <f>SUM(G15:G21)</f>
        <v>7671622.0999999996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26" t="s">
        <v>162</v>
      </c>
      <c r="B1" s="26"/>
      <c r="C1" s="26"/>
      <c r="D1" s="26">
        <v>2004423.12</v>
      </c>
      <c r="E1" s="26">
        <v>2200388.38</v>
      </c>
      <c r="F1" s="26"/>
      <c r="G1" s="26"/>
      <c r="H1" s="26"/>
      <c r="I1" s="26">
        <v>27775</v>
      </c>
      <c r="J1" s="26"/>
      <c r="K1" s="26"/>
      <c r="L1" s="26"/>
      <c r="M1" s="26">
        <v>529073</v>
      </c>
      <c r="N1" s="26">
        <v>4232587</v>
      </c>
    </row>
    <row r="2" spans="1:14" x14ac:dyDescent="0.25">
      <c r="A2" s="26" t="s">
        <v>163</v>
      </c>
      <c r="B2" s="26"/>
      <c r="C2" s="26"/>
      <c r="D2" s="26"/>
      <c r="E2" s="26"/>
      <c r="F2" s="26"/>
      <c r="G2" s="26"/>
      <c r="H2" s="26"/>
      <c r="I2" s="27">
        <v>10277493</v>
      </c>
      <c r="J2" s="26"/>
      <c r="K2" s="26"/>
      <c r="L2" s="26"/>
      <c r="M2" s="28">
        <v>1284687</v>
      </c>
      <c r="N2" s="28">
        <v>8992806</v>
      </c>
    </row>
    <row r="3" spans="1:14" x14ac:dyDescent="0.25">
      <c r="A3" s="26" t="s">
        <v>164</v>
      </c>
      <c r="B3" s="26"/>
      <c r="C3" s="26"/>
      <c r="D3" s="26"/>
      <c r="E3" s="26">
        <v>5035264.49</v>
      </c>
      <c r="F3" s="26"/>
      <c r="G3" s="26"/>
      <c r="H3" s="26"/>
      <c r="I3" s="26"/>
      <c r="J3" s="26">
        <v>1253692.1100000001</v>
      </c>
      <c r="K3" s="26" t="s">
        <v>171</v>
      </c>
      <c r="L3" s="26"/>
      <c r="M3" s="26">
        <v>786119.57500000007</v>
      </c>
      <c r="N3" s="26">
        <v>5502837.0250000004</v>
      </c>
    </row>
    <row r="4" spans="1:14" x14ac:dyDescent="0.25">
      <c r="A4" s="26" t="s">
        <v>165</v>
      </c>
      <c r="B4" s="26"/>
      <c r="C4" s="26"/>
      <c r="D4" s="26"/>
      <c r="E4" s="26">
        <v>1360415.54</v>
      </c>
      <c r="F4" s="26"/>
      <c r="G4" s="26"/>
      <c r="H4" s="26"/>
      <c r="I4" s="26">
        <v>455742.37</v>
      </c>
      <c r="J4" s="26">
        <v>1831376.254</v>
      </c>
      <c r="K4" s="26"/>
      <c r="L4" s="26"/>
      <c r="M4" s="26">
        <v>455942</v>
      </c>
      <c r="N4" s="26">
        <v>3191592</v>
      </c>
    </row>
    <row r="5" spans="1:14" x14ac:dyDescent="0.25">
      <c r="A5" s="26" t="s">
        <v>166</v>
      </c>
      <c r="B5" s="26"/>
      <c r="C5" s="26"/>
      <c r="D5" s="26">
        <v>5389926.9299999997</v>
      </c>
      <c r="E5" s="26">
        <v>1782400.4</v>
      </c>
      <c r="F5" s="26"/>
      <c r="G5" s="26"/>
      <c r="H5" s="26"/>
      <c r="I5" s="26"/>
      <c r="J5" s="26"/>
      <c r="K5" s="26"/>
      <c r="L5" s="26"/>
      <c r="M5" s="26">
        <v>896541</v>
      </c>
      <c r="N5" s="26">
        <v>6275786</v>
      </c>
    </row>
    <row r="6" spans="1:14" x14ac:dyDescent="0.25">
      <c r="A6" s="26" t="s">
        <v>167</v>
      </c>
      <c r="B6" s="26"/>
      <c r="C6" s="26"/>
      <c r="D6" s="26"/>
      <c r="E6" s="26"/>
      <c r="F6" s="26"/>
      <c r="G6" s="26"/>
      <c r="H6" s="26"/>
      <c r="I6" s="26">
        <v>3499306</v>
      </c>
      <c r="J6" s="26"/>
      <c r="K6" s="26"/>
      <c r="L6" s="26"/>
      <c r="M6" s="26">
        <v>437413</v>
      </c>
      <c r="N6" s="26">
        <v>3061893</v>
      </c>
    </row>
    <row r="7" spans="1:14" x14ac:dyDescent="0.25">
      <c r="A7" s="26" t="s">
        <v>168</v>
      </c>
      <c r="B7" s="26"/>
      <c r="C7" s="26"/>
      <c r="D7" s="26"/>
      <c r="E7" s="26"/>
      <c r="F7" s="26"/>
      <c r="G7" s="26">
        <v>20826914</v>
      </c>
      <c r="H7" s="26"/>
      <c r="I7" s="26"/>
      <c r="J7" s="26"/>
      <c r="K7" s="26"/>
      <c r="L7" s="26"/>
      <c r="M7" s="26">
        <v>2603364</v>
      </c>
      <c r="N7" s="26">
        <v>18223550</v>
      </c>
    </row>
    <row r="8" spans="1:14" x14ac:dyDescent="0.25">
      <c r="A8" s="26" t="s">
        <v>169</v>
      </c>
      <c r="B8" s="26"/>
      <c r="C8" s="26"/>
      <c r="D8" s="26"/>
      <c r="E8" s="26"/>
      <c r="F8" s="26">
        <v>3669874</v>
      </c>
      <c r="G8" s="26"/>
      <c r="H8" s="26"/>
      <c r="I8" s="26"/>
      <c r="J8" s="26"/>
      <c r="K8" s="26"/>
      <c r="L8" s="26"/>
      <c r="M8" s="26">
        <v>458734</v>
      </c>
      <c r="N8" s="26">
        <v>3211140</v>
      </c>
    </row>
    <row r="9" spans="1:14" x14ac:dyDescent="0.25">
      <c r="A9" s="26" t="s">
        <v>170</v>
      </c>
      <c r="B9" s="26"/>
      <c r="C9" s="26"/>
      <c r="D9" s="26"/>
      <c r="E9" s="26"/>
      <c r="F9" s="26"/>
      <c r="G9" s="26">
        <v>24327546</v>
      </c>
      <c r="H9" s="26"/>
      <c r="I9" s="26"/>
      <c r="J9" s="26"/>
      <c r="K9" s="26"/>
      <c r="L9" s="26"/>
      <c r="M9" s="26">
        <v>3040943</v>
      </c>
      <c r="N9" s="26">
        <v>21286603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GoB</vt:lpstr>
      <vt:lpstr>RPA</vt:lpstr>
      <vt:lpstr>Sheet5</vt:lpstr>
      <vt:lpstr>IPC_Dist</vt:lpstr>
      <vt:lpstr>Sheet3</vt:lpstr>
      <vt:lpstr>Sheet2</vt:lpstr>
      <vt:lpstr>GoB!Print_Area</vt:lpstr>
      <vt:lpstr>RPA!Print_Area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2020-08-26T12:08:05Z</dcterms:modified>
</cp:coreProperties>
</file>