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8FB15E9-F33F-476B-9E69-4A1FB0CA2DFC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Structure_Type" sheetId="7" r:id="rId1"/>
    <sheet name="HaorCode" sheetId="6" r:id="rId2"/>
    <sheet name="Kishoregonj" sheetId="5" r:id="rId3"/>
    <sheet name="Netrokona" sheetId="4" r:id="rId4"/>
    <sheet name="Sunamgonj" sheetId="3" r:id="rId5"/>
    <sheet name="Hobiganj" sheetId="2" r:id="rId6"/>
    <sheet name="Sheet1" sheetId="1" r:id="rId7"/>
    <sheet name="Hobiganj_Backup" sheetId="8" r:id="rId8"/>
  </sheets>
  <externalReferences>
    <externalReference r:id="rId9"/>
  </externalReferences>
  <definedNames>
    <definedName name="_xlnm._FilterDatabase" localSheetId="5" hidden="1">Hobiganj!$A$1:$J$48</definedName>
    <definedName name="_xlnm._FilterDatabase" localSheetId="7" hidden="1">Hobiganj_Backup!$A$1:$J$26</definedName>
    <definedName name="_xlnm._FilterDatabase" localSheetId="2" hidden="1">Kishoregonj!$A$1:$J$163</definedName>
    <definedName name="_xlnm._FilterDatabase" localSheetId="3" hidden="1">Netrokona!$A$1:$J$41</definedName>
    <definedName name="_xlnm._FilterDatabase" localSheetId="4" hidden="1">Sunamgonj!$A$1:$J$163</definedName>
    <definedName name="_xlnm.Print_Area" localSheetId="1">HaorCode!$A$1:$B$30</definedName>
    <definedName name="_xlnm.Print_Area" localSheetId="5">Hobiganj!$A$1:$N$48</definedName>
    <definedName name="_xlnm.Print_Area" localSheetId="7">Hobiganj_Backup!$A$1:$N$26</definedName>
    <definedName name="_xlnm.Print_Area" localSheetId="2">Kishoregonj!$A$1:$N$173</definedName>
    <definedName name="_xlnm.Print_Area" localSheetId="3">Netrokona!$A$1:$N$41</definedName>
    <definedName name="_xlnm.Print_Area" localSheetId="0">Structure_Type!$A$1:$C$20</definedName>
    <definedName name="_xlnm.Print_Area" localSheetId="4">Sunamgonj!$A$1:$N$173</definedName>
    <definedName name="_xlnm.Print_Titles" localSheetId="5">Hobiganj!$1:$1</definedName>
    <definedName name="_xlnm.Print_Titles" localSheetId="7">Hobiganj_Backup!$1:$1</definedName>
    <definedName name="_xlnm.Print_Titles" localSheetId="2">Kishoregonj!$1:$1</definedName>
    <definedName name="_xlnm.Print_Titles" localSheetId="3">Netrokona!$1:$1</definedName>
    <definedName name="_xlnm.Print_Titles" localSheetId="4">Sunamgonj!$1:$1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7" l="1"/>
  <c r="J17" i="7"/>
  <c r="I17" i="7"/>
  <c r="H17" i="7"/>
  <c r="G17" i="7"/>
  <c r="F17" i="7"/>
  <c r="E17" i="7"/>
  <c r="D17" i="7"/>
  <c r="K14" i="7"/>
  <c r="J14" i="7"/>
  <c r="I14" i="7"/>
  <c r="H14" i="7"/>
  <c r="G14" i="7"/>
  <c r="F14" i="7"/>
  <c r="E14" i="7"/>
  <c r="D14" i="7"/>
  <c r="K13" i="7"/>
  <c r="J13" i="7"/>
  <c r="I13" i="7"/>
  <c r="H13" i="7"/>
  <c r="G13" i="7"/>
  <c r="F13" i="7"/>
  <c r="E13" i="7"/>
  <c r="D13" i="7"/>
  <c r="K12" i="7"/>
  <c r="J12" i="7"/>
  <c r="I12" i="7"/>
  <c r="H12" i="7"/>
  <c r="G12" i="7"/>
  <c r="F12" i="7"/>
  <c r="E12" i="7"/>
  <c r="D12" i="7"/>
  <c r="K11" i="7"/>
  <c r="J11" i="7"/>
  <c r="I11" i="7"/>
  <c r="H11" i="7"/>
  <c r="G11" i="7"/>
  <c r="F11" i="7"/>
  <c r="E11" i="7"/>
  <c r="D11" i="7"/>
  <c r="K10" i="7"/>
  <c r="J10" i="7"/>
  <c r="I10" i="7"/>
  <c r="H10" i="7"/>
  <c r="G10" i="7"/>
  <c r="F10" i="7"/>
  <c r="E10" i="7"/>
  <c r="D10" i="7"/>
  <c r="K9" i="7"/>
  <c r="J9" i="7"/>
  <c r="I9" i="7"/>
  <c r="H9" i="7"/>
  <c r="G9" i="7"/>
  <c r="F9" i="7"/>
  <c r="E9" i="7"/>
  <c r="D9" i="7"/>
  <c r="K8" i="7"/>
  <c r="J8" i="7"/>
  <c r="I8" i="7"/>
  <c r="H8" i="7"/>
  <c r="G8" i="7"/>
  <c r="F8" i="7"/>
  <c r="E8" i="7"/>
  <c r="M8" i="7" s="1"/>
  <c r="D8" i="7"/>
  <c r="K7" i="7"/>
  <c r="J7" i="7"/>
  <c r="I7" i="7"/>
  <c r="H7" i="7"/>
  <c r="G7" i="7"/>
  <c r="F7" i="7"/>
  <c r="E7" i="7"/>
  <c r="D7" i="7"/>
  <c r="K6" i="7"/>
  <c r="J6" i="7"/>
  <c r="I6" i="7"/>
  <c r="H6" i="7"/>
  <c r="G6" i="7"/>
  <c r="F6" i="7"/>
  <c r="E6" i="7"/>
  <c r="D6" i="7"/>
  <c r="K5" i="7"/>
  <c r="J5" i="7"/>
  <c r="I5" i="7"/>
  <c r="H5" i="7"/>
  <c r="G5" i="7"/>
  <c r="F5" i="7"/>
  <c r="E5" i="7"/>
  <c r="D5" i="7"/>
  <c r="K4" i="7"/>
  <c r="J4" i="7"/>
  <c r="I4" i="7"/>
  <c r="H4" i="7"/>
  <c r="G4" i="7"/>
  <c r="F4" i="7"/>
  <c r="E4" i="7"/>
  <c r="D4" i="7"/>
  <c r="K3" i="7"/>
  <c r="J3" i="7"/>
  <c r="I3" i="7"/>
  <c r="H3" i="7"/>
  <c r="G3" i="7"/>
  <c r="F3" i="7"/>
  <c r="E3" i="7"/>
  <c r="E21" i="7" s="1"/>
  <c r="D3" i="7"/>
  <c r="M11" i="7" l="1"/>
  <c r="P11" i="7" s="1"/>
  <c r="M14" i="7"/>
  <c r="P14" i="7" s="1"/>
  <c r="M5" i="7"/>
  <c r="O5" i="7" s="1"/>
  <c r="L5" i="7"/>
  <c r="Q8" i="7" s="1"/>
  <c r="L8" i="7"/>
  <c r="L11" i="7"/>
  <c r="L14" i="7"/>
  <c r="L4" i="7"/>
  <c r="L10" i="7"/>
  <c r="L13" i="7"/>
  <c r="M4" i="7"/>
  <c r="O4" i="7" s="1"/>
  <c r="M7" i="7"/>
  <c r="P7" i="7" s="1"/>
  <c r="M10" i="7"/>
  <c r="P10" i="7" s="1"/>
  <c r="L7" i="7"/>
  <c r="L3" i="7"/>
  <c r="L6" i="7"/>
  <c r="L9" i="7"/>
  <c r="L12" i="7"/>
  <c r="L17" i="7"/>
  <c r="M6" i="7"/>
  <c r="O6" i="7" s="1"/>
  <c r="M9" i="7"/>
  <c r="P9" i="7" s="1"/>
  <c r="M12" i="7"/>
  <c r="P12" i="7" s="1"/>
  <c r="M17" i="7"/>
  <c r="P17" i="7" s="1"/>
  <c r="M13" i="7"/>
  <c r="P13" i="7" s="1"/>
  <c r="G21" i="7"/>
  <c r="P8" i="7"/>
  <c r="O8" i="7"/>
  <c r="P6" i="7"/>
  <c r="O9" i="7"/>
  <c r="M3" i="7"/>
  <c r="O11" i="7" l="1"/>
  <c r="O14" i="7"/>
  <c r="P5" i="7"/>
  <c r="O12" i="7"/>
  <c r="R8" i="7"/>
  <c r="O17" i="7"/>
  <c r="O10" i="7"/>
  <c r="P4" i="7"/>
  <c r="O7" i="7"/>
  <c r="O13" i="7"/>
  <c r="T8" i="7"/>
  <c r="M20" i="7"/>
  <c r="P3" i="7"/>
  <c r="P20" i="7" s="1"/>
  <c r="O3" i="7"/>
  <c r="O20" i="7" s="1"/>
  <c r="S8" i="7"/>
</calcChain>
</file>

<file path=xl/sharedStrings.xml><?xml version="1.0" encoding="utf-8"?>
<sst xmlns="http://schemas.openxmlformats.org/spreadsheetml/2006/main" count="3513" uniqueCount="396">
  <si>
    <t>BWDB/Hobi/HFMLIP/PW-01
Bashira River</t>
  </si>
  <si>
    <t>(B)  Causeway  (one no. 6.0m wide).</t>
  </si>
  <si>
    <t>nos.</t>
  </si>
  <si>
    <t>HOBI/PW-01</t>
  </si>
  <si>
    <t>R-8</t>
  </si>
  <si>
    <t>HOBI</t>
  </si>
  <si>
    <t>Construction of Causeway for Aralia (4&amp;6m).</t>
  </si>
  <si>
    <t>Need rehabilitation of existing 3-vent regulator instead of reinstallation of 2-vent regulator.</t>
  </si>
  <si>
    <t>Rehab</t>
  </si>
  <si>
    <t>BWDB/Hobi/HFMLIP/PW-02
Aralia Khal</t>
  </si>
  <si>
    <t>Need 6.0 m causeway instead of 4.0 m causeway.</t>
  </si>
  <si>
    <t>BWDB/Hobi/HFMLIP/PW-06
Mokhar Haor</t>
  </si>
  <si>
    <t>Const. of Irrigation Inlet</t>
  </si>
  <si>
    <t>Km</t>
  </si>
  <si>
    <t>Const. of 4.0m wide Causeway</t>
  </si>
  <si>
    <t>2.40 Km length will be increased.</t>
  </si>
  <si>
    <t>Re-excavation of Khal/River (Rehab. Khal 2.295 km &amp; River 17.40 km)</t>
  </si>
  <si>
    <t>1 no. additional 4 m width Causeway will be needed.</t>
  </si>
  <si>
    <t>HOBI/PW-02</t>
  </si>
  <si>
    <t>R-7</t>
  </si>
  <si>
    <t>BWDB/Hobi/HFMLIP/PW-02
Kairdhala</t>
  </si>
  <si>
    <t>Replacement of Reg. Gates &amp; other related works</t>
  </si>
  <si>
    <t>BWDB/Hobi/HFMLIP/PW-05
Mokhar Haor</t>
  </si>
  <si>
    <t>4m Causeway</t>
  </si>
  <si>
    <t>Const. of Box Drainage Outlet</t>
  </si>
  <si>
    <t>Length of embkt. will be increased by 1.50 m.</t>
  </si>
  <si>
    <t>Const. of 6.0m wide Causeway</t>
  </si>
  <si>
    <t>km</t>
  </si>
  <si>
    <t>Regulator Gate repair</t>
  </si>
  <si>
    <t>Nos</t>
  </si>
  <si>
    <t>BWDB/Hobi/HFMLIP/PW-07
Mokhar Haor</t>
  </si>
  <si>
    <t>Re-hab of Regulator</t>
  </si>
  <si>
    <t>R-5</t>
  </si>
  <si>
    <t>Re-excavation of Khal (New Haor)</t>
  </si>
  <si>
    <t>Concerned XEN proposed to raise the height of embkt.</t>
  </si>
  <si>
    <t>HOBI/PW-04</t>
  </si>
  <si>
    <t>New</t>
  </si>
  <si>
    <t>N-10</t>
  </si>
  <si>
    <t>Const of Box Drainage Outlet</t>
  </si>
  <si>
    <t>HOBI/PW-05</t>
  </si>
  <si>
    <t>Re-excavation of Khal (Rehab. Kairdhala  &amp; Aralia Beel )</t>
  </si>
  <si>
    <t>Rehab. of submersible Embankment (Re-section Kairadhala-16.02 km &amp; Aralia-14.124 km and Const. Aralia-8.36 km)</t>
  </si>
  <si>
    <t>(a) Re-Inatallation of Reguator((one no.32 vent 1.50mx1.80m )</t>
  </si>
  <si>
    <t>HOBI/PW-06</t>
  </si>
  <si>
    <t>Rehab. of submersible Embankment ( Aralia-22.484 km)</t>
  </si>
  <si>
    <t>BWDB/Hobi/HFMLIP/PW-04
Mokhar Haor</t>
  </si>
  <si>
    <t>Const. of Submersible Embankment</t>
  </si>
  <si>
    <t>Size of pitching block will be enhanced.</t>
  </si>
  <si>
    <t>Const. of New Regulator 4 vent (1.50 mx1.80m)</t>
  </si>
  <si>
    <t>Const. of New Regulator 1 vent (1.50 mx1.80m)</t>
  </si>
  <si>
    <t>HOBI/PW-07</t>
  </si>
  <si>
    <t>Const. of New Regulator 2 vent (1.50 mx1.80m)</t>
  </si>
  <si>
    <t>Re-excavation of River (New Haor)</t>
  </si>
  <si>
    <t xml:space="preserve">BWDB/Hobi/HFMLIP/PW-07
</t>
  </si>
  <si>
    <t>O&amp;M During Construction</t>
  </si>
  <si>
    <t>LS</t>
  </si>
  <si>
    <t>HOBI/PW-08</t>
  </si>
  <si>
    <t>A-1</t>
  </si>
  <si>
    <t>Package Name</t>
  </si>
  <si>
    <t>Component</t>
  </si>
  <si>
    <t>Unit</t>
  </si>
  <si>
    <t>Qnty</t>
  </si>
  <si>
    <t>Cost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</si>
  <si>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</si>
  <si>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</si>
  <si>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</si>
  <si>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</si>
  <si>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</si>
  <si>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</si>
  <si>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</si>
  <si>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BWDB/Brah/HFMLIP/PW-01</t>
  </si>
  <si>
    <t>Regulator Rehablitation</t>
  </si>
  <si>
    <t>nos</t>
  </si>
  <si>
    <t>BRAH/PW-01</t>
  </si>
  <si>
    <t>R-14</t>
  </si>
  <si>
    <t>BRAH</t>
  </si>
  <si>
    <t>R-15</t>
  </si>
  <si>
    <t>BWDB/Kish/HFMLIP/PW-21
(Badla Haor)</t>
  </si>
  <si>
    <t>Rehab. Regulaors</t>
  </si>
  <si>
    <t>KISH/PW-01</t>
  </si>
  <si>
    <t>R-1</t>
  </si>
  <si>
    <t>KISH</t>
  </si>
  <si>
    <t>BWDB/Kish/HFMLIP/PW-22
Badla Haor</t>
  </si>
  <si>
    <t>R-2</t>
  </si>
  <si>
    <t>Const. of Box Drainge Outlet</t>
  </si>
  <si>
    <t>R-3</t>
  </si>
  <si>
    <t>BWDB/Kish/HFMLIP/PW-32
Dakshiner Haor</t>
  </si>
  <si>
    <t xml:space="preserve">Construction of Submersible Embankment with Slope/Crest Protection work Dak Type-A 0.235 km , Type-B 0.84 Km ,Type-D 1.200 Km &amp; Fuse type -0.007 Km ) </t>
  </si>
  <si>
    <t>R-4</t>
  </si>
  <si>
    <t>BWDB/Kish/HFMLIP/PW-32
Naogaon Haor</t>
  </si>
  <si>
    <t>BWDB/Kish/HFMLIP/PW-32
Noapara Haor</t>
  </si>
  <si>
    <t>BWDB/Kish/HFMLIP/PW-32
Nunnir Haor</t>
  </si>
  <si>
    <t>BWDB/Kish/HFMLIP/PW-02
Chandpur Haor</t>
  </si>
  <si>
    <t>Const. of New Regulators 2 vent (1.50mx1.80m)</t>
  </si>
  <si>
    <t>KISH/PW-02</t>
  </si>
  <si>
    <t>N-1</t>
  </si>
  <si>
    <t>BWDB/Kish/HFMLIP/PW-20
Nunni, Boro &amp; Noapara Haor</t>
  </si>
  <si>
    <t>Const. Irrigation Inlet</t>
  </si>
  <si>
    <t>Const. of 4.0 m width Causeway</t>
  </si>
  <si>
    <t>KISH/PW-03</t>
  </si>
  <si>
    <t>N-2</t>
  </si>
  <si>
    <t>C onst. of Submersible Embankment</t>
  </si>
  <si>
    <t>KISH/PW-04</t>
  </si>
  <si>
    <t>BWDB/Kish/HFMLIP/PW-03
Nunnir Haor (Part-A)</t>
  </si>
  <si>
    <t>Const. of New Regulators 1 vent (1.50mx1.80m)</t>
  </si>
  <si>
    <t>KISH/PW-05</t>
  </si>
  <si>
    <t>BWDB/Kish/HFMLIP/PW-23
Chatal Haor</t>
  </si>
  <si>
    <t>BWDB/Kish/HFMLIP/PW-04
Nunnir Haor (Part B&amp;C)</t>
  </si>
  <si>
    <t>KISH/PW-06</t>
  </si>
  <si>
    <t>KISH/PW-07</t>
  </si>
  <si>
    <t>N-3</t>
  </si>
  <si>
    <t>BWDB/Kish/HFMLIP/PW-12
Noapara Haor</t>
  </si>
  <si>
    <t>Const. of New Regulators 3 vent (1.50mx1.80m)</t>
  </si>
  <si>
    <t>KISH/PW-09</t>
  </si>
  <si>
    <t>BWDB/Kish/HFMLIP/PW-15
Naogaon Haor (Part-B)</t>
  </si>
  <si>
    <t>Const. of  6.00 m causeway</t>
  </si>
  <si>
    <t>BWDB/Kish/HFMLIP/PW-16
Noagaon Haor (Part-B)</t>
  </si>
  <si>
    <t>Regulators are converted to causeway.</t>
  </si>
  <si>
    <t>Const. of New Regulators 4 vent (1.50mx1.80m)</t>
  </si>
  <si>
    <t>1 vent regulator at Gazipur convedrted by 6.00 m causeway.</t>
  </si>
  <si>
    <t>KISH/PW-10</t>
  </si>
  <si>
    <t>N-4</t>
  </si>
  <si>
    <t>BWDB/Kish/HFMLIP/PW-17
Naogaon Haor (Part-B)</t>
  </si>
  <si>
    <t>KISH/PW-11</t>
  </si>
  <si>
    <t>BWDB/Kish/HFMLIP/PW-05
Nuunir Haor (Part A&amp;C)</t>
  </si>
  <si>
    <t>KISH/PW-12</t>
  </si>
  <si>
    <t>BWDB/Kish/HFMLIP/PW-06            
Nunnir Haor (Part-A)</t>
  </si>
  <si>
    <t>KISH/PW-13</t>
  </si>
  <si>
    <t>N-5</t>
  </si>
  <si>
    <t>BWDB/Kish/HFMLIP/PW-25
Dakshiner Haor</t>
  </si>
  <si>
    <t>BWDB/Kish/HFMLIP/PW-07
Boro Haor</t>
  </si>
  <si>
    <t xml:space="preserve">Re-excavation of Khal </t>
  </si>
  <si>
    <t>KISH/PW-14</t>
  </si>
  <si>
    <t>Const. of New Regulators 5 vent (1.50mx1.80m)</t>
  </si>
  <si>
    <t>Regulator c onverted by 6.00 m causeway</t>
  </si>
  <si>
    <t>KISH/PW-15</t>
  </si>
  <si>
    <t>BWDB/Kish/HFMLIP/PW-09
Boro Haor</t>
  </si>
  <si>
    <t>Construction of Box Drainnage Outlet</t>
  </si>
  <si>
    <t>KISH/PW-16</t>
  </si>
  <si>
    <t>Const. of 6.0 m width Causeway</t>
  </si>
  <si>
    <t xml:space="preserve">PW-01 
4 Nos. Rehabilitation Haor
</t>
  </si>
  <si>
    <t>KISH/PW-17</t>
  </si>
  <si>
    <t xml:space="preserve">Const. of New Causeway 6 m width </t>
  </si>
  <si>
    <t xml:space="preserve">Const. of New Causeway 4 m width </t>
  </si>
  <si>
    <t>BWDB/Kish/HFMLIP/PW-13
Naogaon Haor (Part-A)</t>
  </si>
  <si>
    <t>KISH/PW-18</t>
  </si>
  <si>
    <t>BWDB/Kish/HFMLIP/PW-18
Naogaon Haor (Part-B)</t>
  </si>
  <si>
    <t>KISH/PW-19</t>
  </si>
  <si>
    <t>Re-excavation of Khal (Rehab)</t>
  </si>
  <si>
    <t>KISH/PW-20</t>
  </si>
  <si>
    <t>Re-excavation of Khal (New)</t>
  </si>
  <si>
    <t>KISH/PW-21</t>
  </si>
  <si>
    <t>N-6</t>
  </si>
  <si>
    <t>BWDB/Kish/HFMLIP/PW-10
Noapara Haor</t>
  </si>
  <si>
    <t xml:space="preserve"> 1 No. Regulator 1-vent (1.5mx1.80m)</t>
  </si>
  <si>
    <t>BWDB/Kish/HFMLIP/PW-27</t>
  </si>
  <si>
    <t>BWDB/Kish/HFMLIP/PW-29
O&amp;M During Construction</t>
  </si>
  <si>
    <t>KISH/PW-22</t>
  </si>
  <si>
    <t>Const. of 6.m width Causeway</t>
  </si>
  <si>
    <t>Const. of New Regulators 6 vent (1.50mx1.80m)</t>
  </si>
  <si>
    <t>KISH/PW-23</t>
  </si>
  <si>
    <t>N-7</t>
  </si>
  <si>
    <t xml:space="preserve">Const. of New 1 No. 6 m width Causeway </t>
  </si>
  <si>
    <t>BWDB/Kish/HFMLIP/PW-14
Naogaon Haor (Part-A)</t>
  </si>
  <si>
    <t>KISH/PW-24</t>
  </si>
  <si>
    <t>N-8</t>
  </si>
  <si>
    <t>KISH/PW-25</t>
  </si>
  <si>
    <t>BWDB/Kish/HFMLIP/PW-19
Noagon Haor (Part-A)</t>
  </si>
  <si>
    <t>Re-excavation of River by Dredger/ Mechanical (Berachapra 15.82 km + Ataplal 7.113 km)</t>
  </si>
  <si>
    <t>KISH/PW-26</t>
  </si>
  <si>
    <t>N-9</t>
  </si>
  <si>
    <t>BWDB/Kish/HFMLIP/PW-28
WMG Office Building</t>
  </si>
  <si>
    <t>Const. of WMG Training Office at Kishoregonj, Netrokona, Sunamgonj &amp; Hobigonj district.</t>
  </si>
  <si>
    <t>BWDB/Kish/HFMLIP/PW-11
Noapara Haor</t>
  </si>
  <si>
    <t>KISH/PW-27</t>
  </si>
  <si>
    <t>BWDB/Kish/HFMLIP/PW-31
Naogaon Haor Part -B Kishoreganj</t>
  </si>
  <si>
    <t xml:space="preserve">Construction of Submersible Embankment with Slope/Crest Protection work (Type-A 0.73 km , Type-B 0.84 Km ,Type-D 1.200 Km &amp; Fuse type -0.007 Km ) </t>
  </si>
  <si>
    <t>KISH/PW-28</t>
  </si>
  <si>
    <t>BWDB/Kish/HFMLIP/PW-33
Threshing Floor Construction</t>
  </si>
  <si>
    <t>Threshing Floor Construction</t>
  </si>
  <si>
    <t>L.S.</t>
  </si>
  <si>
    <t>KISH/PW-29</t>
  </si>
  <si>
    <t>Construction of Submersible Embankment with Slope Protection Work</t>
  </si>
  <si>
    <t>KISH/PW-30</t>
  </si>
  <si>
    <t>BWDB/Kish/HFMLIP/PW-26
Sonair Haor</t>
  </si>
  <si>
    <t>KISH/PW-31</t>
  </si>
  <si>
    <t>KISH/PW-32</t>
  </si>
  <si>
    <t>BWDB/Kish/HFMLIP/PW-33
Dakshiner Haor</t>
  </si>
  <si>
    <t>KISH/PW-33</t>
  </si>
  <si>
    <t>BWDB/Kish/HFMLIP/PW-33
Sonair Haor</t>
  </si>
  <si>
    <t>BWDB/Kish/HFMLIP/PW-33</t>
  </si>
  <si>
    <t xml:space="preserve">BWDB/Kish/HFMLIP/PW-33
</t>
  </si>
  <si>
    <t xml:space="preserve">BWDB/Kish/HFMLIP/PW-34
</t>
  </si>
  <si>
    <t>Construction of threshing floor</t>
  </si>
  <si>
    <t>KISH/PW-34</t>
  </si>
  <si>
    <t>BWDB/Netra/HFMLIP/PW-05
Ganesh Haor</t>
  </si>
  <si>
    <t>NETR/PW-01</t>
  </si>
  <si>
    <t>R-11</t>
  </si>
  <si>
    <t>NETR</t>
  </si>
  <si>
    <t>R-9</t>
  </si>
  <si>
    <t>BWDB/Netra/HFMLIP/PW-03
Dampara, Kangsha &amp; Singer Beel</t>
  </si>
  <si>
    <t>NETR/PW-02</t>
  </si>
  <si>
    <t>R-10</t>
  </si>
  <si>
    <t>BWDB/Netra/HFMLIP/PW-04
Khaliajuri Polder-2 &amp; Polder-4</t>
  </si>
  <si>
    <t>Re-excavation of Khal (Rehab.) (including 4.925 km river dredging)</t>
  </si>
  <si>
    <t>BWDB/Netra/HFMLIP/PW-02
Damara, Kangsha &amp; Singer Beel</t>
  </si>
  <si>
    <t xml:space="preserve">Re-Excavation of Khal Project
(b) Kangsha River Scheme (30.98 Km)
</t>
  </si>
  <si>
    <t>NETR/PW-03</t>
  </si>
  <si>
    <t xml:space="preserve">Const. of Submersible Embankment </t>
  </si>
  <si>
    <t>BWDB/Netra/HFMLIP/PW-07
Dharmapasah Rui Beel</t>
  </si>
  <si>
    <t>Re-excavation of River (Lower Kongsha River 10.50 km &amp; Gunai River 11.44  Km)</t>
  </si>
  <si>
    <t>BWDB/Netra/HFMLIP/PW-08
Dharmapasah Rui Beel</t>
  </si>
  <si>
    <t>NETR/PW-04</t>
  </si>
  <si>
    <t>R-12</t>
  </si>
  <si>
    <t xml:space="preserve">Re-Sectioning of Submersible Embankment </t>
  </si>
  <si>
    <t>R-13</t>
  </si>
  <si>
    <t>BWDB/Netra/HFMLIP/PW-06
Ganesh Haor</t>
  </si>
  <si>
    <t>Not need for re-sectioning of 7.75 Km embkt.</t>
  </si>
  <si>
    <t>Re-Excavation of Khal (Rehab.)
(c) Singer Beel Scheme (6.133 Km)</t>
  </si>
  <si>
    <t>NETR/PW-05</t>
  </si>
  <si>
    <t>N-11</t>
  </si>
  <si>
    <t xml:space="preserve">Re-Excavation of Khal (Rehab.)
(a) Damapara Water Management Project.(13.27 Km)
</t>
  </si>
  <si>
    <t>BWDB/Netra/HFMLIP/PW-01
Dampara &amp; Singer Beel(Re-hab)</t>
  </si>
  <si>
    <t>Re-Sectioning of Full Embankment (Singer Beel-10.69)</t>
  </si>
  <si>
    <t>NETR/PW-06</t>
  </si>
  <si>
    <t>(a)  Re-Sectioning of Full Embankment (Kangsha)- 20.90 km.</t>
  </si>
  <si>
    <t>Rehabilitation of existing Regulator 4 vent</t>
  </si>
  <si>
    <t>NETR/PW-07</t>
  </si>
  <si>
    <t>N-12</t>
  </si>
  <si>
    <t>Re-Sectioning of Full Embankment (Dampara-35.828)</t>
  </si>
  <si>
    <t>NETR/PW-08</t>
  </si>
  <si>
    <t>Re-Installation of Regulator 5 vent (1.50mx1.80m, Dampara)</t>
  </si>
  <si>
    <t xml:space="preserve">
(b) Re-Sectioning of Submersible Embankment (Singer beel)- 3.56 Km.</t>
  </si>
  <si>
    <t>BWDB/Sunam/HFMLIP/PW-01
Dhakua Haor (Divn-2)</t>
  </si>
  <si>
    <t>SUNM/PW-01</t>
  </si>
  <si>
    <t>N-14</t>
  </si>
  <si>
    <t>SUNM</t>
  </si>
  <si>
    <t>BWDB/Sunam/HFMLIP/PW-03
Dhakua Haor (Divn-1)</t>
  </si>
  <si>
    <t>BWDB/Sunam/HFMLIP/PW-05
Dharmapasha Rui Bill Haor (Divn-1)</t>
  </si>
  <si>
    <t xml:space="preserve">Need more 6 nos. Khal for re-excavation extra cost will remain same. </t>
  </si>
  <si>
    <t xml:space="preserve">BWDB/Sunam/HFMLIP/PW-07
Dharmapasha Rui Bill Haor </t>
  </si>
  <si>
    <t>Const of Submersible Embankment with Slope/Crest Protection Work (Type-A -0.700 km,Type-B 2.800 km &amp; Fuse Type-0.025 )</t>
  </si>
  <si>
    <t>XEN reported that no need 17.34 km embkt.</t>
  </si>
  <si>
    <t>BWDB/Sunam/HFMLIP/PW-06
Dharmapasha Rui Bill Haor (Divn-1)</t>
  </si>
  <si>
    <t>SUNM/PW-02</t>
  </si>
  <si>
    <t>BWDB/Sunam/HFMLIP/PW-02
Dhakua Haor (Divn-2)</t>
  </si>
  <si>
    <t>Re-excavation of River (New Haor) (Piain River)</t>
  </si>
  <si>
    <t>SUNM/PW-03</t>
  </si>
  <si>
    <t>SUNM/PW-04</t>
  </si>
  <si>
    <t>Re-excavation of Khal (New Haor)(4 Nos. Khal)</t>
  </si>
  <si>
    <t>SUNM/PW-05</t>
  </si>
  <si>
    <t>BWDB/Sunam/HFMLIP/PW-04
Dharmapasha Rui Bill Haor (Divn-1)</t>
  </si>
  <si>
    <t>SUNM/PW-06</t>
  </si>
  <si>
    <t>SUNM/PW-07</t>
  </si>
  <si>
    <t>Name</t>
  </si>
  <si>
    <t>Code</t>
  </si>
  <si>
    <t>Chandpur Haor Sub-Project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</si>
  <si>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</si>
  <si>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</si>
  <si>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</si>
  <si>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</si>
  <si>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</si>
  <si>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</si>
  <si>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</si>
  <si>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Suniar  Haor Sub-Project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</si>
  <si>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</si>
  <si>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</si>
  <si>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</si>
  <si>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</si>
  <si>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</si>
  <si>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</si>
  <si>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</si>
  <si>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</si>
  <si>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</si>
  <si>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</si>
  <si>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</si>
  <si>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</si>
  <si>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</si>
  <si>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</si>
  <si>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</si>
  <si>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</si>
  <si>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</si>
  <si>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</si>
  <si>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</si>
  <si>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</si>
  <si>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</si>
  <si>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</si>
  <si>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All Haor</t>
  </si>
  <si>
    <t>DPP Item</t>
  </si>
  <si>
    <t>Initial</t>
  </si>
  <si>
    <t>Kishoreganj</t>
  </si>
  <si>
    <t>Hobiganj</t>
  </si>
  <si>
    <t>Netrokona</t>
  </si>
  <si>
    <t>Sunamganj</t>
  </si>
  <si>
    <t>Total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</si>
  <si>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</si>
  <si>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</si>
  <si>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</si>
  <si>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</si>
  <si>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</si>
  <si>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</si>
  <si>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</si>
  <si>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</si>
  <si>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</si>
  <si>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</si>
  <si>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</si>
  <si>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</si>
  <si>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</si>
  <si>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</si>
  <si>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</si>
  <si>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</si>
  <si>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</si>
  <si>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</si>
  <si>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</si>
  <si>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</si>
  <si>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</si>
  <si>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</si>
  <si>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</si>
  <si>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</si>
  <si>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</si>
  <si>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</si>
  <si>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</si>
  <si>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</si>
  <si>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</si>
  <si>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</si>
  <si>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</si>
  <si>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</si>
  <si>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</si>
  <si>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</si>
  <si>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</si>
  <si>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</si>
  <si>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</si>
  <si>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</si>
  <si>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</si>
  <si>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</si>
  <si>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</si>
  <si>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</si>
  <si>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</si>
  <si>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</si>
  <si>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</si>
  <si>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</si>
  <si>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</si>
  <si>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</si>
  <si>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O&amp;M_DU_CONST</t>
  </si>
  <si>
    <t xml:space="preserve"> </t>
  </si>
  <si>
    <t>Resctioning of Submersible Embankment from 0.000 to 26.000 at Left Bank of Kushiyara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</si>
  <si>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</si>
  <si>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</si>
  <si>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</si>
  <si>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</si>
  <si>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</si>
  <si>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</si>
  <si>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</si>
  <si>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</si>
  <si>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</si>
  <si>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</si>
  <si>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</si>
  <si>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</si>
  <si>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</si>
  <si>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</si>
  <si>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</si>
  <si>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</si>
  <si>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</si>
  <si>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</si>
  <si>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</si>
  <si>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</si>
  <si>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</si>
  <si>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</si>
  <si>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</si>
  <si>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</si>
  <si>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</si>
  <si>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</si>
  <si>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</si>
  <si>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</si>
  <si>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</si>
  <si>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Submesible Embankment from 31.600 to 81.740</t>
  </si>
  <si>
    <t>Block road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</si>
  <si>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</si>
  <si>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</si>
  <si>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</si>
  <si>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</si>
  <si>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</si>
  <si>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Construction of 4.00m causeway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</si>
  <si>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</si>
  <si>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</si>
  <si>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</si>
  <si>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</si>
  <si>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</si>
  <si>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</si>
  <si>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</si>
  <si>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</si>
  <si>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</si>
  <si>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</si>
  <si>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 xml:space="preserve"> Re-rectioning of embankment of  Dampara Water Management from km 0.00 to km 41.771= 35.828km</t>
  </si>
  <si>
    <t xml:space="preserve">  Re-rectioning of embankment of Singer Bill  from km 0 .911 to km 11.60= 11.60km</t>
  </si>
  <si>
    <t>BWDB/Netra/HFMLIP/PW-02
Dampara ,Kangha &amp; Singer Beel(Re-hab)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</si>
</sst>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top"/>
    </xf>
    <xf numFmtId="4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0" fillId="2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4" fontId="9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0" fillId="4" borderId="0" xfId="0" applyFont="1" applyFill="1"/>
    <xf numFmtId="4" fontId="4" fillId="2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top" wrapText="1"/>
    </xf>
    <xf numFmtId="4" fontId="3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wrapText="1"/>
    </xf>
    <xf numFmtId="0" fontId="8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4" fontId="12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4" fontId="13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164" fontId="1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top" wrapText="1"/>
    </xf>
    <xf numFmtId="4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4" fontId="3" fillId="3" borderId="1" xfId="0" applyNumberFormat="1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4" fontId="3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wrapText="1"/>
    </xf>
    <xf numFmtId="4" fontId="4" fillId="3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Work/IMED/DPP_Revised/Revised_package_co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shoregonj"/>
      <sheetName val="Revised"/>
      <sheetName val="HaorCode"/>
      <sheetName val="Structure_Type"/>
      <sheetName val="Tendered3"/>
      <sheetName val="Tendered"/>
      <sheetName val="Summary_Kishoregonje"/>
      <sheetName val="DPP_Cost"/>
      <sheetName val="Haor List"/>
      <sheetName val="Sheet3"/>
      <sheetName val="Habigonj"/>
      <sheetName val="Netrokona"/>
      <sheetName val="Sunamgonj"/>
      <sheetName val="Sheet1"/>
    </sheetNames>
    <sheetDataSet>
      <sheetData sheetId="0">
        <row r="2">
          <cell r="O2">
            <v>0</v>
          </cell>
          <cell r="P2">
            <v>32.5</v>
          </cell>
          <cell r="T2">
            <v>2</v>
          </cell>
        </row>
        <row r="3">
          <cell r="O3">
            <v>11.55</v>
          </cell>
          <cell r="P3">
            <v>255</v>
          </cell>
          <cell r="T3">
            <v>8</v>
          </cell>
        </row>
        <row r="4">
          <cell r="O4">
            <v>2</v>
          </cell>
          <cell r="P4">
            <v>10</v>
          </cell>
          <cell r="T4">
            <v>9</v>
          </cell>
        </row>
        <row r="5">
          <cell r="O5">
            <v>1</v>
          </cell>
          <cell r="P5">
            <v>123.45</v>
          </cell>
          <cell r="T5">
            <v>3</v>
          </cell>
        </row>
        <row r="6">
          <cell r="O6">
            <v>1.095</v>
          </cell>
          <cell r="P6">
            <v>211.74</v>
          </cell>
          <cell r="T6">
            <v>7</v>
          </cell>
        </row>
        <row r="7">
          <cell r="O7">
            <v>0.315</v>
          </cell>
          <cell r="P7">
            <v>14.81</v>
          </cell>
          <cell r="T7">
            <v>11</v>
          </cell>
        </row>
        <row r="8">
          <cell r="O8">
            <v>1</v>
          </cell>
          <cell r="P8">
            <v>155.51</v>
          </cell>
          <cell r="T8">
            <v>3</v>
          </cell>
        </row>
        <row r="9">
          <cell r="O9">
            <v>10.382999999999999</v>
          </cell>
          <cell r="P9">
            <v>554.48</v>
          </cell>
          <cell r="T9">
            <v>11</v>
          </cell>
        </row>
        <row r="10">
          <cell r="O10">
            <v>2</v>
          </cell>
          <cell r="P10">
            <v>198</v>
          </cell>
          <cell r="T10">
            <v>3</v>
          </cell>
        </row>
        <row r="11">
          <cell r="O11">
            <v>1</v>
          </cell>
          <cell r="P11">
            <v>255.65</v>
          </cell>
          <cell r="T11">
            <v>3</v>
          </cell>
        </row>
        <row r="12">
          <cell r="O12">
            <v>6.4710000000000001</v>
          </cell>
          <cell r="P12">
            <v>291.35000000000002</v>
          </cell>
          <cell r="T12">
            <v>11</v>
          </cell>
        </row>
        <row r="13">
          <cell r="O13">
            <v>1</v>
          </cell>
          <cell r="P13">
            <v>193.49</v>
          </cell>
          <cell r="T13">
            <v>3</v>
          </cell>
        </row>
        <row r="14">
          <cell r="O14">
            <v>12.214</v>
          </cell>
          <cell r="P14">
            <v>621.24</v>
          </cell>
          <cell r="T14">
            <v>11</v>
          </cell>
        </row>
        <row r="15">
          <cell r="O15">
            <v>1</v>
          </cell>
          <cell r="P15">
            <v>242.57</v>
          </cell>
          <cell r="T15">
            <v>3</v>
          </cell>
        </row>
        <row r="16">
          <cell r="O16">
            <v>20</v>
          </cell>
          <cell r="P16">
            <v>557.47</v>
          </cell>
          <cell r="T16">
            <v>7</v>
          </cell>
        </row>
        <row r="17">
          <cell r="O17">
            <v>32.405999999999999</v>
          </cell>
          <cell r="P17">
            <v>690</v>
          </cell>
          <cell r="T17">
            <v>7</v>
          </cell>
        </row>
        <row r="18">
          <cell r="O18">
            <v>3.879</v>
          </cell>
          <cell r="P18">
            <v>20</v>
          </cell>
          <cell r="T18">
            <v>11</v>
          </cell>
        </row>
        <row r="19">
          <cell r="O19">
            <v>2</v>
          </cell>
          <cell r="P19">
            <v>327</v>
          </cell>
          <cell r="T19">
            <v>5</v>
          </cell>
        </row>
        <row r="20">
          <cell r="O20">
            <v>2</v>
          </cell>
          <cell r="P20">
            <v>403</v>
          </cell>
          <cell r="T20">
            <v>5</v>
          </cell>
        </row>
        <row r="21">
          <cell r="O21">
            <v>1</v>
          </cell>
          <cell r="P21">
            <v>150</v>
          </cell>
          <cell r="T21">
            <v>3</v>
          </cell>
        </row>
        <row r="22">
          <cell r="O22">
            <v>1</v>
          </cell>
          <cell r="P22">
            <v>200</v>
          </cell>
          <cell r="T22">
            <v>5</v>
          </cell>
        </row>
        <row r="23">
          <cell r="O23">
            <v>11.98</v>
          </cell>
          <cell r="P23">
            <v>615</v>
          </cell>
          <cell r="T23">
            <v>11</v>
          </cell>
        </row>
        <row r="24">
          <cell r="O24">
            <v>1</v>
          </cell>
          <cell r="P24">
            <v>295.37</v>
          </cell>
          <cell r="T24">
            <v>3</v>
          </cell>
        </row>
        <row r="25">
          <cell r="O25">
            <v>10.86</v>
          </cell>
          <cell r="P25">
            <v>550</v>
          </cell>
          <cell r="T25">
            <v>11</v>
          </cell>
        </row>
        <row r="26">
          <cell r="O26">
            <v>1</v>
          </cell>
          <cell r="P26">
            <v>227.49</v>
          </cell>
          <cell r="T26">
            <v>3</v>
          </cell>
        </row>
        <row r="27">
          <cell r="O27">
            <v>1</v>
          </cell>
          <cell r="P27">
            <v>303.33</v>
          </cell>
          <cell r="T27">
            <v>3</v>
          </cell>
        </row>
        <row r="28">
          <cell r="O28">
            <v>10.757</v>
          </cell>
          <cell r="P28">
            <v>422.65</v>
          </cell>
          <cell r="T28">
            <v>7</v>
          </cell>
        </row>
        <row r="29">
          <cell r="O29">
            <v>1</v>
          </cell>
          <cell r="P29">
            <v>235.33</v>
          </cell>
          <cell r="T29">
            <v>3</v>
          </cell>
        </row>
        <row r="30">
          <cell r="O30">
            <v>1</v>
          </cell>
          <cell r="P30">
            <v>173</v>
          </cell>
          <cell r="T30">
            <v>3</v>
          </cell>
        </row>
        <row r="31">
          <cell r="O31">
            <v>10</v>
          </cell>
          <cell r="P31">
            <v>576.66999999999996</v>
          </cell>
          <cell r="T31">
            <v>11</v>
          </cell>
        </row>
        <row r="32">
          <cell r="O32">
            <v>1</v>
          </cell>
          <cell r="P32">
            <v>219.16</v>
          </cell>
          <cell r="T32">
            <v>3</v>
          </cell>
        </row>
        <row r="33">
          <cell r="O33">
            <v>0</v>
          </cell>
          <cell r="P33">
            <v>0</v>
          </cell>
          <cell r="T33">
            <v>3</v>
          </cell>
        </row>
        <row r="34">
          <cell r="O34">
            <v>16.899999999999999</v>
          </cell>
          <cell r="P34">
            <v>680.42</v>
          </cell>
          <cell r="T34">
            <v>11</v>
          </cell>
        </row>
        <row r="35">
          <cell r="O35">
            <v>1</v>
          </cell>
          <cell r="P35">
            <v>166.9</v>
          </cell>
          <cell r="T35">
            <v>3</v>
          </cell>
        </row>
        <row r="36">
          <cell r="O36">
            <v>9</v>
          </cell>
          <cell r="P36">
            <v>616.91999999999996</v>
          </cell>
          <cell r="T36">
            <v>11</v>
          </cell>
        </row>
        <row r="37">
          <cell r="O37">
            <v>1</v>
          </cell>
          <cell r="P37">
            <v>404.5</v>
          </cell>
          <cell r="T37">
            <v>3</v>
          </cell>
        </row>
        <row r="38">
          <cell r="O38">
            <v>14.12</v>
          </cell>
          <cell r="P38">
            <v>511.3</v>
          </cell>
          <cell r="T38">
            <v>11</v>
          </cell>
        </row>
        <row r="39">
          <cell r="O39">
            <v>25</v>
          </cell>
          <cell r="P39">
            <v>274.45999999999998</v>
          </cell>
          <cell r="T39">
            <v>1</v>
          </cell>
        </row>
        <row r="40">
          <cell r="O40">
            <v>1</v>
          </cell>
          <cell r="P40">
            <v>600</v>
          </cell>
          <cell r="T40">
            <v>3</v>
          </cell>
        </row>
        <row r="41">
          <cell r="O41">
            <v>1</v>
          </cell>
          <cell r="P41">
            <v>115.24</v>
          </cell>
          <cell r="T41">
            <v>3</v>
          </cell>
        </row>
        <row r="42">
          <cell r="O42">
            <v>5</v>
          </cell>
          <cell r="P42">
            <v>177.44</v>
          </cell>
          <cell r="T42">
            <v>4</v>
          </cell>
        </row>
        <row r="43">
          <cell r="O43">
            <v>13.17</v>
          </cell>
          <cell r="P43">
            <v>550.04</v>
          </cell>
          <cell r="T43">
            <v>11</v>
          </cell>
        </row>
        <row r="44">
          <cell r="O44">
            <v>3</v>
          </cell>
          <cell r="P44">
            <v>600</v>
          </cell>
          <cell r="T44">
            <v>5</v>
          </cell>
        </row>
        <row r="45">
          <cell r="O45">
            <v>1</v>
          </cell>
          <cell r="P45">
            <v>274.54000000000002</v>
          </cell>
          <cell r="T45">
            <v>5</v>
          </cell>
        </row>
        <row r="46">
          <cell r="O46">
            <v>26.035</v>
          </cell>
          <cell r="P46">
            <v>615.6</v>
          </cell>
          <cell r="T46">
            <v>7</v>
          </cell>
        </row>
        <row r="47">
          <cell r="O47">
            <v>22.933</v>
          </cell>
          <cell r="P47">
            <v>1065</v>
          </cell>
          <cell r="T47">
            <v>7</v>
          </cell>
        </row>
        <row r="48">
          <cell r="O48">
            <v>36</v>
          </cell>
          <cell r="P48">
            <v>284.55</v>
          </cell>
          <cell r="T48">
            <v>1</v>
          </cell>
        </row>
        <row r="49">
          <cell r="O49">
            <v>4</v>
          </cell>
          <cell r="P49">
            <v>170.42</v>
          </cell>
          <cell r="T49">
            <v>4</v>
          </cell>
        </row>
        <row r="50">
          <cell r="O50">
            <v>4</v>
          </cell>
          <cell r="P50">
            <v>712</v>
          </cell>
          <cell r="T50">
            <v>5</v>
          </cell>
        </row>
        <row r="51">
          <cell r="O51">
            <v>1</v>
          </cell>
          <cell r="P51">
            <v>225</v>
          </cell>
          <cell r="T51">
            <v>3</v>
          </cell>
        </row>
        <row r="52">
          <cell r="O52">
            <v>1</v>
          </cell>
          <cell r="P52">
            <v>160</v>
          </cell>
          <cell r="T52">
            <v>3</v>
          </cell>
        </row>
        <row r="53">
          <cell r="O53">
            <v>10</v>
          </cell>
          <cell r="P53">
            <v>478.31</v>
          </cell>
          <cell r="T53">
            <v>11</v>
          </cell>
        </row>
        <row r="54">
          <cell r="O54">
            <v>5</v>
          </cell>
          <cell r="P54">
            <v>125</v>
          </cell>
          <cell r="T54">
            <v>12</v>
          </cell>
        </row>
        <row r="55">
          <cell r="O55">
            <v>6</v>
          </cell>
          <cell r="P55">
            <v>72.88</v>
          </cell>
          <cell r="T55">
            <v>1</v>
          </cell>
        </row>
        <row r="56">
          <cell r="O56">
            <v>3</v>
          </cell>
          <cell r="P56">
            <v>116.03</v>
          </cell>
          <cell r="T56">
            <v>4</v>
          </cell>
        </row>
        <row r="57">
          <cell r="O57">
            <v>1</v>
          </cell>
          <cell r="P57">
            <v>194.91</v>
          </cell>
          <cell r="T57">
            <v>5</v>
          </cell>
        </row>
        <row r="58">
          <cell r="O58">
            <v>9.92</v>
          </cell>
          <cell r="P58">
            <v>209.47</v>
          </cell>
          <cell r="T58">
            <v>7</v>
          </cell>
        </row>
        <row r="59">
          <cell r="O59">
            <v>11</v>
          </cell>
          <cell r="P59">
            <v>252.89</v>
          </cell>
          <cell r="T59">
            <v>11</v>
          </cell>
        </row>
        <row r="60">
          <cell r="O60">
            <v>4</v>
          </cell>
          <cell r="P60">
            <v>41.87</v>
          </cell>
          <cell r="T60">
            <v>1</v>
          </cell>
        </row>
        <row r="61">
          <cell r="O61">
            <v>2</v>
          </cell>
          <cell r="P61">
            <v>567.12</v>
          </cell>
          <cell r="T61">
            <v>3</v>
          </cell>
        </row>
        <row r="62">
          <cell r="O62">
            <v>1</v>
          </cell>
          <cell r="P62">
            <v>39.54</v>
          </cell>
          <cell r="T62">
            <v>4</v>
          </cell>
        </row>
        <row r="63">
          <cell r="O63">
            <v>1.925</v>
          </cell>
          <cell r="P63">
            <v>32.630000000000003</v>
          </cell>
          <cell r="T63">
            <v>7</v>
          </cell>
        </row>
        <row r="64">
          <cell r="O64">
            <v>4.51</v>
          </cell>
          <cell r="P64">
            <v>105.29</v>
          </cell>
          <cell r="T64">
            <v>11</v>
          </cell>
        </row>
        <row r="65">
          <cell r="O65">
            <v>19.843</v>
          </cell>
          <cell r="P65">
            <v>918.58</v>
          </cell>
          <cell r="T65">
            <v>11</v>
          </cell>
        </row>
        <row r="66">
          <cell r="O66">
            <v>15</v>
          </cell>
          <cell r="P66">
            <v>124.68</v>
          </cell>
          <cell r="T66">
            <v>1</v>
          </cell>
        </row>
        <row r="67">
          <cell r="O67">
            <v>1</v>
          </cell>
          <cell r="P67">
            <v>396.96</v>
          </cell>
          <cell r="T67">
            <v>3</v>
          </cell>
        </row>
        <row r="68">
          <cell r="O68">
            <v>1</v>
          </cell>
          <cell r="P68">
            <v>43.25</v>
          </cell>
          <cell r="T68">
            <v>4</v>
          </cell>
        </row>
        <row r="69">
          <cell r="O69">
            <v>2</v>
          </cell>
          <cell r="P69">
            <v>450.435</v>
          </cell>
          <cell r="T69">
            <v>5</v>
          </cell>
        </row>
        <row r="70">
          <cell r="O70">
            <v>1</v>
          </cell>
          <cell r="P70">
            <v>150.14500000000001</v>
          </cell>
          <cell r="T70">
            <v>5</v>
          </cell>
        </row>
        <row r="71">
          <cell r="O71">
            <v>11</v>
          </cell>
          <cell r="P71">
            <v>424.98</v>
          </cell>
          <cell r="T71">
            <v>7</v>
          </cell>
        </row>
        <row r="72">
          <cell r="O72">
            <v>22.7</v>
          </cell>
          <cell r="P72">
            <v>486.56</v>
          </cell>
          <cell r="T72">
            <v>7</v>
          </cell>
        </row>
        <row r="73">
          <cell r="O73">
            <v>0.54</v>
          </cell>
          <cell r="P73">
            <v>10</v>
          </cell>
          <cell r="T73">
            <v>11</v>
          </cell>
        </row>
        <row r="74">
          <cell r="O74">
            <v>3</v>
          </cell>
          <cell r="P74">
            <v>420</v>
          </cell>
          <cell r="T74">
            <v>3</v>
          </cell>
        </row>
        <row r="75">
          <cell r="O75">
            <v>0</v>
          </cell>
          <cell r="P75">
            <v>0</v>
          </cell>
          <cell r="T75">
            <v>3</v>
          </cell>
        </row>
        <row r="76">
          <cell r="O76">
            <v>4</v>
          </cell>
          <cell r="P76">
            <v>195</v>
          </cell>
          <cell r="T76">
            <v>4</v>
          </cell>
        </row>
        <row r="77">
          <cell r="O77">
            <v>1</v>
          </cell>
          <cell r="P77">
            <v>250</v>
          </cell>
          <cell r="T77">
            <v>5</v>
          </cell>
        </row>
        <row r="78">
          <cell r="O78">
            <v>1</v>
          </cell>
          <cell r="P78">
            <v>150</v>
          </cell>
          <cell r="T78">
            <v>5</v>
          </cell>
        </row>
        <row r="79">
          <cell r="O79">
            <v>40</v>
          </cell>
          <cell r="P79">
            <v>1135</v>
          </cell>
          <cell r="T79">
            <v>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O2">
            <v>1</v>
          </cell>
          <cell r="P2">
            <v>27.05</v>
          </cell>
          <cell r="T2">
            <v>2</v>
          </cell>
        </row>
        <row r="3">
          <cell r="O3">
            <v>3</v>
          </cell>
          <cell r="P3">
            <v>30</v>
          </cell>
          <cell r="T3">
            <v>1</v>
          </cell>
        </row>
        <row r="4">
          <cell r="O4">
            <v>1</v>
          </cell>
          <cell r="P4">
            <v>300</v>
          </cell>
          <cell r="T4">
            <v>5</v>
          </cell>
        </row>
        <row r="5">
          <cell r="O5">
            <v>19.695</v>
          </cell>
          <cell r="P5">
            <v>857.32</v>
          </cell>
          <cell r="T5">
            <v>8</v>
          </cell>
        </row>
        <row r="6">
          <cell r="O6">
            <v>16.760000000000002</v>
          </cell>
          <cell r="P6">
            <v>317.77</v>
          </cell>
          <cell r="T6">
            <v>10</v>
          </cell>
        </row>
        <row r="7">
          <cell r="O7">
            <v>2</v>
          </cell>
          <cell r="P7">
            <v>570</v>
          </cell>
          <cell r="T7">
            <v>5</v>
          </cell>
        </row>
        <row r="8">
          <cell r="O8">
            <v>3.3119999999999998</v>
          </cell>
          <cell r="P8">
            <v>54.82</v>
          </cell>
          <cell r="T8">
            <v>8</v>
          </cell>
        </row>
        <row r="9">
          <cell r="O9">
            <v>2</v>
          </cell>
          <cell r="P9">
            <v>90</v>
          </cell>
          <cell r="T9">
            <v>4</v>
          </cell>
        </row>
        <row r="10">
          <cell r="O10">
            <v>32.951999999999998</v>
          </cell>
          <cell r="P10">
            <v>894.64</v>
          </cell>
          <cell r="T10">
            <v>10</v>
          </cell>
        </row>
        <row r="11">
          <cell r="O11">
            <v>23.815000000000001</v>
          </cell>
          <cell r="P11">
            <v>1161.49</v>
          </cell>
          <cell r="T11">
            <v>11</v>
          </cell>
        </row>
        <row r="12">
          <cell r="O12">
            <v>1</v>
          </cell>
          <cell r="P12">
            <v>463.84</v>
          </cell>
          <cell r="T12">
            <v>3</v>
          </cell>
        </row>
        <row r="13">
          <cell r="O13">
            <v>4</v>
          </cell>
          <cell r="P13">
            <v>460</v>
          </cell>
          <cell r="T13">
            <v>3</v>
          </cell>
        </row>
        <row r="14">
          <cell r="O14">
            <v>1</v>
          </cell>
          <cell r="P14">
            <v>231.95</v>
          </cell>
          <cell r="T14">
            <v>3</v>
          </cell>
        </row>
        <row r="15">
          <cell r="O15">
            <v>1</v>
          </cell>
          <cell r="P15">
            <v>125</v>
          </cell>
          <cell r="T15">
            <v>5</v>
          </cell>
        </row>
        <row r="16">
          <cell r="O16">
            <v>15</v>
          </cell>
          <cell r="P16">
            <v>134</v>
          </cell>
          <cell r="T16">
            <v>1</v>
          </cell>
        </row>
        <row r="17">
          <cell r="O17">
            <v>9</v>
          </cell>
          <cell r="P17">
            <v>550</v>
          </cell>
          <cell r="T17">
            <v>4</v>
          </cell>
        </row>
        <row r="18">
          <cell r="O18">
            <v>2</v>
          </cell>
          <cell r="P18">
            <v>366.4</v>
          </cell>
          <cell r="T18">
            <v>5</v>
          </cell>
        </row>
        <row r="19">
          <cell r="O19">
            <v>2</v>
          </cell>
          <cell r="P19">
            <v>549.6</v>
          </cell>
          <cell r="T19">
            <v>5</v>
          </cell>
        </row>
        <row r="20">
          <cell r="O20">
            <v>18.047999999999998</v>
          </cell>
          <cell r="P20">
            <v>500.96</v>
          </cell>
          <cell r="T20">
            <v>7</v>
          </cell>
        </row>
        <row r="21">
          <cell r="O21">
            <v>12.01</v>
          </cell>
          <cell r="P21">
            <v>290</v>
          </cell>
          <cell r="T21">
            <v>7</v>
          </cell>
        </row>
        <row r="22">
          <cell r="O22">
            <v>1</v>
          </cell>
          <cell r="P22">
            <v>9.69</v>
          </cell>
          <cell r="T22">
            <v>12</v>
          </cell>
        </row>
      </sheetData>
      <sheetData sheetId="11">
        <row r="2">
          <cell r="O2">
            <v>46.21</v>
          </cell>
          <cell r="P2">
            <v>1162.53</v>
          </cell>
          <cell r="T2">
            <v>9</v>
          </cell>
        </row>
        <row r="3">
          <cell r="O3">
            <v>50.383000000000003</v>
          </cell>
          <cell r="P3">
            <v>815</v>
          </cell>
          <cell r="T3">
            <v>8</v>
          </cell>
        </row>
        <row r="4">
          <cell r="O4">
            <v>1</v>
          </cell>
          <cell r="P4">
            <v>389.57</v>
          </cell>
          <cell r="T4">
            <v>2</v>
          </cell>
        </row>
        <row r="5">
          <cell r="O5">
            <v>24.46</v>
          </cell>
          <cell r="P5">
            <v>610.42999999999995</v>
          </cell>
          <cell r="T5">
            <v>9</v>
          </cell>
        </row>
        <row r="6">
          <cell r="O6" t="str">
            <v>24.0.33</v>
          </cell>
          <cell r="P6">
            <v>963.44</v>
          </cell>
          <cell r="T6">
            <v>8</v>
          </cell>
        </row>
        <row r="7">
          <cell r="O7">
            <v>5</v>
          </cell>
          <cell r="P7">
            <v>200</v>
          </cell>
          <cell r="T7">
            <v>10</v>
          </cell>
        </row>
        <row r="8">
          <cell r="O8">
            <v>2</v>
          </cell>
          <cell r="P8">
            <v>600</v>
          </cell>
          <cell r="T8">
            <v>3</v>
          </cell>
        </row>
        <row r="9">
          <cell r="O9">
            <v>1</v>
          </cell>
          <cell r="P9">
            <v>406.65</v>
          </cell>
          <cell r="T9">
            <v>3</v>
          </cell>
        </row>
        <row r="10">
          <cell r="O10">
            <v>3.0710000000000002</v>
          </cell>
          <cell r="P10">
            <v>57.25</v>
          </cell>
          <cell r="T10">
            <v>11</v>
          </cell>
        </row>
        <row r="11">
          <cell r="O11">
            <v>2</v>
          </cell>
          <cell r="P11">
            <v>85.01</v>
          </cell>
          <cell r="T11">
            <v>1</v>
          </cell>
        </row>
        <row r="12">
          <cell r="O12">
            <v>2</v>
          </cell>
          <cell r="P12">
            <v>16.920000000000002</v>
          </cell>
          <cell r="T12">
            <v>4</v>
          </cell>
        </row>
        <row r="13">
          <cell r="O13">
            <v>11.996</v>
          </cell>
          <cell r="P13">
            <v>450</v>
          </cell>
          <cell r="T13">
            <v>7</v>
          </cell>
        </row>
        <row r="14">
          <cell r="O14">
            <v>1</v>
          </cell>
          <cell r="P14">
            <v>19.43</v>
          </cell>
          <cell r="T14">
            <v>12</v>
          </cell>
        </row>
        <row r="15">
          <cell r="O15">
            <v>21.44</v>
          </cell>
          <cell r="P15">
            <v>906.38</v>
          </cell>
          <cell r="T15">
            <v>7</v>
          </cell>
        </row>
        <row r="16">
          <cell r="O16">
            <v>3</v>
          </cell>
          <cell r="P16">
            <v>37</v>
          </cell>
          <cell r="T16">
            <v>1</v>
          </cell>
        </row>
        <row r="17">
          <cell r="O17">
            <v>2</v>
          </cell>
          <cell r="P17">
            <v>513</v>
          </cell>
          <cell r="T17">
            <v>3</v>
          </cell>
        </row>
        <row r="18">
          <cell r="O18">
            <v>5</v>
          </cell>
          <cell r="P18">
            <v>300</v>
          </cell>
          <cell r="T18">
            <v>4</v>
          </cell>
        </row>
        <row r="19">
          <cell r="O19">
            <v>0</v>
          </cell>
          <cell r="P19">
            <v>0</v>
          </cell>
          <cell r="T19">
            <v>11</v>
          </cell>
        </row>
      </sheetData>
      <sheetData sheetId="12">
        <row r="2">
          <cell r="O2">
            <v>9</v>
          </cell>
          <cell r="P2">
            <v>95.91</v>
          </cell>
          <cell r="T2">
            <v>1</v>
          </cell>
        </row>
        <row r="3">
          <cell r="O3">
            <v>7</v>
          </cell>
          <cell r="P3">
            <v>315.62</v>
          </cell>
          <cell r="T3">
            <v>4</v>
          </cell>
        </row>
        <row r="4">
          <cell r="O4">
            <v>13.928000000000001</v>
          </cell>
          <cell r="P4">
            <v>478.84</v>
          </cell>
          <cell r="T4">
            <v>7</v>
          </cell>
        </row>
        <row r="5">
          <cell r="O5">
            <v>16.54</v>
          </cell>
          <cell r="P5">
            <v>672.2</v>
          </cell>
          <cell r="T5">
            <v>11</v>
          </cell>
        </row>
        <row r="6">
          <cell r="O6">
            <v>36.575000000000003</v>
          </cell>
          <cell r="P6">
            <v>1193.75</v>
          </cell>
          <cell r="T6">
            <v>7</v>
          </cell>
        </row>
        <row r="7">
          <cell r="O7">
            <v>1</v>
          </cell>
          <cell r="P7">
            <v>177.84</v>
          </cell>
          <cell r="T7">
            <v>3</v>
          </cell>
        </row>
        <row r="8">
          <cell r="O8">
            <v>1</v>
          </cell>
          <cell r="P8">
            <v>355.67</v>
          </cell>
          <cell r="T8">
            <v>3</v>
          </cell>
        </row>
        <row r="9">
          <cell r="O9">
            <v>5</v>
          </cell>
          <cell r="P9">
            <v>775.65</v>
          </cell>
          <cell r="T9">
            <v>5</v>
          </cell>
        </row>
        <row r="10">
          <cell r="O10">
            <v>1</v>
          </cell>
          <cell r="P10">
            <v>232.7</v>
          </cell>
          <cell r="T10">
            <v>5</v>
          </cell>
        </row>
        <row r="11">
          <cell r="O11">
            <v>34.94</v>
          </cell>
          <cell r="P11">
            <v>1564.32</v>
          </cell>
          <cell r="T11">
            <v>11</v>
          </cell>
        </row>
        <row r="12">
          <cell r="O12">
            <v>1</v>
          </cell>
          <cell r="P12">
            <v>267.87</v>
          </cell>
          <cell r="T12">
            <v>3</v>
          </cell>
        </row>
        <row r="13">
          <cell r="O13">
            <v>1</v>
          </cell>
          <cell r="P13">
            <v>299.81</v>
          </cell>
          <cell r="T13">
            <v>3</v>
          </cell>
        </row>
        <row r="14">
          <cell r="O14">
            <v>1</v>
          </cell>
          <cell r="P14">
            <v>232.06</v>
          </cell>
          <cell r="T14">
            <v>5</v>
          </cell>
        </row>
        <row r="15">
          <cell r="O15">
            <v>3</v>
          </cell>
          <cell r="P15">
            <v>707.91</v>
          </cell>
          <cell r="T15">
            <v>5</v>
          </cell>
        </row>
        <row r="16">
          <cell r="O16">
            <v>12</v>
          </cell>
          <cell r="P16">
            <v>131.28</v>
          </cell>
          <cell r="T16">
            <v>1</v>
          </cell>
        </row>
        <row r="17">
          <cell r="O17">
            <v>1</v>
          </cell>
          <cell r="P17">
            <v>45.13</v>
          </cell>
          <cell r="T17">
            <v>4</v>
          </cell>
        </row>
        <row r="18">
          <cell r="O18">
            <v>66.043000000000006</v>
          </cell>
          <cell r="P18">
            <v>1402.17</v>
          </cell>
          <cell r="T18">
            <v>7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1"/>
  <sheetViews>
    <sheetView zoomScale="85" zoomScaleNormal="85" workbookViewId="0">
      <selection activeCell="C9" sqref="C9"/>
    </sheetView>
  </sheetViews>
  <sheetFormatPr defaultRowHeight="14.5"/>
  <cols>
    <col min="1" max="1" width="49.81640625" customWidth="1"/>
    <col min="2" max="2" width="25.1796875" customWidth="1"/>
    <col min="3" max="3" width="21.7265625" customWidth="1"/>
    <col min="4" max="4" width="13.26953125" hidden="1" customWidth="1"/>
    <col min="5" max="5" width="14.54296875" hidden="1" customWidth="1"/>
    <col min="6" max="6" width="13.7265625" hidden="1" customWidth="1"/>
    <col min="7" max="9" width="12.453125" hidden="1" customWidth="1"/>
    <col min="10" max="11" width="9.1796875" hidden="1" customWidth="1"/>
    <col min="12" max="12" width="16.54296875" hidden="1" customWidth="1"/>
    <col min="13" max="16" width="13.1796875" hidden="1" customWidth="1"/>
    <col min="17" max="17" width="14.81640625" hidden="1" customWidth="1"/>
    <col min="18" max="19" width="0" hidden="1" customWidth="1"/>
    <col min="20" max="20" width="17.7265625" hidden="1" customWidth="1"/>
    <col min="21" max="21" width="0" hidden="1" customWidth="1"/>
  </cols>
  <sheetData>
    <row r="1" spans="1:21">
      <c r="A1" s="69" t="s">
        <v>288</v>
      </c>
      <c r="B1" s="69" t="s">
        <v>289</v>
      </c>
      <c r="C1" s="69" t="s">
        <v>255</v>
      </c>
      <c r="D1" s="100" t="s">
        <v>290</v>
      </c>
      <c r="E1" s="100"/>
      <c r="F1" s="100" t="s">
        <v>291</v>
      </c>
      <c r="G1" s="100"/>
      <c r="H1" s="100" t="s">
        <v>292</v>
      </c>
      <c r="I1" s="100"/>
      <c r="J1" s="100" t="s">
        <v>293</v>
      </c>
      <c r="K1" s="100"/>
      <c r="L1" s="100" t="s">
        <v>294</v>
      </c>
      <c r="M1" s="100"/>
      <c r="N1" s="69" t="s">
        <v>295</v>
      </c>
      <c r="O1" s="69" t="s">
        <v>296</v>
      </c>
      <c r="P1" s="69" t="s">
        <v>297</v>
      </c>
      <c r="Q1" s="68"/>
      <c r="R1" s="68"/>
      <c r="S1" s="68"/>
      <c r="T1" s="68"/>
    </row>
    <row r="2" spans="1:21">
      <c r="A2" s="69"/>
      <c r="B2" s="68"/>
      <c r="C2" s="68"/>
      <c r="D2" s="69" t="s">
        <v>298</v>
      </c>
      <c r="E2" s="69" t="s">
        <v>299</v>
      </c>
      <c r="F2" s="69" t="s">
        <v>298</v>
      </c>
      <c r="G2" s="69" t="s">
        <v>299</v>
      </c>
      <c r="H2" s="69" t="s">
        <v>298</v>
      </c>
      <c r="I2" s="69" t="s">
        <v>299</v>
      </c>
      <c r="J2" s="69" t="s">
        <v>298</v>
      </c>
      <c r="K2" s="69" t="s">
        <v>299</v>
      </c>
      <c r="L2" s="76" t="s">
        <v>300</v>
      </c>
      <c r="M2" s="76" t="s">
        <v>299</v>
      </c>
      <c r="N2" s="76"/>
      <c r="O2" s="76"/>
      <c r="P2" s="76"/>
      <c r="Q2" s="77"/>
      <c r="R2" s="68"/>
      <c r="S2" s="68"/>
      <c r="T2" s="68"/>
    </row>
    <row r="3" spans="1:21">
      <c r="A3" s="69" t="s">
        <v>301</v>
      </c>
      <c r="B3" s="69" t="s">
        <v>302</v>
      </c>
      <c r="C3" s="69">
        <v>1</v>
      </c>
      <c r="D3" s="69" t="e">
        <f>SUMIF([1]Kishoregonj!$T$2:$T$79,Structure_Type!C3,[1]Kishoregonj!$O$2:$O$79)</f>
        <v>#VALUE!</v>
      </c>
      <c r="E3" s="69" t="e">
        <f>SUMIF([1]Kishoregonj!$T$2:$T$79,Structure_Type!C3,[1]Kishoregonj!$P$2:$P$79)</f>
        <v>#VALUE!</v>
      </c>
      <c r="F3" s="69" t="e">
        <f>SUMIF([1]Habigonj!$T$2:$T$22,Structure_Type!C3,[1]Habigonj!$O$2:$O$22)</f>
        <v>#VALUE!</v>
      </c>
      <c r="G3" s="69" t="e">
        <f>SUMIF([1]Habigonj!$T$2:$T$22,Structure_Type!C3,[1]Habigonj!$P$2:$P$22)</f>
        <v>#VALUE!</v>
      </c>
      <c r="H3" s="69" t="e">
        <f>SUMIF([1]Netrokona!$T$2:$T$19,Structure_Type!C3,[1]Netrokona!$O$2:$O$19)</f>
        <v>#VALUE!</v>
      </c>
      <c r="I3" s="69" t="e">
        <f>SUMIF([1]Netrokona!$T$2:$T$19,Structure_Type!C3,[1]Netrokona!$P$2:$P$19)</f>
        <v>#VALUE!</v>
      </c>
      <c r="J3" s="69" t="e">
        <f>SUMIF([1]Sunamgonj!$T$2:$T$18,Structure_Type!C3,[1]Sunamgonj!$O$2:$O$18)</f>
        <v>#VALUE!</v>
      </c>
      <c r="K3" s="69" t="e">
        <f>SUMIF([1]Sunamgonj!$T$2:$T$18,Structure_Type!C3,[1]Sunamgonj!$P$2:$P$18)</f>
        <v>#VALUE!</v>
      </c>
      <c r="L3" s="69" t="e">
        <f>D3+F3+H3+J3</f>
        <v>#VALUE!</v>
      </c>
      <c r="M3" s="69" t="e">
        <f>E3+G3+I3+K3</f>
        <v>#VALUE!</v>
      </c>
      <c r="N3" s="69" t="s">
        <v>303</v>
      </c>
      <c r="O3" s="69" t="e">
        <f>M3*(3/25)</f>
        <v>#VALUE!</v>
      </c>
      <c r="P3" s="69" t="e">
        <f>M3*(22/25)</f>
        <v>#VALUE!</v>
      </c>
      <c r="Q3" s="68"/>
      <c r="R3" s="68"/>
      <c r="S3" s="68"/>
      <c r="T3" s="68"/>
      <c r="U3">
        <v>1</v>
      </c>
    </row>
    <row r="4" spans="1:21">
      <c r="A4" s="69" t="s">
        <v>304</v>
      </c>
      <c r="B4" s="69" t="s">
        <v>305</v>
      </c>
      <c r="C4" s="69">
        <v>2</v>
      </c>
      <c r="D4" s="69" t="e">
        <f>SUMIF([1]Kishoregonj!$T$2:$T$79,Structure_Type!C4,[1]Kishoregonj!$O$2:$O$79)</f>
        <v>#VALUE!</v>
      </c>
      <c r="E4" s="69" t="e">
        <f>SUMIF([1]Kishoregonj!$T$2:$T$79,Structure_Type!C4,[1]Kishoregonj!$P$2:$P$79)</f>
        <v>#VALUE!</v>
      </c>
      <c r="F4" s="69" t="e">
        <f>SUMIF([1]Habigonj!$T$2:$T$22,Structure_Type!C4,[1]Habigonj!$O$2:$O$22)</f>
        <v>#VALUE!</v>
      </c>
      <c r="G4" s="69" t="e">
        <f>SUMIF([1]Habigonj!$T$2:$T$22,Structure_Type!C4,[1]Habigonj!$P$2:$P$22)</f>
        <v>#VALUE!</v>
      </c>
      <c r="H4" s="69" t="e">
        <f>SUMIF([1]Netrokona!$T$2:$T$19,Structure_Type!C4,[1]Netrokona!$O$2:$O$19)</f>
        <v>#VALUE!</v>
      </c>
      <c r="I4" s="69" t="e">
        <f>SUMIF([1]Netrokona!$T$2:$T$19,Structure_Type!C4,[1]Netrokona!$P$2:$P$19)</f>
        <v>#VALUE!</v>
      </c>
      <c r="J4" s="69" t="e">
        <f>SUMIF([1]Sunamgonj!$T$2:$T$18,Structure_Type!C4,[1]Sunamgonj!$O$2:$O$18)</f>
        <v>#VALUE!</v>
      </c>
      <c r="K4" s="69" t="e">
        <f>SUMIF([1]Sunamgonj!$T$2:$T$18,Structure_Type!C4,[1]Sunamgonj!$P$2:$P$18)</f>
        <v>#VALUE!</v>
      </c>
      <c r="L4" s="69" t="e">
        <f t="shared" ref="L4:M17" si="0">D4+F4+H4+J4</f>
        <v>#VALUE!</v>
      </c>
      <c r="M4" s="69" t="e">
        <f t="shared" si="0"/>
        <v>#VALUE!</v>
      </c>
      <c r="N4" s="69" t="s">
        <v>306</v>
      </c>
      <c r="O4" s="69" t="e">
        <f t="shared" ref="O4:O17" si="1">M4*(3/25)</f>
        <v>#VALUE!</v>
      </c>
      <c r="P4" s="69" t="e">
        <f t="shared" ref="P4:P17" si="2">M4*(22/25)</f>
        <v>#VALUE!</v>
      </c>
      <c r="Q4" s="68"/>
      <c r="R4" s="68"/>
      <c r="S4" s="68"/>
      <c r="T4" s="68"/>
      <c r="U4">
        <v>2</v>
      </c>
    </row>
    <row r="5" spans="1:21">
      <c r="A5" s="69" t="s">
        <v>307</v>
      </c>
      <c r="B5" s="69" t="s">
        <v>308</v>
      </c>
      <c r="C5" s="69">
        <v>3</v>
      </c>
      <c r="D5" s="69" t="e">
        <f>SUMIF([1]Kishoregonj!$T$2:$T$79,Structure_Type!C5,[1]Kishoregonj!$O$2:$O$79)</f>
        <v>#VALUE!</v>
      </c>
      <c r="E5" s="69" t="e">
        <f>SUMIF([1]Kishoregonj!$T$2:$T$79,Structure_Type!C5,[1]Kishoregonj!$P$2:$P$79)</f>
        <v>#VALUE!</v>
      </c>
      <c r="F5" s="69" t="e">
        <f>SUMIF([1]Habigonj!$T$2:$T$22,Structure_Type!C5,[1]Habigonj!$O$2:$O$22)</f>
        <v>#VALUE!</v>
      </c>
      <c r="G5" s="69" t="e">
        <f>SUMIF([1]Habigonj!$T$2:$T$22,Structure_Type!C5,[1]Habigonj!$P$2:$P$22)</f>
        <v>#VALUE!</v>
      </c>
      <c r="H5" s="69" t="e">
        <f>SUMIF([1]Netrokona!$T$2:$T$19,Structure_Type!C5,[1]Netrokona!$O$2:$O$19)</f>
        <v>#VALUE!</v>
      </c>
      <c r="I5" s="69" t="e">
        <f>SUMIF([1]Netrokona!$T$2:$T$19,Structure_Type!C5,[1]Netrokona!$P$2:$P$19)</f>
        <v>#VALUE!</v>
      </c>
      <c r="J5" s="69" t="e">
        <f>SUMIF([1]Sunamgonj!$T$2:$T$18,Structure_Type!C5,[1]Sunamgonj!$O$2:$O$18)</f>
        <v>#VALUE!</v>
      </c>
      <c r="K5" s="69" t="e">
        <f>SUMIF([1]Sunamgonj!$T$2:$T$18,Structure_Type!C5,[1]Sunamgonj!$P$2:$P$18)</f>
        <v>#VALUE!</v>
      </c>
      <c r="L5" s="69" t="e">
        <f t="shared" si="0"/>
        <v>#VALUE!</v>
      </c>
      <c r="M5" s="69" t="e">
        <f t="shared" si="0"/>
        <v>#VALUE!</v>
      </c>
      <c r="N5" s="69" t="s">
        <v>309</v>
      </c>
      <c r="O5" s="69" t="e">
        <f t="shared" si="1"/>
        <v>#VALUE!</v>
      </c>
      <c r="P5" s="69" t="e">
        <f t="shared" si="2"/>
        <v>#VALUE!</v>
      </c>
      <c r="Q5" s="68"/>
      <c r="R5" s="68"/>
      <c r="S5" s="68"/>
      <c r="T5" s="68"/>
      <c r="U5">
        <v>3</v>
      </c>
    </row>
    <row r="6" spans="1:21">
      <c r="A6" s="69" t="s">
        <v>310</v>
      </c>
      <c r="B6" s="69" t="s">
        <v>311</v>
      </c>
      <c r="C6" s="69">
        <v>4</v>
      </c>
      <c r="D6" s="69" t="e">
        <f>SUMIF([1]Kishoregonj!$T$2:$T$79,Structure_Type!C6,[1]Kishoregonj!$O$2:$O$79)</f>
        <v>#VALUE!</v>
      </c>
      <c r="E6" s="69" t="e">
        <f>SUMIF([1]Kishoregonj!$T$2:$T$79,Structure_Type!C6,[1]Kishoregonj!$P$2:$P$79)</f>
        <v>#VALUE!</v>
      </c>
      <c r="F6" s="69" t="e">
        <f>SUMIF([1]Habigonj!$T$2:$T$22,Structure_Type!C6,[1]Habigonj!$O$2:$O$22)</f>
        <v>#VALUE!</v>
      </c>
      <c r="G6" s="69" t="e">
        <f>SUMIF([1]Habigonj!$T$2:$T$21,Structure_Type!C6,[1]Habigonj!$P$2:$P$22)</f>
        <v>#VALUE!</v>
      </c>
      <c r="H6" s="69" t="e">
        <f>SUMIF([1]Netrokona!$T$2:$T$19,Structure_Type!C6,[1]Netrokona!$O$2:$O$19)</f>
        <v>#VALUE!</v>
      </c>
      <c r="I6" s="69" t="e">
        <f>SUMIF([1]Netrokona!$T$2:$T$19,Structure_Type!C6,[1]Netrokona!$P$2:$P$19)</f>
        <v>#VALUE!</v>
      </c>
      <c r="J6" s="69" t="e">
        <f>SUMIF([1]Sunamgonj!$T$2:$T$18,Structure_Type!C6,[1]Sunamgonj!$O$2:$O$18)</f>
        <v>#VALUE!</v>
      </c>
      <c r="K6" s="69" t="e">
        <f>SUMIF([1]Sunamgonj!$T$2:$T$18,Structure_Type!C6,[1]Sunamgonj!$P$2:$P$18)</f>
        <v>#VALUE!</v>
      </c>
      <c r="L6" s="69" t="e">
        <f t="shared" si="0"/>
        <v>#VALUE!</v>
      </c>
      <c r="M6" s="69" t="e">
        <f t="shared" si="0"/>
        <v>#VALUE!</v>
      </c>
      <c r="N6" s="69" t="s">
        <v>309</v>
      </c>
      <c r="O6" s="69" t="e">
        <f t="shared" si="1"/>
        <v>#VALUE!</v>
      </c>
      <c r="P6" s="69" t="e">
        <f t="shared" si="2"/>
        <v>#VALUE!</v>
      </c>
      <c r="Q6" s="68"/>
      <c r="R6" s="68"/>
      <c r="S6" s="68"/>
      <c r="T6" s="68"/>
      <c r="U6">
        <v>4</v>
      </c>
    </row>
    <row r="7" spans="1:21">
      <c r="A7" s="69" t="s">
        <v>312</v>
      </c>
      <c r="B7" s="69" t="s">
        <v>313</v>
      </c>
      <c r="C7" s="69">
        <v>5</v>
      </c>
      <c r="D7" s="69" t="e">
        <f>SUMIF([1]Kishoregonj!$T$2:$T$79,Structure_Type!C7,[1]Kishoregonj!$O$2:$O$79)</f>
        <v>#VALUE!</v>
      </c>
      <c r="E7" s="69" t="e">
        <f>SUMIF([1]Kishoregonj!$T$2:$T$79,Structure_Type!C7,[1]Kishoregonj!$P$2:$P$79)</f>
        <v>#VALUE!</v>
      </c>
      <c r="F7" s="69" t="e">
        <f>SUMIF([1]Habigonj!$T$2:$T$22,Structure_Type!C7,[1]Habigonj!$O$2:$O$22)</f>
        <v>#VALUE!</v>
      </c>
      <c r="G7" s="69" t="e">
        <f>SUMIF([1]Habigonj!$T$2:$T$22,Structure_Type!C7,[1]Habigonj!$P$2:$P$22)</f>
        <v>#VALUE!</v>
      </c>
      <c r="H7" s="69" t="e">
        <f>SUMIF([1]Netrokona!$T$2:$T$19,Structure_Type!C7,[1]Netrokona!$O$2:$O$19)</f>
        <v>#VALUE!</v>
      </c>
      <c r="I7" s="69" t="e">
        <f>SUMIF([1]Netrokona!$T$2:$T$19,Structure_Type!C7,[1]Netrokona!$P$2:$P$19)</f>
        <v>#VALUE!</v>
      </c>
      <c r="J7" s="69" t="e">
        <f>SUMIF([1]Sunamgonj!$T$2:$T$18,Structure_Type!C7,[1]Sunamgonj!$O$2:$O$18)</f>
        <v>#VALUE!</v>
      </c>
      <c r="K7" s="69" t="e">
        <f>SUMIF([1]Sunamgonj!$T$2:$T$18,Structure_Type!C7,[1]Sunamgonj!$P$2:$P$18)</f>
        <v>#VALUE!</v>
      </c>
      <c r="L7" s="69" t="e">
        <f t="shared" si="0"/>
        <v>#VALUE!</v>
      </c>
      <c r="M7" s="69" t="e">
        <f t="shared" si="0"/>
        <v>#VALUE!</v>
      </c>
      <c r="N7" s="69" t="s">
        <v>309</v>
      </c>
      <c r="O7" s="69" t="e">
        <f t="shared" si="1"/>
        <v>#VALUE!</v>
      </c>
      <c r="P7" s="69" t="e">
        <f t="shared" si="2"/>
        <v>#VALUE!</v>
      </c>
      <c r="Q7" s="68"/>
      <c r="R7" s="68"/>
      <c r="S7" s="68"/>
      <c r="T7" s="68"/>
      <c r="U7">
        <v>5</v>
      </c>
    </row>
    <row r="8" spans="1:21">
      <c r="A8" s="69" t="s">
        <v>314</v>
      </c>
      <c r="B8" s="69" t="s">
        <v>315</v>
      </c>
      <c r="C8" s="69">
        <v>6</v>
      </c>
      <c r="D8" s="69" t="e">
        <f>SUMIF([1]Kishoregonj!$T$2:$T$79,Structure_Type!C8,[1]Kishoregonj!$O$2:$O$79)</f>
        <v>#VALUE!</v>
      </c>
      <c r="E8" s="69" t="e">
        <f>SUMIF([1]Kishoregonj!$T$2:$T$79,Structure_Type!C8,[1]Kishoregonj!$P$2:$P$79)</f>
        <v>#VALUE!</v>
      </c>
      <c r="F8" s="69" t="e">
        <f>SUMIF([1]Habigonj!$T$2:$T$22,Structure_Type!C8,[1]Habigonj!$O$2:$O$22)</f>
        <v>#VALUE!</v>
      </c>
      <c r="G8" s="69" t="e">
        <f>SUMIF([1]Habigonj!$T$2:$T$21,Structure_Type!C8,[1]Habigonj!$P$2:$P$21)</f>
        <v>#VALUE!</v>
      </c>
      <c r="H8" s="69" t="e">
        <f>SUMIF([1]Netrokona!$T$2:$T$19,Structure_Type!C8,[1]Netrokona!$O$2:$O$19)</f>
        <v>#VALUE!</v>
      </c>
      <c r="I8" s="69" t="e">
        <f>SUMIF([1]Netrokona!$T$2:$T$19,Structure_Type!C8,[1]Netrokona!$P$2:$P$19)</f>
        <v>#VALUE!</v>
      </c>
      <c r="J8" s="69" t="e">
        <f>SUMIF([1]Sunamgonj!$T$2:$T$18,Structure_Type!C8,[1]Sunamgonj!$O$2:$O$18)</f>
        <v>#VALUE!</v>
      </c>
      <c r="K8" s="69" t="e">
        <f>SUMIF([1]Sunamgonj!$T$2:$T$18,Structure_Type!C8,[1]Sunamgonj!$P$2:$P$18)</f>
        <v>#VALUE!</v>
      </c>
      <c r="L8" s="69" t="e">
        <f t="shared" si="0"/>
        <v>#VALUE!</v>
      </c>
      <c r="M8" s="69" t="e">
        <f t="shared" si="0"/>
        <v>#VALUE!</v>
      </c>
      <c r="N8" s="69" t="s">
        <v>309</v>
      </c>
      <c r="O8" s="69" t="e">
        <f t="shared" si="1"/>
        <v>#VALUE!</v>
      </c>
      <c r="P8" s="69" t="e">
        <f t="shared" si="2"/>
        <v>#VALUE!</v>
      </c>
      <c r="Q8" s="69" t="e">
        <f>SUM(L5:L8)</f>
        <v>#VALUE!</v>
      </c>
      <c r="R8" s="68" t="e">
        <f>SUM(M5:M8)</f>
        <v>#VALUE!</v>
      </c>
      <c r="S8" s="68" t="e">
        <f>SUM(O5:O8)</f>
        <v>#VALUE!</v>
      </c>
      <c r="T8" s="68" t="e">
        <f>SUM(P5:P8)</f>
        <v>#VALUE!</v>
      </c>
      <c r="U8">
        <v>6</v>
      </c>
    </row>
    <row r="9" spans="1:21">
      <c r="A9" s="69" t="s">
        <v>316</v>
      </c>
      <c r="B9" s="69" t="s">
        <v>317</v>
      </c>
      <c r="C9" s="69">
        <v>7</v>
      </c>
      <c r="D9" s="69" t="e">
        <f>SUMIF([1]Kishoregonj!$T$2:$T$79,Structure_Type!C9,[1]Kishoregonj!$O$2:$O$79)</f>
        <v>#VALUE!</v>
      </c>
      <c r="E9" s="69" t="e">
        <f>SUMIF([1]Kishoregonj!$T$2:$T$79,Structure_Type!C9,[1]Kishoregonj!$P$2:$P$79)</f>
        <v>#VALUE!</v>
      </c>
      <c r="F9" s="69" t="e">
        <f>SUMIF([1]Habigonj!$T$2:$T$22,Structure_Type!C9,[1]Habigonj!$O$2:$O$22)</f>
        <v>#VALUE!</v>
      </c>
      <c r="G9" s="69" t="e">
        <f>SUMIF([1]Habigonj!$T$2:$T$22,Structure_Type!C9,[1]Habigonj!$P$2:$P$22)</f>
        <v>#VALUE!</v>
      </c>
      <c r="H9" s="69" t="e">
        <f>SUMIF([1]Netrokona!$T$2:$T$19,Structure_Type!C9,[1]Netrokona!$O$2:$O$19)</f>
        <v>#VALUE!</v>
      </c>
      <c r="I9" s="69" t="e">
        <f>SUMIF([1]Netrokona!$T$2:$T$19,Structure_Type!C9,[1]Netrokona!$P$2:$P$19)</f>
        <v>#VALUE!</v>
      </c>
      <c r="J9" s="69" t="e">
        <f>SUMIF([1]Sunamgonj!$T$2:$T$18,Structure_Type!C9,[1]Sunamgonj!$O$2:$O$18)</f>
        <v>#VALUE!</v>
      </c>
      <c r="K9" s="69" t="e">
        <f>SUMIF([1]Sunamgonj!$T$2:$T$18,Structure_Type!C9,[1]Sunamgonj!$P$2:$P$18)</f>
        <v>#VALUE!</v>
      </c>
      <c r="L9" s="69" t="e">
        <f t="shared" si="0"/>
        <v>#VALUE!</v>
      </c>
      <c r="M9" s="69" t="e">
        <f t="shared" si="0"/>
        <v>#VALUE!</v>
      </c>
      <c r="N9" s="69" t="s">
        <v>318</v>
      </c>
      <c r="O9" s="69" t="e">
        <f t="shared" si="1"/>
        <v>#VALUE!</v>
      </c>
      <c r="P9" s="69" t="e">
        <f t="shared" si="2"/>
        <v>#VALUE!</v>
      </c>
      <c r="Q9" s="68"/>
      <c r="R9" s="68"/>
      <c r="S9" s="68"/>
      <c r="T9" s="68"/>
      <c r="U9">
        <v>7</v>
      </c>
    </row>
    <row r="10" spans="1:21">
      <c r="A10" s="69" t="s">
        <v>319</v>
      </c>
      <c r="B10" s="69" t="s">
        <v>320</v>
      </c>
      <c r="C10" s="69">
        <v>8</v>
      </c>
      <c r="D10" s="69" t="e">
        <f>SUMIF([1]Kishoregonj!$T$2:$T$79,Structure_Type!C10,[1]Kishoregonj!$O$2:$O$79)</f>
        <v>#VALUE!</v>
      </c>
      <c r="E10" s="69" t="e">
        <f>SUMIF([1]Kishoregonj!$T$2:$T$79,Structure_Type!C10,[1]Kishoregonj!$P$2:$P$79)</f>
        <v>#VALUE!</v>
      </c>
      <c r="F10" s="69" t="e">
        <f>SUMIF([1]Habigonj!$T$2:$T$22,Structure_Type!C10,[1]Habigonj!$O$2:$O$22)</f>
        <v>#VALUE!</v>
      </c>
      <c r="G10" s="69" t="e">
        <f>SUMIF([1]Habigonj!$T$2:$T$22,Structure_Type!C10,[1]Habigonj!$P$2:$P$22)</f>
        <v>#VALUE!</v>
      </c>
      <c r="H10" s="69" t="e">
        <f>SUMIF([1]Netrokona!$T$2:$T$19,Structure_Type!C10,[1]Netrokona!$O$2:$O$19)</f>
        <v>#VALUE!</v>
      </c>
      <c r="I10" s="69" t="e">
        <f>SUMIF([1]Netrokona!$T$2:$T$19,Structure_Type!C10,[1]Netrokona!$P$2:$P$19)</f>
        <v>#VALUE!</v>
      </c>
      <c r="J10" s="69" t="e">
        <f>SUMIF([1]Sunamgonj!$T$2:$T$18,Structure_Type!C10,[1]Sunamgonj!$O$2:$O$18)</f>
        <v>#VALUE!</v>
      </c>
      <c r="K10" s="69" t="e">
        <f>SUMIF([1]Sunamgonj!$T$2:$T$18,Structure_Type!C10,[1]Sunamgonj!$P$2:$P$18)</f>
        <v>#VALUE!</v>
      </c>
      <c r="L10" s="69" t="e">
        <f t="shared" si="0"/>
        <v>#VALUE!</v>
      </c>
      <c r="M10" s="69" t="e">
        <f t="shared" si="0"/>
        <v>#VALUE!</v>
      </c>
      <c r="N10" s="69" t="s">
        <v>321</v>
      </c>
      <c r="O10" s="69" t="e">
        <f t="shared" si="1"/>
        <v>#VALUE!</v>
      </c>
      <c r="P10" s="69" t="e">
        <f t="shared" si="2"/>
        <v>#VALUE!</v>
      </c>
      <c r="Q10" s="68"/>
      <c r="R10" s="68"/>
      <c r="S10" s="68"/>
      <c r="T10" s="68"/>
      <c r="U10">
        <v>8</v>
      </c>
    </row>
    <row r="11" spans="1:21">
      <c r="A11" s="69" t="s">
        <v>322</v>
      </c>
      <c r="B11" s="69" t="s">
        <v>323</v>
      </c>
      <c r="C11" s="69">
        <v>9</v>
      </c>
      <c r="D11" s="69" t="e">
        <f>SUMIF([1]Kishoregonj!$T$2:$T$79,Structure_Type!C11,[1]Kishoregonj!$O$2:$O$79)</f>
        <v>#VALUE!</v>
      </c>
      <c r="E11" s="69" t="e">
        <f>SUMIF([1]Kishoregonj!$T$2:$T$79,Structure_Type!C11,[1]Kishoregonj!$P$2:$P$79)</f>
        <v>#VALUE!</v>
      </c>
      <c r="F11" s="69" t="e">
        <f>SUMIF([1]Habigonj!$T$2:$T$22,Structure_Type!C11,[1]Habigonj!$O$2:$O$22)</f>
        <v>#VALUE!</v>
      </c>
      <c r="G11" s="69" t="e">
        <f>SUMIF([1]Habigonj!$T$2:$T$22,Structure_Type!C11,[1]Habigonj!$P$2:$P$22)</f>
        <v>#VALUE!</v>
      </c>
      <c r="H11" s="69" t="e">
        <f>SUMIF([1]Netrokona!$T$2:$T$19,Structure_Type!C11,[1]Netrokona!$O$2:$O$19)</f>
        <v>#VALUE!</v>
      </c>
      <c r="I11" s="69" t="e">
        <f>SUMIF([1]Netrokona!$T$2:$T$19,Structure_Type!C11,[1]Netrokona!$P$2:$P$19)</f>
        <v>#VALUE!</v>
      </c>
      <c r="J11" s="69" t="e">
        <f>SUMIF([1]Sunamgonj!$T$2:$T$18,Structure_Type!C11,[1]Sunamgonj!$O$2:$O$18)</f>
        <v>#VALUE!</v>
      </c>
      <c r="K11" s="69" t="e">
        <f>SUMIF([1]Sunamgonj!$T$2:$T$18,Structure_Type!C11,[1]Sunamgonj!$P$2:$P$18)</f>
        <v>#VALUE!</v>
      </c>
      <c r="L11" s="69" t="e">
        <f t="shared" si="0"/>
        <v>#VALUE!</v>
      </c>
      <c r="M11" s="69" t="e">
        <f t="shared" si="0"/>
        <v>#VALUE!</v>
      </c>
      <c r="N11" s="69" t="s">
        <v>324</v>
      </c>
      <c r="O11" s="69" t="e">
        <f t="shared" si="1"/>
        <v>#VALUE!</v>
      </c>
      <c r="P11" s="69" t="e">
        <f t="shared" si="2"/>
        <v>#VALUE!</v>
      </c>
      <c r="Q11" s="68"/>
      <c r="R11" s="68"/>
      <c r="S11" s="68"/>
      <c r="T11" s="68"/>
      <c r="U11">
        <v>9</v>
      </c>
    </row>
    <row r="12" spans="1:21">
      <c r="A12" s="69" t="s">
        <v>325</v>
      </c>
      <c r="B12" s="69" t="s">
        <v>326</v>
      </c>
      <c r="C12" s="69">
        <v>10</v>
      </c>
      <c r="D12" s="69" t="e">
        <f>SUMIF([1]Kishoregonj!$T$2:$T$79,Structure_Type!C12,[1]Kishoregonj!$O$2:$O$79)</f>
        <v>#VALUE!</v>
      </c>
      <c r="E12" s="69" t="e">
        <f>SUMIF([1]Kishoregonj!$T$2:$T$79,Structure_Type!C12,[1]Kishoregonj!$P$2:$P$79)</f>
        <v>#VALUE!</v>
      </c>
      <c r="F12" s="69" t="e">
        <f>SUMIF([1]Habigonj!$T$2:$T$22,Structure_Type!C12,[1]Habigonj!$O$2:$O$22)</f>
        <v>#VALUE!</v>
      </c>
      <c r="G12" s="69" t="e">
        <f>SUMIF([1]Habigonj!$T$2:$T$22,Structure_Type!C12,[1]Habigonj!$P$2:$P$22)</f>
        <v>#VALUE!</v>
      </c>
      <c r="H12" s="69" t="e">
        <f>SUMIF([1]Netrokona!$T$2:$T$19,Structure_Type!C12,[1]Netrokona!$O$2:$O$19)</f>
        <v>#VALUE!</v>
      </c>
      <c r="I12" s="69" t="e">
        <f>SUMIF([1]Netrokona!$T$2:$T$19,Structure_Type!C12,[1]Netrokona!$P$2:$P$19)</f>
        <v>#VALUE!</v>
      </c>
      <c r="J12" s="69" t="e">
        <f>SUMIF([1]Sunamgonj!$T$2:$T$18,Structure_Type!C12,[1]Sunamgonj!$O$2:$O$18)</f>
        <v>#VALUE!</v>
      </c>
      <c r="K12" s="69" t="e">
        <f>SUMIF([1]Sunamgonj!$T$2:$T$18,Structure_Type!C12,[1]Sunamgonj!$P$2:$P$18)</f>
        <v>#VALUE!</v>
      </c>
      <c r="L12" s="69" t="e">
        <f t="shared" si="0"/>
        <v>#VALUE!</v>
      </c>
      <c r="M12" s="69" t="e">
        <f t="shared" si="0"/>
        <v>#VALUE!</v>
      </c>
      <c r="N12" s="69" t="s">
        <v>327</v>
      </c>
      <c r="O12" s="69" t="e">
        <f t="shared" si="1"/>
        <v>#VALUE!</v>
      </c>
      <c r="P12" s="69" t="e">
        <f t="shared" si="2"/>
        <v>#VALUE!</v>
      </c>
      <c r="Q12" s="68"/>
      <c r="R12" s="68"/>
      <c r="S12" s="68"/>
      <c r="T12" s="68"/>
      <c r="U12">
        <v>10</v>
      </c>
    </row>
    <row r="13" spans="1:21">
      <c r="A13" s="78" t="s">
        <v>328</v>
      </c>
      <c r="B13" s="78" t="s">
        <v>329</v>
      </c>
      <c r="C13" s="78">
        <v>11</v>
      </c>
      <c r="D13" s="69" t="e">
        <f>SUMIF([1]Kishoregonj!$T$2:$T$79,Structure_Type!C13,[1]Kishoregonj!$O$2:$O$79)</f>
        <v>#VALUE!</v>
      </c>
      <c r="E13" s="69" t="e">
        <f>SUMIF([1]Kishoregonj!$T$2:$T$79,Structure_Type!C13,[1]Kishoregonj!$P$2:$P$79)</f>
        <v>#VALUE!</v>
      </c>
      <c r="F13" s="69" t="e">
        <f>SUMIF([1]Habigonj!$T$2:$T$22,Structure_Type!C13,[1]Habigonj!$O$2:$O$22)</f>
        <v>#VALUE!</v>
      </c>
      <c r="G13" s="69" t="e">
        <f>SUMIF([1]Habigonj!$T$2:$T$22,Structure_Type!C13,[1]Habigonj!$P$2:$P$2)</f>
        <v>#VALUE!</v>
      </c>
      <c r="H13" s="69" t="e">
        <f>SUMIF([1]Netrokona!$T$2:$T$19,Structure_Type!C13,[1]Netrokona!$O$2:$O$19)</f>
        <v>#VALUE!</v>
      </c>
      <c r="I13" s="69" t="e">
        <f>SUMIF([1]Netrokona!$T$2:$T$19,Structure_Type!C13,[1]Netrokona!$P$2:$P$19)</f>
        <v>#VALUE!</v>
      </c>
      <c r="J13" s="69" t="e">
        <f>SUMIF([1]Sunamgonj!$T$2:$T$18,Structure_Type!C13,[1]Sunamgonj!$O$2:$O$18)</f>
        <v>#VALUE!</v>
      </c>
      <c r="K13" s="69" t="e">
        <f>SUMIF([1]Sunamgonj!$T$2:$T$18,Structure_Type!C13,[1]Sunamgonj!$P$2:$P$18)</f>
        <v>#VALUE!</v>
      </c>
      <c r="L13" s="69" t="e">
        <f t="shared" si="0"/>
        <v>#VALUE!</v>
      </c>
      <c r="M13" s="69" t="e">
        <f t="shared" si="0"/>
        <v>#VALUE!</v>
      </c>
      <c r="N13" s="69" t="s">
        <v>330</v>
      </c>
      <c r="O13" s="69" t="e">
        <f t="shared" si="1"/>
        <v>#VALUE!</v>
      </c>
      <c r="P13" s="69" t="e">
        <f t="shared" si="2"/>
        <v>#VALUE!</v>
      </c>
      <c r="Q13" s="68"/>
      <c r="R13" s="68"/>
      <c r="S13" s="68"/>
      <c r="T13" s="68"/>
      <c r="U13">
        <v>11</v>
      </c>
    </row>
    <row r="14" spans="1:21">
      <c r="A14" s="69" t="s">
        <v>331</v>
      </c>
      <c r="B14" s="69" t="s">
        <v>332</v>
      </c>
      <c r="C14" s="69">
        <v>12</v>
      </c>
      <c r="D14" s="69" t="e">
        <f>SUMIF([1]Kishoregonj!$T$2:$T$79,Structure_Type!C14,[1]Kishoregonj!$O$2:$O$79)</f>
        <v>#VALUE!</v>
      </c>
      <c r="E14" s="69" t="e">
        <f>SUMIF([1]Kishoregonj!$T$2:$T$79,Structure_Type!C14,[1]Kishoregonj!$P$2:$P$79)</f>
        <v>#VALUE!</v>
      </c>
      <c r="F14" s="69" t="e">
        <f>SUMIF([1]Habigonj!$T$2:$T$22,Structure_Type!C14,[1]Habigonj!$O$2:$O$22)</f>
        <v>#VALUE!</v>
      </c>
      <c r="G14" s="69" t="e">
        <f>SUMIF([1]Habigonj!$T$2:$T$22,Structure_Type!C14,[1]Habigonj!$P$2:$P$22)</f>
        <v>#VALUE!</v>
      </c>
      <c r="H14" s="69" t="e">
        <f>SUMIF([1]Netrokona!$T$2:$T$19,Structure_Type!C14,[1]Netrokona!$O$2:$O$19)</f>
        <v>#VALUE!</v>
      </c>
      <c r="I14" s="69" t="e">
        <f>SUMIF([1]Netrokona!$T$2:$T$19,Structure_Type!C14,[1]Netrokona!$P$2:$P$19)</f>
        <v>#VALUE!</v>
      </c>
      <c r="J14" s="69" t="e">
        <f>SUMIF([1]Sunamgonj!$T$2:$T$18,Structure_Type!C14,[1]Sunamgonj!$O$2:$O$18)</f>
        <v>#VALUE!</v>
      </c>
      <c r="K14" s="69" t="e">
        <f>SUMIF([1]Sunamgonj!$T$2:$T$18,Structure_Type!C14,[1]Sunamgonj!$P$2:$P$18)</f>
        <v>#VALUE!</v>
      </c>
      <c r="L14" s="69" t="e">
        <f t="shared" si="0"/>
        <v>#VALUE!</v>
      </c>
      <c r="M14" s="69" t="e">
        <f t="shared" si="0"/>
        <v>#VALUE!</v>
      </c>
      <c r="N14" s="69" t="s">
        <v>333</v>
      </c>
      <c r="O14" s="69" t="e">
        <f t="shared" si="1"/>
        <v>#VALUE!</v>
      </c>
      <c r="P14" s="69" t="e">
        <f t="shared" si="2"/>
        <v>#VALUE!</v>
      </c>
      <c r="Q14" s="68"/>
      <c r="R14" s="68"/>
      <c r="S14" s="68"/>
      <c r="T14" s="68"/>
      <c r="U14">
        <v>12</v>
      </c>
    </row>
    <row r="15" spans="1:21">
      <c r="A15" s="69" t="s">
        <v>334</v>
      </c>
      <c r="B15" s="69" t="s">
        <v>335</v>
      </c>
      <c r="C15" s="69">
        <v>13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8"/>
      <c r="R15" s="68"/>
      <c r="S15" s="68"/>
      <c r="T15" s="68"/>
    </row>
    <row r="16" spans="1:21">
      <c r="A16" s="69" t="s">
        <v>336</v>
      </c>
      <c r="B16" s="69" t="s">
        <v>337</v>
      </c>
      <c r="C16" s="69">
        <v>14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8"/>
      <c r="R16" s="68"/>
      <c r="S16" s="68"/>
      <c r="T16" s="68"/>
    </row>
    <row r="17" spans="1:21">
      <c r="A17" s="69" t="s">
        <v>338</v>
      </c>
      <c r="B17" s="69" t="s">
        <v>339</v>
      </c>
      <c r="C17" s="69">
        <v>15</v>
      </c>
      <c r="D17" s="69" t="e">
        <f>SUMIF([1]Kishoregonj!$T$2:$T$79,Structure_Type!C17,[1]Kishoregonj!$O$2:$O$79)</f>
        <v>#VALUE!</v>
      </c>
      <c r="E17" s="69" t="e">
        <f>SUMIF([1]Kishoregonj!$T$2:$T$79,Structure_Type!C17,[1]Kishoregonj!$P$2:$P$79)</f>
        <v>#VALUE!</v>
      </c>
      <c r="F17" s="69" t="e">
        <f>SUMIF([1]Habigonj!$T$2:$T$22,Structure_Type!C17,[1]Habigonj!$O$2:$O$22)</f>
        <v>#VALUE!</v>
      </c>
      <c r="G17" s="69" t="e">
        <f>SUMIF([1]Habigonj!$T$2:$T$22,Structure_Type!C17,[1]Habigonj!$P$2:$P$22)</f>
        <v>#VALUE!</v>
      </c>
      <c r="H17" s="69" t="e">
        <f>SUMIF([1]Netrokona!$T$2:$T$19,Structure_Type!C17,[1]Netrokona!$O$2:$O$19)</f>
        <v>#VALUE!</v>
      </c>
      <c r="I17" s="69" t="e">
        <f>SUMIF([1]Netrokona!$T$2:$T$19,Structure_Type!C17,[1]Netrokona!$P$2:$P$19)</f>
        <v>#VALUE!</v>
      </c>
      <c r="J17" s="69" t="e">
        <f>SUMIF([1]Sunamgonj!$T$2:$T$18,Structure_Type!C17,[1]Sunamgonj!$O$2:$O$18)</f>
        <v>#VALUE!</v>
      </c>
      <c r="K17" s="69" t="e">
        <f>SUMIF([1]Sunamgonj!$T$2:$T$18,Structure_Type!C17,[1]Sunamgonj!$P$2:$P$18)</f>
        <v>#VALUE!</v>
      </c>
      <c r="L17" s="69" t="e">
        <f t="shared" si="0"/>
        <v>#VALUE!</v>
      </c>
      <c r="M17" s="69" t="e">
        <f t="shared" si="0"/>
        <v>#VALUE!</v>
      </c>
      <c r="N17" s="69" t="s">
        <v>340</v>
      </c>
      <c r="O17" s="69" t="e">
        <f t="shared" si="1"/>
        <v>#VALUE!</v>
      </c>
      <c r="P17" s="69" t="e">
        <f t="shared" si="2"/>
        <v>#VALUE!</v>
      </c>
      <c r="Q17" s="68"/>
      <c r="R17" s="68"/>
      <c r="S17" s="68"/>
      <c r="T17" s="68"/>
      <c r="U17">
        <v>13</v>
      </c>
    </row>
    <row r="18" spans="1:21">
      <c r="A18" s="69" t="s">
        <v>341</v>
      </c>
      <c r="B18" s="69" t="s">
        <v>342</v>
      </c>
      <c r="C18" s="69">
        <v>16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8"/>
      <c r="R18" s="68"/>
      <c r="S18" s="68"/>
      <c r="T18" s="68"/>
    </row>
    <row r="19" spans="1:21">
      <c r="A19" s="69" t="s">
        <v>54</v>
      </c>
      <c r="B19" s="69" t="s">
        <v>343</v>
      </c>
      <c r="C19" s="69">
        <v>17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8"/>
      <c r="R19" s="68"/>
      <c r="S19" s="68"/>
      <c r="T19" s="68"/>
    </row>
    <row r="20" spans="1:21">
      <c r="A20" s="76" t="s">
        <v>294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76" t="e">
        <f>SUM(M3:M17)</f>
        <v>#VALUE!</v>
      </c>
      <c r="N20" s="76"/>
      <c r="O20" s="76" t="e">
        <f>SUM(O3:O17)</f>
        <v>#VALUE!</v>
      </c>
      <c r="P20" s="76" t="e">
        <f>SUM(P3:P17)</f>
        <v>#VALUE!</v>
      </c>
      <c r="Q20" s="68"/>
      <c r="R20" s="68"/>
      <c r="S20" s="68"/>
      <c r="T20" s="68"/>
    </row>
    <row r="21" spans="1:21">
      <c r="E21" t="e">
        <f>SUM(E3:E17)</f>
        <v>#VALUE!</v>
      </c>
      <c r="F21" t="s">
        <v>344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31"/>
  <sheetViews>
    <sheetView topLeftCell="A7" workbookViewId="0">
      <selection activeCell="B23" sqref="B23"/>
    </sheetView>
  </sheetViews>
  <sheetFormatPr defaultRowHeight="14.5"/>
  <cols>
    <col min="1" max="1" width="42.7265625" customWidth="1"/>
    <col min="2" max="2" width="8.54296875" customWidth="1"/>
  </cols>
  <sheetData>
    <row r="1" spans="1:2">
      <c r="A1" s="68" t="s">
        <v>254</v>
      </c>
      <c r="B1" s="69" t="s">
        <v>255</v>
      </c>
    </row>
    <row r="2" spans="1:2">
      <c r="A2" s="70" t="s">
        <v>256</v>
      </c>
      <c r="B2" s="69" t="s">
        <v>95</v>
      </c>
    </row>
    <row r="3" spans="1:2">
      <c r="A3" s="70" t="s">
        <v>257</v>
      </c>
      <c r="B3" s="69" t="s">
        <v>100</v>
      </c>
    </row>
    <row r="4" spans="1:2">
      <c r="A4" s="70" t="s">
        <v>258</v>
      </c>
      <c r="B4" s="69" t="s">
        <v>110</v>
      </c>
    </row>
    <row r="5" spans="1:2">
      <c r="A5" s="71" t="s">
        <v>259</v>
      </c>
      <c r="B5" s="72" t="s">
        <v>121</v>
      </c>
    </row>
    <row r="6" spans="1:2">
      <c r="A6" s="73" t="s">
        <v>260</v>
      </c>
      <c r="B6" s="74" t="s">
        <v>128</v>
      </c>
    </row>
    <row r="7" spans="1:2">
      <c r="A7" s="70" t="s">
        <v>261</v>
      </c>
      <c r="B7" s="69" t="s">
        <v>152</v>
      </c>
    </row>
    <row r="8" spans="1:2">
      <c r="A8" s="70" t="s">
        <v>262</v>
      </c>
      <c r="B8" s="69" t="s">
        <v>161</v>
      </c>
    </row>
    <row r="9" spans="1:2">
      <c r="A9" s="71" t="s">
        <v>263</v>
      </c>
      <c r="B9" s="72" t="s">
        <v>165</v>
      </c>
    </row>
    <row r="10" spans="1:2">
      <c r="A10" s="70" t="s">
        <v>264</v>
      </c>
      <c r="B10" s="69" t="s">
        <v>170</v>
      </c>
    </row>
    <row r="11" spans="1:2">
      <c r="A11" s="70" t="s">
        <v>265</v>
      </c>
      <c r="B11" s="69" t="s">
        <v>37</v>
      </c>
    </row>
    <row r="12" spans="1:2">
      <c r="A12" s="70" t="s">
        <v>266</v>
      </c>
      <c r="B12" s="69" t="s">
        <v>220</v>
      </c>
    </row>
    <row r="13" spans="1:2">
      <c r="A13" s="70" t="s">
        <v>267</v>
      </c>
      <c r="B13" s="69" t="s">
        <v>228</v>
      </c>
    </row>
    <row r="14" spans="1:2">
      <c r="A14" s="70" t="s">
        <v>268</v>
      </c>
      <c r="B14" s="69" t="s">
        <v>269</v>
      </c>
    </row>
    <row r="15" spans="1:2">
      <c r="A15" s="70" t="s">
        <v>270</v>
      </c>
      <c r="B15" s="69" t="s">
        <v>235</v>
      </c>
    </row>
    <row r="16" spans="1:2">
      <c r="A16" s="70" t="s">
        <v>271</v>
      </c>
      <c r="B16" s="69" t="s">
        <v>80</v>
      </c>
    </row>
    <row r="17" spans="1:2">
      <c r="A17" s="70" t="s">
        <v>272</v>
      </c>
      <c r="B17" s="69" t="s">
        <v>83</v>
      </c>
    </row>
    <row r="18" spans="1:2">
      <c r="A18" s="70" t="s">
        <v>273</v>
      </c>
      <c r="B18" s="69" t="s">
        <v>85</v>
      </c>
    </row>
    <row r="19" spans="1:2">
      <c r="A19" s="70" t="s">
        <v>274</v>
      </c>
      <c r="B19" s="69" t="s">
        <v>88</v>
      </c>
    </row>
    <row r="20" spans="1:2">
      <c r="A20" s="70" t="s">
        <v>275</v>
      </c>
      <c r="B20" s="69" t="s">
        <v>32</v>
      </c>
    </row>
    <row r="21" spans="1:2">
      <c r="A21" s="70" t="s">
        <v>276</v>
      </c>
      <c r="B21" s="69" t="s">
        <v>277</v>
      </c>
    </row>
    <row r="22" spans="1:2">
      <c r="A22" s="70" t="s">
        <v>278</v>
      </c>
      <c r="B22" s="69" t="s">
        <v>19</v>
      </c>
    </row>
    <row r="23" spans="1:2">
      <c r="A23" s="70" t="s">
        <v>279</v>
      </c>
      <c r="B23" s="69" t="s">
        <v>4</v>
      </c>
    </row>
    <row r="24" spans="1:2">
      <c r="A24" s="70" t="s">
        <v>280</v>
      </c>
      <c r="B24" s="69" t="s">
        <v>199</v>
      </c>
    </row>
    <row r="25" spans="1:2">
      <c r="A25" s="70" t="s">
        <v>281</v>
      </c>
      <c r="B25" s="69" t="s">
        <v>202</v>
      </c>
    </row>
    <row r="26" spans="1:2">
      <c r="A26" s="70" t="s">
        <v>282</v>
      </c>
      <c r="B26" s="69" t="s">
        <v>197</v>
      </c>
    </row>
    <row r="27" spans="1:2">
      <c r="A27" s="70" t="s">
        <v>283</v>
      </c>
      <c r="B27" s="69" t="s">
        <v>213</v>
      </c>
    </row>
    <row r="28" spans="1:2">
      <c r="A28" s="70" t="s">
        <v>284</v>
      </c>
      <c r="B28" s="69" t="s">
        <v>215</v>
      </c>
    </row>
    <row r="29" spans="1:2">
      <c r="A29" s="70" t="s">
        <v>285</v>
      </c>
      <c r="B29" s="69" t="s">
        <v>74</v>
      </c>
    </row>
    <row r="30" spans="1:2">
      <c r="A30" s="70" t="s">
        <v>286</v>
      </c>
      <c r="B30" s="69" t="s">
        <v>76</v>
      </c>
    </row>
    <row r="31" spans="1:2">
      <c r="A31" s="75" t="s">
        <v>287</v>
      </c>
      <c r="B31" s="76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4"/>
  <sheetViews>
    <sheetView view="pageBreakPreview" topLeftCell="A22" zoomScale="55" zoomScaleNormal="100" zoomScaleSheetLayoutView="55" workbookViewId="0">
      <selection activeCell="H26" sqref="H26"/>
    </sheetView>
  </sheetViews>
  <sheetFormatPr defaultRowHeight="14.5"/>
  <cols>
    <col min="1" max="1" width="48.81640625" customWidth="1"/>
    <col min="2" max="2" width="48" style="65" customWidth="1"/>
    <col min="3" max="3" width="13.81640625" style="66" customWidth="1"/>
    <col min="4" max="4" width="12" style="67" customWidth="1"/>
    <col min="5" max="5" width="14.1796875" style="65" customWidth="1"/>
    <col min="6" max="6" width="24.81640625" style="65" customWidth="1"/>
    <col min="7" max="7" width="19.26953125" style="66" customWidth="1"/>
    <col min="8" max="8" width="15.81640625" style="65" customWidth="1"/>
    <col min="9" max="9" width="13.54296875" style="65" customWidth="1"/>
    <col min="10" max="10" width="18.1796875" style="66" customWidth="1"/>
    <col min="11" max="11" width="21.7265625" style="65" customWidth="1"/>
    <col min="12" max="12" width="15.81640625" style="65" customWidth="1"/>
  </cols>
  <sheetData>
    <row r="1" spans="1:12" s="23" customFormat="1" ht="57.75" customHeight="1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5" customHeight="1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5" customHeight="1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view="pageBreakPreview" topLeftCell="A43" zoomScale="70" zoomScaleNormal="100" zoomScaleSheetLayoutView="70" workbookViewId="0">
      <selection activeCell="A4" sqref="A4"/>
    </sheetView>
  </sheetViews>
  <sheetFormatPr defaultRowHeight="14.5"/>
  <cols>
    <col min="1" max="1" width="48.81640625" customWidth="1"/>
    <col min="2" max="2" width="48" style="65" customWidth="1"/>
    <col min="3" max="3" width="13.81640625" style="66" customWidth="1"/>
    <col min="4" max="4" width="12" style="67" customWidth="1"/>
    <col min="5" max="5" width="14.1796875" style="65" customWidth="1"/>
    <col min="6" max="6" width="24.81640625" style="65" customWidth="1"/>
    <col min="7" max="7" width="19.26953125" style="66" customWidth="1"/>
    <col min="8" max="8" width="15.81640625" style="65" customWidth="1"/>
    <col min="9" max="9" width="13.54296875" style="65" customWidth="1"/>
    <col min="10" max="10" width="18.1796875" style="66" customWidth="1"/>
    <col min="11" max="11" width="21.7265625" style="65" customWidth="1"/>
    <col min="12" max="12" width="15.81640625" style="65" customWidth="1"/>
  </cols>
  <sheetData>
    <row r="1" spans="1:12" s="23" customFormat="1" ht="57.75" customHeight="1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5" customFormat="1" ht="57.75" customHeight="1">
      <c r="A2" s="79" t="s">
        <v>222</v>
      </c>
      <c r="B2" s="95" t="s">
        <v>393</v>
      </c>
      <c r="C2" s="79" t="s">
        <v>13</v>
      </c>
      <c r="D2" s="80">
        <v>35.520000000000003</v>
      </c>
      <c r="E2" s="80">
        <v>1132.48</v>
      </c>
      <c r="F2" s="96"/>
      <c r="G2" s="83" t="s">
        <v>196</v>
      </c>
      <c r="H2" s="83" t="s">
        <v>8</v>
      </c>
      <c r="I2" s="83">
        <v>9</v>
      </c>
      <c r="J2" s="97"/>
      <c r="K2" s="86" t="s">
        <v>197</v>
      </c>
      <c r="L2" s="83" t="s">
        <v>198</v>
      </c>
    </row>
    <row r="3" spans="1:12" s="25" customFormat="1" ht="57.75" customHeight="1">
      <c r="A3" s="79" t="s">
        <v>222</v>
      </c>
      <c r="B3" s="98" t="s">
        <v>394</v>
      </c>
      <c r="C3" s="79" t="s">
        <v>13</v>
      </c>
      <c r="D3" s="79">
        <v>11.6</v>
      </c>
      <c r="E3" s="80">
        <v>212.86</v>
      </c>
      <c r="F3" s="99"/>
      <c r="G3" s="83" t="s">
        <v>196</v>
      </c>
      <c r="H3" s="83" t="s">
        <v>8</v>
      </c>
      <c r="I3" s="83">
        <v>9</v>
      </c>
      <c r="J3" s="97">
        <v>603554.12</v>
      </c>
      <c r="K3" s="86" t="s">
        <v>199</v>
      </c>
      <c r="L3" s="83" t="s">
        <v>198</v>
      </c>
    </row>
    <row r="4" spans="1:12" s="25" customFormat="1" ht="57.75" customHeight="1">
      <c r="A4" s="79" t="s">
        <v>395</v>
      </c>
      <c r="B4" s="98"/>
      <c r="C4" s="79"/>
      <c r="D4" s="79"/>
      <c r="E4" s="80"/>
      <c r="F4" s="99"/>
      <c r="G4" s="83"/>
      <c r="H4" s="83"/>
      <c r="I4" s="83"/>
      <c r="J4" s="97"/>
      <c r="K4" s="86"/>
      <c r="L4" s="83"/>
    </row>
    <row r="5" spans="1:12" s="25" customFormat="1" ht="57.75" customHeight="1">
      <c r="A5" s="79" t="s">
        <v>395</v>
      </c>
      <c r="B5" s="98"/>
      <c r="C5" s="79"/>
      <c r="D5" s="79"/>
      <c r="E5" s="80"/>
      <c r="F5" s="99"/>
      <c r="G5" s="83"/>
      <c r="H5" s="83"/>
      <c r="I5" s="83"/>
      <c r="J5" s="97"/>
      <c r="K5" s="86"/>
      <c r="L5" s="83"/>
    </row>
    <row r="6" spans="1:12" s="25" customFormat="1" ht="57.75" customHeight="1">
      <c r="A6" s="79" t="s">
        <v>395</v>
      </c>
      <c r="B6" s="98"/>
      <c r="C6" s="79"/>
      <c r="D6" s="79"/>
      <c r="E6" s="80"/>
      <c r="F6" s="99"/>
      <c r="G6" s="83"/>
      <c r="H6" s="83"/>
      <c r="I6" s="83"/>
      <c r="J6" s="97"/>
      <c r="K6" s="86"/>
      <c r="L6" s="83"/>
    </row>
    <row r="7" spans="1:12" s="25" customFormat="1" ht="57.75" customHeight="1">
      <c r="A7" s="79" t="s">
        <v>395</v>
      </c>
      <c r="B7" s="98"/>
      <c r="C7" s="79"/>
      <c r="D7" s="79"/>
      <c r="E7" s="80"/>
      <c r="F7" s="99"/>
      <c r="G7" s="83"/>
      <c r="H7" s="83"/>
      <c r="I7" s="83"/>
      <c r="J7" s="97"/>
      <c r="K7" s="86"/>
      <c r="L7" s="83"/>
    </row>
    <row r="8" spans="1:12" s="25" customFormat="1" ht="57.75" customHeight="1">
      <c r="A8" s="79" t="s">
        <v>395</v>
      </c>
      <c r="B8" s="98"/>
      <c r="C8" s="79"/>
      <c r="D8" s="79"/>
      <c r="E8" s="80"/>
      <c r="F8" s="99"/>
      <c r="G8" s="83"/>
      <c r="H8" s="83"/>
      <c r="I8" s="83"/>
      <c r="J8" s="97"/>
      <c r="K8" s="86"/>
      <c r="L8" s="83"/>
    </row>
    <row r="9" spans="1:12" s="25" customFormat="1" ht="57.75" customHeight="1">
      <c r="A9" s="79" t="s">
        <v>395</v>
      </c>
      <c r="B9" s="98"/>
      <c r="C9" s="79"/>
      <c r="D9" s="79"/>
      <c r="E9" s="80"/>
      <c r="F9" s="99"/>
      <c r="G9" s="83"/>
      <c r="H9" s="83"/>
      <c r="I9" s="83"/>
      <c r="J9" s="97"/>
      <c r="K9" s="86"/>
      <c r="L9" s="83"/>
    </row>
    <row r="10" spans="1:12" s="25" customFormat="1" ht="57.75" customHeight="1">
      <c r="A10" s="79" t="s">
        <v>395</v>
      </c>
      <c r="B10" s="98"/>
      <c r="C10" s="79"/>
      <c r="D10" s="79"/>
      <c r="E10" s="80"/>
      <c r="F10" s="99"/>
      <c r="G10" s="83"/>
      <c r="H10" s="83"/>
      <c r="I10" s="83"/>
      <c r="J10" s="97"/>
      <c r="K10" s="86"/>
      <c r="L10" s="83"/>
    </row>
    <row r="11" spans="1:12" s="25" customFormat="1" ht="57.75" customHeight="1">
      <c r="A11" s="79" t="s">
        <v>395</v>
      </c>
      <c r="B11" s="98"/>
      <c r="C11" s="79"/>
      <c r="D11" s="79"/>
      <c r="E11" s="80"/>
      <c r="F11" s="99"/>
      <c r="G11" s="83"/>
      <c r="H11" s="83"/>
      <c r="I11" s="83"/>
      <c r="J11" s="97"/>
      <c r="K11" s="86"/>
      <c r="L11" s="83"/>
    </row>
    <row r="12" spans="1:12" s="25" customFormat="1" ht="57.75" customHeight="1">
      <c r="A12" s="79"/>
      <c r="B12" s="98"/>
      <c r="C12" s="79"/>
      <c r="D12" s="79"/>
      <c r="E12" s="80"/>
      <c r="F12" s="99"/>
      <c r="G12" s="83"/>
      <c r="H12" s="83"/>
      <c r="I12" s="83"/>
      <c r="J12" s="97"/>
      <c r="K12" s="86"/>
      <c r="L12" s="83"/>
    </row>
    <row r="13" spans="1:12" s="25" customFormat="1" ht="57.75" customHeight="1">
      <c r="A13" s="79"/>
      <c r="B13" s="98"/>
      <c r="C13" s="79"/>
      <c r="D13" s="79"/>
      <c r="E13" s="80"/>
      <c r="F13" s="99"/>
      <c r="G13" s="83"/>
      <c r="H13" s="83"/>
      <c r="I13" s="83"/>
      <c r="J13" s="97"/>
      <c r="K13" s="86"/>
      <c r="L13" s="83"/>
    </row>
    <row r="14" spans="1:12" s="25" customFormat="1" ht="57.75" customHeight="1">
      <c r="A14" s="79"/>
      <c r="B14" s="98"/>
      <c r="C14" s="79"/>
      <c r="D14" s="79"/>
      <c r="E14" s="80"/>
      <c r="F14" s="99"/>
      <c r="G14" s="83"/>
      <c r="H14" s="83"/>
      <c r="I14" s="83"/>
      <c r="J14" s="97"/>
      <c r="K14" s="86"/>
      <c r="L14" s="83"/>
    </row>
    <row r="15" spans="1:12" s="24" customFormat="1" ht="57.75" customHeight="1">
      <c r="A15" s="1" t="s">
        <v>200</v>
      </c>
      <c r="B15" s="1" t="s">
        <v>21</v>
      </c>
      <c r="C15" s="1" t="s">
        <v>13</v>
      </c>
      <c r="D15" s="3">
        <v>30.98</v>
      </c>
      <c r="E15" s="5"/>
      <c r="F15" s="9"/>
      <c r="G15" s="2" t="s">
        <v>201</v>
      </c>
      <c r="H15" s="2" t="s">
        <v>8</v>
      </c>
      <c r="I15" s="2">
        <v>8</v>
      </c>
      <c r="J15" s="13">
        <v>914740.64</v>
      </c>
      <c r="K15" s="15" t="s">
        <v>202</v>
      </c>
      <c r="L15" s="2" t="s">
        <v>198</v>
      </c>
    </row>
    <row r="16" spans="1:12" s="24" customFormat="1" ht="57.75" customHeight="1">
      <c r="A16" s="1" t="s">
        <v>203</v>
      </c>
      <c r="B16" s="1" t="s">
        <v>204</v>
      </c>
      <c r="C16" s="1" t="s">
        <v>13</v>
      </c>
      <c r="D16" s="3">
        <v>6.133</v>
      </c>
      <c r="E16" s="5"/>
      <c r="F16" s="9"/>
      <c r="G16" s="2" t="s">
        <v>201</v>
      </c>
      <c r="H16" s="2" t="s">
        <v>8</v>
      </c>
      <c r="I16" s="2">
        <v>8</v>
      </c>
      <c r="J16" s="13">
        <v>914740.64</v>
      </c>
      <c r="K16" s="15" t="s">
        <v>197</v>
      </c>
      <c r="L16" s="2" t="s">
        <v>198</v>
      </c>
    </row>
    <row r="17" spans="1:12" s="24" customFormat="1" ht="67.5" customHeight="1">
      <c r="A17" s="1" t="s">
        <v>203</v>
      </c>
      <c r="B17" s="1" t="s">
        <v>21</v>
      </c>
      <c r="C17" s="1" t="s">
        <v>13</v>
      </c>
      <c r="D17" s="3">
        <v>13.27</v>
      </c>
      <c r="E17" s="5"/>
      <c r="F17" s="9"/>
      <c r="G17" s="2" t="s">
        <v>201</v>
      </c>
      <c r="H17" s="2" t="s">
        <v>8</v>
      </c>
      <c r="I17" s="2">
        <v>8</v>
      </c>
      <c r="J17" s="13">
        <v>914740.64</v>
      </c>
      <c r="K17" s="15" t="s">
        <v>199</v>
      </c>
      <c r="L17" s="2" t="s">
        <v>198</v>
      </c>
    </row>
    <row r="18" spans="1:12" s="25" customFormat="1" ht="75" customHeight="1">
      <c r="A18" s="1" t="s">
        <v>205</v>
      </c>
      <c r="B18" s="1" t="s">
        <v>206</v>
      </c>
      <c r="C18" s="1" t="s">
        <v>2</v>
      </c>
      <c r="D18" s="3">
        <v>1</v>
      </c>
      <c r="E18" s="5"/>
      <c r="F18" s="9"/>
      <c r="G18" s="2" t="s">
        <v>207</v>
      </c>
      <c r="H18" s="2" t="s">
        <v>8</v>
      </c>
      <c r="I18" s="2">
        <v>2</v>
      </c>
      <c r="J18" s="13"/>
      <c r="K18" s="15" t="s">
        <v>199</v>
      </c>
      <c r="L18" s="2" t="s">
        <v>198</v>
      </c>
    </row>
    <row r="19" spans="1:12" s="24" customFormat="1" ht="57.75" customHeight="1">
      <c r="A19" s="1" t="s">
        <v>203</v>
      </c>
      <c r="B19" s="1" t="s">
        <v>21</v>
      </c>
      <c r="C19" s="1" t="s">
        <v>27</v>
      </c>
      <c r="D19" s="3">
        <v>20.9</v>
      </c>
      <c r="E19" s="5"/>
      <c r="F19" s="9"/>
      <c r="G19" s="2" t="s">
        <v>207</v>
      </c>
      <c r="H19" s="2"/>
      <c r="I19" s="2">
        <v>9</v>
      </c>
      <c r="J19" s="13">
        <v>312275.64299999998</v>
      </c>
      <c r="K19" s="15" t="s">
        <v>202</v>
      </c>
      <c r="L19" s="2" t="s">
        <v>198</v>
      </c>
    </row>
    <row r="20" spans="1:12" s="24" customFormat="1" ht="57.75" customHeight="1">
      <c r="A20" s="1" t="s">
        <v>195</v>
      </c>
      <c r="B20" s="1" t="s">
        <v>208</v>
      </c>
      <c r="C20" s="1" t="s">
        <v>13</v>
      </c>
      <c r="D20" s="3">
        <v>3.56</v>
      </c>
      <c r="E20" s="5"/>
      <c r="F20" s="9"/>
      <c r="G20" s="2" t="s">
        <v>207</v>
      </c>
      <c r="H20" s="2" t="s">
        <v>8</v>
      </c>
      <c r="I20" s="2">
        <v>10</v>
      </c>
      <c r="J20" s="13">
        <v>14852.986999999999</v>
      </c>
      <c r="K20" s="15" t="s">
        <v>197</v>
      </c>
      <c r="L20" s="2" t="s">
        <v>198</v>
      </c>
    </row>
    <row r="21" spans="1:12" s="25" customFormat="1" ht="57.75" customHeight="1">
      <c r="A21" s="1" t="s">
        <v>209</v>
      </c>
      <c r="B21" s="57" t="s">
        <v>210</v>
      </c>
      <c r="C21" s="1" t="s">
        <v>29</v>
      </c>
      <c r="D21" s="3">
        <v>16</v>
      </c>
      <c r="E21" s="5"/>
      <c r="F21" s="9" t="s">
        <v>202</v>
      </c>
      <c r="G21" s="2" t="s">
        <v>207</v>
      </c>
      <c r="H21" s="2"/>
      <c r="I21" s="2">
        <v>16</v>
      </c>
      <c r="J21" s="13"/>
      <c r="K21" s="15" t="s">
        <v>202</v>
      </c>
      <c r="L21" s="2" t="s">
        <v>198</v>
      </c>
    </row>
    <row r="22" spans="1:12" s="25" customFormat="1" ht="57.75" customHeight="1">
      <c r="A22" s="1" t="s">
        <v>211</v>
      </c>
      <c r="B22" s="1" t="s">
        <v>12</v>
      </c>
      <c r="C22" s="1" t="s">
        <v>29</v>
      </c>
      <c r="D22" s="3">
        <v>6</v>
      </c>
      <c r="E22" s="5"/>
      <c r="F22" s="9" t="s">
        <v>197</v>
      </c>
      <c r="G22" s="2" t="s">
        <v>207</v>
      </c>
      <c r="H22" s="2"/>
      <c r="I22" s="2">
        <v>16</v>
      </c>
      <c r="J22" s="13"/>
      <c r="K22" s="15" t="s">
        <v>197</v>
      </c>
      <c r="L22" s="2" t="s">
        <v>198</v>
      </c>
    </row>
    <row r="23" spans="1:12" s="25" customFormat="1" ht="57.75" customHeight="1">
      <c r="A23" s="1" t="s">
        <v>211</v>
      </c>
      <c r="B23" s="1" t="s">
        <v>208</v>
      </c>
      <c r="C23" s="1" t="s">
        <v>29</v>
      </c>
      <c r="D23" s="3">
        <v>10</v>
      </c>
      <c r="E23" s="5"/>
      <c r="F23" s="9"/>
      <c r="G23" s="2" t="s">
        <v>207</v>
      </c>
      <c r="H23" s="2"/>
      <c r="I23" s="2">
        <v>16</v>
      </c>
      <c r="J23" s="13"/>
      <c r="K23" s="15" t="s">
        <v>199</v>
      </c>
      <c r="L23" s="2" t="s">
        <v>198</v>
      </c>
    </row>
    <row r="24" spans="1:12" s="25" customFormat="1" ht="57.75" customHeight="1">
      <c r="A24" s="1" t="s">
        <v>203</v>
      </c>
      <c r="B24" s="1" t="s">
        <v>204</v>
      </c>
      <c r="C24" s="1" t="s">
        <v>13</v>
      </c>
      <c r="D24" s="3">
        <v>10.195</v>
      </c>
      <c r="E24" s="5"/>
      <c r="F24" s="9"/>
      <c r="G24" s="2" t="s">
        <v>212</v>
      </c>
      <c r="H24" s="2" t="s">
        <v>8</v>
      </c>
      <c r="I24" s="2">
        <v>8</v>
      </c>
      <c r="J24" s="13">
        <v>792075.56</v>
      </c>
      <c r="K24" s="15" t="s">
        <v>213</v>
      </c>
      <c r="L24" s="2" t="s">
        <v>198</v>
      </c>
    </row>
    <row r="25" spans="1:12" s="25" customFormat="1" ht="57.75" customHeight="1">
      <c r="A25" s="1" t="s">
        <v>203</v>
      </c>
      <c r="B25" s="1" t="s">
        <v>214</v>
      </c>
      <c r="C25" s="1" t="s">
        <v>13</v>
      </c>
      <c r="D25" s="3">
        <v>13.837999999999999</v>
      </c>
      <c r="E25" s="5"/>
      <c r="F25" s="9"/>
      <c r="G25" s="2" t="s">
        <v>212</v>
      </c>
      <c r="H25" s="2" t="s">
        <v>8</v>
      </c>
      <c r="I25" s="2">
        <v>8</v>
      </c>
      <c r="J25" s="13">
        <v>792075.56</v>
      </c>
      <c r="K25" s="15" t="s">
        <v>215</v>
      </c>
      <c r="L25" s="2" t="s">
        <v>198</v>
      </c>
    </row>
    <row r="26" spans="1:12" s="25" customFormat="1" ht="57.75" customHeight="1">
      <c r="A26" s="1" t="s">
        <v>216</v>
      </c>
      <c r="B26" s="1" t="s">
        <v>12</v>
      </c>
      <c r="C26" s="1" t="s">
        <v>13</v>
      </c>
      <c r="D26" s="3">
        <v>5</v>
      </c>
      <c r="E26" s="5"/>
      <c r="F26" s="7" t="s">
        <v>217</v>
      </c>
      <c r="G26" s="2" t="s">
        <v>212</v>
      </c>
      <c r="H26" s="2" t="s">
        <v>8</v>
      </c>
      <c r="I26" s="2">
        <v>10</v>
      </c>
      <c r="J26" s="13">
        <v>191943.37</v>
      </c>
      <c r="K26" s="15" t="s">
        <v>213</v>
      </c>
      <c r="L26" s="2" t="s">
        <v>198</v>
      </c>
    </row>
    <row r="27" spans="1:12" s="25" customFormat="1" ht="57.75" customHeight="1">
      <c r="A27" s="1" t="s">
        <v>211</v>
      </c>
      <c r="B27" s="1" t="s">
        <v>93</v>
      </c>
      <c r="C27" s="1" t="s">
        <v>29</v>
      </c>
      <c r="D27" s="3">
        <v>16</v>
      </c>
      <c r="E27" s="5"/>
      <c r="F27" s="7"/>
      <c r="G27" s="2" t="s">
        <v>212</v>
      </c>
      <c r="H27" s="2"/>
      <c r="I27" s="2">
        <v>16</v>
      </c>
      <c r="J27" s="13"/>
      <c r="K27" s="15" t="s">
        <v>213</v>
      </c>
      <c r="L27" s="2" t="s">
        <v>198</v>
      </c>
    </row>
    <row r="28" spans="1:12" s="25" customFormat="1" ht="57.75" customHeight="1">
      <c r="A28" s="1" t="s">
        <v>211</v>
      </c>
      <c r="B28" s="1" t="s">
        <v>24</v>
      </c>
      <c r="C28" s="1" t="s">
        <v>29</v>
      </c>
      <c r="D28" s="3">
        <v>8</v>
      </c>
      <c r="E28" s="5"/>
      <c r="F28" s="7"/>
      <c r="G28" s="2" t="s">
        <v>212</v>
      </c>
      <c r="H28" s="2"/>
      <c r="I28" s="2">
        <v>16</v>
      </c>
      <c r="J28" s="13"/>
      <c r="K28" s="15" t="s">
        <v>215</v>
      </c>
      <c r="L28" s="2" t="s">
        <v>198</v>
      </c>
    </row>
    <row r="29" spans="1:12" s="25" customFormat="1" ht="57.75" customHeight="1">
      <c r="A29" s="1" t="s">
        <v>205</v>
      </c>
      <c r="B29" s="1" t="s">
        <v>218</v>
      </c>
      <c r="C29" s="1" t="s">
        <v>2</v>
      </c>
      <c r="D29" s="3">
        <v>2</v>
      </c>
      <c r="E29" s="5"/>
      <c r="F29" s="9"/>
      <c r="G29" s="2" t="s">
        <v>219</v>
      </c>
      <c r="H29" s="2" t="s">
        <v>36</v>
      </c>
      <c r="I29" s="2">
        <v>3</v>
      </c>
      <c r="J29" s="13"/>
      <c r="K29" s="15" t="s">
        <v>220</v>
      </c>
      <c r="L29" s="2" t="s">
        <v>198</v>
      </c>
    </row>
    <row r="30" spans="1:12" s="25" customFormat="1" ht="57.75" customHeight="1">
      <c r="A30" s="1" t="s">
        <v>205</v>
      </c>
      <c r="B30" s="1" t="s">
        <v>221</v>
      </c>
      <c r="C30" s="1" t="s">
        <v>2</v>
      </c>
      <c r="D30" s="3">
        <v>1</v>
      </c>
      <c r="E30" s="5"/>
      <c r="F30" s="9"/>
      <c r="G30" s="2" t="s">
        <v>219</v>
      </c>
      <c r="H30" s="2" t="s">
        <v>36</v>
      </c>
      <c r="I30" s="2">
        <v>3</v>
      </c>
      <c r="J30" s="13"/>
      <c r="K30" s="15" t="s">
        <v>220</v>
      </c>
      <c r="L30" s="2" t="s">
        <v>198</v>
      </c>
    </row>
    <row r="31" spans="1:12" s="25" customFormat="1" ht="57.75" customHeight="1">
      <c r="A31" s="1" t="s">
        <v>216</v>
      </c>
      <c r="B31" s="1" t="s">
        <v>24</v>
      </c>
      <c r="C31" s="1" t="s">
        <v>13</v>
      </c>
      <c r="D31" s="3">
        <v>3.0710000000000002</v>
      </c>
      <c r="E31" s="5"/>
      <c r="F31" s="9"/>
      <c r="G31" s="2" t="s">
        <v>219</v>
      </c>
      <c r="H31" s="2" t="s">
        <v>36</v>
      </c>
      <c r="I31" s="2">
        <v>11</v>
      </c>
      <c r="J31" s="13">
        <v>25797.654999999999</v>
      </c>
      <c r="K31" s="15" t="s">
        <v>220</v>
      </c>
      <c r="L31" s="2" t="s">
        <v>198</v>
      </c>
    </row>
    <row r="32" spans="1:12" s="25" customFormat="1" ht="57.75" customHeight="1">
      <c r="A32" s="1" t="s">
        <v>222</v>
      </c>
      <c r="B32" s="1" t="s">
        <v>223</v>
      </c>
      <c r="C32" s="1" t="s">
        <v>2</v>
      </c>
      <c r="D32" s="3">
        <v>2</v>
      </c>
      <c r="E32" s="5"/>
      <c r="F32" s="9"/>
      <c r="G32" s="2" t="s">
        <v>224</v>
      </c>
      <c r="H32" s="2" t="s">
        <v>36</v>
      </c>
      <c r="I32" s="2">
        <v>1</v>
      </c>
      <c r="J32" s="13"/>
      <c r="K32" s="15" t="s">
        <v>220</v>
      </c>
      <c r="L32" s="2" t="s">
        <v>198</v>
      </c>
    </row>
    <row r="33" spans="1:12" s="25" customFormat="1" ht="57.75" customHeight="1">
      <c r="A33" s="1" t="s">
        <v>200</v>
      </c>
      <c r="B33" s="1" t="s">
        <v>225</v>
      </c>
      <c r="C33" s="1" t="s">
        <v>2</v>
      </c>
      <c r="D33" s="3">
        <v>2</v>
      </c>
      <c r="E33" s="5"/>
      <c r="F33" s="9"/>
      <c r="G33" s="2" t="s">
        <v>224</v>
      </c>
      <c r="H33" s="2" t="s">
        <v>36</v>
      </c>
      <c r="I33" s="2">
        <v>4</v>
      </c>
      <c r="J33" s="13"/>
      <c r="K33" s="15" t="s">
        <v>220</v>
      </c>
      <c r="L33" s="2" t="s">
        <v>198</v>
      </c>
    </row>
    <row r="34" spans="1:12" s="25" customFormat="1" ht="57.75" customHeight="1">
      <c r="A34" s="1" t="s">
        <v>200</v>
      </c>
      <c r="B34" s="1" t="s">
        <v>21</v>
      </c>
      <c r="C34" s="1" t="s">
        <v>13</v>
      </c>
      <c r="D34" s="3">
        <v>11.97</v>
      </c>
      <c r="E34" s="5"/>
      <c r="F34" s="9"/>
      <c r="G34" s="2" t="s">
        <v>224</v>
      </c>
      <c r="H34" s="2" t="s">
        <v>36</v>
      </c>
      <c r="I34" s="2">
        <v>7</v>
      </c>
      <c r="J34" s="13">
        <v>368599.89</v>
      </c>
      <c r="K34" s="15" t="s">
        <v>220</v>
      </c>
      <c r="L34" s="2" t="s">
        <v>198</v>
      </c>
    </row>
    <row r="35" spans="1:12" s="25" customFormat="1" ht="57.75" customHeight="1">
      <c r="A35" s="1" t="s">
        <v>216</v>
      </c>
      <c r="B35" s="1" t="s">
        <v>226</v>
      </c>
      <c r="C35" s="1" t="s">
        <v>2</v>
      </c>
      <c r="D35" s="3">
        <v>1</v>
      </c>
      <c r="E35" s="5"/>
      <c r="F35" s="9"/>
      <c r="G35" s="2" t="s">
        <v>224</v>
      </c>
      <c r="H35" s="2" t="s">
        <v>36</v>
      </c>
      <c r="I35" s="2">
        <v>12</v>
      </c>
      <c r="J35" s="13"/>
      <c r="K35" s="15" t="s">
        <v>220</v>
      </c>
      <c r="L35" s="2" t="s">
        <v>198</v>
      </c>
    </row>
    <row r="36" spans="1:12" s="25" customFormat="1" ht="57.75" customHeight="1">
      <c r="A36" s="1" t="s">
        <v>200</v>
      </c>
      <c r="B36" s="1" t="s">
        <v>21</v>
      </c>
      <c r="C36" s="1" t="s">
        <v>13</v>
      </c>
      <c r="D36" s="3">
        <v>21.94</v>
      </c>
      <c r="E36" s="5"/>
      <c r="F36" s="58"/>
      <c r="G36" s="59" t="s">
        <v>227</v>
      </c>
      <c r="H36" s="2" t="s">
        <v>36</v>
      </c>
      <c r="I36" s="59">
        <v>7</v>
      </c>
      <c r="J36" s="60">
        <v>677328</v>
      </c>
      <c r="K36" s="61" t="s">
        <v>228</v>
      </c>
      <c r="L36" s="2" t="s">
        <v>198</v>
      </c>
    </row>
    <row r="37" spans="1:12" s="25" customFormat="1" ht="57.75" customHeight="1">
      <c r="A37" s="1" t="s">
        <v>222</v>
      </c>
      <c r="B37" s="1" t="s">
        <v>229</v>
      </c>
      <c r="C37" s="1" t="s">
        <v>2</v>
      </c>
      <c r="D37" s="3">
        <v>3</v>
      </c>
      <c r="E37" s="5"/>
      <c r="F37" s="9"/>
      <c r="G37" s="2" t="s">
        <v>230</v>
      </c>
      <c r="H37" s="2" t="s">
        <v>36</v>
      </c>
      <c r="I37" s="2">
        <v>1</v>
      </c>
      <c r="J37" s="13"/>
      <c r="K37" s="15" t="s">
        <v>228</v>
      </c>
      <c r="L37" s="2" t="s">
        <v>198</v>
      </c>
    </row>
    <row r="38" spans="1:12" s="25" customFormat="1" ht="57.75" customHeight="1">
      <c r="A38" s="1" t="s">
        <v>200</v>
      </c>
      <c r="B38" s="1" t="s">
        <v>231</v>
      </c>
      <c r="C38" s="1" t="s">
        <v>2</v>
      </c>
      <c r="D38" s="3">
        <v>2</v>
      </c>
      <c r="E38" s="5"/>
      <c r="F38" s="9"/>
      <c r="G38" s="2" t="s">
        <v>230</v>
      </c>
      <c r="H38" s="2" t="s">
        <v>36</v>
      </c>
      <c r="I38" s="2">
        <v>3</v>
      </c>
      <c r="J38" s="13"/>
      <c r="K38" s="15" t="s">
        <v>228</v>
      </c>
      <c r="L38" s="2" t="s">
        <v>198</v>
      </c>
    </row>
    <row r="39" spans="1:12" s="25" customFormat="1" ht="57.75" customHeight="1">
      <c r="A39" s="1" t="s">
        <v>200</v>
      </c>
      <c r="B39" s="1" t="s">
        <v>232</v>
      </c>
      <c r="C39" s="1" t="s">
        <v>2</v>
      </c>
      <c r="D39" s="3">
        <v>5</v>
      </c>
      <c r="E39" s="5"/>
      <c r="F39" s="9"/>
      <c r="G39" s="2" t="s">
        <v>230</v>
      </c>
      <c r="H39" s="2" t="s">
        <v>36</v>
      </c>
      <c r="I39" s="2">
        <v>4</v>
      </c>
      <c r="J39" s="13"/>
      <c r="K39" s="15" t="s">
        <v>228</v>
      </c>
      <c r="L39" s="2" t="s">
        <v>198</v>
      </c>
    </row>
    <row r="40" spans="1:12" s="25" customFormat="1" ht="57.75" customHeight="1">
      <c r="A40" s="1" t="s">
        <v>216</v>
      </c>
      <c r="B40" s="1" t="s">
        <v>150</v>
      </c>
      <c r="C40" s="1" t="s">
        <v>13</v>
      </c>
      <c r="D40" s="3">
        <v>0</v>
      </c>
      <c r="E40" s="5"/>
      <c r="F40" s="9"/>
      <c r="G40" s="2" t="s">
        <v>230</v>
      </c>
      <c r="H40" s="2" t="s">
        <v>36</v>
      </c>
      <c r="I40" s="2">
        <v>11</v>
      </c>
      <c r="J40" s="13"/>
      <c r="K40" s="15" t="s">
        <v>228</v>
      </c>
      <c r="L40" s="2" t="s">
        <v>198</v>
      </c>
    </row>
    <row r="41" spans="1:12" s="25" customFormat="1" ht="57.75" customHeight="1">
      <c r="A41" s="1" t="s">
        <v>233</v>
      </c>
      <c r="B41" s="1" t="s">
        <v>24</v>
      </c>
      <c r="C41" s="1" t="s">
        <v>2</v>
      </c>
      <c r="D41" s="3">
        <v>9</v>
      </c>
      <c r="E41" s="5"/>
      <c r="F41" s="9"/>
      <c r="G41" s="2" t="s">
        <v>234</v>
      </c>
      <c r="H41" s="2" t="s">
        <v>36</v>
      </c>
      <c r="I41" s="2">
        <v>1</v>
      </c>
      <c r="J41" s="13"/>
      <c r="K41" s="15" t="s">
        <v>235</v>
      </c>
      <c r="L41" s="2" t="s">
        <v>236</v>
      </c>
    </row>
    <row r="42" spans="1:12">
      <c r="E42" s="66"/>
    </row>
  </sheetData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4"/>
  <sheetViews>
    <sheetView view="pageBreakPreview" topLeftCell="A22" zoomScale="55" zoomScaleNormal="100" zoomScaleSheetLayoutView="55" workbookViewId="0">
      <selection activeCell="Q29" sqref="Q29"/>
    </sheetView>
  </sheetViews>
  <sheetFormatPr defaultRowHeight="14.5"/>
  <cols>
    <col min="1" max="1" width="48.81640625" customWidth="1"/>
    <col min="2" max="2" width="48" style="65" customWidth="1"/>
    <col min="3" max="3" width="13.81640625" style="66" customWidth="1"/>
    <col min="4" max="4" width="12" style="67" customWidth="1"/>
    <col min="5" max="5" width="14.1796875" style="65" customWidth="1"/>
    <col min="6" max="6" width="24.81640625" style="65" customWidth="1"/>
    <col min="7" max="7" width="19.26953125" style="66" customWidth="1"/>
    <col min="8" max="8" width="15.81640625" style="65" customWidth="1"/>
    <col min="9" max="9" width="13.54296875" style="65" customWidth="1"/>
    <col min="10" max="10" width="18.1796875" style="66" customWidth="1"/>
    <col min="11" max="11" width="21.7265625" style="65" customWidth="1"/>
    <col min="12" max="12" width="15.81640625" style="65" customWidth="1"/>
  </cols>
  <sheetData>
    <row r="1" spans="1:12" s="23" customFormat="1" ht="57.75" customHeight="1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5" customHeight="1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5" customHeight="1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9"/>
  <sheetViews>
    <sheetView tabSelected="1" view="pageBreakPreview" topLeftCell="A43" zoomScale="70" zoomScaleNormal="100" zoomScaleSheetLayoutView="70" workbookViewId="0">
      <selection sqref="A1:L48"/>
    </sheetView>
  </sheetViews>
  <sheetFormatPr defaultRowHeight="14.5"/>
  <cols>
    <col min="1" max="1" width="48.81640625" customWidth="1"/>
    <col min="2" max="2" width="48" style="65" customWidth="1"/>
    <col min="3" max="3" width="13.81640625" style="66" customWidth="1"/>
    <col min="4" max="4" width="12" style="67" customWidth="1"/>
    <col min="5" max="5" width="14.1796875" style="65" customWidth="1"/>
    <col min="6" max="6" width="38.81640625" style="65" customWidth="1"/>
    <col min="7" max="7" width="19.26953125" style="66" customWidth="1"/>
    <col min="8" max="8" width="15.81640625" style="65" customWidth="1"/>
    <col min="9" max="9" width="13.54296875" style="65" customWidth="1"/>
    <col min="10" max="10" width="18.1796875" style="66" customWidth="1"/>
    <col min="11" max="11" width="21.7265625" style="65" customWidth="1"/>
    <col min="12" max="12" width="15.81640625" style="65" customWidth="1"/>
  </cols>
  <sheetData>
    <row r="1" spans="1:14" s="23" customFormat="1" ht="17.25" customHeight="1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  <c r="M1" s="87"/>
      <c r="N1" s="87"/>
    </row>
    <row r="2" spans="1:14" s="25" customFormat="1" ht="56" customHeight="1">
      <c r="A2" s="79" t="s">
        <v>0</v>
      </c>
      <c r="B2" s="79" t="s">
        <v>377</v>
      </c>
      <c r="C2" s="79" t="s">
        <v>27</v>
      </c>
      <c r="D2" s="80">
        <v>7</v>
      </c>
      <c r="E2" s="80">
        <v>151.38499999999999</v>
      </c>
      <c r="F2" s="91"/>
      <c r="G2" s="79" t="s">
        <v>3</v>
      </c>
      <c r="H2" s="83" t="s">
        <v>8</v>
      </c>
      <c r="I2" s="84">
        <v>10</v>
      </c>
      <c r="J2" s="85"/>
      <c r="K2" s="86" t="s">
        <v>4</v>
      </c>
      <c r="L2" s="83" t="s">
        <v>5</v>
      </c>
      <c r="M2" s="24"/>
      <c r="N2" s="24"/>
    </row>
    <row r="3" spans="1:14" s="25" customFormat="1" ht="39.75" customHeight="1">
      <c r="A3" s="79" t="s">
        <v>0</v>
      </c>
      <c r="B3" s="79" t="s">
        <v>378</v>
      </c>
      <c r="C3" s="79" t="s">
        <v>27</v>
      </c>
      <c r="D3" s="80">
        <v>7</v>
      </c>
      <c r="E3" s="80">
        <v>151.38499999999999</v>
      </c>
      <c r="F3" s="91"/>
      <c r="G3" s="79" t="s">
        <v>3</v>
      </c>
      <c r="H3" s="83" t="s">
        <v>8</v>
      </c>
      <c r="I3" s="84">
        <v>10</v>
      </c>
      <c r="J3" s="85"/>
      <c r="K3" s="86" t="s">
        <v>4</v>
      </c>
      <c r="L3" s="83" t="s">
        <v>5</v>
      </c>
      <c r="M3" s="24"/>
      <c r="N3" s="24"/>
    </row>
    <row r="4" spans="1:14" s="25" customFormat="1" ht="51.5" customHeight="1">
      <c r="A4" s="79" t="s">
        <v>0</v>
      </c>
      <c r="B4" s="79" t="s">
        <v>379</v>
      </c>
      <c r="C4" s="79" t="s">
        <v>27</v>
      </c>
      <c r="D4" s="80">
        <v>17.399999999999999</v>
      </c>
      <c r="E4" s="80">
        <v>732.6</v>
      </c>
      <c r="F4" s="91"/>
      <c r="G4" s="79" t="s">
        <v>3</v>
      </c>
      <c r="H4" s="83" t="s">
        <v>8</v>
      </c>
      <c r="I4" s="84">
        <v>8</v>
      </c>
      <c r="J4" s="85"/>
      <c r="K4" s="86" t="s">
        <v>4</v>
      </c>
      <c r="L4" s="83" t="s">
        <v>5</v>
      </c>
      <c r="M4" s="24"/>
      <c r="N4" s="24"/>
    </row>
    <row r="5" spans="1:14" s="25" customFormat="1" ht="39.75" customHeight="1">
      <c r="A5" s="79" t="s">
        <v>0</v>
      </c>
      <c r="B5" s="79" t="s">
        <v>380</v>
      </c>
      <c r="C5" s="79" t="s">
        <v>27</v>
      </c>
      <c r="D5" s="80">
        <v>2.9249999999999998</v>
      </c>
      <c r="E5" s="80">
        <v>99.9</v>
      </c>
      <c r="F5" s="91"/>
      <c r="G5" s="79" t="s">
        <v>3</v>
      </c>
      <c r="H5" s="83" t="s">
        <v>8</v>
      </c>
      <c r="I5" s="84">
        <v>8</v>
      </c>
      <c r="J5" s="85"/>
      <c r="K5" s="86" t="s">
        <v>4</v>
      </c>
      <c r="L5" s="83" t="s">
        <v>5</v>
      </c>
      <c r="M5" s="24"/>
      <c r="N5" s="24"/>
    </row>
    <row r="6" spans="1:14" s="25" customFormat="1" ht="39.75" customHeight="1">
      <c r="A6" s="79" t="s">
        <v>0</v>
      </c>
      <c r="B6" s="79" t="s">
        <v>381</v>
      </c>
      <c r="C6" s="79" t="s">
        <v>2</v>
      </c>
      <c r="D6" s="80">
        <v>1</v>
      </c>
      <c r="E6" s="80">
        <v>208</v>
      </c>
      <c r="F6" s="93"/>
      <c r="G6" s="79" t="s">
        <v>3</v>
      </c>
      <c r="H6" s="83" t="s">
        <v>8</v>
      </c>
      <c r="I6" s="84">
        <v>3</v>
      </c>
      <c r="J6" s="85"/>
      <c r="K6" s="86" t="s">
        <v>4</v>
      </c>
      <c r="L6" s="83" t="s">
        <v>5</v>
      </c>
      <c r="M6" s="24"/>
      <c r="N6" s="24"/>
    </row>
    <row r="7" spans="1:14" s="25" customFormat="1" ht="39.75" customHeight="1">
      <c r="A7" s="79" t="s">
        <v>0</v>
      </c>
      <c r="B7" s="79" t="s">
        <v>382</v>
      </c>
      <c r="C7" s="79" t="s">
        <v>2</v>
      </c>
      <c r="D7" s="80">
        <v>1</v>
      </c>
      <c r="E7" s="80">
        <v>178.13</v>
      </c>
      <c r="F7" s="94"/>
      <c r="G7" s="79" t="s">
        <v>3</v>
      </c>
      <c r="H7" s="83" t="s">
        <v>8</v>
      </c>
      <c r="I7" s="84">
        <v>5</v>
      </c>
      <c r="J7" s="85"/>
      <c r="K7" s="86" t="s">
        <v>4</v>
      </c>
      <c r="L7" s="83" t="s">
        <v>5</v>
      </c>
      <c r="M7" s="24"/>
      <c r="N7" s="24"/>
    </row>
    <row r="8" spans="1:14" s="25" customFormat="1" ht="39.75" customHeight="1">
      <c r="A8" s="79" t="s">
        <v>20</v>
      </c>
      <c r="B8" s="79" t="s">
        <v>345</v>
      </c>
      <c r="C8" s="79" t="s">
        <v>13</v>
      </c>
      <c r="D8" s="80">
        <v>7.23</v>
      </c>
      <c r="E8" s="81">
        <v>274.56</v>
      </c>
      <c r="F8" s="82"/>
      <c r="G8" s="79" t="s">
        <v>18</v>
      </c>
      <c r="H8" s="83" t="s">
        <v>8</v>
      </c>
      <c r="I8" s="84">
        <v>10</v>
      </c>
      <c r="J8" s="85"/>
      <c r="K8" s="86" t="s">
        <v>19</v>
      </c>
      <c r="L8" s="83" t="s">
        <v>5</v>
      </c>
      <c r="M8" s="24"/>
      <c r="N8" s="24"/>
    </row>
    <row r="9" spans="1:14" s="25" customFormat="1" ht="39.75" customHeight="1">
      <c r="A9" s="79" t="s">
        <v>20</v>
      </c>
      <c r="B9" s="79" t="s">
        <v>346</v>
      </c>
      <c r="C9" s="79" t="s">
        <v>13</v>
      </c>
      <c r="D9" s="80">
        <v>6.8940000000000001</v>
      </c>
      <c r="E9" s="81">
        <v>225.46</v>
      </c>
      <c r="F9" s="82"/>
      <c r="G9" s="79" t="s">
        <v>18</v>
      </c>
      <c r="H9" s="83" t="s">
        <v>8</v>
      </c>
      <c r="I9" s="84">
        <v>10</v>
      </c>
      <c r="J9" s="85"/>
      <c r="K9" s="86" t="s">
        <v>19</v>
      </c>
      <c r="L9" s="83" t="s">
        <v>5</v>
      </c>
      <c r="M9" s="24"/>
      <c r="N9" s="24"/>
    </row>
    <row r="10" spans="1:14" s="25" customFormat="1" ht="39.75" customHeight="1">
      <c r="A10" s="79" t="s">
        <v>20</v>
      </c>
      <c r="B10" s="79" t="s">
        <v>347</v>
      </c>
      <c r="C10" s="79" t="s">
        <v>13</v>
      </c>
      <c r="D10" s="80">
        <v>16.02</v>
      </c>
      <c r="E10" s="81">
        <v>318.42</v>
      </c>
      <c r="F10" s="82"/>
      <c r="G10" s="79" t="s">
        <v>18</v>
      </c>
      <c r="H10" s="83" t="s">
        <v>8</v>
      </c>
      <c r="I10" s="84">
        <v>10</v>
      </c>
      <c r="J10" s="85"/>
      <c r="K10" s="86" t="s">
        <v>19</v>
      </c>
      <c r="L10" s="83" t="s">
        <v>5</v>
      </c>
      <c r="M10" s="24"/>
      <c r="N10" s="24"/>
    </row>
    <row r="11" spans="1:14" s="25" customFormat="1" ht="39.75" customHeight="1">
      <c r="A11" s="79" t="s">
        <v>20</v>
      </c>
      <c r="B11" s="79" t="s">
        <v>348</v>
      </c>
      <c r="C11" s="79" t="s">
        <v>13</v>
      </c>
      <c r="D11" s="80">
        <v>8.36</v>
      </c>
      <c r="E11" s="81">
        <v>149.54</v>
      </c>
      <c r="F11" s="89"/>
      <c r="G11" s="79" t="s">
        <v>18</v>
      </c>
      <c r="H11" s="83" t="s">
        <v>8</v>
      </c>
      <c r="I11" s="84">
        <v>10</v>
      </c>
      <c r="J11" s="85"/>
      <c r="K11" s="86" t="s">
        <v>19</v>
      </c>
      <c r="L11" s="83" t="s">
        <v>5</v>
      </c>
      <c r="M11" s="24"/>
      <c r="N11" s="24"/>
    </row>
    <row r="12" spans="1:14" s="25" customFormat="1" ht="39.75" customHeight="1">
      <c r="A12" s="79" t="s">
        <v>20</v>
      </c>
      <c r="B12" s="79" t="s">
        <v>349</v>
      </c>
      <c r="C12" s="79" t="s">
        <v>13</v>
      </c>
      <c r="D12" s="80">
        <v>1.6950000000000001</v>
      </c>
      <c r="E12" s="80">
        <v>132.86610229999999</v>
      </c>
      <c r="F12" s="89"/>
      <c r="G12" s="79" t="s">
        <v>18</v>
      </c>
      <c r="H12" s="83" t="s">
        <v>8</v>
      </c>
      <c r="I12" s="84">
        <v>8</v>
      </c>
      <c r="J12" s="85"/>
      <c r="K12" s="86" t="s">
        <v>19</v>
      </c>
      <c r="L12" s="83" t="s">
        <v>5</v>
      </c>
      <c r="M12" s="24"/>
      <c r="N12" s="24"/>
    </row>
    <row r="13" spans="1:14" s="25" customFormat="1" ht="39.75" customHeight="1">
      <c r="A13" s="79" t="s">
        <v>20</v>
      </c>
      <c r="B13" s="79" t="s">
        <v>350</v>
      </c>
      <c r="C13" s="79" t="s">
        <v>13</v>
      </c>
      <c r="D13" s="80">
        <v>1.79</v>
      </c>
      <c r="E13" s="80">
        <v>53.047480929999999</v>
      </c>
      <c r="F13" s="89"/>
      <c r="G13" s="79" t="s">
        <v>18</v>
      </c>
      <c r="H13" s="83" t="s">
        <v>8</v>
      </c>
      <c r="I13" s="84">
        <v>8</v>
      </c>
      <c r="J13" s="85"/>
      <c r="K13" s="86" t="s">
        <v>19</v>
      </c>
      <c r="L13" s="83" t="s">
        <v>5</v>
      </c>
      <c r="M13" s="24"/>
      <c r="N13" s="24"/>
    </row>
    <row r="14" spans="1:14" s="25" customFormat="1" ht="39.75" customHeight="1">
      <c r="A14" s="79" t="s">
        <v>20</v>
      </c>
      <c r="B14" s="79" t="s">
        <v>351</v>
      </c>
      <c r="C14" s="79" t="s">
        <v>13</v>
      </c>
      <c r="D14" s="80">
        <v>2.72</v>
      </c>
      <c r="E14" s="80">
        <v>29.974988280000002</v>
      </c>
      <c r="F14" s="82"/>
      <c r="G14" s="79" t="s">
        <v>18</v>
      </c>
      <c r="H14" s="83" t="s">
        <v>8</v>
      </c>
      <c r="I14" s="84">
        <v>8</v>
      </c>
      <c r="J14" s="85"/>
      <c r="K14" s="86" t="s">
        <v>19</v>
      </c>
      <c r="L14" s="83" t="s">
        <v>5</v>
      </c>
      <c r="M14" s="24"/>
      <c r="N14" s="24"/>
    </row>
    <row r="15" spans="1:14" s="25" customFormat="1" ht="39.75" customHeight="1">
      <c r="A15" s="79" t="s">
        <v>20</v>
      </c>
      <c r="B15" s="79" t="s">
        <v>352</v>
      </c>
      <c r="C15" s="79" t="s">
        <v>2</v>
      </c>
      <c r="D15" s="80">
        <v>1</v>
      </c>
      <c r="E15" s="80">
        <v>168.38</v>
      </c>
      <c r="F15" s="89"/>
      <c r="G15" s="79" t="s">
        <v>18</v>
      </c>
      <c r="H15" s="83" t="s">
        <v>8</v>
      </c>
      <c r="I15" s="84">
        <v>5</v>
      </c>
      <c r="J15" s="85"/>
      <c r="K15" s="86" t="s">
        <v>19</v>
      </c>
      <c r="L15" s="83" t="s">
        <v>5</v>
      </c>
      <c r="M15" s="24"/>
      <c r="N15" s="24"/>
    </row>
    <row r="16" spans="1:14" s="25" customFormat="1" ht="39.75" customHeight="1">
      <c r="A16" s="79" t="s">
        <v>22</v>
      </c>
      <c r="B16" s="79" t="s">
        <v>354</v>
      </c>
      <c r="C16" s="79" t="s">
        <v>2</v>
      </c>
      <c r="D16" s="80">
        <v>1</v>
      </c>
      <c r="E16" s="80">
        <v>141.3235316</v>
      </c>
      <c r="F16" s="89"/>
      <c r="G16" s="79" t="s">
        <v>39</v>
      </c>
      <c r="H16" s="83" t="s">
        <v>36</v>
      </c>
      <c r="I16" s="84">
        <v>3</v>
      </c>
      <c r="J16" s="85"/>
      <c r="K16" s="86" t="s">
        <v>37</v>
      </c>
      <c r="L16" s="83" t="s">
        <v>5</v>
      </c>
      <c r="M16" s="24"/>
      <c r="N16" s="24"/>
    </row>
    <row r="17" spans="1:14" s="25" customFormat="1" ht="39.75" customHeight="1">
      <c r="A17" s="79" t="s">
        <v>22</v>
      </c>
      <c r="B17" s="79" t="s">
        <v>355</v>
      </c>
      <c r="C17" s="79" t="s">
        <v>2</v>
      </c>
      <c r="D17" s="80">
        <v>1</v>
      </c>
      <c r="E17" s="80">
        <v>154.0745714</v>
      </c>
      <c r="F17" s="89"/>
      <c r="G17" s="79" t="s">
        <v>39</v>
      </c>
      <c r="H17" s="83" t="s">
        <v>36</v>
      </c>
      <c r="I17" s="84">
        <v>3</v>
      </c>
      <c r="J17" s="85"/>
      <c r="K17" s="86" t="s">
        <v>37</v>
      </c>
      <c r="L17" s="83" t="s">
        <v>5</v>
      </c>
      <c r="M17" s="24"/>
      <c r="N17" s="24"/>
    </row>
    <row r="18" spans="1:14" s="25" customFormat="1" ht="39.75" customHeight="1">
      <c r="A18" s="79" t="s">
        <v>22</v>
      </c>
      <c r="B18" s="79" t="s">
        <v>356</v>
      </c>
      <c r="C18" s="79" t="s">
        <v>2</v>
      </c>
      <c r="D18" s="80">
        <v>1</v>
      </c>
      <c r="E18" s="80">
        <v>151.0703345</v>
      </c>
      <c r="F18" s="89"/>
      <c r="G18" s="79" t="s">
        <v>39</v>
      </c>
      <c r="H18" s="83" t="s">
        <v>36</v>
      </c>
      <c r="I18" s="84">
        <v>3</v>
      </c>
      <c r="J18" s="85"/>
      <c r="K18" s="86" t="s">
        <v>37</v>
      </c>
      <c r="L18" s="83" t="s">
        <v>5</v>
      </c>
      <c r="M18" s="24"/>
      <c r="N18" s="24"/>
    </row>
    <row r="19" spans="1:14" s="25" customFormat="1" ht="39.75" customHeight="1">
      <c r="A19" s="79" t="s">
        <v>353</v>
      </c>
      <c r="B19" s="79" t="s">
        <v>357</v>
      </c>
      <c r="C19" s="79" t="s">
        <v>2</v>
      </c>
      <c r="D19" s="80">
        <v>1</v>
      </c>
      <c r="E19" s="80">
        <v>143.81093200000001</v>
      </c>
      <c r="F19" s="89"/>
      <c r="G19" s="79" t="s">
        <v>39</v>
      </c>
      <c r="H19" s="83" t="s">
        <v>36</v>
      </c>
      <c r="I19" s="84">
        <v>3</v>
      </c>
      <c r="J19" s="85"/>
      <c r="K19" s="86" t="s">
        <v>37</v>
      </c>
      <c r="L19" s="83" t="s">
        <v>5</v>
      </c>
      <c r="M19" s="24"/>
      <c r="N19" s="24"/>
    </row>
    <row r="20" spans="1:14" s="25" customFormat="1" ht="39.75" customHeight="1">
      <c r="A20" s="79" t="s">
        <v>353</v>
      </c>
      <c r="B20" s="79" t="s">
        <v>358</v>
      </c>
      <c r="C20" s="79" t="s">
        <v>2</v>
      </c>
      <c r="D20" s="80">
        <v>1</v>
      </c>
      <c r="E20" s="80">
        <v>155.69327179999999</v>
      </c>
      <c r="F20" s="89"/>
      <c r="G20" s="79" t="s">
        <v>39</v>
      </c>
      <c r="H20" s="83" t="s">
        <v>36</v>
      </c>
      <c r="I20" s="84">
        <v>3</v>
      </c>
      <c r="J20" s="85"/>
      <c r="K20" s="86" t="s">
        <v>37</v>
      </c>
      <c r="L20" s="83" t="s">
        <v>5</v>
      </c>
      <c r="M20" s="24"/>
      <c r="N20" s="24"/>
    </row>
    <row r="21" spans="1:14" s="25" customFormat="1" ht="39.75" customHeight="1">
      <c r="A21" s="79" t="s">
        <v>353</v>
      </c>
      <c r="B21" s="79" t="s">
        <v>359</v>
      </c>
      <c r="C21" s="79" t="s">
        <v>2</v>
      </c>
      <c r="D21" s="80">
        <v>1</v>
      </c>
      <c r="E21" s="80">
        <v>216.75147200000001</v>
      </c>
      <c r="F21" s="89"/>
      <c r="G21" s="79" t="s">
        <v>39</v>
      </c>
      <c r="H21" s="83" t="s">
        <v>36</v>
      </c>
      <c r="I21" s="84">
        <v>3</v>
      </c>
      <c r="J21" s="85"/>
      <c r="K21" s="86" t="s">
        <v>37</v>
      </c>
      <c r="L21" s="83" t="s">
        <v>5</v>
      </c>
      <c r="M21" s="24"/>
      <c r="N21" s="24"/>
    </row>
    <row r="22" spans="1:14" s="25" customFormat="1" ht="39.75" customHeight="1">
      <c r="A22" s="79" t="s">
        <v>22</v>
      </c>
      <c r="B22" s="79" t="s">
        <v>360</v>
      </c>
      <c r="C22" s="79" t="s">
        <v>2</v>
      </c>
      <c r="D22" s="80">
        <v>1</v>
      </c>
      <c r="E22" s="80">
        <v>353.8204149</v>
      </c>
      <c r="F22" s="89"/>
      <c r="G22" s="79" t="s">
        <v>39</v>
      </c>
      <c r="H22" s="83" t="s">
        <v>36</v>
      </c>
      <c r="I22" s="84">
        <v>3</v>
      </c>
      <c r="J22" s="85"/>
      <c r="K22" s="86" t="s">
        <v>37</v>
      </c>
      <c r="L22" s="83" t="s">
        <v>5</v>
      </c>
      <c r="M22" s="24"/>
      <c r="N22" s="24"/>
    </row>
    <row r="23" spans="1:14" s="25" customFormat="1" ht="39.75" customHeight="1">
      <c r="A23" s="79" t="s">
        <v>11</v>
      </c>
      <c r="B23" s="79" t="s">
        <v>361</v>
      </c>
      <c r="C23" s="79" t="s">
        <v>2</v>
      </c>
      <c r="D23" s="80">
        <v>1</v>
      </c>
      <c r="E23" s="80">
        <v>415.5317</v>
      </c>
      <c r="F23" s="89"/>
      <c r="G23" s="79" t="s">
        <v>43</v>
      </c>
      <c r="H23" s="83" t="s">
        <v>36</v>
      </c>
      <c r="I23" s="84">
        <v>5</v>
      </c>
      <c r="J23" s="85"/>
      <c r="K23" s="86" t="s">
        <v>37</v>
      </c>
      <c r="L23" s="83" t="s">
        <v>5</v>
      </c>
      <c r="M23" s="24"/>
      <c r="N23" s="24"/>
    </row>
    <row r="24" spans="1:14" s="25" customFormat="1" ht="39.75" customHeight="1">
      <c r="A24" s="79" t="s">
        <v>11</v>
      </c>
      <c r="B24" s="79" t="s">
        <v>362</v>
      </c>
      <c r="C24" s="79" t="s">
        <v>2</v>
      </c>
      <c r="D24" s="80">
        <v>1</v>
      </c>
      <c r="E24" s="80">
        <v>373.34588300000001</v>
      </c>
      <c r="F24" s="89"/>
      <c r="G24" s="79" t="s">
        <v>43</v>
      </c>
      <c r="H24" s="83" t="s">
        <v>36</v>
      </c>
      <c r="I24" s="84">
        <v>5</v>
      </c>
      <c r="J24" s="85"/>
      <c r="K24" s="86" t="s">
        <v>37</v>
      </c>
      <c r="L24" s="83" t="s">
        <v>5</v>
      </c>
      <c r="M24" s="24"/>
      <c r="N24" s="24"/>
    </row>
    <row r="25" spans="1:14" s="25" customFormat="1" ht="39.75" customHeight="1">
      <c r="A25" s="79" t="s">
        <v>11</v>
      </c>
      <c r="B25" s="79" t="s">
        <v>363</v>
      </c>
      <c r="C25" s="79" t="s">
        <v>2</v>
      </c>
      <c r="D25" s="80">
        <v>1</v>
      </c>
      <c r="E25" s="80">
        <v>143.16040000000001</v>
      </c>
      <c r="F25" s="89"/>
      <c r="G25" s="79" t="s">
        <v>43</v>
      </c>
      <c r="H25" s="83" t="s">
        <v>36</v>
      </c>
      <c r="I25" s="84">
        <v>5</v>
      </c>
      <c r="J25" s="85"/>
      <c r="K25" s="86" t="s">
        <v>37</v>
      </c>
      <c r="L25" s="83" t="s">
        <v>5</v>
      </c>
      <c r="M25" s="24"/>
      <c r="N25" s="24"/>
    </row>
    <row r="26" spans="1:14" s="25" customFormat="1" ht="39.75" customHeight="1">
      <c r="A26" s="79" t="s">
        <v>11</v>
      </c>
      <c r="B26" s="79" t="s">
        <v>364</v>
      </c>
      <c r="C26" s="79" t="s">
        <v>2</v>
      </c>
      <c r="D26" s="80">
        <v>1</v>
      </c>
      <c r="E26" s="80">
        <v>165.18307999999999</v>
      </c>
      <c r="F26" s="89"/>
      <c r="G26" s="79" t="s">
        <v>43</v>
      </c>
      <c r="H26" s="83" t="s">
        <v>36</v>
      </c>
      <c r="I26" s="84">
        <v>5</v>
      </c>
      <c r="J26" s="85"/>
      <c r="K26" s="86" t="s">
        <v>37</v>
      </c>
      <c r="L26" s="83" t="s">
        <v>5</v>
      </c>
      <c r="M26" s="24"/>
      <c r="N26" s="24"/>
    </row>
    <row r="27" spans="1:14" s="25" customFormat="1" ht="39.75" customHeight="1">
      <c r="A27" s="79" t="s">
        <v>11</v>
      </c>
      <c r="B27" s="79" t="s">
        <v>365</v>
      </c>
      <c r="C27" s="79" t="s">
        <v>2</v>
      </c>
      <c r="D27" s="90">
        <v>1</v>
      </c>
      <c r="E27" s="80">
        <v>37.083282497250011</v>
      </c>
      <c r="F27" s="91"/>
      <c r="G27" s="79" t="s">
        <v>43</v>
      </c>
      <c r="H27" s="83" t="s">
        <v>36</v>
      </c>
      <c r="I27" s="84">
        <v>4</v>
      </c>
      <c r="J27" s="92"/>
      <c r="K27" s="86" t="s">
        <v>37</v>
      </c>
      <c r="L27" s="83" t="s">
        <v>5</v>
      </c>
      <c r="M27" s="24"/>
      <c r="N27" s="24"/>
    </row>
    <row r="28" spans="1:14" s="25" customFormat="1" ht="39.75" customHeight="1">
      <c r="A28" s="79" t="s">
        <v>11</v>
      </c>
      <c r="B28" s="79" t="s">
        <v>366</v>
      </c>
      <c r="C28" s="79" t="s">
        <v>2</v>
      </c>
      <c r="D28" s="90">
        <v>1</v>
      </c>
      <c r="E28" s="80">
        <v>37.083282497250011</v>
      </c>
      <c r="F28" s="91"/>
      <c r="G28" s="79" t="s">
        <v>43</v>
      </c>
      <c r="H28" s="83" t="s">
        <v>36</v>
      </c>
      <c r="I28" s="84">
        <v>4</v>
      </c>
      <c r="J28" s="92"/>
      <c r="K28" s="86" t="s">
        <v>37</v>
      </c>
      <c r="L28" s="83" t="s">
        <v>5</v>
      </c>
      <c r="M28" s="24"/>
      <c r="N28" s="24"/>
    </row>
    <row r="29" spans="1:14" s="25" customFormat="1" ht="39.75" customHeight="1">
      <c r="A29" s="79" t="s">
        <v>11</v>
      </c>
      <c r="B29" s="79" t="s">
        <v>367</v>
      </c>
      <c r="C29" s="79" t="s">
        <v>2</v>
      </c>
      <c r="D29" s="90">
        <v>1</v>
      </c>
      <c r="E29" s="80">
        <v>37.083282497250011</v>
      </c>
      <c r="F29" s="91"/>
      <c r="G29" s="79" t="s">
        <v>43</v>
      </c>
      <c r="H29" s="83" t="s">
        <v>36</v>
      </c>
      <c r="I29" s="84">
        <v>4</v>
      </c>
      <c r="J29" s="92"/>
      <c r="K29" s="86" t="s">
        <v>37</v>
      </c>
      <c r="L29" s="83" t="s">
        <v>5</v>
      </c>
      <c r="M29" s="24"/>
      <c r="N29" s="24"/>
    </row>
    <row r="30" spans="1:14" s="25" customFormat="1" ht="39.75" customHeight="1">
      <c r="A30" s="79" t="s">
        <v>11</v>
      </c>
      <c r="B30" s="79" t="s">
        <v>368</v>
      </c>
      <c r="C30" s="79" t="s">
        <v>2</v>
      </c>
      <c r="D30" s="90">
        <v>1</v>
      </c>
      <c r="E30" s="80">
        <v>37.083282497250011</v>
      </c>
      <c r="F30" s="91"/>
      <c r="G30" s="79" t="s">
        <v>43</v>
      </c>
      <c r="H30" s="83" t="s">
        <v>36</v>
      </c>
      <c r="I30" s="84">
        <v>4</v>
      </c>
      <c r="J30" s="92"/>
      <c r="K30" s="86" t="s">
        <v>37</v>
      </c>
      <c r="L30" s="83" t="s">
        <v>5</v>
      </c>
      <c r="M30" s="24"/>
      <c r="N30" s="24"/>
    </row>
    <row r="31" spans="1:14" s="25" customFormat="1" ht="39.75" customHeight="1">
      <c r="A31" s="79" t="s">
        <v>11</v>
      </c>
      <c r="B31" s="79" t="s">
        <v>369</v>
      </c>
      <c r="C31" s="79" t="s">
        <v>2</v>
      </c>
      <c r="D31" s="90">
        <v>1</v>
      </c>
      <c r="E31" s="80">
        <v>37.083282497250011</v>
      </c>
      <c r="F31" s="91"/>
      <c r="G31" s="79" t="s">
        <v>43</v>
      </c>
      <c r="H31" s="83" t="s">
        <v>36</v>
      </c>
      <c r="I31" s="84">
        <v>4</v>
      </c>
      <c r="J31" s="92"/>
      <c r="K31" s="86" t="s">
        <v>37</v>
      </c>
      <c r="L31" s="83" t="s">
        <v>5</v>
      </c>
      <c r="M31" s="24"/>
      <c r="N31" s="24"/>
    </row>
    <row r="32" spans="1:14" s="25" customFormat="1" ht="39.75" customHeight="1">
      <c r="A32" s="79" t="s">
        <v>11</v>
      </c>
      <c r="B32" s="79" t="s">
        <v>370</v>
      </c>
      <c r="C32" s="79" t="s">
        <v>2</v>
      </c>
      <c r="D32" s="90">
        <v>1</v>
      </c>
      <c r="E32" s="80">
        <v>37.083282497250011</v>
      </c>
      <c r="F32" s="91"/>
      <c r="G32" s="79" t="s">
        <v>43</v>
      </c>
      <c r="H32" s="83" t="s">
        <v>36</v>
      </c>
      <c r="I32" s="84">
        <v>4</v>
      </c>
      <c r="J32" s="92"/>
      <c r="K32" s="86" t="s">
        <v>37</v>
      </c>
      <c r="L32" s="83" t="s">
        <v>5</v>
      </c>
      <c r="M32" s="24"/>
      <c r="N32" s="24"/>
    </row>
    <row r="33" spans="1:14" s="25" customFormat="1" ht="55" customHeight="1">
      <c r="A33" s="79" t="s">
        <v>11</v>
      </c>
      <c r="B33" s="79" t="s">
        <v>371</v>
      </c>
      <c r="C33" s="79" t="s">
        <v>2</v>
      </c>
      <c r="D33" s="90">
        <v>1</v>
      </c>
      <c r="E33" s="80">
        <v>37.083282497250011</v>
      </c>
      <c r="F33" s="91"/>
      <c r="G33" s="79" t="s">
        <v>43</v>
      </c>
      <c r="H33" s="83" t="s">
        <v>36</v>
      </c>
      <c r="I33" s="84">
        <v>4</v>
      </c>
      <c r="J33" s="92"/>
      <c r="K33" s="86" t="s">
        <v>37</v>
      </c>
      <c r="L33" s="83" t="s">
        <v>5</v>
      </c>
      <c r="M33" s="24"/>
      <c r="N33" s="24"/>
    </row>
    <row r="34" spans="1:14" s="25" customFormat="1" ht="72.5" customHeight="1">
      <c r="A34" s="79" t="s">
        <v>11</v>
      </c>
      <c r="B34" s="79" t="s">
        <v>372</v>
      </c>
      <c r="C34" s="79" t="s">
        <v>2</v>
      </c>
      <c r="D34" s="90">
        <v>1</v>
      </c>
      <c r="E34" s="80">
        <v>37.083282497250011</v>
      </c>
      <c r="F34" s="91"/>
      <c r="G34" s="79" t="s">
        <v>43</v>
      </c>
      <c r="H34" s="83" t="s">
        <v>36</v>
      </c>
      <c r="I34" s="84">
        <v>4</v>
      </c>
      <c r="J34" s="92"/>
      <c r="K34" s="86" t="s">
        <v>37</v>
      </c>
      <c r="L34" s="83" t="s">
        <v>5</v>
      </c>
      <c r="M34" s="24"/>
      <c r="N34" s="24"/>
    </row>
    <row r="35" spans="1:14" s="25" customFormat="1" ht="51" customHeight="1">
      <c r="A35" s="79" t="s">
        <v>11</v>
      </c>
      <c r="B35" s="79" t="s">
        <v>373</v>
      </c>
      <c r="C35" s="79" t="s">
        <v>2</v>
      </c>
      <c r="D35" s="90">
        <v>1</v>
      </c>
      <c r="E35" s="80">
        <v>37.083282497250011</v>
      </c>
      <c r="F35" s="91"/>
      <c r="G35" s="79" t="s">
        <v>43</v>
      </c>
      <c r="H35" s="83" t="s">
        <v>36</v>
      </c>
      <c r="I35" s="84">
        <v>4</v>
      </c>
      <c r="J35" s="92"/>
      <c r="K35" s="86" t="s">
        <v>37</v>
      </c>
      <c r="L35" s="83" t="s">
        <v>5</v>
      </c>
      <c r="M35" s="24"/>
      <c r="N35" s="24"/>
    </row>
    <row r="36" spans="1:14" s="25" customFormat="1" ht="51" customHeight="1">
      <c r="A36" s="79" t="s">
        <v>11</v>
      </c>
      <c r="B36" s="79" t="s">
        <v>374</v>
      </c>
      <c r="C36" s="79" t="s">
        <v>2</v>
      </c>
      <c r="D36" s="80">
        <v>15</v>
      </c>
      <c r="E36" s="80">
        <v>150.75812082989998</v>
      </c>
      <c r="F36" s="91"/>
      <c r="G36" s="79" t="s">
        <v>43</v>
      </c>
      <c r="H36" s="83" t="s">
        <v>36</v>
      </c>
      <c r="I36" s="84">
        <v>1</v>
      </c>
      <c r="J36" s="85"/>
      <c r="K36" s="86" t="s">
        <v>37</v>
      </c>
      <c r="L36" s="83" t="s">
        <v>5</v>
      </c>
      <c r="M36" s="24"/>
      <c r="N36" s="24"/>
    </row>
    <row r="37" spans="1:14" s="25" customFormat="1" ht="51" customHeight="1">
      <c r="A37" s="79" t="s">
        <v>45</v>
      </c>
      <c r="B37" s="79" t="s">
        <v>375</v>
      </c>
      <c r="C37" s="79" t="s">
        <v>27</v>
      </c>
      <c r="D37" s="80">
        <v>23.815000000000001</v>
      </c>
      <c r="E37" s="80">
        <v>638.85</v>
      </c>
      <c r="F37" s="91"/>
      <c r="G37" s="79" t="s">
        <v>43</v>
      </c>
      <c r="H37" s="83" t="s">
        <v>36</v>
      </c>
      <c r="I37" s="84">
        <v>11</v>
      </c>
      <c r="J37" s="85"/>
      <c r="K37" s="86" t="s">
        <v>37</v>
      </c>
      <c r="L37" s="83" t="s">
        <v>5</v>
      </c>
      <c r="M37" s="24"/>
      <c r="N37" s="24"/>
    </row>
    <row r="38" spans="1:14" s="25" customFormat="1" ht="51" customHeight="1">
      <c r="A38" s="79" t="s">
        <v>45</v>
      </c>
      <c r="B38" s="79" t="s">
        <v>376</v>
      </c>
      <c r="C38" s="79" t="s">
        <v>27</v>
      </c>
      <c r="D38" s="80"/>
      <c r="E38" s="80">
        <v>507.95</v>
      </c>
      <c r="F38" s="91"/>
      <c r="G38" s="79" t="s">
        <v>43</v>
      </c>
      <c r="H38" s="83" t="s">
        <v>36</v>
      </c>
      <c r="I38" s="84">
        <v>11</v>
      </c>
      <c r="J38" s="85"/>
      <c r="K38" s="86" t="s">
        <v>37</v>
      </c>
      <c r="L38" s="83" t="s">
        <v>5</v>
      </c>
      <c r="M38" s="24"/>
      <c r="N38" s="24"/>
    </row>
    <row r="39" spans="1:14" s="25" customFormat="1" ht="51" customHeight="1">
      <c r="A39" s="79" t="s">
        <v>30</v>
      </c>
      <c r="B39" s="79" t="s">
        <v>383</v>
      </c>
      <c r="C39" s="79" t="s">
        <v>27</v>
      </c>
      <c r="D39" s="80">
        <v>3.036</v>
      </c>
      <c r="E39" s="80">
        <v>45.420945379999999</v>
      </c>
      <c r="F39" s="94"/>
      <c r="G39" s="79" t="s">
        <v>50</v>
      </c>
      <c r="H39" s="83" t="s">
        <v>36</v>
      </c>
      <c r="I39" s="84">
        <v>7</v>
      </c>
      <c r="J39" s="85"/>
      <c r="K39" s="86" t="s">
        <v>37</v>
      </c>
      <c r="L39" s="83" t="s">
        <v>5</v>
      </c>
      <c r="M39" s="24"/>
      <c r="N39" s="24"/>
    </row>
    <row r="40" spans="1:14" s="25" customFormat="1" ht="51" customHeight="1">
      <c r="A40" s="79" t="s">
        <v>30</v>
      </c>
      <c r="B40" s="79" t="s">
        <v>384</v>
      </c>
      <c r="C40" s="79" t="s">
        <v>27</v>
      </c>
      <c r="D40" s="80">
        <v>3.2639999999999998</v>
      </c>
      <c r="E40" s="80">
        <v>61.408012210000003</v>
      </c>
      <c r="F40" s="94"/>
      <c r="G40" s="79" t="s">
        <v>50</v>
      </c>
      <c r="H40" s="83" t="s">
        <v>36</v>
      </c>
      <c r="I40" s="84">
        <v>7</v>
      </c>
      <c r="J40" s="85"/>
      <c r="K40" s="86" t="s">
        <v>37</v>
      </c>
      <c r="L40" s="83" t="s">
        <v>5</v>
      </c>
      <c r="M40" s="24"/>
      <c r="N40" s="24"/>
    </row>
    <row r="41" spans="1:14" s="25" customFormat="1" ht="51" customHeight="1">
      <c r="A41" s="79" t="s">
        <v>30</v>
      </c>
      <c r="B41" s="79" t="s">
        <v>385</v>
      </c>
      <c r="C41" s="79" t="s">
        <v>27</v>
      </c>
      <c r="D41" s="80">
        <v>2.4279999999999999</v>
      </c>
      <c r="E41" s="80">
        <v>67.666316499999994</v>
      </c>
      <c r="F41" s="94"/>
      <c r="G41" s="79" t="s">
        <v>50</v>
      </c>
      <c r="H41" s="83" t="s">
        <v>36</v>
      </c>
      <c r="I41" s="84">
        <v>7</v>
      </c>
      <c r="J41" s="85"/>
      <c r="K41" s="86" t="s">
        <v>37</v>
      </c>
      <c r="L41" s="83" t="s">
        <v>5</v>
      </c>
      <c r="M41" s="24"/>
      <c r="N41" s="24"/>
    </row>
    <row r="42" spans="1:14" s="25" customFormat="1" ht="51" customHeight="1">
      <c r="A42" s="79" t="s">
        <v>30</v>
      </c>
      <c r="B42" s="79" t="s">
        <v>386</v>
      </c>
      <c r="C42" s="79" t="s">
        <v>27</v>
      </c>
      <c r="D42" s="80">
        <v>0.63400000000000001</v>
      </c>
      <c r="E42" s="80">
        <v>25.706503519999998</v>
      </c>
      <c r="F42" s="94"/>
      <c r="G42" s="79" t="s">
        <v>50</v>
      </c>
      <c r="H42" s="83" t="s">
        <v>36</v>
      </c>
      <c r="I42" s="84">
        <v>7</v>
      </c>
      <c r="J42" s="85"/>
      <c r="K42" s="86" t="s">
        <v>37</v>
      </c>
      <c r="L42" s="83" t="s">
        <v>5</v>
      </c>
      <c r="M42" s="24"/>
      <c r="N42" s="24"/>
    </row>
    <row r="43" spans="1:14" s="25" customFormat="1" ht="51" customHeight="1">
      <c r="A43" s="79" t="s">
        <v>30</v>
      </c>
      <c r="B43" s="79" t="s">
        <v>387</v>
      </c>
      <c r="C43" s="79" t="s">
        <v>27</v>
      </c>
      <c r="D43" s="80">
        <v>3.2850000000000001</v>
      </c>
      <c r="E43" s="80">
        <v>139.5950848</v>
      </c>
      <c r="F43" s="94"/>
      <c r="G43" s="79" t="s">
        <v>50</v>
      </c>
      <c r="H43" s="83" t="s">
        <v>36</v>
      </c>
      <c r="I43" s="84">
        <v>7</v>
      </c>
      <c r="J43" s="85"/>
      <c r="K43" s="86" t="s">
        <v>37</v>
      </c>
      <c r="L43" s="83" t="s">
        <v>5</v>
      </c>
      <c r="M43" s="24"/>
      <c r="N43" s="24"/>
    </row>
    <row r="44" spans="1:14" s="25" customFormat="1" ht="51" customHeight="1">
      <c r="A44" s="79" t="s">
        <v>30</v>
      </c>
      <c r="B44" s="79" t="s">
        <v>388</v>
      </c>
      <c r="C44" s="79" t="s">
        <v>27</v>
      </c>
      <c r="D44" s="80">
        <v>5.2176</v>
      </c>
      <c r="E44" s="80">
        <v>103.1260091</v>
      </c>
      <c r="F44" s="94"/>
      <c r="G44" s="79" t="s">
        <v>50</v>
      </c>
      <c r="H44" s="83" t="s">
        <v>36</v>
      </c>
      <c r="I44" s="84">
        <v>7</v>
      </c>
      <c r="J44" s="85"/>
      <c r="K44" s="86" t="s">
        <v>37</v>
      </c>
      <c r="L44" s="83" t="s">
        <v>5</v>
      </c>
      <c r="M44" s="24"/>
      <c r="N44" s="24"/>
    </row>
    <row r="45" spans="1:14" s="25" customFormat="1" ht="51" customHeight="1">
      <c r="A45" s="79" t="s">
        <v>30</v>
      </c>
      <c r="B45" s="79" t="s">
        <v>389</v>
      </c>
      <c r="C45" s="79" t="s">
        <v>27</v>
      </c>
      <c r="D45" s="80">
        <v>4.327</v>
      </c>
      <c r="E45" s="80">
        <v>115.1915241</v>
      </c>
      <c r="F45" s="94"/>
      <c r="G45" s="79" t="s">
        <v>50</v>
      </c>
      <c r="H45" s="83" t="s">
        <v>36</v>
      </c>
      <c r="I45" s="84">
        <v>7</v>
      </c>
      <c r="J45" s="85"/>
      <c r="K45" s="86" t="s">
        <v>37</v>
      </c>
      <c r="L45" s="83" t="s">
        <v>5</v>
      </c>
      <c r="M45" s="24"/>
      <c r="N45" s="24"/>
    </row>
    <row r="46" spans="1:14" s="25" customFormat="1" ht="51" customHeight="1">
      <c r="A46" s="79" t="s">
        <v>30</v>
      </c>
      <c r="B46" s="79" t="s">
        <v>390</v>
      </c>
      <c r="C46" s="79" t="s">
        <v>27</v>
      </c>
      <c r="D46" s="80">
        <v>2.4279999999999999</v>
      </c>
      <c r="E46" s="80">
        <v>65.549040759999997</v>
      </c>
      <c r="F46" s="94"/>
      <c r="G46" s="79" t="s">
        <v>50</v>
      </c>
      <c r="H46" s="83" t="s">
        <v>36</v>
      </c>
      <c r="I46" s="84">
        <v>7</v>
      </c>
      <c r="J46" s="85"/>
      <c r="K46" s="86" t="s">
        <v>37</v>
      </c>
      <c r="L46" s="83" t="s">
        <v>5</v>
      </c>
      <c r="M46" s="24"/>
      <c r="N46" s="24"/>
    </row>
    <row r="47" spans="1:14" s="25" customFormat="1" ht="51" customHeight="1">
      <c r="A47" s="79" t="s">
        <v>30</v>
      </c>
      <c r="B47" s="79" t="s">
        <v>391</v>
      </c>
      <c r="C47" s="79" t="s">
        <v>27</v>
      </c>
      <c r="D47" s="80">
        <v>8.0299999999999994</v>
      </c>
      <c r="E47" s="80">
        <v>145.97701989999999</v>
      </c>
      <c r="F47" s="94"/>
      <c r="G47" s="79" t="s">
        <v>50</v>
      </c>
      <c r="H47" s="83" t="s">
        <v>36</v>
      </c>
      <c r="I47" s="84">
        <v>7</v>
      </c>
      <c r="J47" s="85"/>
      <c r="K47" s="86" t="s">
        <v>37</v>
      </c>
      <c r="L47" s="83" t="s">
        <v>5</v>
      </c>
      <c r="M47" s="24"/>
      <c r="N47" s="24"/>
    </row>
    <row r="48" spans="1:14" s="25" customFormat="1" ht="51" customHeight="1">
      <c r="A48" s="79" t="s">
        <v>30</v>
      </c>
      <c r="B48" s="79" t="s">
        <v>392</v>
      </c>
      <c r="C48" s="79" t="s">
        <v>27</v>
      </c>
      <c r="D48" s="80">
        <v>7.51</v>
      </c>
      <c r="E48" s="80">
        <v>137.49720149999999</v>
      </c>
      <c r="F48" s="94"/>
      <c r="G48" s="79" t="s">
        <v>50</v>
      </c>
      <c r="H48" s="83" t="s">
        <v>36</v>
      </c>
      <c r="I48" s="84">
        <v>7</v>
      </c>
      <c r="J48" s="85"/>
      <c r="K48" s="86" t="s">
        <v>37</v>
      </c>
      <c r="L48" s="83" t="s">
        <v>5</v>
      </c>
      <c r="M48" s="24"/>
      <c r="N48" s="24"/>
    </row>
    <row r="49" spans="5:5">
      <c r="E49" s="66"/>
    </row>
  </sheetData>
  <sortState xmlns:xlrd2="http://schemas.microsoft.com/office/spreadsheetml/2017/richdata2" ref="A2:L48">
    <sortCondition ref="G2:G48"/>
  </sortState>
  <phoneticPr fontId="16" type="noConversion"/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workbookViewId="0">
      <selection sqref="A1:L25"/>
    </sheetView>
  </sheetViews>
  <sheetFormatPr defaultRowHeight="14.5"/>
  <cols>
    <col min="1" max="1" width="38.81640625" customWidth="1"/>
    <col min="2" max="2" width="26.453125" customWidth="1"/>
    <col min="3" max="3" width="25.54296875" customWidth="1"/>
  </cols>
  <sheetData>
    <row r="1" spans="1:12" ht="37">
      <c r="A1" s="1" t="s">
        <v>0</v>
      </c>
      <c r="B1" s="1" t="s">
        <v>1</v>
      </c>
      <c r="C1" s="1" t="s">
        <v>2</v>
      </c>
      <c r="D1" s="3">
        <v>0</v>
      </c>
      <c r="E1" s="5">
        <v>0</v>
      </c>
      <c r="F1" s="7"/>
      <c r="G1" s="1" t="s">
        <v>3</v>
      </c>
      <c r="H1" s="2"/>
      <c r="I1" s="11">
        <v>1</v>
      </c>
      <c r="J1" s="5">
        <v>0</v>
      </c>
      <c r="K1" s="15" t="s">
        <v>4</v>
      </c>
      <c r="L1" s="2" t="s">
        <v>5</v>
      </c>
    </row>
    <row r="2" spans="1:12" ht="314.5">
      <c r="A2" s="1" t="s">
        <v>0</v>
      </c>
      <c r="B2" s="1" t="s">
        <v>6</v>
      </c>
      <c r="C2" s="1" t="s">
        <v>2</v>
      </c>
      <c r="D2" s="3">
        <v>1</v>
      </c>
      <c r="E2" s="5">
        <v>27.05</v>
      </c>
      <c r="F2" s="8" t="s">
        <v>7</v>
      </c>
      <c r="G2" s="1" t="s">
        <v>3</v>
      </c>
      <c r="H2" s="2" t="s">
        <v>8</v>
      </c>
      <c r="I2" s="11">
        <v>2</v>
      </c>
      <c r="J2" s="5"/>
      <c r="K2" s="15" t="s">
        <v>4</v>
      </c>
      <c r="L2" s="2" t="s">
        <v>5</v>
      </c>
    </row>
    <row r="3" spans="1:12" ht="166.5">
      <c r="A3" s="1" t="s">
        <v>9</v>
      </c>
      <c r="B3" s="1" t="s">
        <v>6</v>
      </c>
      <c r="C3" s="1" t="s">
        <v>2</v>
      </c>
      <c r="D3" s="3">
        <v>1</v>
      </c>
      <c r="E3" s="5">
        <v>300</v>
      </c>
      <c r="F3" s="8" t="s">
        <v>10</v>
      </c>
      <c r="G3" s="1" t="s">
        <v>3</v>
      </c>
      <c r="H3" s="2" t="s">
        <v>8</v>
      </c>
      <c r="I3" s="11">
        <v>2</v>
      </c>
      <c r="J3" s="12"/>
      <c r="K3" s="15" t="s">
        <v>4</v>
      </c>
      <c r="L3" s="2" t="s">
        <v>5</v>
      </c>
    </row>
    <row r="4" spans="1:12" ht="37">
      <c r="A4" s="1" t="s">
        <v>11</v>
      </c>
      <c r="B4" s="1" t="s">
        <v>12</v>
      </c>
      <c r="C4" s="1" t="s">
        <v>13</v>
      </c>
      <c r="D4" s="3">
        <v>19.695</v>
      </c>
      <c r="E4" s="5">
        <v>857.52</v>
      </c>
      <c r="F4" s="8"/>
      <c r="G4" s="1" t="s">
        <v>3</v>
      </c>
      <c r="H4" s="2" t="s">
        <v>8</v>
      </c>
      <c r="I4" s="11">
        <v>8</v>
      </c>
      <c r="J4" s="12">
        <v>664867.22</v>
      </c>
      <c r="K4" s="15" t="s">
        <v>4</v>
      </c>
      <c r="L4" s="2" t="s">
        <v>5</v>
      </c>
    </row>
    <row r="5" spans="1:12" ht="111">
      <c r="A5" s="1" t="s">
        <v>11</v>
      </c>
      <c r="B5" s="1" t="s">
        <v>14</v>
      </c>
      <c r="C5" s="1" t="s">
        <v>13</v>
      </c>
      <c r="D5" s="3">
        <v>16.760000000000002</v>
      </c>
      <c r="E5" s="5">
        <v>385.43</v>
      </c>
      <c r="F5" s="8" t="s">
        <v>15</v>
      </c>
      <c r="G5" s="1" t="s">
        <v>3</v>
      </c>
      <c r="H5" s="2" t="s">
        <v>8</v>
      </c>
      <c r="I5" s="11">
        <v>10</v>
      </c>
      <c r="J5" s="12">
        <v>127061.11</v>
      </c>
      <c r="K5" s="15" t="s">
        <v>4</v>
      </c>
      <c r="L5" s="2" t="s">
        <v>5</v>
      </c>
    </row>
    <row r="6" spans="1:12" ht="166.5">
      <c r="A6" s="1" t="s">
        <v>0</v>
      </c>
      <c r="B6" s="1" t="s">
        <v>16</v>
      </c>
      <c r="C6" s="1" t="s">
        <v>2</v>
      </c>
      <c r="D6" s="3">
        <v>2</v>
      </c>
      <c r="E6" s="5">
        <v>560</v>
      </c>
      <c r="F6" s="8" t="s">
        <v>17</v>
      </c>
      <c r="G6" s="1" t="s">
        <v>18</v>
      </c>
      <c r="H6" s="2" t="s">
        <v>8</v>
      </c>
      <c r="I6" s="11">
        <v>2</v>
      </c>
      <c r="J6" s="12"/>
      <c r="K6" s="15" t="s">
        <v>19</v>
      </c>
      <c r="L6" s="2" t="s">
        <v>5</v>
      </c>
    </row>
    <row r="7" spans="1:12" ht="55.5">
      <c r="A7" s="1" t="s">
        <v>20</v>
      </c>
      <c r="B7" s="1" t="s">
        <v>21</v>
      </c>
      <c r="C7" s="1" t="s">
        <v>2</v>
      </c>
      <c r="D7" s="3">
        <v>0</v>
      </c>
      <c r="E7" s="5">
        <v>0</v>
      </c>
      <c r="F7" s="8"/>
      <c r="G7" s="1" t="s">
        <v>18</v>
      </c>
      <c r="H7" s="2" t="s">
        <v>8</v>
      </c>
      <c r="I7" s="11">
        <v>4</v>
      </c>
      <c r="J7" s="12"/>
      <c r="K7" s="15" t="s">
        <v>19</v>
      </c>
      <c r="L7" s="2" t="s">
        <v>5</v>
      </c>
    </row>
    <row r="8" spans="1:12" ht="37">
      <c r="A8" s="1" t="s">
        <v>22</v>
      </c>
      <c r="B8" s="1" t="s">
        <v>23</v>
      </c>
      <c r="C8" s="1" t="s">
        <v>13</v>
      </c>
      <c r="D8" s="3">
        <v>3.3119999999999998</v>
      </c>
      <c r="E8" s="5">
        <v>54.82</v>
      </c>
      <c r="F8" s="8"/>
      <c r="G8" s="1" t="s">
        <v>18</v>
      </c>
      <c r="H8" s="2" t="s">
        <v>8</v>
      </c>
      <c r="I8" s="11">
        <v>8</v>
      </c>
      <c r="J8" s="12">
        <v>124772.75</v>
      </c>
      <c r="K8" s="15" t="s">
        <v>19</v>
      </c>
      <c r="L8" s="2" t="s">
        <v>5</v>
      </c>
    </row>
    <row r="9" spans="1:12" ht="129.5">
      <c r="A9" s="1" t="s">
        <v>11</v>
      </c>
      <c r="B9" s="1" t="s">
        <v>24</v>
      </c>
      <c r="C9" s="1" t="s">
        <v>13</v>
      </c>
      <c r="D9" s="3">
        <v>26.952000000000002</v>
      </c>
      <c r="E9" s="5">
        <v>739.82</v>
      </c>
      <c r="F9" s="8" t="s">
        <v>25</v>
      </c>
      <c r="G9" s="1" t="s">
        <v>18</v>
      </c>
      <c r="H9" s="2" t="s">
        <v>8</v>
      </c>
      <c r="I9" s="11">
        <v>10</v>
      </c>
      <c r="J9" s="12">
        <v>408978.43</v>
      </c>
      <c r="K9" s="15" t="s">
        <v>19</v>
      </c>
      <c r="L9" s="2" t="s">
        <v>5</v>
      </c>
    </row>
    <row r="10" spans="1:12" ht="129.5">
      <c r="A10" s="1" t="s">
        <v>11</v>
      </c>
      <c r="B10" s="1" t="s">
        <v>26</v>
      </c>
      <c r="C10" s="1" t="s">
        <v>27</v>
      </c>
      <c r="D10" s="3">
        <v>5.64</v>
      </c>
      <c r="E10" s="5">
        <v>154.82</v>
      </c>
      <c r="F10" s="8" t="s">
        <v>25</v>
      </c>
      <c r="G10" s="1" t="s">
        <v>18</v>
      </c>
      <c r="H10" s="2" t="s">
        <v>8</v>
      </c>
      <c r="I10" s="11">
        <v>10</v>
      </c>
      <c r="J10" s="12"/>
      <c r="K10" s="15" t="s">
        <v>4</v>
      </c>
      <c r="L10" s="2" t="s">
        <v>5</v>
      </c>
    </row>
    <row r="11" spans="1:12" ht="37">
      <c r="A11" s="1" t="s">
        <v>0</v>
      </c>
      <c r="B11" s="1" t="s">
        <v>28</v>
      </c>
      <c r="C11" s="1" t="s">
        <v>29</v>
      </c>
      <c r="D11" s="3">
        <v>4</v>
      </c>
      <c r="E11" s="5">
        <v>10.77</v>
      </c>
      <c r="F11" s="8"/>
      <c r="G11" s="1" t="s">
        <v>18</v>
      </c>
      <c r="H11" s="2"/>
      <c r="I11" s="11">
        <v>16</v>
      </c>
      <c r="J11" s="12"/>
      <c r="K11" s="15" t="s">
        <v>19</v>
      </c>
      <c r="L11" s="2" t="s">
        <v>5</v>
      </c>
    </row>
    <row r="12" spans="1:12" ht="37">
      <c r="A12" s="1" t="s">
        <v>30</v>
      </c>
      <c r="B12" s="2" t="s">
        <v>31</v>
      </c>
      <c r="C12" s="1" t="s">
        <v>29</v>
      </c>
      <c r="D12" s="3">
        <v>9</v>
      </c>
      <c r="E12" s="5">
        <v>24.23</v>
      </c>
      <c r="F12" s="8"/>
      <c r="G12" s="1" t="s">
        <v>18</v>
      </c>
      <c r="H12" s="2"/>
      <c r="I12" s="11">
        <v>16</v>
      </c>
      <c r="J12" s="12"/>
      <c r="K12" s="15" t="s">
        <v>32</v>
      </c>
      <c r="L12" s="2" t="s">
        <v>5</v>
      </c>
    </row>
    <row r="13" spans="1:12" ht="185">
      <c r="A13" s="1" t="s">
        <v>30</v>
      </c>
      <c r="B13" s="2" t="s">
        <v>33</v>
      </c>
      <c r="C13" s="1" t="s">
        <v>13</v>
      </c>
      <c r="D13" s="3">
        <v>23.815000000000001</v>
      </c>
      <c r="E13" s="5">
        <v>1161.49</v>
      </c>
      <c r="F13" s="8" t="s">
        <v>34</v>
      </c>
      <c r="G13" s="1" t="s">
        <v>35</v>
      </c>
      <c r="H13" s="2" t="s">
        <v>36</v>
      </c>
      <c r="I13" s="11">
        <v>11</v>
      </c>
      <c r="J13" s="12">
        <v>256912.01800000001</v>
      </c>
      <c r="K13" s="15" t="s">
        <v>37</v>
      </c>
      <c r="L13" s="2" t="s">
        <v>5</v>
      </c>
    </row>
    <row r="14" spans="1:12" ht="37">
      <c r="A14" s="1" t="s">
        <v>9</v>
      </c>
      <c r="B14" s="1" t="s">
        <v>38</v>
      </c>
      <c r="C14" s="1" t="s">
        <v>2</v>
      </c>
      <c r="D14" s="3">
        <v>1</v>
      </c>
      <c r="E14" s="5">
        <v>463.84</v>
      </c>
      <c r="F14" s="9"/>
      <c r="G14" s="2" t="s">
        <v>39</v>
      </c>
      <c r="H14" s="2" t="s">
        <v>36</v>
      </c>
      <c r="I14" s="11">
        <v>3</v>
      </c>
      <c r="J14" s="12"/>
      <c r="K14" s="15" t="s">
        <v>37</v>
      </c>
      <c r="L14" s="2" t="s">
        <v>5</v>
      </c>
    </row>
    <row r="15" spans="1:12" ht="55.5">
      <c r="A15" s="1" t="s">
        <v>9</v>
      </c>
      <c r="B15" s="1" t="s">
        <v>40</v>
      </c>
      <c r="C15" s="1" t="s">
        <v>2</v>
      </c>
      <c r="D15" s="3">
        <v>4</v>
      </c>
      <c r="E15" s="5">
        <v>460</v>
      </c>
      <c r="F15" s="9"/>
      <c r="G15" s="2" t="s">
        <v>39</v>
      </c>
      <c r="H15" s="2" t="s">
        <v>36</v>
      </c>
      <c r="I15" s="11">
        <v>3</v>
      </c>
      <c r="J15" s="12"/>
      <c r="K15" s="15" t="s">
        <v>37</v>
      </c>
      <c r="L15" s="2" t="s">
        <v>5</v>
      </c>
    </row>
    <row r="16" spans="1:12" ht="111">
      <c r="A16" s="1" t="s">
        <v>9</v>
      </c>
      <c r="B16" s="1" t="s">
        <v>41</v>
      </c>
      <c r="C16" s="1" t="s">
        <v>2</v>
      </c>
      <c r="D16" s="3">
        <v>1</v>
      </c>
      <c r="E16" s="5">
        <v>231.95</v>
      </c>
      <c r="F16" s="9"/>
      <c r="G16" s="2" t="s">
        <v>39</v>
      </c>
      <c r="H16" s="2" t="s">
        <v>36</v>
      </c>
      <c r="I16" s="11">
        <v>3</v>
      </c>
      <c r="J16" s="12"/>
      <c r="K16" s="15" t="s">
        <v>37</v>
      </c>
      <c r="L16" s="2" t="s">
        <v>5</v>
      </c>
    </row>
    <row r="17" spans="1:12" ht="55.5">
      <c r="A17" s="1" t="s">
        <v>9</v>
      </c>
      <c r="B17" s="1" t="s">
        <v>21</v>
      </c>
      <c r="C17" s="1" t="s">
        <v>2</v>
      </c>
      <c r="D17" s="3">
        <v>1</v>
      </c>
      <c r="E17" s="5">
        <v>125</v>
      </c>
      <c r="F17" s="9"/>
      <c r="G17" s="2" t="s">
        <v>39</v>
      </c>
      <c r="H17" s="2" t="s">
        <v>36</v>
      </c>
      <c r="I17" s="11">
        <v>5</v>
      </c>
      <c r="J17" s="12"/>
      <c r="K17" s="15" t="s">
        <v>37</v>
      </c>
      <c r="L17" s="2" t="s">
        <v>5</v>
      </c>
    </row>
    <row r="18" spans="1:12" ht="55.5">
      <c r="A18" s="1" t="s">
        <v>0</v>
      </c>
      <c r="B18" s="1" t="s">
        <v>42</v>
      </c>
      <c r="C18" s="1" t="s">
        <v>2</v>
      </c>
      <c r="D18" s="3">
        <v>15</v>
      </c>
      <c r="E18" s="5">
        <v>134</v>
      </c>
      <c r="F18" s="7"/>
      <c r="G18" s="2" t="s">
        <v>43</v>
      </c>
      <c r="H18" s="2" t="s">
        <v>36</v>
      </c>
      <c r="I18" s="11">
        <v>1</v>
      </c>
      <c r="J18" s="12"/>
      <c r="K18" s="15" t="s">
        <v>37</v>
      </c>
      <c r="L18" s="2" t="s">
        <v>5</v>
      </c>
    </row>
    <row r="19" spans="1:12" ht="55.5">
      <c r="A19" s="1" t="s">
        <v>20</v>
      </c>
      <c r="B19" s="1" t="s">
        <v>44</v>
      </c>
      <c r="C19" s="1" t="s">
        <v>2</v>
      </c>
      <c r="D19" s="3">
        <v>9</v>
      </c>
      <c r="E19" s="5">
        <v>550</v>
      </c>
      <c r="F19" s="9"/>
      <c r="G19" s="2" t="s">
        <v>43</v>
      </c>
      <c r="H19" s="2" t="s">
        <v>36</v>
      </c>
      <c r="I19" s="11">
        <v>4</v>
      </c>
      <c r="J19" s="12"/>
      <c r="K19" s="15" t="s">
        <v>37</v>
      </c>
      <c r="L19" s="2" t="s">
        <v>5</v>
      </c>
    </row>
    <row r="20" spans="1:12" ht="65.5">
      <c r="A20" s="1" t="s">
        <v>45</v>
      </c>
      <c r="B20" s="1" t="s">
        <v>46</v>
      </c>
      <c r="C20" s="1" t="s">
        <v>2</v>
      </c>
      <c r="D20" s="3">
        <v>2</v>
      </c>
      <c r="E20" s="5">
        <v>366.4</v>
      </c>
      <c r="F20" s="9" t="s">
        <v>47</v>
      </c>
      <c r="G20" s="2" t="s">
        <v>43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ht="37">
      <c r="A21" s="1" t="s">
        <v>22</v>
      </c>
      <c r="B21" s="1" t="s">
        <v>48</v>
      </c>
      <c r="C21" s="1" t="s">
        <v>2</v>
      </c>
      <c r="D21" s="3">
        <v>2</v>
      </c>
      <c r="E21" s="5">
        <v>549.6</v>
      </c>
      <c r="F21" s="9"/>
      <c r="G21" s="2" t="s">
        <v>43</v>
      </c>
      <c r="H21" s="2" t="s">
        <v>36</v>
      </c>
      <c r="I21" s="11">
        <v>5</v>
      </c>
      <c r="J21" s="13"/>
      <c r="K21" s="15" t="s">
        <v>37</v>
      </c>
      <c r="L21" s="2" t="s">
        <v>5</v>
      </c>
    </row>
    <row r="22" spans="1:12" ht="37">
      <c r="A22" s="1" t="s">
        <v>22</v>
      </c>
      <c r="B22" s="1" t="s">
        <v>49</v>
      </c>
      <c r="C22" s="1" t="s">
        <v>13</v>
      </c>
      <c r="D22" s="3">
        <v>18.047999999999998</v>
      </c>
      <c r="E22" s="5">
        <v>500.96</v>
      </c>
      <c r="F22" s="9"/>
      <c r="G22" s="2" t="s">
        <v>50</v>
      </c>
      <c r="H22" s="2" t="s">
        <v>36</v>
      </c>
      <c r="I22" s="11">
        <v>7</v>
      </c>
      <c r="J22" s="13">
        <v>403996.842</v>
      </c>
      <c r="K22" s="15" t="s">
        <v>37</v>
      </c>
      <c r="L22" s="2" t="s">
        <v>5</v>
      </c>
    </row>
    <row r="23" spans="1:12" ht="37">
      <c r="A23" s="1" t="s">
        <v>22</v>
      </c>
      <c r="B23" s="1" t="s">
        <v>51</v>
      </c>
      <c r="C23" s="1" t="s">
        <v>13</v>
      </c>
      <c r="D23" s="3">
        <v>12.01</v>
      </c>
      <c r="E23" s="5">
        <v>290</v>
      </c>
      <c r="F23" s="9"/>
      <c r="G23" s="2" t="s">
        <v>50</v>
      </c>
      <c r="H23" s="2" t="s">
        <v>36</v>
      </c>
      <c r="I23" s="11">
        <v>7</v>
      </c>
      <c r="J23" s="13">
        <v>208662.99400000001</v>
      </c>
      <c r="K23" s="15" t="s">
        <v>37</v>
      </c>
      <c r="L23" s="2" t="s">
        <v>5</v>
      </c>
    </row>
    <row r="24" spans="1:12" ht="37">
      <c r="A24" s="1" t="s">
        <v>30</v>
      </c>
      <c r="B24" s="2" t="s">
        <v>52</v>
      </c>
      <c r="C24" s="1" t="s">
        <v>2</v>
      </c>
      <c r="D24" s="3">
        <v>1</v>
      </c>
      <c r="E24" s="5">
        <v>9.69</v>
      </c>
      <c r="F24" s="9"/>
      <c r="G24" s="2" t="s">
        <v>50</v>
      </c>
      <c r="H24" s="2" t="s">
        <v>36</v>
      </c>
      <c r="I24" s="2">
        <v>12</v>
      </c>
      <c r="J24" s="13"/>
      <c r="K24" s="15" t="s">
        <v>37</v>
      </c>
      <c r="L24" s="2" t="s">
        <v>5</v>
      </c>
    </row>
    <row r="25" spans="1:12" ht="37">
      <c r="A25" s="1" t="s">
        <v>53</v>
      </c>
      <c r="B25" s="2" t="s">
        <v>54</v>
      </c>
      <c r="C25" s="1" t="s">
        <v>55</v>
      </c>
      <c r="D25" s="4">
        <v>1</v>
      </c>
      <c r="E25" s="6">
        <v>200</v>
      </c>
      <c r="F25" s="10"/>
      <c r="G25" s="2" t="s">
        <v>56</v>
      </c>
      <c r="H25" s="2" t="s">
        <v>36</v>
      </c>
      <c r="I25" s="2">
        <v>17</v>
      </c>
      <c r="J25" s="14"/>
      <c r="K25" s="16" t="s">
        <v>57</v>
      </c>
      <c r="L25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080C-3871-4619-8122-50A9212BA187}">
  <dimension ref="A1:N27"/>
  <sheetViews>
    <sheetView view="pageBreakPreview" topLeftCell="A4" zoomScale="85" zoomScaleNormal="100" zoomScaleSheetLayoutView="85" workbookViewId="0">
      <selection activeCell="A8" sqref="A8"/>
    </sheetView>
  </sheetViews>
  <sheetFormatPr defaultRowHeight="14.5"/>
  <cols>
    <col min="1" max="1" width="48.81640625" customWidth="1"/>
    <col min="2" max="2" width="48" style="65" customWidth="1"/>
    <col min="3" max="3" width="13.81640625" style="66" customWidth="1"/>
    <col min="4" max="4" width="12" style="67" customWidth="1"/>
    <col min="5" max="5" width="14.1796875" style="65" customWidth="1"/>
    <col min="6" max="6" width="38.81640625" style="65" customWidth="1"/>
    <col min="7" max="7" width="19.26953125" style="66" customWidth="1"/>
    <col min="8" max="8" width="15.81640625" style="65" customWidth="1"/>
    <col min="9" max="9" width="13.54296875" style="65" customWidth="1"/>
    <col min="10" max="10" width="18.1796875" style="66" customWidth="1"/>
    <col min="11" max="11" width="21.7265625" style="65" customWidth="1"/>
    <col min="12" max="12" width="15.81640625" style="65" customWidth="1"/>
  </cols>
  <sheetData>
    <row r="1" spans="1:14" s="23" customFormat="1" ht="17.25" customHeight="1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  <c r="M1" s="87"/>
      <c r="N1" s="87"/>
    </row>
    <row r="2" spans="1:14" s="24" customFormat="1" ht="38.25" customHeight="1">
      <c r="A2" s="1" t="s">
        <v>0</v>
      </c>
      <c r="B2" s="1" t="s">
        <v>1</v>
      </c>
      <c r="C2" s="1" t="s">
        <v>2</v>
      </c>
      <c r="D2" s="3">
        <v>0</v>
      </c>
      <c r="E2" s="5">
        <v>0</v>
      </c>
      <c r="F2" s="7"/>
      <c r="G2" s="1" t="s">
        <v>3</v>
      </c>
      <c r="H2" s="2"/>
      <c r="I2" s="11">
        <v>1</v>
      </c>
      <c r="J2" s="5">
        <v>0</v>
      </c>
      <c r="K2" s="15" t="s">
        <v>4</v>
      </c>
      <c r="L2" s="2" t="s">
        <v>5</v>
      </c>
    </row>
    <row r="3" spans="1:14" s="25" customFormat="1" ht="57" customHeight="1">
      <c r="A3" s="1" t="s">
        <v>0</v>
      </c>
      <c r="B3" s="1" t="s">
        <v>6</v>
      </c>
      <c r="C3" s="1" t="s">
        <v>2</v>
      </c>
      <c r="D3" s="3">
        <v>1</v>
      </c>
      <c r="E3" s="5">
        <v>27.05</v>
      </c>
      <c r="F3" s="8" t="s">
        <v>7</v>
      </c>
      <c r="G3" s="1" t="s">
        <v>3</v>
      </c>
      <c r="H3" s="2" t="s">
        <v>8</v>
      </c>
      <c r="I3" s="11">
        <v>2</v>
      </c>
      <c r="J3" s="5"/>
      <c r="K3" s="15" t="s">
        <v>4</v>
      </c>
      <c r="L3" s="2" t="s">
        <v>5</v>
      </c>
      <c r="M3" s="24"/>
      <c r="N3" s="24"/>
    </row>
    <row r="4" spans="1:14" s="25" customFormat="1" ht="45.75" customHeight="1">
      <c r="A4" s="1" t="s">
        <v>9</v>
      </c>
      <c r="B4" s="1" t="s">
        <v>6</v>
      </c>
      <c r="C4" s="1" t="s">
        <v>2</v>
      </c>
      <c r="D4" s="3">
        <v>1</v>
      </c>
      <c r="E4" s="5">
        <v>300</v>
      </c>
      <c r="F4" s="8" t="s">
        <v>10</v>
      </c>
      <c r="G4" s="1" t="s">
        <v>3</v>
      </c>
      <c r="H4" s="2" t="s">
        <v>8</v>
      </c>
      <c r="I4" s="11">
        <v>2</v>
      </c>
      <c r="J4" s="12"/>
      <c r="K4" s="15" t="s">
        <v>4</v>
      </c>
      <c r="L4" s="2" t="s">
        <v>5</v>
      </c>
      <c r="M4" s="24"/>
      <c r="N4" s="24"/>
    </row>
    <row r="5" spans="1:14" s="25" customFormat="1" ht="32.25" customHeight="1">
      <c r="A5" s="1" t="s">
        <v>11</v>
      </c>
      <c r="B5" s="1" t="s">
        <v>12</v>
      </c>
      <c r="C5" s="1" t="s">
        <v>13</v>
      </c>
      <c r="D5" s="3">
        <v>19.695</v>
      </c>
      <c r="E5" s="5">
        <v>857.52</v>
      </c>
      <c r="F5" s="8"/>
      <c r="G5" s="1" t="s">
        <v>3</v>
      </c>
      <c r="H5" s="2" t="s">
        <v>8</v>
      </c>
      <c r="I5" s="11">
        <v>8</v>
      </c>
      <c r="J5" s="12">
        <v>664867.22</v>
      </c>
      <c r="K5" s="15" t="s">
        <v>4</v>
      </c>
      <c r="L5" s="2" t="s">
        <v>5</v>
      </c>
      <c r="M5" s="24"/>
      <c r="N5" s="24"/>
    </row>
    <row r="6" spans="1:14" s="25" customFormat="1" ht="38.25" customHeight="1">
      <c r="A6" s="1" t="s">
        <v>11</v>
      </c>
      <c r="B6" s="1" t="s">
        <v>14</v>
      </c>
      <c r="C6" s="1" t="s">
        <v>13</v>
      </c>
      <c r="D6" s="3">
        <v>16.760000000000002</v>
      </c>
      <c r="E6" s="5">
        <v>385.43</v>
      </c>
      <c r="F6" s="8" t="s">
        <v>15</v>
      </c>
      <c r="G6" s="1" t="s">
        <v>3</v>
      </c>
      <c r="H6" s="2" t="s">
        <v>8</v>
      </c>
      <c r="I6" s="11">
        <v>10</v>
      </c>
      <c r="J6" s="12">
        <v>127061.11</v>
      </c>
      <c r="K6" s="15" t="s">
        <v>4</v>
      </c>
      <c r="L6" s="2" t="s">
        <v>5</v>
      </c>
      <c r="M6" s="24"/>
      <c r="N6" s="24"/>
    </row>
    <row r="7" spans="1:14" s="25" customFormat="1" ht="39.75" customHeight="1">
      <c r="A7" s="79" t="s">
        <v>0</v>
      </c>
      <c r="B7" s="79" t="s">
        <v>16</v>
      </c>
      <c r="C7" s="79" t="s">
        <v>2</v>
      </c>
      <c r="D7" s="80">
        <v>2</v>
      </c>
      <c r="E7" s="81">
        <v>560</v>
      </c>
      <c r="F7" s="82" t="s">
        <v>17</v>
      </c>
      <c r="G7" s="79" t="s">
        <v>18</v>
      </c>
      <c r="H7" s="83" t="s">
        <v>8</v>
      </c>
      <c r="I7" s="84">
        <v>2</v>
      </c>
      <c r="J7" s="85"/>
      <c r="K7" s="86" t="s">
        <v>19</v>
      </c>
      <c r="L7" s="83" t="s">
        <v>5</v>
      </c>
      <c r="M7" s="24"/>
      <c r="N7" s="24"/>
    </row>
    <row r="8" spans="1:14" s="25" customFormat="1" ht="36.75" customHeight="1">
      <c r="A8" s="79" t="s">
        <v>20</v>
      </c>
      <c r="B8" s="79" t="s">
        <v>21</v>
      </c>
      <c r="C8" s="79" t="s">
        <v>2</v>
      </c>
      <c r="D8" s="80">
        <v>0</v>
      </c>
      <c r="E8" s="81">
        <v>0</v>
      </c>
      <c r="F8" s="82"/>
      <c r="G8" s="79" t="s">
        <v>18</v>
      </c>
      <c r="H8" s="83" t="s">
        <v>8</v>
      </c>
      <c r="I8" s="84">
        <v>4</v>
      </c>
      <c r="J8" s="85"/>
      <c r="K8" s="86" t="s">
        <v>19</v>
      </c>
      <c r="L8" s="83" t="s">
        <v>5</v>
      </c>
      <c r="M8" s="24"/>
      <c r="N8" s="24"/>
    </row>
    <row r="9" spans="1:14" s="25" customFormat="1" ht="42" customHeight="1">
      <c r="A9" s="79" t="s">
        <v>22</v>
      </c>
      <c r="B9" s="79" t="s">
        <v>23</v>
      </c>
      <c r="C9" s="79" t="s">
        <v>13</v>
      </c>
      <c r="D9" s="80">
        <v>3.3119999999999998</v>
      </c>
      <c r="E9" s="81">
        <v>54.82</v>
      </c>
      <c r="F9" s="82"/>
      <c r="G9" s="79" t="s">
        <v>18</v>
      </c>
      <c r="H9" s="83" t="s">
        <v>8</v>
      </c>
      <c r="I9" s="84">
        <v>8</v>
      </c>
      <c r="J9" s="85">
        <v>124772.75</v>
      </c>
      <c r="K9" s="86" t="s">
        <v>19</v>
      </c>
      <c r="L9" s="83" t="s">
        <v>5</v>
      </c>
      <c r="M9" s="24"/>
      <c r="N9" s="24"/>
    </row>
    <row r="10" spans="1:14" s="25" customFormat="1" ht="42" customHeight="1">
      <c r="A10" s="79" t="s">
        <v>11</v>
      </c>
      <c r="B10" s="79" t="s">
        <v>24</v>
      </c>
      <c r="C10" s="79" t="s">
        <v>13</v>
      </c>
      <c r="D10" s="80">
        <v>26.952000000000002</v>
      </c>
      <c r="E10" s="81">
        <v>739.82</v>
      </c>
      <c r="F10" s="82" t="s">
        <v>25</v>
      </c>
      <c r="G10" s="79" t="s">
        <v>18</v>
      </c>
      <c r="H10" s="83" t="s">
        <v>8</v>
      </c>
      <c r="I10" s="84">
        <v>10</v>
      </c>
      <c r="J10" s="85">
        <v>408978.43</v>
      </c>
      <c r="K10" s="86" t="s">
        <v>19</v>
      </c>
      <c r="L10" s="83" t="s">
        <v>5</v>
      </c>
      <c r="M10" s="24"/>
      <c r="N10" s="24"/>
    </row>
    <row r="11" spans="1:14" s="25" customFormat="1" ht="42" customHeight="1">
      <c r="A11" s="1" t="s">
        <v>11</v>
      </c>
      <c r="B11" s="1" t="s">
        <v>26</v>
      </c>
      <c r="C11" s="1" t="s">
        <v>27</v>
      </c>
      <c r="D11" s="3">
        <v>5.64</v>
      </c>
      <c r="E11" s="5">
        <v>154.82</v>
      </c>
      <c r="F11" s="8" t="s">
        <v>25</v>
      </c>
      <c r="G11" s="1" t="s">
        <v>18</v>
      </c>
      <c r="H11" s="2" t="s">
        <v>8</v>
      </c>
      <c r="I11" s="11">
        <v>10</v>
      </c>
      <c r="J11" s="12"/>
      <c r="K11" s="15" t="s">
        <v>4</v>
      </c>
      <c r="L11" s="2" t="s">
        <v>5</v>
      </c>
      <c r="M11" s="24"/>
      <c r="N11" s="24"/>
    </row>
    <row r="12" spans="1:14" s="25" customFormat="1" ht="42" customHeight="1">
      <c r="A12" s="1" t="s">
        <v>0</v>
      </c>
      <c r="B12" s="1" t="s">
        <v>28</v>
      </c>
      <c r="C12" s="1" t="s">
        <v>29</v>
      </c>
      <c r="D12" s="3">
        <v>4</v>
      </c>
      <c r="E12" s="5">
        <v>10.77</v>
      </c>
      <c r="F12" s="8"/>
      <c r="G12" s="1" t="s">
        <v>18</v>
      </c>
      <c r="H12" s="2"/>
      <c r="I12" s="11">
        <v>16</v>
      </c>
      <c r="J12" s="12"/>
      <c r="K12" s="15" t="s">
        <v>19</v>
      </c>
      <c r="L12" s="2" t="s">
        <v>5</v>
      </c>
      <c r="M12" s="24"/>
      <c r="N12" s="24"/>
    </row>
    <row r="13" spans="1:14" s="25" customFormat="1" ht="42" customHeight="1">
      <c r="A13" s="1" t="s">
        <v>30</v>
      </c>
      <c r="B13" s="2" t="s">
        <v>31</v>
      </c>
      <c r="C13" s="1" t="s">
        <v>29</v>
      </c>
      <c r="D13" s="3">
        <v>9</v>
      </c>
      <c r="E13" s="5">
        <v>24.23</v>
      </c>
      <c r="F13" s="8"/>
      <c r="G13" s="1" t="s">
        <v>18</v>
      </c>
      <c r="H13" s="2"/>
      <c r="I13" s="11">
        <v>16</v>
      </c>
      <c r="J13" s="12"/>
      <c r="K13" s="15" t="s">
        <v>32</v>
      </c>
      <c r="L13" s="2" t="s">
        <v>5</v>
      </c>
      <c r="M13" s="24"/>
      <c r="N13" s="24"/>
    </row>
    <row r="14" spans="1:14" s="25" customFormat="1" ht="42" customHeight="1">
      <c r="A14" s="1" t="s">
        <v>30</v>
      </c>
      <c r="B14" s="2" t="s">
        <v>33</v>
      </c>
      <c r="C14" s="1" t="s">
        <v>13</v>
      </c>
      <c r="D14" s="3">
        <v>23.815000000000001</v>
      </c>
      <c r="E14" s="5">
        <v>1161.49</v>
      </c>
      <c r="F14" s="8" t="s">
        <v>34</v>
      </c>
      <c r="G14" s="1" t="s">
        <v>35</v>
      </c>
      <c r="H14" s="2" t="s">
        <v>36</v>
      </c>
      <c r="I14" s="11">
        <v>11</v>
      </c>
      <c r="J14" s="12">
        <v>256912.01800000001</v>
      </c>
      <c r="K14" s="15" t="s">
        <v>37</v>
      </c>
      <c r="L14" s="2" t="s">
        <v>5</v>
      </c>
      <c r="M14" s="24"/>
      <c r="N14" s="24"/>
    </row>
    <row r="15" spans="1:14" s="25" customFormat="1" ht="42" customHeight="1">
      <c r="A15" s="1" t="s">
        <v>9</v>
      </c>
      <c r="B15" s="1" t="s">
        <v>38</v>
      </c>
      <c r="C15" s="1" t="s">
        <v>2</v>
      </c>
      <c r="D15" s="3">
        <v>1</v>
      </c>
      <c r="E15" s="5">
        <v>463.84</v>
      </c>
      <c r="F15" s="9"/>
      <c r="G15" s="2" t="s">
        <v>39</v>
      </c>
      <c r="H15" s="2" t="s">
        <v>36</v>
      </c>
      <c r="I15" s="11">
        <v>3</v>
      </c>
      <c r="J15" s="12"/>
      <c r="K15" s="15" t="s">
        <v>37</v>
      </c>
      <c r="L15" s="2" t="s">
        <v>5</v>
      </c>
      <c r="M15" s="24"/>
      <c r="N15" s="24"/>
    </row>
    <row r="16" spans="1:14" s="25" customFormat="1" ht="51" customHeight="1">
      <c r="A16" s="1" t="s">
        <v>9</v>
      </c>
      <c r="B16" s="1" t="s">
        <v>40</v>
      </c>
      <c r="C16" s="1" t="s">
        <v>2</v>
      </c>
      <c r="D16" s="3">
        <v>4</v>
      </c>
      <c r="E16" s="5">
        <v>460</v>
      </c>
      <c r="F16" s="9"/>
      <c r="G16" s="2" t="s">
        <v>39</v>
      </c>
      <c r="H16" s="2" t="s">
        <v>36</v>
      </c>
      <c r="I16" s="11">
        <v>3</v>
      </c>
      <c r="J16" s="12"/>
      <c r="K16" s="15" t="s">
        <v>37</v>
      </c>
      <c r="L16" s="2" t="s">
        <v>5</v>
      </c>
      <c r="M16" s="24"/>
      <c r="N16" s="24"/>
    </row>
    <row r="17" spans="1:14" s="25" customFormat="1" ht="76.5" customHeight="1">
      <c r="A17" s="1" t="s">
        <v>9</v>
      </c>
      <c r="B17" s="1" t="s">
        <v>41</v>
      </c>
      <c r="C17" s="1" t="s">
        <v>2</v>
      </c>
      <c r="D17" s="3">
        <v>1</v>
      </c>
      <c r="E17" s="5">
        <v>231.95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  <c r="M17" s="24"/>
      <c r="N17" s="24"/>
    </row>
    <row r="18" spans="1:14" s="25" customFormat="1" ht="42" customHeight="1">
      <c r="A18" s="1" t="s">
        <v>9</v>
      </c>
      <c r="B18" s="1" t="s">
        <v>21</v>
      </c>
      <c r="C18" s="1" t="s">
        <v>2</v>
      </c>
      <c r="D18" s="3">
        <v>1</v>
      </c>
      <c r="E18" s="5">
        <v>125</v>
      </c>
      <c r="F18" s="9"/>
      <c r="G18" s="2" t="s">
        <v>39</v>
      </c>
      <c r="H18" s="2" t="s">
        <v>36</v>
      </c>
      <c r="I18" s="11">
        <v>5</v>
      </c>
      <c r="J18" s="12"/>
      <c r="K18" s="15" t="s">
        <v>37</v>
      </c>
      <c r="L18" s="2" t="s">
        <v>5</v>
      </c>
      <c r="M18" s="24"/>
      <c r="N18" s="24"/>
    </row>
    <row r="19" spans="1:14" s="25" customFormat="1" ht="42" customHeight="1">
      <c r="A19" s="1" t="s">
        <v>0</v>
      </c>
      <c r="B19" s="1" t="s">
        <v>42</v>
      </c>
      <c r="C19" s="1" t="s">
        <v>2</v>
      </c>
      <c r="D19" s="3">
        <v>15</v>
      </c>
      <c r="E19" s="5">
        <v>134</v>
      </c>
      <c r="F19" s="7"/>
      <c r="G19" s="2" t="s">
        <v>43</v>
      </c>
      <c r="H19" s="2" t="s">
        <v>36</v>
      </c>
      <c r="I19" s="11">
        <v>1</v>
      </c>
      <c r="J19" s="12"/>
      <c r="K19" s="15" t="s">
        <v>37</v>
      </c>
      <c r="L19" s="2" t="s">
        <v>5</v>
      </c>
      <c r="M19" s="24"/>
      <c r="N19" s="24"/>
    </row>
    <row r="20" spans="1:14" s="25" customFormat="1" ht="42" customHeight="1">
      <c r="A20" s="1" t="s">
        <v>20</v>
      </c>
      <c r="B20" s="1" t="s">
        <v>44</v>
      </c>
      <c r="C20" s="1" t="s">
        <v>2</v>
      </c>
      <c r="D20" s="3">
        <v>9</v>
      </c>
      <c r="E20" s="5">
        <v>550</v>
      </c>
      <c r="F20" s="9"/>
      <c r="G20" s="2" t="s">
        <v>43</v>
      </c>
      <c r="H20" s="2" t="s">
        <v>36</v>
      </c>
      <c r="I20" s="11">
        <v>4</v>
      </c>
      <c r="J20" s="12"/>
      <c r="K20" s="15" t="s">
        <v>37</v>
      </c>
      <c r="L20" s="2" t="s">
        <v>5</v>
      </c>
      <c r="M20" s="24"/>
      <c r="N20" s="24"/>
    </row>
    <row r="21" spans="1:14" s="25" customFormat="1" ht="42" customHeight="1">
      <c r="A21" s="1" t="s">
        <v>45</v>
      </c>
      <c r="B21" s="1" t="s">
        <v>46</v>
      </c>
      <c r="C21" s="1" t="s">
        <v>2</v>
      </c>
      <c r="D21" s="3">
        <v>2</v>
      </c>
      <c r="E21" s="5">
        <v>366.4</v>
      </c>
      <c r="F21" s="8" t="s">
        <v>47</v>
      </c>
      <c r="G21" s="2" t="s">
        <v>43</v>
      </c>
      <c r="H21" s="2" t="s">
        <v>36</v>
      </c>
      <c r="I21" s="11">
        <v>5</v>
      </c>
      <c r="J21" s="12"/>
      <c r="K21" s="15" t="s">
        <v>37</v>
      </c>
      <c r="L21" s="2" t="s">
        <v>5</v>
      </c>
      <c r="M21" s="24"/>
      <c r="N21" s="24"/>
    </row>
    <row r="22" spans="1:14" s="25" customFormat="1" ht="42" customHeight="1">
      <c r="A22" s="1" t="s">
        <v>22</v>
      </c>
      <c r="B22" s="1" t="s">
        <v>48</v>
      </c>
      <c r="C22" s="1" t="s">
        <v>2</v>
      </c>
      <c r="D22" s="3">
        <v>2</v>
      </c>
      <c r="E22" s="5">
        <v>549.6</v>
      </c>
      <c r="F22" s="9"/>
      <c r="G22" s="2" t="s">
        <v>43</v>
      </c>
      <c r="H22" s="2" t="s">
        <v>36</v>
      </c>
      <c r="I22" s="11">
        <v>5</v>
      </c>
      <c r="J22" s="13"/>
      <c r="K22" s="15" t="s">
        <v>37</v>
      </c>
      <c r="L22" s="2" t="s">
        <v>5</v>
      </c>
      <c r="M22" s="24"/>
      <c r="N22" s="24"/>
    </row>
    <row r="23" spans="1:14" s="25" customFormat="1" ht="42" customHeight="1">
      <c r="A23" s="1" t="s">
        <v>22</v>
      </c>
      <c r="B23" s="1" t="s">
        <v>49</v>
      </c>
      <c r="C23" s="1" t="s">
        <v>13</v>
      </c>
      <c r="D23" s="3">
        <v>18.047999999999998</v>
      </c>
      <c r="E23" s="5">
        <v>500.96</v>
      </c>
      <c r="F23" s="9"/>
      <c r="G23" s="2" t="s">
        <v>50</v>
      </c>
      <c r="H23" s="2" t="s">
        <v>36</v>
      </c>
      <c r="I23" s="11">
        <v>7</v>
      </c>
      <c r="J23" s="13">
        <v>403996.842</v>
      </c>
      <c r="K23" s="15" t="s">
        <v>37</v>
      </c>
      <c r="L23" s="2" t="s">
        <v>5</v>
      </c>
      <c r="M23" s="24"/>
      <c r="N23" s="24"/>
    </row>
    <row r="24" spans="1:14" s="25" customFormat="1" ht="42" customHeight="1">
      <c r="A24" s="1" t="s">
        <v>22</v>
      </c>
      <c r="B24" s="1" t="s">
        <v>51</v>
      </c>
      <c r="C24" s="1" t="s">
        <v>13</v>
      </c>
      <c r="D24" s="3">
        <v>12.01</v>
      </c>
      <c r="E24" s="5">
        <v>290</v>
      </c>
      <c r="F24" s="9"/>
      <c r="G24" s="2" t="s">
        <v>50</v>
      </c>
      <c r="H24" s="2" t="s">
        <v>36</v>
      </c>
      <c r="I24" s="11">
        <v>7</v>
      </c>
      <c r="J24" s="13">
        <v>208662.99400000001</v>
      </c>
      <c r="K24" s="15" t="s">
        <v>37</v>
      </c>
      <c r="L24" s="2" t="s">
        <v>5</v>
      </c>
      <c r="M24" s="24"/>
      <c r="N24" s="24"/>
    </row>
    <row r="25" spans="1:14" s="25" customFormat="1" ht="42" customHeight="1">
      <c r="A25" s="1" t="s">
        <v>30</v>
      </c>
      <c r="B25" s="2" t="s">
        <v>52</v>
      </c>
      <c r="C25" s="1" t="s">
        <v>2</v>
      </c>
      <c r="D25" s="3">
        <v>1</v>
      </c>
      <c r="E25" s="5">
        <v>9.69</v>
      </c>
      <c r="F25" s="9"/>
      <c r="G25" s="2" t="s">
        <v>50</v>
      </c>
      <c r="H25" s="2" t="s">
        <v>36</v>
      </c>
      <c r="I25" s="2">
        <v>12</v>
      </c>
      <c r="J25" s="13"/>
      <c r="K25" s="15" t="s">
        <v>37</v>
      </c>
      <c r="L25" s="2" t="s">
        <v>5</v>
      </c>
      <c r="M25" s="24"/>
      <c r="N25" s="24"/>
    </row>
    <row r="26" spans="1:14" s="26" customFormat="1" ht="32.25" customHeight="1">
      <c r="A26" s="1" t="s">
        <v>53</v>
      </c>
      <c r="B26" s="2" t="s">
        <v>54</v>
      </c>
      <c r="C26" s="1" t="s">
        <v>55</v>
      </c>
      <c r="D26" s="4">
        <v>1</v>
      </c>
      <c r="E26" s="6">
        <v>200</v>
      </c>
      <c r="F26" s="10"/>
      <c r="G26" s="2" t="s">
        <v>56</v>
      </c>
      <c r="H26" s="2" t="s">
        <v>36</v>
      </c>
      <c r="I26" s="2">
        <v>17</v>
      </c>
      <c r="J26" s="14"/>
      <c r="K26" s="16" t="s">
        <v>57</v>
      </c>
      <c r="L26" s="2" t="s">
        <v>5</v>
      </c>
      <c r="M26" s="88"/>
      <c r="N26" s="88"/>
    </row>
    <row r="27" spans="1:14">
      <c r="E27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3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Structure_Type</vt:lpstr>
      <vt:lpstr>HaorCode</vt:lpstr>
      <vt:lpstr>Kishoregonj</vt:lpstr>
      <vt:lpstr>Netrokona</vt:lpstr>
      <vt:lpstr>Sunamgonj</vt:lpstr>
      <vt:lpstr>Hobiganj</vt:lpstr>
      <vt:lpstr>Sheet1</vt:lpstr>
      <vt:lpstr>Hobiganj_Backup</vt:lpstr>
      <vt:lpstr>HaorCode!Print_Area</vt:lpstr>
      <vt:lpstr>Hobiganj!Print_Area</vt:lpstr>
      <vt:lpstr>Hobiganj_Backup!Print_Area</vt:lpstr>
      <vt:lpstr>Kishoregonj!Print_Area</vt:lpstr>
      <vt:lpstr>Netrokona!Print_Area</vt:lpstr>
      <vt:lpstr>Structure_Type!Print_Area</vt:lpstr>
      <vt:lpstr>Sunamgonj!Print_Area</vt:lpstr>
      <vt:lpstr>Hobiganj!Print_Titles</vt:lpstr>
      <vt:lpstr>Hobiganj_Backup!Print_Titles</vt:lpstr>
      <vt:lpstr>Kishoregonj!Print_Titles</vt:lpstr>
      <vt:lpstr>Netrokona!Print_Titles</vt:lpstr>
      <vt:lpstr>Sunamgonj!Print_Titles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2020-03-04T16:06:04Z</dcterms:modified>
</cp:coreProperties>
</file>