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MED_HEAD" sheetId="1" r:id="rId1"/>
    <sheet name="DPP_" sheetId="5" r:id="rId2"/>
    <sheet name="DPP_TO_IMED" sheetId="2" r:id="rId3"/>
  </sheets>
  <definedNames>
    <definedName name="_xlnm.Print_Area" localSheetId="1">DPP_!$A$2:$F$69</definedName>
    <definedName name="_xlnm.Print_Area" localSheetId="0">IMED_HEAD!$A$1:$D$31</definedName>
    <definedName name="_xlnm.Print_Titles" localSheetId="1">DPP_!$A:$B,DPP_!#REF!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5" l="1"/>
  <c r="F68" i="5"/>
  <c r="F67" i="5"/>
  <c r="F66" i="5"/>
  <c r="F65" i="5"/>
  <c r="F64" i="5"/>
  <c r="F63" i="5"/>
  <c r="F62" i="5"/>
  <c r="F61" i="5"/>
  <c r="F60" i="5"/>
  <c r="F59" i="5"/>
  <c r="U58" i="5"/>
  <c r="T58" i="5"/>
  <c r="F58" i="5"/>
  <c r="F57" i="5"/>
  <c r="F56" i="5"/>
  <c r="F55" i="5"/>
  <c r="F54" i="5"/>
  <c r="F53" i="5"/>
  <c r="F52" i="5"/>
  <c r="F51" i="5"/>
  <c r="F50" i="5"/>
  <c r="F49" i="5"/>
  <c r="F48" i="5"/>
  <c r="F47" i="5"/>
  <c r="T46" i="5"/>
  <c r="F46" i="5"/>
  <c r="F45" i="5"/>
  <c r="F44" i="5"/>
  <c r="X43" i="5"/>
  <c r="F43" i="5"/>
  <c r="X42" i="5"/>
  <c r="F42" i="5"/>
  <c r="X41" i="5"/>
  <c r="V41" i="5"/>
  <c r="F41" i="5"/>
  <c r="X40" i="5"/>
  <c r="F40" i="5"/>
  <c r="X39" i="5"/>
  <c r="F39" i="5"/>
  <c r="X38" i="5"/>
  <c r="F38" i="5"/>
  <c r="X37" i="5"/>
  <c r="F37" i="5"/>
  <c r="X36" i="5"/>
  <c r="F36" i="5"/>
  <c r="X35" i="5"/>
  <c r="F35" i="5"/>
  <c r="X34" i="5"/>
  <c r="F34" i="5"/>
  <c r="X33" i="5"/>
  <c r="U33" i="5"/>
  <c r="T33" i="5"/>
  <c r="F33" i="5"/>
  <c r="X32" i="5"/>
  <c r="U32" i="5"/>
  <c r="T32" i="5"/>
  <c r="F32" i="5"/>
  <c r="X31" i="5"/>
  <c r="U31" i="5"/>
  <c r="T31" i="5"/>
  <c r="F31" i="5"/>
  <c r="X30" i="5"/>
  <c r="F30" i="5"/>
  <c r="X29" i="5"/>
  <c r="F29" i="5"/>
  <c r="X28" i="5"/>
  <c r="F28" i="5"/>
  <c r="W27" i="5"/>
  <c r="T27" i="5"/>
  <c r="F27" i="5"/>
  <c r="X26" i="5"/>
  <c r="U26" i="5"/>
  <c r="T26" i="5"/>
  <c r="F26" i="5"/>
  <c r="X25" i="5"/>
  <c r="U25" i="5"/>
  <c r="T25" i="5"/>
  <c r="F25" i="5"/>
  <c r="Y24" i="5"/>
  <c r="Z24" i="5" s="1"/>
  <c r="X24" i="5"/>
  <c r="F24" i="5"/>
  <c r="Y23" i="5"/>
  <c r="Z23" i="5" s="1"/>
  <c r="X23" i="5"/>
  <c r="F23" i="5"/>
  <c r="Y22" i="5"/>
  <c r="Z22" i="5" s="1"/>
  <c r="X22" i="5"/>
  <c r="V22" i="5"/>
  <c r="F22" i="5"/>
  <c r="F21" i="5"/>
  <c r="X20" i="5"/>
  <c r="U20" i="5"/>
  <c r="T20" i="5"/>
  <c r="F20" i="5"/>
  <c r="X19" i="5"/>
  <c r="U19" i="5"/>
  <c r="T19" i="5"/>
  <c r="F19" i="5"/>
  <c r="X18" i="5"/>
  <c r="U18" i="5"/>
  <c r="T18" i="5"/>
  <c r="F18" i="5"/>
  <c r="X17" i="5"/>
  <c r="T17" i="5"/>
  <c r="F17" i="5"/>
  <c r="X16" i="5"/>
  <c r="F16" i="5"/>
  <c r="X15" i="5"/>
  <c r="F15" i="5"/>
  <c r="X14" i="5"/>
  <c r="F14" i="5"/>
  <c r="X13" i="5"/>
  <c r="F13" i="5"/>
  <c r="X12" i="5"/>
  <c r="U12" i="5"/>
  <c r="T12" i="5"/>
  <c r="F12" i="5"/>
  <c r="X11" i="5"/>
  <c r="F11" i="5"/>
  <c r="X10" i="5"/>
  <c r="F10" i="5"/>
  <c r="X9" i="5"/>
  <c r="F9" i="5"/>
  <c r="X8" i="5"/>
  <c r="T8" i="5"/>
  <c r="F8" i="5"/>
  <c r="X7" i="5"/>
  <c r="U7" i="5"/>
  <c r="T7" i="5"/>
  <c r="F7" i="5"/>
  <c r="X6" i="5"/>
  <c r="T6" i="5"/>
  <c r="F6" i="5"/>
  <c r="X5" i="5"/>
  <c r="F5" i="5"/>
  <c r="F4" i="5"/>
  <c r="X3" i="5"/>
  <c r="F3" i="5"/>
  <c r="T28" i="5" l="1"/>
  <c r="U28" i="5"/>
  <c r="T15" i="5"/>
  <c r="T44" i="5"/>
  <c r="T9" i="5"/>
  <c r="U9" i="5"/>
  <c r="U27" i="5"/>
  <c r="U17" i="5"/>
  <c r="T47" i="5"/>
  <c r="S23" i="5"/>
  <c r="U52" i="5"/>
  <c r="T52" i="5"/>
  <c r="U8" i="5"/>
  <c r="T49" i="5"/>
  <c r="T34" i="5"/>
  <c r="U47" i="5"/>
  <c r="U49" i="5"/>
  <c r="U22" i="5"/>
  <c r="U34" i="5"/>
  <c r="T56" i="5"/>
  <c r="U46" i="5"/>
  <c r="U15" i="5"/>
  <c r="T13" i="5"/>
  <c r="T22" i="5"/>
  <c r="U56" i="5"/>
  <c r="U6" i="5"/>
  <c r="U13" i="5"/>
  <c r="U44" i="5"/>
  <c r="T71" i="5" l="1"/>
  <c r="D24" i="1" l="1"/>
  <c r="D25" i="1"/>
  <c r="D26" i="1"/>
  <c r="D27" i="1"/>
  <c r="D28" i="1"/>
  <c r="D29" i="1"/>
  <c r="D30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<sst xmlns="http://schemas.openxmlformats.org/spreadsheetml/2006/main" count="272" uniqueCount="135">
  <si>
    <t>Allowances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</si>
  <si>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</si>
  <si>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</si>
  <si>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</si>
  <si>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</si>
  <si>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</si>
  <si>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</si>
  <si>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</si>
  <si>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</si>
  <si>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</si>
  <si>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</si>
  <si>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</si>
  <si>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</si>
  <si>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</si>
  <si>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</si>
  <si>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</si>
  <si>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</si>
  <si>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</si>
  <si>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</si>
  <si>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</si>
  <si>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</t>
  </si>
  <si>
    <t xml:space="preserve">Repair &amp; Maintenance of Vehicles, furniture, computers  &amp; other structure </t>
  </si>
  <si>
    <t>REV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</si>
  <si>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</si>
  <si>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</si>
  <si>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</si>
  <si>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</si>
  <si>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</si>
  <si>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</si>
  <si>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</si>
  <si>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</si>
  <si>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CAP</t>
  </si>
  <si>
    <t>SLNo</t>
  </si>
  <si>
    <t>Name of the Component</t>
  </si>
  <si>
    <t>Type</t>
  </si>
  <si>
    <t>Identifier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</si>
  <si>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</si>
  <si>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</si>
  <si>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</si>
  <si>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</si>
  <si>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</si>
  <si>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</si>
  <si>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</si>
  <si>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</si>
  <si>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</si>
  <si>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</si>
  <si>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</si>
  <si>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</si>
  <si>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</si>
  <si>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</si>
  <si>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</si>
  <si>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</si>
  <si>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</si>
  <si>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</si>
  <si>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</si>
  <si>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</si>
  <si>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</si>
  <si>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</si>
  <si>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</si>
  <si>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</si>
  <si>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</si>
  <si>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</si>
  <si>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</si>
  <si>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</si>
  <si>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</si>
  <si>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</si>
  <si>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</si>
  <si>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</si>
  <si>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</si>
  <si>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</si>
  <si>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</si>
  <si>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</si>
  <si>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</si>
  <si>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</si>
  <si>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</si>
  <si>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</si>
  <si>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</si>
  <si>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</si>
  <si>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</si>
  <si>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</si>
  <si>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</si>
  <si>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</si>
  <si>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</si>
  <si>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</si>
  <si>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</si>
  <si>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</si>
  <si>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</si>
  <si>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</si>
  <si>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</si>
  <si>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</si>
  <si>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</si>
  <si>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</si>
  <si>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</si>
  <si>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</si>
  <si>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</si>
  <si>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</si>
  <si>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Item wise Physical &amp; Financial Progress</t>
  </si>
  <si>
    <t>RPA</t>
  </si>
  <si>
    <t>DPA</t>
  </si>
  <si>
    <t>GOB</t>
  </si>
  <si>
    <t>TOTAL</t>
  </si>
  <si>
    <t>Code</t>
  </si>
  <si>
    <t>Description</t>
  </si>
  <si>
    <t>O&amp;M During Construction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</si>
  <si>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</si>
  <si>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</si>
  <si>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</si>
  <si>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</si>
  <si>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</si>
  <si>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</si>
  <si>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</si>
  <si>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</si>
  <si>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</si>
  <si>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</si>
  <si>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</si>
  <si>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</si>
  <si>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</si>
  <si>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</si>
  <si>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</si>
  <si>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</si>
  <si>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</si>
  <si>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</si>
  <si>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</si>
  <si>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</si>
  <si>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</si>
  <si>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</si>
  <si>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</si>
  <si>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</si>
  <si>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CAP_6</t>
  </si>
  <si>
    <t>CAP_4</t>
  </si>
  <si>
    <t>CAP_3</t>
  </si>
  <si>
    <t>Photocopier -7 nos (PMO 2 Nos.,Kishoreganj 1 No., Netrokona 1 No., Sunamganj 1 No., Habiganj 1No.&amp; Brahmanbaria 1 No)</t>
  </si>
  <si>
    <t>CAP_5</t>
  </si>
  <si>
    <t>CAP_7</t>
  </si>
  <si>
    <t>CAP_8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</si>
</sst>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9.5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6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justify" vertical="center" wrapText="1"/>
      <protection locked="0"/>
    </xf>
    <xf numFmtId="0" fontId="6" fillId="0" borderId="1" xfId="0" applyFont="1" applyBorder="1" applyAlignment="1" applyProtection="1">
      <alignment horizontal="justify" vertical="top" wrapText="1"/>
      <protection locked="0"/>
    </xf>
    <xf numFmtId="0" fontId="0" fillId="0" borderId="0" xfId="0" applyFont="1" applyAlignment="1">
      <alignment vertical="top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left" vertical="center" wrapText="1"/>
      <protection locked="0"/>
    </xf>
    <xf numFmtId="2" fontId="12" fillId="0" borderId="1" xfId="0" applyNumberFormat="1" applyFont="1" applyBorder="1" applyAlignment="1">
      <alignment horizontal="center" vertical="top"/>
    </xf>
    <xf numFmtId="2" fontId="12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 applyProtection="1">
      <alignment horizontal="justify" vertical="top" wrapText="1"/>
      <protection locked="0"/>
    </xf>
    <xf numFmtId="0" fontId="5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13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0" xfId="0" applyFont="1" applyAlignment="1">
      <alignment vertical="center"/>
    </xf>
    <xf numFmtId="2" fontId="9" fillId="0" borderId="0" xfId="1" applyNumberFormat="1" applyFont="1" applyFill="1" applyBorder="1" applyAlignment="1">
      <alignment horizontal="center" vertical="top"/>
    </xf>
    <xf numFmtId="2" fontId="0" fillId="0" borderId="0" xfId="0" applyNumberFormat="1" applyFont="1" applyAlignment="1">
      <alignment vertical="center"/>
    </xf>
    <xf numFmtId="2" fontId="0" fillId="0" borderId="1" xfId="0" applyNumberFormat="1" applyFont="1" applyBorder="1" applyAlignment="1">
      <alignment vertical="center"/>
    </xf>
    <xf numFmtId="2" fontId="0" fillId="0" borderId="0" xfId="0" applyNumberFormat="1" applyFont="1" applyAlignment="1">
      <alignment vertical="top"/>
    </xf>
    <xf numFmtId="2" fontId="10" fillId="0" borderId="0" xfId="1" applyNumberFormat="1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2" fontId="2" fillId="0" borderId="0" xfId="0" applyNumberFormat="1" applyFont="1" applyAlignment="1">
      <alignment vertical="top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0" fillId="0" borderId="1" xfId="0" applyNumberFormat="1" applyFont="1" applyBorder="1" applyAlignment="1">
      <alignment horizontal="center" vertical="top"/>
    </xf>
    <xf numFmtId="43" fontId="0" fillId="0" borderId="0" xfId="1" applyFont="1" applyAlignment="1">
      <alignment vertical="center"/>
    </xf>
    <xf numFmtId="43" fontId="0" fillId="0" borderId="0" xfId="1" applyFont="1"/>
    <xf numFmtId="43" fontId="0" fillId="0" borderId="0" xfId="0" applyNumberFormat="1" applyFont="1"/>
    <xf numFmtId="0" fontId="0" fillId="0" borderId="5" xfId="0" applyFont="1" applyBorder="1"/>
    <xf numFmtId="2" fontId="0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justify" vertical="top" wrapText="1"/>
      <protection locked="0"/>
    </xf>
    <xf numFmtId="0" fontId="14" fillId="2" borderId="1" xfId="0" applyFont="1" applyFill="1" applyBorder="1" applyAlignment="1" applyProtection="1">
      <alignment horizontal="justify" vertical="top" wrapText="1"/>
      <protection locked="0"/>
    </xf>
    <xf numFmtId="0" fontId="0" fillId="0" borderId="1" xfId="0" applyFont="1" applyBorder="1" applyAlignment="1">
      <alignment horizontal="center" vertical="top"/>
    </xf>
    <xf numFmtId="2" fontId="0" fillId="0" borderId="1" xfId="0" applyNumberFormat="1" applyFont="1" applyBorder="1" applyAlignment="1">
      <alignment horizontal="center" vertical="top"/>
    </xf>
    <xf numFmtId="2" fontId="0" fillId="0" borderId="2" xfId="0" applyNumberFormat="1" applyFont="1" applyBorder="1" applyAlignment="1">
      <alignment horizontal="center" vertical="top"/>
    </xf>
    <xf numFmtId="2" fontId="0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2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D482CF-291B-4B41-9817-4B6B6D275E42}">
  <we:reference id="wa104380862" version="1.5.0.0" store="en-US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BreakPreview" topLeftCell="A11" zoomScaleNormal="100" zoomScaleSheetLayoutView="100" workbookViewId="0">
      <selection activeCell="E31" sqref="E31"/>
    </sheetView>
  </sheetViews>
  <sheetFormatPr defaultRowHeight="15" x14ac:dyDescent="0.25"/>
  <cols>
    <col min="2" max="2" width="66.140625" customWidth="1"/>
    <col min="3" max="3" width="18.42578125" customWidth="1"/>
    <col min="4" max="4" width="12.7109375" customWidth="1"/>
  </cols>
  <sheetData>
    <row r="1" spans="1:5" x14ac:dyDescent="0.25">
      <c r="A1" s="23" t="s">
        <v>32</v>
      </c>
      <c r="B1" s="43" t="s">
        <v>33</v>
      </c>
      <c r="C1" s="23" t="s">
        <v>34</v>
      </c>
      <c r="D1" s="23" t="s">
        <v>35</v>
      </c>
    </row>
    <row r="2" spans="1:5" x14ac:dyDescent="0.25">
      <c r="A2" s="23">
        <v>1</v>
      </c>
      <c r="B2" s="23" t="s">
        <v>0</v>
      </c>
      <c r="C2" s="23" t="s">
        <v>22</v>
      </c>
      <c r="D2" s="23" t="str">
        <f>CONCATENATE(C2,"_",A2)</f>
        <v>REV_1</v>
      </c>
      <c r="E2">
        <v>0</v>
      </c>
    </row>
    <row r="3" spans="1:5" x14ac:dyDescent="0.25">
      <c r="A3" s="23">
        <v>2</v>
      </c>
      <c r="B3" s="23" t="s">
        <v>1</v>
      </c>
      <c r="C3" s="23" t="s">
        <v>22</v>
      </c>
      <c r="D3" s="23" t="str">
        <f t="shared" ref="D3:D31" si="0">CONCATENATE(C3,"_",A3)</f>
        <v>REV_2</v>
      </c>
      <c r="E3">
        <v>1</v>
      </c>
    </row>
    <row r="4" spans="1:5" x14ac:dyDescent="0.25">
      <c r="A4" s="23">
        <v>3</v>
      </c>
      <c r="B4" s="23" t="s">
        <v>2</v>
      </c>
      <c r="C4" s="23" t="s">
        <v>22</v>
      </c>
      <c r="D4" s="23" t="str">
        <f t="shared" si="0"/>
        <v>REV_3</v>
      </c>
      <c r="E4">
        <v>2</v>
      </c>
    </row>
    <row r="5" spans="1:5" x14ac:dyDescent="0.25">
      <c r="A5" s="23">
        <v>4</v>
      </c>
      <c r="B5" s="23" t="s">
        <v>3</v>
      </c>
      <c r="C5" s="23" t="s">
        <v>22</v>
      </c>
      <c r="D5" s="23" t="str">
        <f t="shared" si="0"/>
        <v>REV_4</v>
      </c>
      <c r="E5">
        <v>3</v>
      </c>
    </row>
    <row r="6" spans="1:5" x14ac:dyDescent="0.25">
      <c r="A6" s="23">
        <v>5</v>
      </c>
      <c r="B6" s="23" t="s">
        <v>4</v>
      </c>
      <c r="C6" s="23" t="s">
        <v>22</v>
      </c>
      <c r="D6" s="23" t="str">
        <f t="shared" si="0"/>
        <v>REV_5</v>
      </c>
      <c r="E6">
        <v>4</v>
      </c>
    </row>
    <row r="7" spans="1:5" x14ac:dyDescent="0.25">
      <c r="A7" s="23">
        <v>6</v>
      </c>
      <c r="B7" s="23" t="s">
        <v>5</v>
      </c>
      <c r="C7" s="23" t="s">
        <v>22</v>
      </c>
      <c r="D7" s="23" t="str">
        <f t="shared" si="0"/>
        <v>REV_6</v>
      </c>
      <c r="E7">
        <v>5</v>
      </c>
    </row>
    <row r="8" spans="1:5" x14ac:dyDescent="0.25">
      <c r="A8" s="23">
        <v>7</v>
      </c>
      <c r="B8" s="23" t="s">
        <v>6</v>
      </c>
      <c r="C8" s="23" t="s">
        <v>22</v>
      </c>
      <c r="D8" s="23" t="str">
        <f t="shared" si="0"/>
        <v>REV_7</v>
      </c>
      <c r="E8">
        <v>6</v>
      </c>
    </row>
    <row r="9" spans="1:5" x14ac:dyDescent="0.25">
      <c r="A9" s="23">
        <v>8</v>
      </c>
      <c r="B9" s="23" t="s">
        <v>7</v>
      </c>
      <c r="C9" s="23" t="s">
        <v>22</v>
      </c>
      <c r="D9" s="23" t="str">
        <f t="shared" si="0"/>
        <v>REV_8</v>
      </c>
      <c r="E9">
        <v>7</v>
      </c>
    </row>
    <row r="10" spans="1:5" x14ac:dyDescent="0.25">
      <c r="A10" s="23">
        <v>9</v>
      </c>
      <c r="B10" s="23" t="s">
        <v>8</v>
      </c>
      <c r="C10" s="23" t="s">
        <v>22</v>
      </c>
      <c r="D10" s="23" t="str">
        <f t="shared" si="0"/>
        <v>REV_9</v>
      </c>
      <c r="E10">
        <v>8</v>
      </c>
    </row>
    <row r="11" spans="1:5" x14ac:dyDescent="0.25">
      <c r="A11" s="23">
        <v>10</v>
      </c>
      <c r="B11" s="23" t="s">
        <v>9</v>
      </c>
      <c r="C11" s="23" t="s">
        <v>22</v>
      </c>
      <c r="D11" s="23" t="str">
        <f t="shared" si="0"/>
        <v>REV_10</v>
      </c>
      <c r="E11">
        <v>9</v>
      </c>
    </row>
    <row r="12" spans="1:5" x14ac:dyDescent="0.25">
      <c r="A12" s="23">
        <v>11</v>
      </c>
      <c r="B12" s="23" t="s">
        <v>10</v>
      </c>
      <c r="C12" s="23" t="s">
        <v>22</v>
      </c>
      <c r="D12" s="23" t="str">
        <f t="shared" si="0"/>
        <v>REV_11</v>
      </c>
      <c r="E12">
        <v>10</v>
      </c>
    </row>
    <row r="13" spans="1:5" x14ac:dyDescent="0.25">
      <c r="A13" s="23">
        <v>12</v>
      </c>
      <c r="B13" s="23" t="s">
        <v>11</v>
      </c>
      <c r="C13" s="23" t="s">
        <v>22</v>
      </c>
      <c r="D13" s="23" t="str">
        <f t="shared" si="0"/>
        <v>REV_12</v>
      </c>
      <c r="E13">
        <v>11</v>
      </c>
    </row>
    <row r="14" spans="1:5" x14ac:dyDescent="0.25">
      <c r="A14" s="23">
        <v>13</v>
      </c>
      <c r="B14" s="23" t="s">
        <v>12</v>
      </c>
      <c r="C14" s="23" t="s">
        <v>22</v>
      </c>
      <c r="D14" s="23" t="str">
        <f t="shared" si="0"/>
        <v>REV_13</v>
      </c>
      <c r="E14">
        <v>12</v>
      </c>
    </row>
    <row r="15" spans="1:5" x14ac:dyDescent="0.25">
      <c r="A15" s="23">
        <v>14</v>
      </c>
      <c r="B15" s="23" t="s">
        <v>13</v>
      </c>
      <c r="C15" s="23" t="s">
        <v>22</v>
      </c>
      <c r="D15" s="23" t="str">
        <f t="shared" si="0"/>
        <v>REV_14</v>
      </c>
      <c r="E15">
        <v>13</v>
      </c>
    </row>
    <row r="16" spans="1:5" x14ac:dyDescent="0.25">
      <c r="A16" s="23">
        <v>15</v>
      </c>
      <c r="B16" s="23" t="s">
        <v>14</v>
      </c>
      <c r="C16" s="23" t="s">
        <v>22</v>
      </c>
      <c r="D16" s="23" t="str">
        <f t="shared" si="0"/>
        <v>REV_15</v>
      </c>
      <c r="E16">
        <v>14</v>
      </c>
    </row>
    <row r="17" spans="1:5" x14ac:dyDescent="0.25">
      <c r="A17" s="23">
        <v>16</v>
      </c>
      <c r="B17" s="23" t="s">
        <v>15</v>
      </c>
      <c r="C17" s="23" t="s">
        <v>22</v>
      </c>
      <c r="D17" s="23" t="str">
        <f t="shared" si="0"/>
        <v>REV_16</v>
      </c>
      <c r="E17">
        <v>15</v>
      </c>
    </row>
    <row r="18" spans="1:5" x14ac:dyDescent="0.25">
      <c r="A18" s="23">
        <v>17</v>
      </c>
      <c r="B18" s="23" t="s">
        <v>16</v>
      </c>
      <c r="C18" s="23" t="s">
        <v>22</v>
      </c>
      <c r="D18" s="23" t="str">
        <f t="shared" si="0"/>
        <v>REV_17</v>
      </c>
      <c r="E18">
        <v>16</v>
      </c>
    </row>
    <row r="19" spans="1:5" x14ac:dyDescent="0.25">
      <c r="A19" s="23">
        <v>18</v>
      </c>
      <c r="B19" s="23" t="s">
        <v>17</v>
      </c>
      <c r="C19" s="23" t="s">
        <v>22</v>
      </c>
      <c r="D19" s="23" t="str">
        <f t="shared" si="0"/>
        <v>REV_18</v>
      </c>
      <c r="E19">
        <v>17</v>
      </c>
    </row>
    <row r="20" spans="1:5" x14ac:dyDescent="0.25">
      <c r="A20" s="23">
        <v>19</v>
      </c>
      <c r="B20" s="23" t="s">
        <v>18</v>
      </c>
      <c r="C20" s="23" t="s">
        <v>22</v>
      </c>
      <c r="D20" s="23" t="str">
        <f t="shared" si="0"/>
        <v>REV_19</v>
      </c>
      <c r="E20">
        <v>18</v>
      </c>
    </row>
    <row r="21" spans="1:5" x14ac:dyDescent="0.25">
      <c r="A21" s="23">
        <v>20</v>
      </c>
      <c r="B21" s="23" t="s">
        <v>19</v>
      </c>
      <c r="C21" s="23" t="s">
        <v>22</v>
      </c>
      <c r="D21" s="23" t="str">
        <f t="shared" si="0"/>
        <v>REV_20</v>
      </c>
      <c r="E21">
        <v>19</v>
      </c>
    </row>
    <row r="22" spans="1:5" x14ac:dyDescent="0.25">
      <c r="A22" s="23">
        <v>21</v>
      </c>
      <c r="B22" s="23" t="s">
        <v>20</v>
      </c>
      <c r="C22" s="23" t="s">
        <v>22</v>
      </c>
      <c r="D22" s="23" t="str">
        <f t="shared" si="0"/>
        <v>REV_21</v>
      </c>
      <c r="E22">
        <v>20</v>
      </c>
    </row>
    <row r="23" spans="1:5" x14ac:dyDescent="0.25">
      <c r="A23" s="23">
        <v>22</v>
      </c>
      <c r="B23" s="23" t="s">
        <v>21</v>
      </c>
      <c r="C23" s="23" t="s">
        <v>22</v>
      </c>
      <c r="D23" s="23" t="str">
        <f t="shared" si="0"/>
        <v>REV_22</v>
      </c>
      <c r="E23">
        <v>21</v>
      </c>
    </row>
    <row r="24" spans="1:5" x14ac:dyDescent="0.25">
      <c r="A24" s="23">
        <v>1</v>
      </c>
      <c r="B24" s="23" t="s">
        <v>23</v>
      </c>
      <c r="C24" s="23" t="s">
        <v>31</v>
      </c>
      <c r="D24" s="23" t="str">
        <f>CONCATENATE(C24,"_",A24)</f>
        <v>CAP_1</v>
      </c>
      <c r="E24">
        <v>22</v>
      </c>
    </row>
    <row r="25" spans="1:5" x14ac:dyDescent="0.25">
      <c r="A25" s="23">
        <v>2</v>
      </c>
      <c r="B25" s="23" t="s">
        <v>24</v>
      </c>
      <c r="C25" s="23" t="s">
        <v>31</v>
      </c>
      <c r="D25" s="23" t="str">
        <f t="shared" si="0"/>
        <v>CAP_2</v>
      </c>
      <c r="E25">
        <v>23</v>
      </c>
    </row>
    <row r="26" spans="1:5" x14ac:dyDescent="0.25">
      <c r="A26" s="23">
        <v>3</v>
      </c>
      <c r="B26" s="23" t="s">
        <v>25</v>
      </c>
      <c r="C26" s="23" t="s">
        <v>31</v>
      </c>
      <c r="D26" s="23" t="str">
        <f t="shared" si="0"/>
        <v>CAP_3</v>
      </c>
      <c r="E26">
        <v>24</v>
      </c>
    </row>
    <row r="27" spans="1:5" x14ac:dyDescent="0.25">
      <c r="A27" s="23">
        <v>4</v>
      </c>
      <c r="B27" s="23" t="s">
        <v>26</v>
      </c>
      <c r="C27" s="23" t="s">
        <v>31</v>
      </c>
      <c r="D27" s="23" t="str">
        <f t="shared" si="0"/>
        <v>CAP_4</v>
      </c>
      <c r="E27">
        <v>25</v>
      </c>
    </row>
    <row r="28" spans="1:5" x14ac:dyDescent="0.25">
      <c r="A28" s="23">
        <v>5</v>
      </c>
      <c r="B28" s="23" t="s">
        <v>27</v>
      </c>
      <c r="C28" s="23" t="s">
        <v>31</v>
      </c>
      <c r="D28" s="23" t="str">
        <f t="shared" si="0"/>
        <v>CAP_5</v>
      </c>
      <c r="E28">
        <v>26</v>
      </c>
    </row>
    <row r="29" spans="1:5" x14ac:dyDescent="0.25">
      <c r="A29" s="23">
        <v>6</v>
      </c>
      <c r="B29" s="23" t="s">
        <v>28</v>
      </c>
      <c r="C29" s="23" t="s">
        <v>31</v>
      </c>
      <c r="D29" s="23" t="str">
        <f t="shared" si="0"/>
        <v>CAP_6</v>
      </c>
      <c r="E29">
        <v>27</v>
      </c>
    </row>
    <row r="30" spans="1:5" x14ac:dyDescent="0.25">
      <c r="A30" s="23">
        <v>7</v>
      </c>
      <c r="B30" s="23" t="s">
        <v>29</v>
      </c>
      <c r="C30" s="23" t="s">
        <v>31</v>
      </c>
      <c r="D30" s="23" t="str">
        <f t="shared" si="0"/>
        <v>CAP_7</v>
      </c>
      <c r="E30">
        <v>28</v>
      </c>
    </row>
    <row r="31" spans="1:5" x14ac:dyDescent="0.25">
      <c r="A31" s="23">
        <v>8</v>
      </c>
      <c r="B31" s="23" t="s">
        <v>30</v>
      </c>
      <c r="C31" s="23" t="s">
        <v>31</v>
      </c>
      <c r="D31" s="23" t="str">
        <f t="shared" si="0"/>
        <v>CAP_8</v>
      </c>
      <c r="E31">
        <v>29</v>
      </c>
    </row>
  </sheetData>
  <pageMargins left="0.7" right="0.7" top="0.75" bottom="0.75" header="0.3" footer="0.3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view="pageBreakPreview" topLeftCell="A2" zoomScale="115" zoomScaleNormal="145" zoomScaleSheetLayoutView="115" workbookViewId="0">
      <pane xSplit="2" ySplit="2" topLeftCell="C64" activePane="bottomRight" state="frozen"/>
      <selection activeCell="A2" sqref="A2"/>
      <selection pane="topRight" activeCell="C2" sqref="C2"/>
      <selection pane="bottomLeft" activeCell="A5" sqref="A5"/>
      <selection pane="bottomRight" activeCell="B69" sqref="B69"/>
    </sheetView>
  </sheetViews>
  <sheetFormatPr defaultRowHeight="15" x14ac:dyDescent="0.25"/>
  <cols>
    <col min="1" max="1" width="8.7109375" style="41" customWidth="1"/>
    <col min="2" max="2" width="53.85546875" style="22" customWidth="1"/>
    <col min="3" max="3" width="9.5703125" style="22" customWidth="1"/>
    <col min="4" max="4" width="9" style="22" customWidth="1"/>
    <col min="5" max="5" width="18" style="22" customWidth="1"/>
    <col min="6" max="6" width="11.7109375" style="22" customWidth="1"/>
    <col min="7" max="18" width="9.28515625" style="22" customWidth="1"/>
    <col min="19" max="19" width="10.85546875" style="22" customWidth="1"/>
    <col min="20" max="22" width="9.140625" style="22"/>
    <col min="23" max="23" width="14" style="22" customWidth="1"/>
    <col min="24" max="24" width="15.28515625" style="22" customWidth="1"/>
    <col min="25" max="25" width="23.28515625" style="22" customWidth="1"/>
    <col min="26" max="16384" width="9.140625" style="22"/>
  </cols>
  <sheetData>
    <row r="1" spans="1:24" x14ac:dyDescent="0.25">
      <c r="A1" s="40" t="s">
        <v>96</v>
      </c>
    </row>
    <row r="2" spans="1:24" x14ac:dyDescent="0.25">
      <c r="A2" s="40" t="s">
        <v>101</v>
      </c>
      <c r="B2" s="22" t="s">
        <v>102</v>
      </c>
      <c r="C2" s="41" t="s">
        <v>99</v>
      </c>
      <c r="D2" s="41" t="s">
        <v>97</v>
      </c>
      <c r="E2" s="41" t="s">
        <v>98</v>
      </c>
      <c r="F2" s="41" t="s">
        <v>100</v>
      </c>
    </row>
    <row r="3" spans="1:24" s="24" customFormat="1" ht="13.5" customHeight="1" x14ac:dyDescent="0.25">
      <c r="A3" s="2">
        <v>3111302</v>
      </c>
      <c r="B3" s="1" t="s">
        <v>36</v>
      </c>
      <c r="C3" s="3">
        <v>10</v>
      </c>
      <c r="D3" s="3"/>
      <c r="E3" s="4"/>
      <c r="F3" s="3">
        <f>C3+D3+E3</f>
        <v>10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10"/>
      <c r="T3" s="55"/>
      <c r="U3" s="55"/>
      <c r="V3" s="10"/>
      <c r="X3" s="26" t="e">
        <f>#REF!-#REF!</f>
        <v>#REF!</v>
      </c>
    </row>
    <row r="4" spans="1:24" s="24" customFormat="1" ht="13.5" customHeight="1" x14ac:dyDescent="0.25">
      <c r="A4" s="2">
        <v>3111327</v>
      </c>
      <c r="B4" s="1" t="s">
        <v>37</v>
      </c>
      <c r="C4" s="3">
        <v>10</v>
      </c>
      <c r="D4" s="3"/>
      <c r="E4" s="4"/>
      <c r="F4" s="3">
        <f t="shared" ref="F4:F43" si="0">C4+D4+E4</f>
        <v>10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"/>
      <c r="T4" s="55"/>
      <c r="U4" s="55"/>
      <c r="V4" s="10"/>
    </row>
    <row r="5" spans="1:24" s="24" customFormat="1" ht="13.5" customHeight="1" x14ac:dyDescent="0.25">
      <c r="A5" s="2">
        <v>3111338</v>
      </c>
      <c r="B5" s="1" t="s">
        <v>38</v>
      </c>
      <c r="C5" s="3">
        <v>140</v>
      </c>
      <c r="D5" s="3"/>
      <c r="E5" s="4"/>
      <c r="F5" s="3">
        <f t="shared" si="0"/>
        <v>140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0"/>
      <c r="T5" s="55"/>
      <c r="U5" s="55"/>
      <c r="V5" s="10"/>
      <c r="X5" s="26" t="e">
        <f>#REF!-#REF!</f>
        <v>#REF!</v>
      </c>
    </row>
    <row r="6" spans="1:24" s="24" customFormat="1" ht="13.5" customHeight="1" x14ac:dyDescent="0.25">
      <c r="A6" s="2">
        <v>3241101</v>
      </c>
      <c r="B6" s="7" t="s">
        <v>39</v>
      </c>
      <c r="C6" s="3">
        <v>100</v>
      </c>
      <c r="D6" s="3"/>
      <c r="E6" s="4"/>
      <c r="F6" s="3">
        <f t="shared" si="0"/>
        <v>100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10"/>
      <c r="T6" s="27" t="e">
        <f>#REF!</f>
        <v>#REF!</v>
      </c>
      <c r="U6" s="27" t="e">
        <f>#REF!</f>
        <v>#REF!</v>
      </c>
      <c r="V6" s="10"/>
      <c r="X6" s="26" t="e">
        <f>#REF!-#REF!</f>
        <v>#REF!</v>
      </c>
    </row>
    <row r="7" spans="1:24" s="24" customFormat="1" ht="22.5" customHeight="1" x14ac:dyDescent="0.25">
      <c r="A7" s="2">
        <v>3211129</v>
      </c>
      <c r="B7" s="8" t="s">
        <v>40</v>
      </c>
      <c r="C7" s="3">
        <v>245</v>
      </c>
      <c r="D7" s="3"/>
      <c r="E7" s="4"/>
      <c r="F7" s="3">
        <f t="shared" si="0"/>
        <v>245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10"/>
      <c r="T7" s="27" t="e">
        <f>#REF!</f>
        <v>#REF!</v>
      </c>
      <c r="U7" s="27" t="e">
        <f>#REF!</f>
        <v>#REF!</v>
      </c>
      <c r="V7" s="10"/>
      <c r="X7" s="26" t="e">
        <f>#REF!-#REF!</f>
        <v>#REF!</v>
      </c>
    </row>
    <row r="8" spans="1:24" s="24" customFormat="1" ht="24.75" customHeight="1" x14ac:dyDescent="0.25">
      <c r="A8" s="2">
        <v>3821103</v>
      </c>
      <c r="B8" s="9" t="s">
        <v>41</v>
      </c>
      <c r="C8" s="3">
        <v>2596.27</v>
      </c>
      <c r="D8" s="3"/>
      <c r="E8" s="4"/>
      <c r="F8" s="3">
        <f t="shared" si="0"/>
        <v>2596.27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  <c r="T8" s="27" t="e">
        <f>#REF!</f>
        <v>#REF!</v>
      </c>
      <c r="U8" s="27" t="e">
        <f>#REF!</f>
        <v>#REF!</v>
      </c>
      <c r="V8" s="10"/>
      <c r="X8" s="26" t="e">
        <f>#REF!-#REF!</f>
        <v>#REF!</v>
      </c>
    </row>
    <row r="9" spans="1:24" s="24" customFormat="1" ht="13.5" customHeight="1" x14ac:dyDescent="0.25">
      <c r="A9" s="2">
        <v>3211119</v>
      </c>
      <c r="B9" s="8" t="s">
        <v>42</v>
      </c>
      <c r="C9" s="3">
        <v>25</v>
      </c>
      <c r="D9" s="3"/>
      <c r="E9" s="4"/>
      <c r="F9" s="3">
        <f t="shared" si="0"/>
        <v>25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0"/>
      <c r="T9" s="54" t="e">
        <f>SUM(#REF!)</f>
        <v>#REF!</v>
      </c>
      <c r="U9" s="54" t="e">
        <f>SUM(#REF!)</f>
        <v>#REF!</v>
      </c>
      <c r="V9" s="10"/>
      <c r="X9" s="26" t="e">
        <f>#REF!-#REF!</f>
        <v>#REF!</v>
      </c>
    </row>
    <row r="10" spans="1:24" s="24" customFormat="1" ht="13.5" customHeight="1" x14ac:dyDescent="0.25">
      <c r="A10" s="2">
        <v>3211120</v>
      </c>
      <c r="B10" s="7" t="s">
        <v>43</v>
      </c>
      <c r="C10" s="3">
        <v>25</v>
      </c>
      <c r="D10" s="3"/>
      <c r="E10" s="4"/>
      <c r="F10" s="3">
        <f t="shared" si="0"/>
        <v>25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  <c r="T10" s="55"/>
      <c r="U10" s="55"/>
      <c r="V10" s="10"/>
      <c r="X10" s="26" t="e">
        <f>#REF!-#REF!</f>
        <v>#REF!</v>
      </c>
    </row>
    <row r="11" spans="1:24" s="24" customFormat="1" ht="13.5" customHeight="1" x14ac:dyDescent="0.25">
      <c r="A11" s="2">
        <v>3211117</v>
      </c>
      <c r="B11" s="7" t="s">
        <v>44</v>
      </c>
      <c r="C11" s="3">
        <v>25</v>
      </c>
      <c r="D11" s="3"/>
      <c r="E11" s="4"/>
      <c r="F11" s="3">
        <f t="shared" si="0"/>
        <v>25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0"/>
      <c r="T11" s="55"/>
      <c r="U11" s="55"/>
      <c r="V11" s="10"/>
      <c r="X11" s="26" t="e">
        <f>#REF!-#REF!</f>
        <v>#REF!</v>
      </c>
    </row>
    <row r="12" spans="1:24" s="24" customFormat="1" x14ac:dyDescent="0.25">
      <c r="A12" s="2">
        <v>3221104</v>
      </c>
      <c r="B12" s="7" t="s">
        <v>45</v>
      </c>
      <c r="C12" s="3">
        <v>15</v>
      </c>
      <c r="D12" s="3"/>
      <c r="E12" s="4"/>
      <c r="F12" s="3">
        <f t="shared" si="0"/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0"/>
      <c r="T12" s="27" t="e">
        <f>#REF!</f>
        <v>#REF!</v>
      </c>
      <c r="U12" s="27" t="e">
        <f>#REF!</f>
        <v>#REF!</v>
      </c>
      <c r="V12" s="10"/>
      <c r="X12" s="26" t="e">
        <f>#REF!-#REF!</f>
        <v>#REF!</v>
      </c>
    </row>
    <row r="13" spans="1:24" s="24" customFormat="1" x14ac:dyDescent="0.25">
      <c r="A13" s="2">
        <v>3211115</v>
      </c>
      <c r="B13" s="7" t="s">
        <v>46</v>
      </c>
      <c r="C13" s="3">
        <v>10</v>
      </c>
      <c r="D13" s="3"/>
      <c r="E13" s="4"/>
      <c r="F13" s="3">
        <f t="shared" si="0"/>
        <v>10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10"/>
      <c r="T13" s="54" t="e">
        <f>SUM(#REF!)</f>
        <v>#REF!</v>
      </c>
      <c r="U13" s="54" t="e">
        <f>SUM(#REF!)</f>
        <v>#REF!</v>
      </c>
      <c r="V13" s="10"/>
      <c r="X13" s="26" t="e">
        <f>#REF!-#REF!</f>
        <v>#REF!</v>
      </c>
    </row>
    <row r="14" spans="1:24" s="24" customFormat="1" x14ac:dyDescent="0.25">
      <c r="A14" s="2">
        <v>3211113</v>
      </c>
      <c r="B14" s="7" t="s">
        <v>47</v>
      </c>
      <c r="C14" s="3">
        <v>15</v>
      </c>
      <c r="D14" s="3"/>
      <c r="E14" s="4"/>
      <c r="F14" s="3">
        <f t="shared" si="0"/>
        <v>15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10"/>
      <c r="T14" s="54"/>
      <c r="U14" s="55"/>
      <c r="V14" s="10"/>
      <c r="X14" s="26" t="e">
        <f>#REF!-#REF!</f>
        <v>#REF!</v>
      </c>
    </row>
    <row r="15" spans="1:24" s="24" customFormat="1" x14ac:dyDescent="0.25">
      <c r="A15" s="2">
        <v>3243102</v>
      </c>
      <c r="B15" s="1" t="s">
        <v>48</v>
      </c>
      <c r="C15" s="3">
        <v>200</v>
      </c>
      <c r="D15" s="3"/>
      <c r="E15" s="4"/>
      <c r="F15" s="3">
        <f t="shared" si="0"/>
        <v>200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10"/>
      <c r="T15" s="54" t="e">
        <f>SUM(#REF!)</f>
        <v>#REF!</v>
      </c>
      <c r="U15" s="54" t="e">
        <f>SUM(#REF!)</f>
        <v>#REF!</v>
      </c>
      <c r="V15" s="10"/>
      <c r="X15" s="26" t="e">
        <f>#REF!-#REF!</f>
        <v>#REF!</v>
      </c>
    </row>
    <row r="16" spans="1:24" s="24" customFormat="1" x14ac:dyDescent="0.25">
      <c r="A16" s="2">
        <v>3243101</v>
      </c>
      <c r="B16" s="1" t="s">
        <v>49</v>
      </c>
      <c r="C16" s="3">
        <v>150</v>
      </c>
      <c r="D16" s="3"/>
      <c r="E16" s="4"/>
      <c r="F16" s="3">
        <f t="shared" si="0"/>
        <v>150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0"/>
      <c r="T16" s="55"/>
      <c r="U16" s="55"/>
      <c r="V16" s="10"/>
      <c r="X16" s="26" t="e">
        <f>#REF!-#REF!</f>
        <v>#REF!</v>
      </c>
    </row>
    <row r="17" spans="1:26" s="24" customFormat="1" ht="22.5" x14ac:dyDescent="0.25">
      <c r="A17" s="2">
        <v>3221108</v>
      </c>
      <c r="B17" s="1" t="s">
        <v>50</v>
      </c>
      <c r="C17" s="3">
        <v>3</v>
      </c>
      <c r="D17" s="3"/>
      <c r="E17" s="4"/>
      <c r="F17" s="3">
        <f t="shared" si="0"/>
        <v>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"/>
      <c r="T17" s="27" t="e">
        <f>#REF!</f>
        <v>#REF!</v>
      </c>
      <c r="U17" s="27" t="e">
        <f>#REF!</f>
        <v>#REF!</v>
      </c>
      <c r="V17" s="10"/>
      <c r="X17" s="26" t="e">
        <f>#REF!-#REF!</f>
        <v>#REF!</v>
      </c>
    </row>
    <row r="18" spans="1:26" s="24" customFormat="1" x14ac:dyDescent="0.25">
      <c r="A18" s="2">
        <v>3255102</v>
      </c>
      <c r="B18" s="1" t="s">
        <v>9</v>
      </c>
      <c r="C18" s="3">
        <v>35</v>
      </c>
      <c r="D18" s="3"/>
      <c r="E18" s="4"/>
      <c r="F18" s="3">
        <f t="shared" si="0"/>
        <v>35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0"/>
      <c r="T18" s="27" t="e">
        <f>#REF!</f>
        <v>#REF!</v>
      </c>
      <c r="U18" s="27" t="e">
        <f>#REF!</f>
        <v>#REF!</v>
      </c>
      <c r="V18" s="10"/>
      <c r="X18" s="26" t="e">
        <f>#REF!-#REF!</f>
        <v>#REF!</v>
      </c>
    </row>
    <row r="19" spans="1:26" s="24" customFormat="1" x14ac:dyDescent="0.25">
      <c r="A19" s="2">
        <v>3255104</v>
      </c>
      <c r="B19" s="1" t="s">
        <v>51</v>
      </c>
      <c r="C19" s="3">
        <v>150</v>
      </c>
      <c r="D19" s="3"/>
      <c r="E19" s="4"/>
      <c r="F19" s="3">
        <f t="shared" si="0"/>
        <v>150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  <c r="T19" s="27" t="e">
        <f>#REF!</f>
        <v>#REF!</v>
      </c>
      <c r="U19" s="27" t="e">
        <f>#REF!</f>
        <v>#REF!</v>
      </c>
      <c r="V19" s="10"/>
      <c r="X19" s="26" t="e">
        <f>#REF!-#REF!</f>
        <v>#REF!</v>
      </c>
    </row>
    <row r="20" spans="1:26" s="24" customFormat="1" x14ac:dyDescent="0.25">
      <c r="A20" s="2">
        <v>3211127</v>
      </c>
      <c r="B20" s="1" t="s">
        <v>52</v>
      </c>
      <c r="C20" s="3">
        <v>2</v>
      </c>
      <c r="D20" s="3"/>
      <c r="E20" s="4"/>
      <c r="F20" s="3">
        <f t="shared" si="0"/>
        <v>2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  <c r="T20" s="27" t="e">
        <f>#REF!</f>
        <v>#REF!</v>
      </c>
      <c r="U20" s="27" t="e">
        <f>#REF!</f>
        <v>#REF!</v>
      </c>
      <c r="V20" s="10"/>
      <c r="X20" s="26" t="e">
        <f>#REF!-#REF!</f>
        <v>#REF!</v>
      </c>
    </row>
    <row r="21" spans="1:26" s="24" customFormat="1" ht="22.5" x14ac:dyDescent="0.25">
      <c r="A21" s="2">
        <v>3231201</v>
      </c>
      <c r="B21" s="1" t="s">
        <v>53</v>
      </c>
      <c r="C21" s="6"/>
      <c r="D21" s="6">
        <v>238.54</v>
      </c>
      <c r="E21" s="5"/>
      <c r="F21" s="6">
        <f t="shared" si="0"/>
        <v>238.54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  <c r="T21" s="10"/>
      <c r="U21" s="10"/>
      <c r="V21" s="10"/>
    </row>
    <row r="22" spans="1:26" s="24" customFormat="1" ht="22.5" x14ac:dyDescent="0.25">
      <c r="A22" s="2">
        <v>3231201</v>
      </c>
      <c r="B22" s="9" t="s">
        <v>54</v>
      </c>
      <c r="C22" s="6">
        <v>47.81</v>
      </c>
      <c r="D22" s="6">
        <v>350.6</v>
      </c>
      <c r="E22" s="5"/>
      <c r="F22" s="6">
        <f t="shared" si="0"/>
        <v>398.41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  <c r="T22" s="47" t="e">
        <f>SUM(#REF!)</f>
        <v>#REF!</v>
      </c>
      <c r="U22" s="47" t="e">
        <f>SUM(#REF!)</f>
        <v>#REF!</v>
      </c>
      <c r="V22" s="56" t="e">
        <f>SUM(#REF!)</f>
        <v>#REF!</v>
      </c>
      <c r="X22" s="26" t="e">
        <f>#REF!-#REF!</f>
        <v>#REF!</v>
      </c>
      <c r="Y22" s="24" t="e">
        <f>#REF!/0.88</f>
        <v>#REF!</v>
      </c>
      <c r="Z22" s="26" t="e">
        <f>Y22-#REF!</f>
        <v>#REF!</v>
      </c>
    </row>
    <row r="23" spans="1:26" s="24" customFormat="1" ht="33.75" x14ac:dyDescent="0.25">
      <c r="A23" s="2">
        <v>3231201</v>
      </c>
      <c r="B23" s="9" t="s">
        <v>55</v>
      </c>
      <c r="C23" s="6">
        <v>304</v>
      </c>
      <c r="D23" s="6">
        <v>2229.34</v>
      </c>
      <c r="E23" s="5"/>
      <c r="F23" s="6">
        <f t="shared" si="0"/>
        <v>2533.34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 t="e">
        <f>#REF!+#REF!+#REF!</f>
        <v>#REF!</v>
      </c>
      <c r="T23" s="46"/>
      <c r="U23" s="46"/>
      <c r="V23" s="57"/>
      <c r="X23" s="26" t="e">
        <f>#REF!-#REF!</f>
        <v>#REF!</v>
      </c>
      <c r="Y23" s="24" t="e">
        <f>#REF!/0.88</f>
        <v>#REF!</v>
      </c>
      <c r="Z23" s="26" t="e">
        <f>Y23-#REF!</f>
        <v>#REF!</v>
      </c>
    </row>
    <row r="24" spans="1:26" s="24" customFormat="1" ht="78.75" customHeight="1" x14ac:dyDescent="0.25">
      <c r="A24" s="2">
        <v>3231201</v>
      </c>
      <c r="B24" s="9" t="s">
        <v>56</v>
      </c>
      <c r="C24" s="6">
        <v>158.6</v>
      </c>
      <c r="D24" s="6">
        <v>1163.08</v>
      </c>
      <c r="E24" s="5"/>
      <c r="F24" s="6">
        <f t="shared" si="0"/>
        <v>1321.6799999999998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  <c r="T24" s="46"/>
      <c r="U24" s="46"/>
      <c r="V24" s="57"/>
      <c r="X24" s="26" t="e">
        <f>#REF!-#REF!</f>
        <v>#REF!</v>
      </c>
      <c r="Y24" s="24" t="e">
        <f>#REF!/0.88</f>
        <v>#REF!</v>
      </c>
      <c r="Z24" s="26" t="e">
        <f>Y24-#REF!</f>
        <v>#REF!</v>
      </c>
    </row>
    <row r="25" spans="1:26" s="24" customFormat="1" x14ac:dyDescent="0.25">
      <c r="A25" s="2">
        <v>3211109</v>
      </c>
      <c r="B25" s="1" t="s">
        <v>14</v>
      </c>
      <c r="C25" s="3">
        <v>15</v>
      </c>
      <c r="D25" s="3"/>
      <c r="E25" s="4"/>
      <c r="F25" s="3">
        <f t="shared" si="0"/>
        <v>15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7" t="e">
        <f>#REF!</f>
        <v>#REF!</v>
      </c>
      <c r="U25" s="27" t="e">
        <f>#REF!</f>
        <v>#REF!</v>
      </c>
      <c r="V25" s="10"/>
      <c r="X25" s="26" t="e">
        <f>#REF!-#REF!</f>
        <v>#REF!</v>
      </c>
    </row>
    <row r="26" spans="1:26" s="24" customFormat="1" x14ac:dyDescent="0.25">
      <c r="A26" s="2">
        <v>3256103</v>
      </c>
      <c r="B26" s="1" t="s">
        <v>15</v>
      </c>
      <c r="C26" s="3">
        <v>25</v>
      </c>
      <c r="D26" s="3"/>
      <c r="E26" s="4"/>
      <c r="F26" s="3">
        <f t="shared" si="0"/>
        <v>25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0"/>
      <c r="T26" s="27" t="e">
        <f>#REF!</f>
        <v>#REF!</v>
      </c>
      <c r="U26" s="27" t="e">
        <f>#REF!</f>
        <v>#REF!</v>
      </c>
      <c r="V26" s="10"/>
      <c r="X26" s="26" t="e">
        <f>#REF!-#REF!</f>
        <v>#REF!</v>
      </c>
    </row>
    <row r="27" spans="1:26" s="24" customFormat="1" ht="22.5" x14ac:dyDescent="0.25">
      <c r="A27" s="2">
        <v>3257101</v>
      </c>
      <c r="B27" s="1" t="s">
        <v>57</v>
      </c>
      <c r="C27" s="3"/>
      <c r="D27" s="3"/>
      <c r="E27" s="4">
        <v>7901.4</v>
      </c>
      <c r="F27" s="3">
        <f t="shared" si="0"/>
        <v>7901.4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  <c r="T27" s="27" t="e">
        <f>#REF!</f>
        <v>#REF!</v>
      </c>
      <c r="U27" s="27" t="e">
        <f>#REF!</f>
        <v>#REF!</v>
      </c>
      <c r="V27" s="10"/>
      <c r="W27" s="26" t="e">
        <f>#REF!</f>
        <v>#REF!</v>
      </c>
    </row>
    <row r="28" spans="1:26" s="24" customFormat="1" x14ac:dyDescent="0.25">
      <c r="A28" s="51">
        <v>3111332</v>
      </c>
      <c r="B28" s="9" t="s">
        <v>58</v>
      </c>
      <c r="C28" s="3">
        <v>25</v>
      </c>
      <c r="D28" s="3"/>
      <c r="E28" s="4"/>
      <c r="F28" s="3">
        <f t="shared" si="0"/>
        <v>25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  <c r="T28" s="47" t="e">
        <f>SUM(#REF!)</f>
        <v>#REF!</v>
      </c>
      <c r="U28" s="47" t="e">
        <f>SUM(#REF!)</f>
        <v>#REF!</v>
      </c>
      <c r="V28" s="10"/>
      <c r="X28" s="26" t="e">
        <f>#REF!-#REF!</f>
        <v>#REF!</v>
      </c>
    </row>
    <row r="29" spans="1:26" s="24" customFormat="1" x14ac:dyDescent="0.25">
      <c r="A29" s="52"/>
      <c r="B29" s="9" t="s">
        <v>59</v>
      </c>
      <c r="C29" s="3">
        <v>10</v>
      </c>
      <c r="D29" s="3"/>
      <c r="E29" s="4"/>
      <c r="F29" s="3">
        <f t="shared" si="0"/>
        <v>10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  <c r="T29" s="46"/>
      <c r="U29" s="46"/>
      <c r="V29" s="10"/>
      <c r="X29" s="26" t="e">
        <f>#REF!-#REF!</f>
        <v>#REF!</v>
      </c>
    </row>
    <row r="30" spans="1:26" s="24" customFormat="1" x14ac:dyDescent="0.25">
      <c r="A30" s="53"/>
      <c r="B30" s="9" t="s">
        <v>60</v>
      </c>
      <c r="C30" s="3">
        <v>10</v>
      </c>
      <c r="D30" s="3"/>
      <c r="E30" s="4"/>
      <c r="F30" s="3">
        <f t="shared" si="0"/>
        <v>10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  <c r="T30" s="46"/>
      <c r="U30" s="46"/>
      <c r="V30" s="10"/>
      <c r="X30" s="26" t="e">
        <f>#REF!-#REF!</f>
        <v>#REF!</v>
      </c>
    </row>
    <row r="31" spans="1:26" s="24" customFormat="1" x14ac:dyDescent="0.25">
      <c r="A31" s="2">
        <v>3257104</v>
      </c>
      <c r="B31" s="8" t="s">
        <v>18</v>
      </c>
      <c r="C31" s="3">
        <v>162</v>
      </c>
      <c r="D31" s="3"/>
      <c r="E31" s="4"/>
      <c r="F31" s="3">
        <f t="shared" si="0"/>
        <v>162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  <c r="T31" s="27" t="e">
        <f>#REF!</f>
        <v>#REF!</v>
      </c>
      <c r="U31" s="27" t="e">
        <f>#REF!</f>
        <v>#REF!</v>
      </c>
      <c r="V31" s="10"/>
      <c r="X31" s="26" t="e">
        <f>#REF!-#REF!</f>
        <v>#REF!</v>
      </c>
    </row>
    <row r="32" spans="1:26" s="24" customFormat="1" x14ac:dyDescent="0.25">
      <c r="A32" s="2">
        <v>3255101</v>
      </c>
      <c r="B32" s="1" t="s">
        <v>19</v>
      </c>
      <c r="C32" s="3">
        <v>50</v>
      </c>
      <c r="D32" s="3"/>
      <c r="E32" s="4"/>
      <c r="F32" s="3">
        <f t="shared" si="0"/>
        <v>50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  <c r="T32" s="27" t="e">
        <f>#REF!</f>
        <v>#REF!</v>
      </c>
      <c r="U32" s="27" t="e">
        <f>#REF!</f>
        <v>#REF!</v>
      </c>
      <c r="V32" s="10"/>
      <c r="X32" s="26" t="e">
        <f>#REF!-#REF!</f>
        <v>#REF!</v>
      </c>
    </row>
    <row r="33" spans="1:24" s="24" customFormat="1" ht="22.5" x14ac:dyDescent="0.25">
      <c r="A33" s="2">
        <v>3256101</v>
      </c>
      <c r="B33" s="1" t="s">
        <v>61</v>
      </c>
      <c r="C33" s="3">
        <v>1700</v>
      </c>
      <c r="D33" s="3"/>
      <c r="E33" s="4"/>
      <c r="F33" s="3">
        <f t="shared" si="0"/>
        <v>1700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  <c r="T33" s="27" t="e">
        <f>#REF!</f>
        <v>#REF!</v>
      </c>
      <c r="U33" s="27" t="e">
        <f>#REF!</f>
        <v>#REF!</v>
      </c>
      <c r="V33" s="10"/>
      <c r="X33" s="26" t="e">
        <f>#REF!-#REF!</f>
        <v>#REF!</v>
      </c>
    </row>
    <row r="34" spans="1:24" s="24" customFormat="1" x14ac:dyDescent="0.25">
      <c r="A34" s="2">
        <v>3258101</v>
      </c>
      <c r="B34" s="1" t="s">
        <v>62</v>
      </c>
      <c r="C34" s="3">
        <v>100</v>
      </c>
      <c r="D34" s="3"/>
      <c r="E34" s="4"/>
      <c r="F34" s="3">
        <f t="shared" si="0"/>
        <v>100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  <c r="T34" s="47" t="e">
        <f>SUM(#REF!)</f>
        <v>#REF!</v>
      </c>
      <c r="U34" s="47" t="e">
        <f>SUM(#REF!)</f>
        <v>#REF!</v>
      </c>
      <c r="V34" s="10"/>
      <c r="X34" s="26" t="e">
        <f>#REF!-#REF!</f>
        <v>#REF!</v>
      </c>
    </row>
    <row r="35" spans="1:24" s="24" customFormat="1" x14ac:dyDescent="0.25">
      <c r="A35" s="2">
        <v>3258102</v>
      </c>
      <c r="B35" s="1" t="s">
        <v>63</v>
      </c>
      <c r="C35" s="3">
        <v>15</v>
      </c>
      <c r="D35" s="3"/>
      <c r="E35" s="4"/>
      <c r="F35" s="3">
        <f t="shared" si="0"/>
        <v>15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0"/>
      <c r="T35" s="46"/>
      <c r="U35" s="46"/>
      <c r="V35" s="10"/>
      <c r="X35" s="26" t="e">
        <f>#REF!-#REF!</f>
        <v>#REF!</v>
      </c>
    </row>
    <row r="36" spans="1:24" s="24" customFormat="1" x14ac:dyDescent="0.25">
      <c r="A36" s="2">
        <v>3258103</v>
      </c>
      <c r="B36" s="1" t="s">
        <v>64</v>
      </c>
      <c r="C36" s="3">
        <v>25</v>
      </c>
      <c r="D36" s="3"/>
      <c r="E36" s="4"/>
      <c r="F36" s="3">
        <f t="shared" si="0"/>
        <v>25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0"/>
      <c r="T36" s="46"/>
      <c r="U36" s="46"/>
      <c r="V36" s="10"/>
      <c r="X36" s="26" t="e">
        <f>#REF!-#REF!</f>
        <v>#REF!</v>
      </c>
    </row>
    <row r="37" spans="1:24" s="24" customFormat="1" x14ac:dyDescent="0.25">
      <c r="A37" s="2">
        <v>3258105</v>
      </c>
      <c r="B37" s="1" t="s">
        <v>65</v>
      </c>
      <c r="C37" s="3">
        <v>25</v>
      </c>
      <c r="D37" s="3"/>
      <c r="E37" s="4"/>
      <c r="F37" s="3">
        <f t="shared" si="0"/>
        <v>25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0"/>
      <c r="T37" s="46"/>
      <c r="U37" s="46"/>
      <c r="V37" s="10"/>
      <c r="X37" s="26" t="e">
        <f>#REF!-#REF!</f>
        <v>#REF!</v>
      </c>
    </row>
    <row r="38" spans="1:24" s="24" customFormat="1" x14ac:dyDescent="0.25">
      <c r="A38" s="2">
        <v>3258107</v>
      </c>
      <c r="B38" s="1" t="s">
        <v>66</v>
      </c>
      <c r="C38" s="3">
        <v>20</v>
      </c>
      <c r="D38" s="3"/>
      <c r="E38" s="4"/>
      <c r="F38" s="3">
        <f t="shared" si="0"/>
        <v>20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  <c r="T38" s="46"/>
      <c r="U38" s="46"/>
      <c r="V38" s="10"/>
      <c r="X38" s="26" t="e">
        <f>#REF!-#REF!</f>
        <v>#REF!</v>
      </c>
    </row>
    <row r="39" spans="1:24" s="24" customFormat="1" x14ac:dyDescent="0.25">
      <c r="A39" s="2">
        <v>3258106</v>
      </c>
      <c r="B39" s="1" t="s">
        <v>67</v>
      </c>
      <c r="C39" s="3">
        <v>20</v>
      </c>
      <c r="D39" s="3"/>
      <c r="E39" s="4"/>
      <c r="F39" s="3">
        <f t="shared" si="0"/>
        <v>20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0"/>
      <c r="T39" s="46"/>
      <c r="U39" s="46"/>
      <c r="V39" s="10"/>
      <c r="X39" s="26" t="e">
        <f>#REF!-#REF!</f>
        <v>#REF!</v>
      </c>
    </row>
    <row r="40" spans="1:24" s="24" customFormat="1" x14ac:dyDescent="0.25">
      <c r="A40" s="2">
        <v>3258105</v>
      </c>
      <c r="B40" s="1" t="s">
        <v>68</v>
      </c>
      <c r="C40" s="3">
        <v>25</v>
      </c>
      <c r="D40" s="3"/>
      <c r="E40" s="4"/>
      <c r="F40" s="3">
        <f t="shared" si="0"/>
        <v>25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0"/>
      <c r="T40" s="46"/>
      <c r="U40" s="46"/>
      <c r="V40" s="10"/>
      <c r="X40" s="26" t="e">
        <f>#REF!-#REF!</f>
        <v>#REF!</v>
      </c>
    </row>
    <row r="41" spans="1:24" s="32" customFormat="1" ht="22.5" x14ac:dyDescent="0.25">
      <c r="A41" s="11">
        <v>3258114</v>
      </c>
      <c r="B41" s="12" t="s">
        <v>69</v>
      </c>
      <c r="C41" s="13">
        <v>43.5</v>
      </c>
      <c r="D41" s="13">
        <v>319</v>
      </c>
      <c r="E41" s="14"/>
      <c r="F41" s="13">
        <f t="shared" si="0"/>
        <v>362.5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46"/>
      <c r="U41" s="46"/>
      <c r="V41" s="31" t="e">
        <f>#REF!</f>
        <v>#REF!</v>
      </c>
      <c r="X41" s="33" t="e">
        <f>#REF!-#REF!</f>
        <v>#REF!</v>
      </c>
    </row>
    <row r="42" spans="1:24" s="24" customFormat="1" x14ac:dyDescent="0.25">
      <c r="A42" s="2">
        <v>3258128</v>
      </c>
      <c r="B42" s="1" t="s">
        <v>70</v>
      </c>
      <c r="C42" s="3">
        <v>10</v>
      </c>
      <c r="D42" s="3"/>
      <c r="E42" s="4"/>
      <c r="F42" s="3">
        <f t="shared" si="0"/>
        <v>10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0"/>
      <c r="T42" s="46"/>
      <c r="U42" s="46"/>
      <c r="V42" s="10"/>
      <c r="X42" s="26" t="e">
        <f>#REF!-#REF!</f>
        <v>#REF!</v>
      </c>
    </row>
    <row r="43" spans="1:24" s="24" customFormat="1" x14ac:dyDescent="0.25">
      <c r="A43" s="2">
        <v>3258107</v>
      </c>
      <c r="B43" s="7" t="s">
        <v>71</v>
      </c>
      <c r="C43" s="3">
        <v>25</v>
      </c>
      <c r="D43" s="3"/>
      <c r="E43" s="4"/>
      <c r="F43" s="3">
        <f t="shared" si="0"/>
        <v>25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0"/>
      <c r="T43" s="46"/>
      <c r="U43" s="46"/>
      <c r="V43" s="10"/>
      <c r="X43" s="26" t="e">
        <f>#REF!-#REF!</f>
        <v>#REF!</v>
      </c>
    </row>
    <row r="44" spans="1:24" ht="45" x14ac:dyDescent="0.25">
      <c r="A44" s="17">
        <v>4112101</v>
      </c>
      <c r="B44" s="15" t="s">
        <v>72</v>
      </c>
      <c r="C44" s="3">
        <v>702.5</v>
      </c>
      <c r="D44" s="6"/>
      <c r="E44" s="5"/>
      <c r="F44" s="3">
        <f t="shared" ref="F44:F58" si="1">C44+D44+E44</f>
        <v>702.5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0"/>
      <c r="T44" s="47" t="e">
        <f>SUM(#REF!)</f>
        <v>#REF!</v>
      </c>
      <c r="U44" s="47" t="e">
        <f>SUM(#REF!)</f>
        <v>#REF!</v>
      </c>
      <c r="V44" s="10"/>
    </row>
    <row r="45" spans="1:24" ht="22.5" x14ac:dyDescent="0.25">
      <c r="A45" s="17">
        <v>4112101</v>
      </c>
      <c r="B45" s="9" t="s">
        <v>73</v>
      </c>
      <c r="C45" s="3">
        <v>68.25</v>
      </c>
      <c r="D45" s="6"/>
      <c r="E45" s="5"/>
      <c r="F45" s="3">
        <f t="shared" si="1"/>
        <v>68.25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  <c r="T45" s="46"/>
      <c r="U45" s="46"/>
      <c r="V45" s="10"/>
    </row>
    <row r="46" spans="1:24" ht="22.5" x14ac:dyDescent="0.25">
      <c r="A46" s="16">
        <v>4112102</v>
      </c>
      <c r="B46" s="9" t="s">
        <v>74</v>
      </c>
      <c r="C46" s="3">
        <v>100</v>
      </c>
      <c r="D46" s="6"/>
      <c r="E46" s="5"/>
      <c r="F46" s="3">
        <f t="shared" si="1"/>
        <v>100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  <c r="T46" s="34" t="e">
        <f>#REF!</f>
        <v>#REF!</v>
      </c>
      <c r="U46" s="34" t="e">
        <f>#REF!</f>
        <v>#REF!</v>
      </c>
      <c r="V46" s="10"/>
    </row>
    <row r="47" spans="1:24" ht="22.5" x14ac:dyDescent="0.25">
      <c r="A47" s="50">
        <v>4112316</v>
      </c>
      <c r="B47" s="9" t="s">
        <v>75</v>
      </c>
      <c r="C47" s="3">
        <v>8.9700000000000006</v>
      </c>
      <c r="D47" s="6"/>
      <c r="E47" s="5"/>
      <c r="F47" s="3">
        <f t="shared" si="1"/>
        <v>8.9700000000000006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  <c r="T47" s="47" t="e">
        <f>SUM(#REF!)</f>
        <v>#REF!</v>
      </c>
      <c r="U47" s="47" t="e">
        <f>SUM(#REF!)</f>
        <v>#REF!</v>
      </c>
      <c r="V47" s="10"/>
    </row>
    <row r="48" spans="1:24" ht="22.5" x14ac:dyDescent="0.25">
      <c r="A48" s="50"/>
      <c r="B48" s="9" t="s">
        <v>76</v>
      </c>
      <c r="C48" s="3">
        <v>5</v>
      </c>
      <c r="D48" s="6"/>
      <c r="E48" s="5"/>
      <c r="F48" s="3">
        <f t="shared" si="1"/>
        <v>5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0"/>
      <c r="T48" s="46"/>
      <c r="U48" s="46"/>
      <c r="V48" s="10"/>
    </row>
    <row r="49" spans="1:25" ht="22.5" x14ac:dyDescent="0.25">
      <c r="A49" s="16">
        <v>4112304</v>
      </c>
      <c r="B49" s="9" t="s">
        <v>77</v>
      </c>
      <c r="C49" s="3">
        <v>20.5</v>
      </c>
      <c r="D49" s="6"/>
      <c r="E49" s="5"/>
      <c r="F49" s="3">
        <f t="shared" si="1"/>
        <v>20.5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10"/>
      <c r="T49" s="47" t="e">
        <f>SUM(#REF!)</f>
        <v>#REF!</v>
      </c>
      <c r="U49" s="47" t="e">
        <f>SUM(#REF!)</f>
        <v>#REF!</v>
      </c>
      <c r="V49" s="10"/>
    </row>
    <row r="50" spans="1:25" ht="22.5" x14ac:dyDescent="0.25">
      <c r="A50" s="16">
        <v>4112304</v>
      </c>
      <c r="B50" s="9" t="s">
        <v>78</v>
      </c>
      <c r="C50" s="3">
        <v>6</v>
      </c>
      <c r="D50" s="6"/>
      <c r="E50" s="5"/>
      <c r="F50" s="3">
        <f t="shared" si="1"/>
        <v>6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0"/>
      <c r="T50" s="46"/>
      <c r="U50" s="46"/>
      <c r="V50" s="10"/>
    </row>
    <row r="51" spans="1:25" x14ac:dyDescent="0.25">
      <c r="A51" s="16">
        <v>4112304</v>
      </c>
      <c r="B51" s="9" t="s">
        <v>79</v>
      </c>
      <c r="C51" s="3">
        <v>50</v>
      </c>
      <c r="D51" s="6"/>
      <c r="E51" s="5"/>
      <c r="F51" s="3">
        <f t="shared" si="1"/>
        <v>50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0"/>
      <c r="T51" s="46"/>
      <c r="U51" s="46"/>
      <c r="V51" s="10"/>
    </row>
    <row r="52" spans="1:25" ht="36" x14ac:dyDescent="0.25">
      <c r="A52" s="16">
        <v>4112202</v>
      </c>
      <c r="B52" s="15" t="s">
        <v>80</v>
      </c>
      <c r="C52" s="3">
        <v>19.5</v>
      </c>
      <c r="D52" s="6"/>
      <c r="E52" s="5"/>
      <c r="F52" s="3">
        <f t="shared" si="1"/>
        <v>19.5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0"/>
      <c r="T52" s="47" t="e">
        <f>SUM(#REF!)</f>
        <v>#REF!</v>
      </c>
      <c r="U52" s="47" t="e">
        <f>SUM(#REF!)</f>
        <v>#REF!</v>
      </c>
      <c r="V52" s="10"/>
    </row>
    <row r="53" spans="1:25" ht="22.5" x14ac:dyDescent="0.25">
      <c r="A53" s="16">
        <v>4112202</v>
      </c>
      <c r="B53" s="9" t="s">
        <v>81</v>
      </c>
      <c r="C53" s="3">
        <v>13.75</v>
      </c>
      <c r="D53" s="6"/>
      <c r="E53" s="5"/>
      <c r="F53" s="3">
        <f t="shared" si="1"/>
        <v>13.75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10"/>
      <c r="T53" s="46"/>
      <c r="U53" s="46"/>
      <c r="V53" s="10"/>
    </row>
    <row r="54" spans="1:25" x14ac:dyDescent="0.25">
      <c r="A54" s="16">
        <v>4112202</v>
      </c>
      <c r="B54" s="9" t="s">
        <v>82</v>
      </c>
      <c r="C54" s="3">
        <v>1.5</v>
      </c>
      <c r="D54" s="6"/>
      <c r="E54" s="5"/>
      <c r="F54" s="3">
        <f t="shared" si="1"/>
        <v>1.5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10"/>
      <c r="T54" s="46"/>
      <c r="U54" s="46"/>
      <c r="V54" s="10"/>
    </row>
    <row r="55" spans="1:25" ht="22.5" x14ac:dyDescent="0.25">
      <c r="A55" s="16">
        <v>4112202</v>
      </c>
      <c r="B55" s="9" t="s">
        <v>83</v>
      </c>
      <c r="C55" s="3">
        <v>5.25</v>
      </c>
      <c r="D55" s="6"/>
      <c r="E55" s="5"/>
      <c r="F55" s="3">
        <f t="shared" si="1"/>
        <v>5.25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0"/>
      <c r="T55" s="46"/>
      <c r="U55" s="46"/>
      <c r="V55" s="10"/>
    </row>
    <row r="56" spans="1:25" x14ac:dyDescent="0.25">
      <c r="A56" s="17">
        <v>4112314</v>
      </c>
      <c r="B56" s="1" t="s">
        <v>63</v>
      </c>
      <c r="C56" s="3">
        <v>50</v>
      </c>
      <c r="D56" s="6"/>
      <c r="E56" s="5"/>
      <c r="F56" s="3">
        <f t="shared" si="1"/>
        <v>50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10"/>
      <c r="T56" s="48" t="e">
        <f>SUM(#REF!)</f>
        <v>#REF!</v>
      </c>
      <c r="U56" s="48" t="e">
        <f>SUM(#REF!)</f>
        <v>#REF!</v>
      </c>
      <c r="V56" s="10"/>
    </row>
    <row r="57" spans="1:25" x14ac:dyDescent="0.25">
      <c r="A57" s="17">
        <v>4112303</v>
      </c>
      <c r="B57" s="1" t="s">
        <v>84</v>
      </c>
      <c r="C57" s="3">
        <v>15</v>
      </c>
      <c r="D57" s="6"/>
      <c r="E57" s="5"/>
      <c r="F57" s="3">
        <f t="shared" si="1"/>
        <v>15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10"/>
      <c r="T57" s="49"/>
      <c r="U57" s="49"/>
      <c r="V57" s="10"/>
    </row>
    <row r="58" spans="1:25" x14ac:dyDescent="0.25">
      <c r="A58" s="18">
        <v>4141101</v>
      </c>
      <c r="B58" s="19" t="s">
        <v>85</v>
      </c>
      <c r="C58" s="6">
        <v>24000</v>
      </c>
      <c r="D58" s="6"/>
      <c r="E58" s="5"/>
      <c r="F58" s="3">
        <f t="shared" si="1"/>
        <v>24000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10"/>
      <c r="T58" s="28" t="e">
        <f>#REF!</f>
        <v>#REF!</v>
      </c>
      <c r="U58" s="28" t="e">
        <f>#REF!</f>
        <v>#REF!</v>
      </c>
      <c r="V58" s="10"/>
    </row>
    <row r="59" spans="1:25" x14ac:dyDescent="0.25">
      <c r="A59" s="20">
        <v>4111306</v>
      </c>
      <c r="B59" s="9" t="s">
        <v>86</v>
      </c>
      <c r="C59" s="6">
        <v>151.32</v>
      </c>
      <c r="D59" s="6">
        <v>1109.68</v>
      </c>
      <c r="E59" s="5"/>
      <c r="F59" s="3">
        <f t="shared" ref="F59:F69" si="2">C59+D59+E59</f>
        <v>1261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0"/>
      <c r="T59" s="46"/>
      <c r="U59" s="46"/>
      <c r="V59" s="46"/>
    </row>
    <row r="60" spans="1:25" ht="25.5" customHeight="1" x14ac:dyDescent="0.25">
      <c r="A60" s="20">
        <v>4111307</v>
      </c>
      <c r="B60" s="19" t="s">
        <v>87</v>
      </c>
      <c r="C60" s="3">
        <v>181.8</v>
      </c>
      <c r="D60" s="3">
        <v>1333.2</v>
      </c>
      <c r="E60" s="5"/>
      <c r="F60" s="3">
        <f t="shared" si="2"/>
        <v>1515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0"/>
      <c r="T60" s="46"/>
      <c r="U60" s="46"/>
      <c r="V60" s="46"/>
    </row>
    <row r="61" spans="1:25" ht="22.5" x14ac:dyDescent="0.25">
      <c r="A61" s="20">
        <v>4111307</v>
      </c>
      <c r="B61" s="19" t="s">
        <v>88</v>
      </c>
      <c r="C61" s="6">
        <v>2437.3200000000002</v>
      </c>
      <c r="D61" s="6">
        <v>17873.68</v>
      </c>
      <c r="E61" s="5"/>
      <c r="F61" s="3">
        <f t="shared" si="2"/>
        <v>20311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0"/>
      <c r="T61" s="46"/>
      <c r="U61" s="46"/>
      <c r="V61" s="46"/>
      <c r="Y61" s="35"/>
    </row>
    <row r="62" spans="1:25" x14ac:dyDescent="0.25">
      <c r="A62" s="20">
        <v>4111307</v>
      </c>
      <c r="B62" s="9" t="s">
        <v>89</v>
      </c>
      <c r="C62" s="6">
        <v>1167.48</v>
      </c>
      <c r="D62" s="6">
        <v>8561.52</v>
      </c>
      <c r="E62" s="5"/>
      <c r="F62" s="3">
        <f t="shared" si="2"/>
        <v>9729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0"/>
      <c r="T62" s="46"/>
      <c r="U62" s="46"/>
      <c r="V62" s="46"/>
      <c r="X62" s="36"/>
      <c r="Y62" s="35"/>
    </row>
    <row r="63" spans="1:25" x14ac:dyDescent="0.25">
      <c r="A63" s="16">
        <v>4111201</v>
      </c>
      <c r="B63" s="19" t="s">
        <v>90</v>
      </c>
      <c r="C63" s="3">
        <v>301.8</v>
      </c>
      <c r="D63" s="3">
        <v>2213.1999999999998</v>
      </c>
      <c r="E63" s="5"/>
      <c r="F63" s="3">
        <f t="shared" si="2"/>
        <v>2515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0"/>
      <c r="T63" s="46"/>
      <c r="U63" s="46"/>
      <c r="V63" s="46"/>
      <c r="X63" s="36"/>
      <c r="Y63" s="35"/>
    </row>
    <row r="64" spans="1:25" ht="22.5" x14ac:dyDescent="0.25">
      <c r="A64" s="16">
        <v>4111201</v>
      </c>
      <c r="B64" s="19" t="s">
        <v>91</v>
      </c>
      <c r="C64" s="3">
        <v>306</v>
      </c>
      <c r="D64" s="3">
        <v>2244</v>
      </c>
      <c r="E64" s="5"/>
      <c r="F64" s="3">
        <f t="shared" si="2"/>
        <v>2550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  <c r="T64" s="46"/>
      <c r="U64" s="46"/>
      <c r="V64" s="46"/>
      <c r="X64" s="36"/>
      <c r="Y64" s="35"/>
    </row>
    <row r="65" spans="1:25" ht="22.5" x14ac:dyDescent="0.25">
      <c r="A65" s="16">
        <v>4111201</v>
      </c>
      <c r="B65" s="19" t="s">
        <v>92</v>
      </c>
      <c r="C65" s="3">
        <v>214.2</v>
      </c>
      <c r="D65" s="3">
        <v>1570.8</v>
      </c>
      <c r="E65" s="5"/>
      <c r="F65" s="3">
        <f t="shared" si="2"/>
        <v>1785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0"/>
      <c r="T65" s="46"/>
      <c r="U65" s="46"/>
      <c r="V65" s="46"/>
      <c r="W65" s="36"/>
      <c r="X65" s="36"/>
      <c r="Y65" s="35"/>
    </row>
    <row r="66" spans="1:25" ht="22.5" x14ac:dyDescent="0.25">
      <c r="A66" s="16">
        <v>4111201</v>
      </c>
      <c r="B66" s="9" t="s">
        <v>93</v>
      </c>
      <c r="C66" s="3">
        <v>1434.3</v>
      </c>
      <c r="D66" s="3">
        <v>10518.2</v>
      </c>
      <c r="E66" s="5"/>
      <c r="F66" s="3">
        <f t="shared" si="2"/>
        <v>11952.5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  <c r="T66" s="46"/>
      <c r="U66" s="46"/>
      <c r="V66" s="46"/>
      <c r="X66" s="37"/>
      <c r="Y66" s="35"/>
    </row>
    <row r="67" spans="1:25" x14ac:dyDescent="0.25">
      <c r="A67" s="16">
        <v>4111201</v>
      </c>
      <c r="B67" s="9" t="s">
        <v>94</v>
      </c>
      <c r="C67" s="3">
        <v>19.920000000000002</v>
      </c>
      <c r="D67" s="3">
        <v>146.08000000000001</v>
      </c>
      <c r="E67" s="5"/>
      <c r="F67" s="3">
        <f t="shared" si="2"/>
        <v>166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  <c r="T67" s="46"/>
      <c r="U67" s="46"/>
      <c r="V67" s="46"/>
    </row>
    <row r="68" spans="1:25" ht="15" customHeight="1" x14ac:dyDescent="0.25">
      <c r="A68" s="16">
        <v>4111201</v>
      </c>
      <c r="B68" s="9" t="s">
        <v>95</v>
      </c>
      <c r="C68" s="3">
        <v>165.6</v>
      </c>
      <c r="D68" s="3">
        <v>1214.4000000000001</v>
      </c>
      <c r="E68" s="5"/>
      <c r="F68" s="3">
        <f t="shared" si="2"/>
        <v>1380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  <c r="T68" s="46"/>
      <c r="U68" s="46"/>
      <c r="V68" s="46"/>
    </row>
    <row r="69" spans="1:25" ht="12.75" customHeight="1" x14ac:dyDescent="0.25">
      <c r="A69" s="16">
        <v>4111201</v>
      </c>
      <c r="B69" s="9" t="s">
        <v>103</v>
      </c>
      <c r="C69" s="3">
        <v>200</v>
      </c>
      <c r="D69" s="3"/>
      <c r="E69" s="5"/>
      <c r="F69" s="3">
        <f t="shared" si="2"/>
        <v>200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8"/>
      <c r="T69" s="46"/>
      <c r="U69" s="46"/>
      <c r="V69" s="46"/>
      <c r="W69" s="38"/>
    </row>
    <row r="71" spans="1:25" x14ac:dyDescent="0.25"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T71" s="39" t="e">
        <f>#REF!+#REF!</f>
        <v>#REF!</v>
      </c>
    </row>
    <row r="73" spans="1:25" x14ac:dyDescent="0.25"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</sheetData>
  <mergeCells count="30">
    <mergeCell ref="T3:T5"/>
    <mergeCell ref="U3:U5"/>
    <mergeCell ref="T9:T11"/>
    <mergeCell ref="U9:U11"/>
    <mergeCell ref="T13:T14"/>
    <mergeCell ref="U13:U14"/>
    <mergeCell ref="T15:T16"/>
    <mergeCell ref="U15:U16"/>
    <mergeCell ref="T22:T24"/>
    <mergeCell ref="U22:U24"/>
    <mergeCell ref="V22:V24"/>
    <mergeCell ref="A28:A30"/>
    <mergeCell ref="T28:T30"/>
    <mergeCell ref="U28:U30"/>
    <mergeCell ref="T34:T43"/>
    <mergeCell ref="U34:U43"/>
    <mergeCell ref="U44:U45"/>
    <mergeCell ref="A47:A48"/>
    <mergeCell ref="T47:T48"/>
    <mergeCell ref="U47:U48"/>
    <mergeCell ref="T49:T51"/>
    <mergeCell ref="U49:U51"/>
    <mergeCell ref="T44:T45"/>
    <mergeCell ref="V59:V69"/>
    <mergeCell ref="T52:T55"/>
    <mergeCell ref="U52:U55"/>
    <mergeCell ref="T56:T57"/>
    <mergeCell ref="U56:U57"/>
    <mergeCell ref="T59:T69"/>
    <mergeCell ref="U59:U69"/>
  </mergeCells>
  <pageMargins left="0.15" right="0.1" top="0.2" bottom="0.1" header="0.3" footer="0.3"/>
  <pageSetup paperSize="8" scale="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30" zoomScaleNormal="130" workbookViewId="0">
      <selection activeCell="C53" sqref="C53"/>
    </sheetView>
  </sheetViews>
  <sheetFormatPr defaultColWidth="6.5703125" defaultRowHeight="16.5" customHeight="1" x14ac:dyDescent="0.25"/>
  <cols>
    <col min="1" max="1" width="12.5703125" style="42" customWidth="1"/>
    <col min="2" max="2" width="85.28515625" customWidth="1"/>
    <col min="3" max="3" width="11" customWidth="1"/>
  </cols>
  <sheetData>
    <row r="1" spans="1:4" ht="16.5" customHeight="1" x14ac:dyDescent="0.25">
      <c r="A1" s="2">
        <v>3111302</v>
      </c>
      <c r="B1" s="1" t="s">
        <v>36</v>
      </c>
      <c r="C1" s="23" t="s">
        <v>104</v>
      </c>
      <c r="D1">
        <v>0</v>
      </c>
    </row>
    <row r="2" spans="1:4" ht="16.5" customHeight="1" x14ac:dyDescent="0.25">
      <c r="A2" s="2">
        <v>3111327</v>
      </c>
      <c r="B2" s="1" t="s">
        <v>37</v>
      </c>
      <c r="C2" s="23" t="s">
        <v>104</v>
      </c>
    </row>
    <row r="3" spans="1:4" ht="16.5" customHeight="1" x14ac:dyDescent="0.25">
      <c r="A3" s="2">
        <v>3111338</v>
      </c>
      <c r="B3" s="1" t="s">
        <v>38</v>
      </c>
      <c r="C3" s="23" t="s">
        <v>104</v>
      </c>
    </row>
    <row r="4" spans="1:4" ht="16.5" customHeight="1" x14ac:dyDescent="0.25">
      <c r="A4" s="2">
        <v>3241101</v>
      </c>
      <c r="B4" s="7" t="s">
        <v>39</v>
      </c>
      <c r="C4" s="23" t="s">
        <v>105</v>
      </c>
    </row>
    <row r="5" spans="1:4" ht="16.5" customHeight="1" x14ac:dyDescent="0.25">
      <c r="A5" s="2">
        <v>3211129</v>
      </c>
      <c r="B5" s="8" t="s">
        <v>40</v>
      </c>
      <c r="C5" s="23" t="s">
        <v>106</v>
      </c>
    </row>
    <row r="6" spans="1:4" ht="16.5" customHeight="1" x14ac:dyDescent="0.25">
      <c r="A6" s="2">
        <v>3821103</v>
      </c>
      <c r="B6" s="9" t="s">
        <v>41</v>
      </c>
      <c r="C6" s="23" t="s">
        <v>107</v>
      </c>
    </row>
    <row r="7" spans="1:4" ht="16.5" customHeight="1" x14ac:dyDescent="0.25">
      <c r="A7" s="2">
        <v>3211119</v>
      </c>
      <c r="B7" s="8" t="s">
        <v>42</v>
      </c>
      <c r="C7" s="23" t="s">
        <v>108</v>
      </c>
    </row>
    <row r="8" spans="1:4" ht="16.5" customHeight="1" x14ac:dyDescent="0.25">
      <c r="A8" s="2">
        <v>3211120</v>
      </c>
      <c r="B8" s="7" t="s">
        <v>43</v>
      </c>
      <c r="C8" s="23" t="s">
        <v>108</v>
      </c>
    </row>
    <row r="9" spans="1:4" ht="16.5" customHeight="1" x14ac:dyDescent="0.25">
      <c r="A9" s="2">
        <v>3211117</v>
      </c>
      <c r="B9" s="7" t="s">
        <v>44</v>
      </c>
      <c r="C9" s="23" t="s">
        <v>108</v>
      </c>
    </row>
    <row r="10" spans="1:4" ht="16.5" customHeight="1" x14ac:dyDescent="0.25">
      <c r="A10" s="2">
        <v>3221104</v>
      </c>
      <c r="B10" s="7" t="s">
        <v>45</v>
      </c>
      <c r="C10" s="23" t="s">
        <v>109</v>
      </c>
    </row>
    <row r="11" spans="1:4" ht="16.5" customHeight="1" x14ac:dyDescent="0.25">
      <c r="A11" s="2">
        <v>3211115</v>
      </c>
      <c r="B11" s="7" t="s">
        <v>46</v>
      </c>
      <c r="C11" s="23" t="s">
        <v>110</v>
      </c>
    </row>
    <row r="12" spans="1:4" ht="16.5" customHeight="1" x14ac:dyDescent="0.25">
      <c r="A12" s="2">
        <v>3211113</v>
      </c>
      <c r="B12" s="7" t="s">
        <v>47</v>
      </c>
      <c r="C12" s="23" t="s">
        <v>110</v>
      </c>
    </row>
    <row r="13" spans="1:4" ht="16.5" customHeight="1" x14ac:dyDescent="0.25">
      <c r="A13" s="2">
        <v>3243102</v>
      </c>
      <c r="B13" s="1" t="s">
        <v>48</v>
      </c>
      <c r="C13" s="23" t="s">
        <v>111</v>
      </c>
    </row>
    <row r="14" spans="1:4" ht="16.5" customHeight="1" x14ac:dyDescent="0.25">
      <c r="A14" s="2">
        <v>3243101</v>
      </c>
      <c r="B14" s="1" t="s">
        <v>49</v>
      </c>
      <c r="C14" s="23" t="s">
        <v>111</v>
      </c>
    </row>
    <row r="15" spans="1:4" ht="16.5" customHeight="1" x14ac:dyDescent="0.25">
      <c r="A15" s="2">
        <v>3221108</v>
      </c>
      <c r="B15" s="1" t="s">
        <v>50</v>
      </c>
      <c r="C15" s="23" t="s">
        <v>112</v>
      </c>
    </row>
    <row r="16" spans="1:4" ht="16.5" customHeight="1" x14ac:dyDescent="0.25">
      <c r="A16" s="2">
        <v>3255102</v>
      </c>
      <c r="B16" s="1" t="s">
        <v>9</v>
      </c>
      <c r="C16" s="23" t="s">
        <v>113</v>
      </c>
    </row>
    <row r="17" spans="1:3" ht="16.5" customHeight="1" x14ac:dyDescent="0.25">
      <c r="A17" s="2">
        <v>3255104</v>
      </c>
      <c r="B17" s="1" t="s">
        <v>51</v>
      </c>
      <c r="C17" s="23" t="s">
        <v>114</v>
      </c>
    </row>
    <row r="18" spans="1:3" ht="16.5" customHeight="1" x14ac:dyDescent="0.25">
      <c r="A18" s="2">
        <v>3211127</v>
      </c>
      <c r="B18" s="1" t="s">
        <v>52</v>
      </c>
      <c r="C18" s="23" t="s">
        <v>115</v>
      </c>
    </row>
    <row r="19" spans="1:3" ht="16.5" customHeight="1" x14ac:dyDescent="0.25">
      <c r="A19" s="2">
        <v>3231201</v>
      </c>
      <c r="B19" s="1" t="s">
        <v>53</v>
      </c>
      <c r="C19" s="23" t="s">
        <v>116</v>
      </c>
    </row>
    <row r="20" spans="1:3" ht="16.5" customHeight="1" x14ac:dyDescent="0.25">
      <c r="A20" s="2">
        <v>3231201</v>
      </c>
      <c r="B20" s="9" t="s">
        <v>54</v>
      </c>
      <c r="C20" s="23" t="s">
        <v>117</v>
      </c>
    </row>
    <row r="21" spans="1:3" ht="33.75" customHeight="1" x14ac:dyDescent="0.25">
      <c r="A21" s="2">
        <v>3231201</v>
      </c>
      <c r="B21" s="9" t="s">
        <v>55</v>
      </c>
      <c r="C21" s="23" t="s">
        <v>117</v>
      </c>
    </row>
    <row r="22" spans="1:3" ht="34.5" customHeight="1" x14ac:dyDescent="0.25">
      <c r="A22" s="2">
        <v>3231201</v>
      </c>
      <c r="B22" s="9" t="s">
        <v>56</v>
      </c>
      <c r="C22" s="23" t="s">
        <v>117</v>
      </c>
    </row>
    <row r="23" spans="1:3" ht="16.5" customHeight="1" x14ac:dyDescent="0.25">
      <c r="A23" s="2">
        <v>3211109</v>
      </c>
      <c r="B23" s="1" t="s">
        <v>14</v>
      </c>
      <c r="C23" s="23" t="s">
        <v>118</v>
      </c>
    </row>
    <row r="24" spans="1:3" ht="16.5" customHeight="1" x14ac:dyDescent="0.25">
      <c r="A24" s="2">
        <v>3256103</v>
      </c>
      <c r="B24" s="1" t="s">
        <v>15</v>
      </c>
      <c r="C24" s="23" t="s">
        <v>119</v>
      </c>
    </row>
    <row r="25" spans="1:3" ht="16.5" customHeight="1" x14ac:dyDescent="0.25">
      <c r="A25" s="2">
        <v>3257101</v>
      </c>
      <c r="B25" s="1" t="s">
        <v>57</v>
      </c>
      <c r="C25" s="23" t="s">
        <v>120</v>
      </c>
    </row>
    <row r="26" spans="1:3" ht="16.5" customHeight="1" x14ac:dyDescent="0.25">
      <c r="A26" s="21">
        <v>3111332</v>
      </c>
      <c r="B26" s="9" t="s">
        <v>58</v>
      </c>
      <c r="C26" s="23" t="s">
        <v>121</v>
      </c>
    </row>
    <row r="27" spans="1:3" ht="16.5" customHeight="1" x14ac:dyDescent="0.25">
      <c r="A27" s="21">
        <v>3111332</v>
      </c>
      <c r="B27" s="9" t="s">
        <v>59</v>
      </c>
      <c r="C27" s="23" t="s">
        <v>121</v>
      </c>
    </row>
    <row r="28" spans="1:3" ht="16.5" customHeight="1" x14ac:dyDescent="0.25">
      <c r="A28" s="21">
        <v>3111332</v>
      </c>
      <c r="B28" s="9" t="s">
        <v>60</v>
      </c>
      <c r="C28" s="23" t="s">
        <v>121</v>
      </c>
    </row>
    <row r="29" spans="1:3" ht="16.5" customHeight="1" x14ac:dyDescent="0.25">
      <c r="A29" s="2">
        <v>3257104</v>
      </c>
      <c r="B29" s="8" t="s">
        <v>18</v>
      </c>
      <c r="C29" s="23" t="s">
        <v>122</v>
      </c>
    </row>
    <row r="30" spans="1:3" ht="16.5" customHeight="1" x14ac:dyDescent="0.25">
      <c r="A30" s="2">
        <v>3255101</v>
      </c>
      <c r="B30" s="1" t="s">
        <v>19</v>
      </c>
      <c r="C30" s="23" t="s">
        <v>123</v>
      </c>
    </row>
    <row r="31" spans="1:3" ht="16.5" customHeight="1" x14ac:dyDescent="0.25">
      <c r="A31" s="2">
        <v>3256101</v>
      </c>
      <c r="B31" s="1" t="s">
        <v>61</v>
      </c>
      <c r="C31" s="23" t="s">
        <v>124</v>
      </c>
    </row>
    <row r="32" spans="1:3" ht="16.5" customHeight="1" x14ac:dyDescent="0.25">
      <c r="A32" s="2">
        <v>3258101</v>
      </c>
      <c r="B32" s="1" t="s">
        <v>62</v>
      </c>
      <c r="C32" s="23" t="s">
        <v>125</v>
      </c>
    </row>
    <row r="33" spans="1:3" ht="16.5" customHeight="1" x14ac:dyDescent="0.25">
      <c r="A33" s="2">
        <v>3258102</v>
      </c>
      <c r="B33" s="1" t="s">
        <v>63</v>
      </c>
      <c r="C33" s="23" t="s">
        <v>125</v>
      </c>
    </row>
    <row r="34" spans="1:3" ht="16.5" customHeight="1" x14ac:dyDescent="0.25">
      <c r="A34" s="2">
        <v>3258103</v>
      </c>
      <c r="B34" s="1" t="s">
        <v>64</v>
      </c>
      <c r="C34" s="23" t="s">
        <v>125</v>
      </c>
    </row>
    <row r="35" spans="1:3" ht="16.5" customHeight="1" x14ac:dyDescent="0.25">
      <c r="A35" s="2">
        <v>3258105</v>
      </c>
      <c r="B35" s="1" t="s">
        <v>65</v>
      </c>
      <c r="C35" s="23" t="s">
        <v>125</v>
      </c>
    </row>
    <row r="36" spans="1:3" ht="16.5" customHeight="1" x14ac:dyDescent="0.25">
      <c r="A36" s="2">
        <v>3258107</v>
      </c>
      <c r="B36" s="1" t="s">
        <v>66</v>
      </c>
      <c r="C36" s="23" t="s">
        <v>125</v>
      </c>
    </row>
    <row r="37" spans="1:3" ht="16.5" customHeight="1" x14ac:dyDescent="0.25">
      <c r="A37" s="2">
        <v>3258106</v>
      </c>
      <c r="B37" s="1" t="s">
        <v>67</v>
      </c>
      <c r="C37" s="23" t="s">
        <v>125</v>
      </c>
    </row>
    <row r="38" spans="1:3" ht="16.5" customHeight="1" x14ac:dyDescent="0.25">
      <c r="A38" s="2">
        <v>3258105</v>
      </c>
      <c r="B38" s="1" t="s">
        <v>68</v>
      </c>
      <c r="C38" s="23" t="s">
        <v>125</v>
      </c>
    </row>
    <row r="39" spans="1:3" ht="16.5" customHeight="1" x14ac:dyDescent="0.25">
      <c r="A39" s="11">
        <v>3258114</v>
      </c>
      <c r="B39" s="12" t="s">
        <v>69</v>
      </c>
      <c r="C39" s="23" t="s">
        <v>125</v>
      </c>
    </row>
    <row r="40" spans="1:3" ht="16.5" customHeight="1" x14ac:dyDescent="0.25">
      <c r="A40" s="2">
        <v>3258128</v>
      </c>
      <c r="B40" s="1" t="s">
        <v>70</v>
      </c>
      <c r="C40" s="23" t="s">
        <v>125</v>
      </c>
    </row>
    <row r="41" spans="1:3" ht="16.5" customHeight="1" x14ac:dyDescent="0.25">
      <c r="A41" s="2">
        <v>3258107</v>
      </c>
      <c r="B41" s="7" t="s">
        <v>71</v>
      </c>
      <c r="C41" s="23" t="s">
        <v>125</v>
      </c>
    </row>
    <row r="42" spans="1:3" ht="30.75" customHeight="1" x14ac:dyDescent="0.25">
      <c r="A42" s="17">
        <v>4112101</v>
      </c>
      <c r="B42" s="45" t="s">
        <v>72</v>
      </c>
      <c r="C42" s="23" t="s">
        <v>126</v>
      </c>
    </row>
    <row r="43" spans="1:3" ht="22.5" customHeight="1" x14ac:dyDescent="0.25">
      <c r="A43" s="17">
        <v>4112101</v>
      </c>
      <c r="B43" s="44" t="s">
        <v>73</v>
      </c>
      <c r="C43" s="23" t="s">
        <v>126</v>
      </c>
    </row>
    <row r="44" spans="1:3" ht="16.5" customHeight="1" x14ac:dyDescent="0.25">
      <c r="A44" s="16">
        <v>4112102</v>
      </c>
      <c r="B44" s="9" t="s">
        <v>74</v>
      </c>
      <c r="C44" s="23" t="s">
        <v>127</v>
      </c>
    </row>
    <row r="45" spans="1:3" ht="15.75" customHeight="1" x14ac:dyDescent="0.25">
      <c r="A45" s="16">
        <v>4112316</v>
      </c>
      <c r="B45" s="9" t="s">
        <v>131</v>
      </c>
      <c r="C45" s="23" t="s">
        <v>130</v>
      </c>
    </row>
    <row r="46" spans="1:3" ht="16.5" customHeight="1" x14ac:dyDescent="0.25">
      <c r="A46" s="16">
        <v>4112316</v>
      </c>
      <c r="B46" s="9" t="s">
        <v>76</v>
      </c>
      <c r="C46" s="23" t="s">
        <v>130</v>
      </c>
    </row>
    <row r="47" spans="1:3" ht="16.5" customHeight="1" x14ac:dyDescent="0.25">
      <c r="A47" s="16">
        <v>4112304</v>
      </c>
      <c r="B47" s="44" t="s">
        <v>77</v>
      </c>
      <c r="C47" s="23" t="s">
        <v>129</v>
      </c>
    </row>
    <row r="48" spans="1:3" ht="24.75" customHeight="1" x14ac:dyDescent="0.25">
      <c r="A48" s="16">
        <v>4112304</v>
      </c>
      <c r="B48" s="9" t="s">
        <v>78</v>
      </c>
      <c r="C48" s="23" t="s">
        <v>129</v>
      </c>
    </row>
    <row r="49" spans="1:3" ht="16.5" customHeight="1" x14ac:dyDescent="0.25">
      <c r="A49" s="16">
        <v>4112304</v>
      </c>
      <c r="B49" s="9" t="s">
        <v>79</v>
      </c>
      <c r="C49" s="23" t="s">
        <v>129</v>
      </c>
    </row>
    <row r="50" spans="1:3" ht="30.75" customHeight="1" x14ac:dyDescent="0.25">
      <c r="A50" s="16">
        <v>4112202</v>
      </c>
      <c r="B50" s="45" t="s">
        <v>80</v>
      </c>
      <c r="C50" s="23" t="s">
        <v>132</v>
      </c>
    </row>
    <row r="51" spans="1:3" ht="24.75" customHeight="1" x14ac:dyDescent="0.25">
      <c r="A51" s="16">
        <v>4112202</v>
      </c>
      <c r="B51" s="9" t="s">
        <v>81</v>
      </c>
      <c r="C51" s="23" t="s">
        <v>132</v>
      </c>
    </row>
    <row r="52" spans="1:3" ht="16.5" customHeight="1" x14ac:dyDescent="0.25">
      <c r="A52" s="16">
        <v>4112202</v>
      </c>
      <c r="B52" s="9" t="s">
        <v>82</v>
      </c>
      <c r="C52" s="23" t="s">
        <v>132</v>
      </c>
    </row>
    <row r="53" spans="1:3" ht="25.5" customHeight="1" x14ac:dyDescent="0.25">
      <c r="A53" s="16">
        <v>4112202</v>
      </c>
      <c r="B53" s="44" t="s">
        <v>83</v>
      </c>
      <c r="C53" s="23" t="s">
        <v>132</v>
      </c>
    </row>
    <row r="54" spans="1:3" ht="16.5" customHeight="1" x14ac:dyDescent="0.25">
      <c r="A54" s="17">
        <v>4112314</v>
      </c>
      <c r="B54" s="1" t="s">
        <v>63</v>
      </c>
      <c r="C54" s="23" t="s">
        <v>128</v>
      </c>
    </row>
    <row r="55" spans="1:3" ht="16.5" customHeight="1" x14ac:dyDescent="0.25">
      <c r="A55" s="17">
        <v>4112303</v>
      </c>
      <c r="B55" s="1" t="s">
        <v>84</v>
      </c>
      <c r="C55" s="23" t="s">
        <v>128</v>
      </c>
    </row>
    <row r="56" spans="1:3" ht="16.5" customHeight="1" x14ac:dyDescent="0.25">
      <c r="A56" s="18">
        <v>4141101</v>
      </c>
      <c r="B56" s="19" t="s">
        <v>85</v>
      </c>
      <c r="C56" s="23" t="s">
        <v>133</v>
      </c>
    </row>
    <row r="57" spans="1:3" ht="16.5" customHeight="1" x14ac:dyDescent="0.25">
      <c r="A57" s="20">
        <v>4111306</v>
      </c>
      <c r="B57" s="9" t="s">
        <v>86</v>
      </c>
      <c r="C57" s="23" t="s">
        <v>134</v>
      </c>
    </row>
    <row r="58" spans="1:3" ht="16.5" customHeight="1" x14ac:dyDescent="0.25">
      <c r="A58" s="20">
        <v>4111307</v>
      </c>
      <c r="B58" s="19" t="s">
        <v>87</v>
      </c>
      <c r="C58" s="23" t="s">
        <v>134</v>
      </c>
    </row>
    <row r="59" spans="1:3" ht="16.5" customHeight="1" x14ac:dyDescent="0.25">
      <c r="A59" s="20">
        <v>4111307</v>
      </c>
      <c r="B59" s="19" t="s">
        <v>88</v>
      </c>
      <c r="C59" s="23" t="s">
        <v>134</v>
      </c>
    </row>
    <row r="60" spans="1:3" ht="16.5" customHeight="1" x14ac:dyDescent="0.25">
      <c r="A60" s="20">
        <v>4111307</v>
      </c>
      <c r="B60" s="9" t="s">
        <v>89</v>
      </c>
      <c r="C60" s="23" t="s">
        <v>134</v>
      </c>
    </row>
    <row r="61" spans="1:3" ht="16.5" customHeight="1" x14ac:dyDescent="0.25">
      <c r="A61" s="16">
        <v>4111201</v>
      </c>
      <c r="B61" s="19" t="s">
        <v>90</v>
      </c>
      <c r="C61" s="23" t="s">
        <v>134</v>
      </c>
    </row>
    <row r="62" spans="1:3" ht="16.5" customHeight="1" x14ac:dyDescent="0.25">
      <c r="A62" s="16">
        <v>4111201</v>
      </c>
      <c r="B62" s="19" t="s">
        <v>91</v>
      </c>
      <c r="C62" s="23" t="s">
        <v>134</v>
      </c>
    </row>
    <row r="63" spans="1:3" ht="16.5" customHeight="1" x14ac:dyDescent="0.25">
      <c r="A63" s="16">
        <v>4111201</v>
      </c>
      <c r="B63" s="19" t="s">
        <v>92</v>
      </c>
      <c r="C63" s="23" t="s">
        <v>134</v>
      </c>
    </row>
    <row r="64" spans="1:3" ht="16.5" customHeight="1" x14ac:dyDescent="0.25">
      <c r="A64" s="16">
        <v>4111201</v>
      </c>
      <c r="B64" s="9" t="s">
        <v>93</v>
      </c>
      <c r="C64" s="23" t="s">
        <v>134</v>
      </c>
    </row>
    <row r="65" spans="1:3" ht="16.5" customHeight="1" x14ac:dyDescent="0.25">
      <c r="A65" s="16">
        <v>4111201</v>
      </c>
      <c r="B65" s="9" t="s">
        <v>94</v>
      </c>
      <c r="C65" s="23" t="s">
        <v>134</v>
      </c>
    </row>
    <row r="66" spans="1:3" ht="16.5" customHeight="1" x14ac:dyDescent="0.25">
      <c r="A66" s="16">
        <v>4111201</v>
      </c>
      <c r="B66" s="9" t="s">
        <v>95</v>
      </c>
      <c r="C66" s="23" t="s">
        <v>134</v>
      </c>
    </row>
    <row r="67" spans="1:3" ht="16.5" customHeight="1" x14ac:dyDescent="0.25">
      <c r="A67" s="16">
        <v>4111201</v>
      </c>
      <c r="B67" s="9" t="s">
        <v>103</v>
      </c>
      <c r="C67" s="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IMED_HEAD</vt:lpstr>
      <vt:lpstr>DPP_</vt:lpstr>
      <vt:lpstr>DPP_TO_IMED</vt:lpstr>
      <vt:lpstr>DPP_!Print_Area</vt:lpstr>
      <vt:lpstr>IMED_HEAD!Print_Area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2020-09-10T13:14:37Z</dcterms:modified>
</cp:coreProperties>
</file>