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M_16_03_2019\Progress Monitoring Kishoregonj\Kishoreganj\Kishoreganj\"/>
    </mc:Choice>
  </mc:AlternateContent>
  <bookViews>
    <workbookView xWindow="240" yWindow="30" windowWidth="20115" windowHeight="8460" activeTab="2"/>
  </bookViews>
  <sheets>
    <sheet name="Embankment" sheetId="1" r:id="rId1"/>
    <sheet name="Regulator" sheetId="4" r:id="rId2"/>
    <sheet name="Sheet2" sheetId="2" r:id="rId3"/>
    <sheet name="Sheet3" sheetId="6" r:id="rId4"/>
    <sheet name="Block Road" sheetId="5" r:id="rId5"/>
  </sheets>
  <calcPr calcId="162913"/>
</workbook>
</file>

<file path=xl/calcChain.xml><?xml version="1.0" encoding="utf-8"?>
<calcChain xmlns="http://schemas.openxmlformats.org/spreadsheetml/2006/main">
  <c r="F48" i="4" l="1"/>
  <c r="F47" i="4"/>
  <c r="F11" i="1"/>
  <c r="F10" i="1"/>
  <c r="E15" i="5"/>
  <c r="E14" i="5"/>
  <c r="H72" i="2" l="1"/>
  <c r="H73" i="2"/>
  <c r="H74" i="2"/>
  <c r="H71" i="2"/>
  <c r="G75" i="2"/>
  <c r="G74" i="2"/>
  <c r="I70" i="2"/>
  <c r="G72" i="2"/>
  <c r="G73" i="2"/>
  <c r="G71" i="2"/>
</calcChain>
</file>

<file path=xl/sharedStrings.xml><?xml version="1.0" encoding="utf-8"?>
<sst xmlns="http://schemas.openxmlformats.org/spreadsheetml/2006/main" count="622" uniqueCount="291">
  <si>
    <t>Sl No</t>
  </si>
  <si>
    <t>Item Code</t>
  </si>
  <si>
    <t xml:space="preserve">Description </t>
  </si>
  <si>
    <t>Unit</t>
  </si>
  <si>
    <t>Rate</t>
  </si>
  <si>
    <t>16-100</t>
  </si>
  <si>
    <t>16-220</t>
  </si>
  <si>
    <t>16-130</t>
  </si>
  <si>
    <t>16-240</t>
  </si>
  <si>
    <t>16-190</t>
  </si>
  <si>
    <t>each</t>
  </si>
  <si>
    <t>cum</t>
  </si>
  <si>
    <t>04-120</t>
  </si>
  <si>
    <t>BM pilar</t>
  </si>
  <si>
    <t>04-180</t>
  </si>
  <si>
    <t>Site preparation</t>
  </si>
  <si>
    <t>Sqm</t>
  </si>
  <si>
    <t>Filing Expansion joint</t>
  </si>
  <si>
    <t>m</t>
  </si>
  <si>
    <t>12-100</t>
  </si>
  <si>
    <t>Pizeometer</t>
  </si>
  <si>
    <t>16-310</t>
  </si>
  <si>
    <t>Foundation Excavation</t>
  </si>
  <si>
    <t>16-200</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</si>
  <si>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</si>
  <si>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</si>
  <si>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</si>
  <si>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</si>
  <si>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</si>
  <si>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</si>
  <si>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</si>
  <si>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</si>
  <si>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</si>
  <si>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</si>
  <si>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</si>
  <si>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</si>
  <si>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</si>
  <si>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</si>
  <si>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</si>
  <si>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</si>
  <si>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</si>
  <si>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</si>
  <si>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</si>
  <si>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</si>
  <si>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Shuttering : Deck slab operating deck slab</t>
  </si>
  <si>
    <t>P.V.C water stops</t>
  </si>
  <si>
    <t>Back filling sand:FM&gt;1.50</t>
  </si>
  <si>
    <t>40-610-20</t>
  </si>
  <si>
    <t>Khoa filter: 40mm to 20mm</t>
  </si>
  <si>
    <t>40-610-30</t>
  </si>
  <si>
    <t>Khoa filter: 20mm to 5mm</t>
  </si>
  <si>
    <t>40-140-50</t>
  </si>
  <si>
    <t>CC Block 30x30x30</t>
  </si>
  <si>
    <t>40-220-10</t>
  </si>
  <si>
    <t xml:space="preserve">Labour charge </t>
  </si>
  <si>
    <t>76-170</t>
  </si>
  <si>
    <t>M.S Work in plats, angles, channels</t>
  </si>
  <si>
    <t>Sulpply of lift gate: 1.95mx1.65m</t>
  </si>
  <si>
    <t>Labour charge for fitting lift gate</t>
  </si>
  <si>
    <t>76-190</t>
  </si>
  <si>
    <t>Supply and instalation of padestal
 type lifting device</t>
  </si>
  <si>
    <t>Earth Work in Channel excavation</t>
  </si>
  <si>
    <t>Extra rate for additoinal lift</t>
  </si>
  <si>
    <t>Extra rate for additoinal lead</t>
  </si>
  <si>
    <t>Ring bundh Constructiuon</t>
  </si>
  <si>
    <t>Cement mortar gauge</t>
  </si>
  <si>
    <t>Ring bundh remover</t>
  </si>
  <si>
    <t>Back filling sand:FM&gt;.80</t>
  </si>
  <si>
    <t>68-130</t>
  </si>
  <si>
    <t>Fall boards</t>
  </si>
  <si>
    <t>48-100</t>
  </si>
  <si>
    <t>80-230-20</t>
  </si>
  <si>
    <t>G.I water distribution pipe:
20mm dia G.I pipe line</t>
  </si>
  <si>
    <t>44-240-30</t>
  </si>
  <si>
    <t>44-320-10</t>
  </si>
  <si>
    <t>44-270-20</t>
  </si>
  <si>
    <t>28-100-20</t>
  </si>
  <si>
    <t>28-200-10</t>
  </si>
  <si>
    <t>76-115-10</t>
  </si>
  <si>
    <t>76-630-10</t>
  </si>
  <si>
    <t>76-240-40</t>
  </si>
  <si>
    <t>76-260-20</t>
  </si>
  <si>
    <t>16-540-20</t>
  </si>
  <si>
    <t>44-220-10</t>
  </si>
  <si>
    <t>16-520-20</t>
  </si>
  <si>
    <t>16-650-10</t>
  </si>
  <si>
    <t>16-410-10</t>
  </si>
  <si>
    <t>16-120-10</t>
  </si>
  <si>
    <t>48-130</t>
  </si>
  <si>
    <t>sqm</t>
  </si>
  <si>
    <t>04-620-20</t>
  </si>
  <si>
    <t>76-120-10</t>
  </si>
  <si>
    <t>2 Lead Cum</t>
  </si>
  <si>
    <t>56-100</t>
  </si>
  <si>
    <t>56-110</t>
  </si>
  <si>
    <t>24-310-10</t>
  </si>
  <si>
    <t>04-110</t>
  </si>
  <si>
    <t>L.S</t>
  </si>
  <si>
    <t>Nunnir  Haor</t>
  </si>
  <si>
    <t>16-150</t>
  </si>
  <si>
    <t>36-150-30</t>
  </si>
  <si>
    <t>04-600-20</t>
  </si>
  <si>
    <t>04-100</t>
  </si>
  <si>
    <t>04-280-10</t>
  </si>
  <si>
    <t xml:space="preserve">Katakhali Khal </t>
  </si>
  <si>
    <t>01(Submergible Embankment)</t>
  </si>
  <si>
    <t>Erection of bamboo profile with full bamboo posts and pegs not less than 60mm in diameter and coir strings etc. complete as per direction of Engineer in charge</t>
  </si>
  <si>
    <t>One Hundred and Ninety-Three point Nine Five Three</t>
  </si>
  <si>
    <t>Analysis Rate</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</si>
  <si>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</si>
  <si>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</si>
  <si>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Nine Lakh Sixty-Seven Thousand AND Fifty point Eight Four Seven</t>
  </si>
  <si>
    <t>16-650</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</si>
  <si>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</si>
  <si>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</si>
  <si>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One Hundred and Twenty-Two point Zero Three Six</t>
  </si>
  <si>
    <t>16-410</t>
  </si>
  <si>
    <t>Earth work by carried earth (by truck/boat or any other means) supplied at contractor's own cost (including royalty) direction of Engineer in charge.Earth work by manual labour in all kinds of soil for excavation/ re-excavation of pond/ tank in layers of 150mm includingbreaking clods, dressing, profiling etc. complete with all leads and lifts as per direction of Engineer in charge. 16-410-10: 300m to 1.00 km.(85% compaction)</t>
  </si>
  <si>
    <t>Two Hundred and Forty-Eight point Five Three Six</t>
  </si>
  <si>
    <t>16-120</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</si>
  <si>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0 m to 3 m height with 85% compaction.</t>
  </si>
  <si>
    <t>Cum</t>
  </si>
  <si>
    <t>One Hundred and Sixty-Three point One Three Nine</t>
  </si>
  <si>
    <t>Extra rate for every additional lead of 15m or part thereof beyond the initial lead of 30m upto a maximum of 19 leads (3m neglected) for all kinds of earth work. 3 nos lead =3x14.57= 43.71</t>
  </si>
  <si>
    <t>Pld Cum</t>
  </si>
  <si>
    <t>Thirty-Nine point Five Two Eight</t>
  </si>
  <si>
    <t>"Fine dressing and close turfing of the slopes and the crest of embankment</t>
  </si>
  <si>
    <t>Seventeen point Four Four Nine</t>
  </si>
  <si>
    <t>Biological protection of bare earth surface by Dholkalmi with minimum 50cm long sapling, planting @ not more than 30 cm apart including supplying, sizing, taping and nursing etc. complete as per direction of the Engineer in charge.</t>
  </si>
  <si>
    <t>Three point Eight One Two</t>
  </si>
  <si>
    <t>"Earth work in box cutting up to 1.00 m depth, in all kinds of soil with all leads, removing the spoils to a safe distance, including levelling and</t>
  </si>
  <si>
    <t>One Hundred and Twenty-Two point Zero Three One</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</si>
  <si>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</si>
  <si>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Six Hundred and Fifty-Five point Zero Nine Six</t>
  </si>
  <si>
    <t>2-8-1/Analysis Rate/LGED</t>
  </si>
  <si>
    <t>Preparetion of Bed by Cutting and filling including watering to bring moisture +- 2% of OMC &amp; compacting by appropiate machanical meands etc to attain minimum compaction 98% oc MDD (standard) to obtain a minimum soaked CBR 4% etc all complete as per direction of the E-I-C.</t>
  </si>
  <si>
    <t>Ten point Three Four Nine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</si>
  <si>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</si>
  <si>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Each</t>
  </si>
  <si>
    <t>Three Hundred and Twenty-Six point Nine Six Three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</si>
  <si>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</si>
  <si>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Nine Hundred and Seventy-Five point Four Two Five</t>
  </si>
  <si>
    <t>24-310</t>
  </si>
  <si>
    <t>Flush pointing to brick works, in sand cement mortar (sand of FM&gt;=1.3), including scaffolding, curing, raking out joints, clearing the surface etc. complete in all floors including the cost of all materials and as per direction of Engineer in charge. 24-310-10: proportion 1:2</t>
  </si>
  <si>
    <t>One Hundred and Thirty-Eight point Zero Four Nine</t>
  </si>
  <si>
    <t>40-220</t>
  </si>
  <si>
    <t>Labour charge for protective works in laying CC blocks of different sizes including preparation of base, watering and ramming of base etc. complete as per direction of Engineer in charge . 40-220-10 Within 200 m.</t>
  </si>
  <si>
    <t>Nine Hundred and Eighty-Eight point Nine Six Six</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</si>
  <si>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</si>
  <si>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</si>
  <si>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Seven Hundred and Forty-Three point Nine Two Eight</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</si>
  <si>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</si>
  <si>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</si>
  <si>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Sixty-Seven point Nine Nine Two</t>
  </si>
  <si>
    <t>76-115</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</si>
  <si>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</si>
  <si>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Seventy-Three point Nine Six Seven</t>
  </si>
  <si>
    <t>28-200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</si>
  <si>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 .</t>
  </si>
  <si>
    <t>Ten Thousand Two Hundred point Five Two One</t>
  </si>
  <si>
    <t>Fixing in position, boundary pillars/bench mark pillars/K.M. post etc. of size 110cm height, bottom dia 25cm and top dia 20cm, embedded 45cm below G.L. including carriage, earth cutting, filling, ramming, etc. complete as per direction of Engineer in charge</t>
  </si>
  <si>
    <t>Forty-One point Four Seven Nine</t>
  </si>
  <si>
    <t>21( I-Vent Katakhali khal Regulator)</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</si>
  <si>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</si>
  <si>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One Hundred and Six point Seven One Nine</t>
  </si>
  <si>
    <t>Site preparation by manually removing all miscellaneous objectional materials from entire site and removing soil upto 15cm depth including uprooting stumps, jungle clearing, levelling dressing etc. complete as per direction of Engineer in charge.</t>
  </si>
  <si>
    <t>Twenty-Four point Six Eight One</t>
  </si>
  <si>
    <t>Installation of Pizeometer including supply of 40mm G.I. Pipe, Brass Strainer, Socket, Labour by wash boring, Lowering, fixing the elevation and providing cover on the top of the well etc. complete as per direction of Engineer in charge.</t>
  </si>
  <si>
    <t>Three Thousand Seven Hundred and Seventy-Three point Six Eight Six</t>
  </si>
  <si>
    <t>12-310</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</si>
  <si>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</si>
  <si>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</si>
  <si>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Five point Nine Eight Five</t>
  </si>
  <si>
    <t>Earth work in excavation of foundation trenches in all kinds of soils including levelling, dressing, placing, removal of spoils to a safe distance with initial lead of 30m and lift of 1.5m as per direction of Engineer in charge.</t>
  </si>
  <si>
    <t>One Hundred and Fifty-One point Four Three One</t>
  </si>
  <si>
    <t>Extra rate for every additional lift of 1.0m or part thereof beyond the initial lift of 1.5m (30cm negleted) for all kinds of earth work. 2 nos lift=2x10.99=21.98</t>
  </si>
  <si>
    <t>Nineteen point Eight Seven Four</t>
  </si>
  <si>
    <t>Extra rate for every additional lead of 15m or part thereof beyond the initial lead of 30m upto a maximum of 19 leads (3m negleted) for all kinds of earth work. 3 nos lead 3x14.57=43.71</t>
  </si>
  <si>
    <t>Pt Cum</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</si>
  <si>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</si>
  <si>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Twenty-Eight point Five Six Two</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</si>
  <si>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</si>
  <si>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U- Shape, hot rolled steel sheet pile: width=400 to 600 mm: height=&gt;85mm, Th.=&gt;8.0mm, wt per sqm. of pile wall=&gt; 88.0 kg/m2, Section modulus per one meter of pile width =&gt; 529 cm3/m</t>
  </si>
  <si>
    <t>Mton</t>
  </si>
  <si>
    <t>Two Lakh Fifty-Seven Thousand Two Hundred and Fifty point Zero Six Two</t>
  </si>
  <si>
    <t>44-320</t>
  </si>
  <si>
    <t>Cutting of steel sheet piles to design and length and shape as per requirement in design and drawing and as per direction of Engineer in charge. 44-320-10:Upto 10mm thick.</t>
  </si>
  <si>
    <t>Thirty-Four point Five Five Seven</t>
  </si>
  <si>
    <t>Painting of steel sheet piles, 2 coats of bitumen paint, including preparation of surface with sand paper, iron brush etc. including the cost of all materials and labour etc. complete as per direction of Engineer in charge.</t>
  </si>
  <si>
    <t>Two Hundred and Sixty-Eight point Seven Zero Four</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</si>
  <si>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</si>
  <si>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4.50m depth.</t>
  </si>
  <si>
    <t>One Thousand AND Seventy-Six point Eight One Four</t>
  </si>
  <si>
    <t>Supplying and placing 20mm thick hessian cloth impregnated with bitumen in expansion joints or on top of sheet piles as per specification and direction of Engineer in charge.</t>
  </si>
  <si>
    <t>Seven Hundred and Eight point Five Two Eight</t>
  </si>
  <si>
    <t>44-220</t>
  </si>
  <si>
    <t>Supplying and laying single layer polythene sheet in floor below cement concrete, RCC slab, on walls etc. complete in all respect as per direction of Engineer in charge.</t>
  </si>
  <si>
    <t>Twenty-Five point Zero Nine Seven</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</si>
  <si>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</si>
  <si>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</si>
  <si>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Eight Thousand Six Hundred and Sixty-Four point Seven Five Three</t>
  </si>
  <si>
    <t>28-100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</si>
  <si>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</si>
  <si>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Eight Thousand Two Hundred and Eighty-Two point Zero Zero Seven</t>
  </si>
  <si>
    <t>Kg</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</si>
  <si>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76-115-10: 6mm dia.</t>
  </si>
  <si>
    <t>39(a)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</si>
  <si>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36-150-60: Footing, footing beams, grade beams, foundation slab with 60-80 mm dia</t>
  </si>
  <si>
    <t>Six Hundred and Twenty-Seven point Two Five Two</t>
  </si>
  <si>
    <t>39(b)</t>
  </si>
  <si>
    <t>Vertical and inclined walls, columns, piers with 60-80mm dia barrack</t>
  </si>
  <si>
    <t>39(c)</t>
  </si>
  <si>
    <t>36-150-30: Deck slab, operating deck slab, top slab of barrel above 3.5m upto 6.5m height with 50mm dia GI pipe props.</t>
  </si>
  <si>
    <t>One Thousand Two Hundred and Thirty-Seven point Five Nine Five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</si>
  <si>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</si>
  <si>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</si>
  <si>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Nine Hundred and Sixty-Eight point Eight Two Two</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</si>
  <si>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</si>
  <si>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 Well graded between 20mm to 5mm size. (Combination of sub-item 10 and 30 or 20 and 30 shall be used)</t>
  </si>
  <si>
    <t>Three Thousand Eight Hundred and Fifteen point Six One Four</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</si>
  <si>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 Well graded between 40mm to 20mm size.</t>
  </si>
  <si>
    <t>Three Thousand Five Hundred and Thirty point Nine Three Four</t>
  </si>
  <si>
    <t>Supplying and laying single layer polythene sheet in floor below cement</t>
  </si>
  <si>
    <t>Twenty-Five point Zero Nine Eight</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</si>
  <si>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</si>
  <si>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76-630-10:3 bulb type.</t>
  </si>
  <si>
    <t>One Thousand Two Hundred and Forty-Eight point Five Five Seven</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</si>
  <si>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</si>
  <si>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04-600</t>
  </si>
  <si>
    <t>Providing cork sheet/polysterene sheet in expansion joints of concrete works including supply of all materials etc. complete as per direction of Engineer in charge. 04-600-20 : 20 mm thick sheet.</t>
  </si>
  <si>
    <t>Four Hundred point Five Six One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</si>
  <si>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</si>
  <si>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Forty-One point Five Five Nine</t>
  </si>
  <si>
    <t>04-620</t>
  </si>
  <si>
    <t>Filling of expansion joints upto a depth of 40mm with bitumen mixed with coarse sand (FM&gt;=2.5) in concrete works including supply of all materials etc. complete as per specification and direction of Engineer in charge. 04-620-20: 20mm wide.</t>
  </si>
  <si>
    <t>Sixty-One point Seven Seven One</t>
  </si>
  <si>
    <t>40-140</t>
  </si>
  <si>
    <t>Manufacturing and supplying C.C. blocks in leanest mix. 1:3:6, with cement, sand (FM&gt;=1.5) and Stone Chips (40mm down graded), to attain a minimum 28 days cylinder strength of 9.0 N/mm² including grading,washing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</si>
  <si>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Three Hundred and Nineteen point Zero Two Five</t>
  </si>
  <si>
    <t>Labour charge for protective works in laying C.C. blocks of different sizes including preparation of base, watering and ramming of base etc. complete as per direction of the Engineer in charge. 40-220-10: Within 200m</t>
  </si>
  <si>
    <t>Manufacturing and supplyimg R.C.C. boundary pillar, bench mark pillar</t>
  </si>
  <si>
    <t>Eight Hundred and Seventy-One point One Five Nine</t>
  </si>
  <si>
    <t>80-230</t>
  </si>
  <si>
    <t>80-230-40</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</si>
  <si>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40mm dia G.I. pipe line.</t>
  </si>
  <si>
    <t>Seven Hundred and Sixty-Eight point Seven Four Three</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</si>
  <si>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</si>
  <si>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Twenty-Eight point Four Nine Two</t>
  </si>
  <si>
    <t>04-280</t>
  </si>
  <si>
    <t>Constructing at site, cement mortar gauge on masonry wall, including engraving in meter, decimeter &amp; centimeter, painting and figuring with</t>
  </si>
  <si>
    <t>Sixty-Nine point Six Two Nine</t>
  </si>
  <si>
    <t>Earth work by manual labour, in all kinds of soil in removing the cross bundh/ring bundh, including all leads and lifts complete and placing the spoils to a safe distance, (minimum 15m apart from the bank) as per direction of Engineer in charge.</t>
  </si>
  <si>
    <t>One Hundred and Twenty-Eight point Five Nine Nine</t>
  </si>
  <si>
    <t>16-540</t>
  </si>
  <si>
    <t>Back filling in hydraulic structures including all leads and lifts in 150mm layer including watering, ramming compacting to 30% relative density etc. complete by compactor or any other suitable method as per direction of Engineer in charge. 16-540-20: Sand of FM&gt;= 0.80</t>
  </si>
  <si>
    <t>Six Hundred and Seventy-Seven point Five Seven Six</t>
  </si>
  <si>
    <t>Supplying pressure treated wooden fall boards/stop logs of different size (not less than 15cm in depth) of Sal, Sundari, Garjan, Shishu or equivalant for regulator/sluices, including fixing in position with eye hook etc. complete as per direction of Engineer in charge.</t>
  </si>
  <si>
    <t>Sixty Thousand One Hundred and Fifty-Nine point Seven Six Nine</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</si>
  <si>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</si>
  <si>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charge.76-240-40: Size 1.95m x 1.65m.</t>
  </si>
  <si>
    <t>Eighty-Six Thousand Two Hundred and Twenty-Seven point Eight Two Five</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</si>
  <si>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</si>
  <si>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</si>
  <si>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Nine Thousand Eight Hundred and Thirty-Six point Zero Eight Four</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</si>
  <si>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</si>
  <si>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Six Hundred and Fifty-Seven point Three One Seven</t>
  </si>
  <si>
    <t>3.1- Analysis Rate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</si>
  <si>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</si>
  <si>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Eighty-One Thousand Seven Hundred and Forty-Eight point Two Six One</t>
  </si>
  <si>
    <t>1.2-Analysis Rate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</si>
  <si>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</si>
  <si>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One Lakh Twenty-Eight Thousand Three Hundred and Fifty-Nine point One One One</t>
  </si>
  <si>
    <t>2.1-Analysis Rate</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</si>
  <si>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</si>
  <si>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Eighty-Two Thousand Eight Hundred and Sixty-Three point Nine Two Five</t>
  </si>
  <si>
    <t>3.2- Analysis Rate</t>
  </si>
  <si>
    <t>Operate , maintain of plant and equipment such as generator for site electrification, for the purpose stated in the Technical Specification and in the Contractor's Method Statement and as per direction of Engineer in charge.</t>
  </si>
  <si>
    <t>Forty-Seven Thousand Three Hundred and Twenty-Seven point Nine Four One</t>
  </si>
  <si>
    <t>1.3- Analysis Rate</t>
  </si>
  <si>
    <t>Demobilization and clean-up of the site upon completion of the works, as per Specifications and Contractor's Method Statement and as per direction of Engineer in Charge</t>
  </si>
  <si>
    <t>One Lakh Twelve Thousand Three Hundred and Forty-Four point One Zero Four</t>
  </si>
  <si>
    <t>E</t>
  </si>
  <si>
    <t>B</t>
  </si>
  <si>
    <t>R</t>
  </si>
  <si>
    <t>Code</t>
  </si>
  <si>
    <t>Description</t>
  </si>
  <si>
    <t>unit</t>
  </si>
  <si>
    <t>quantity</t>
  </si>
  <si>
    <t>Bailingout</t>
  </si>
  <si>
    <t>Corck Sheet</t>
  </si>
  <si>
    <t>RCC Boundary Pillar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</si>
</sst>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0" fillId="0" borderId="0" xfId="0"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3" borderId="1" xfId="0" applyFont="1" applyFill="1" applyBorder="1" applyAlignment="1">
      <alignment horizontal="center"/>
    </xf>
    <xf numFmtId="0" fontId="0" fillId="3" borderId="0" xfId="0" applyFill="1" applyAlignment="1">
      <alignment horizontal="center"/>
    </xf>
    <xf numFmtId="0" fontId="0" fillId="3" borderId="1" xfId="0" applyFill="1" applyBorder="1" applyAlignment="1">
      <alignment horizontal="center"/>
    </xf>
    <xf numFmtId="4" fontId="0" fillId="0" borderId="0" xfId="0" applyNumberFormat="1" applyAlignment="1">
      <alignment horizontal="center"/>
    </xf>
    <xf numFmtId="0" fontId="2" fillId="0" borderId="4" xfId="0" applyFont="1" applyFill="1" applyBorder="1" applyAlignment="1">
      <alignment horizontal="center" vertical="center"/>
    </xf>
    <xf numFmtId="0" fontId="2" fillId="3" borderId="4" xfId="0" applyFont="1" applyFill="1" applyBorder="1" applyAlignment="1">
      <alignment horizontal="center"/>
    </xf>
    <xf numFmtId="0" fontId="0" fillId="3" borderId="4" xfId="0" applyFill="1" applyBorder="1" applyAlignment="1">
      <alignment horizontal="center"/>
    </xf>
    <xf numFmtId="0" fontId="0" fillId="0" borderId="0" xfId="0" applyAlignment="1">
      <alignment wrapText="1"/>
    </xf>
    <xf numFmtId="4" fontId="0" fillId="0" borderId="0" xfId="0" applyNumberFormat="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F11" sqref="F11"/>
    </sheetView>
  </sheetViews>
  <sheetFormatPr defaultRowHeight="15" x14ac:dyDescent="0.25"/>
  <cols>
    <col min="2" max="2" width="12.7109375" customWidth="1"/>
    <col min="3" max="3" width="23.28515625" customWidth="1"/>
    <col min="4" max="4" width="11.85546875" bestFit="1" customWidth="1"/>
    <col min="6" max="6" width="17" bestFit="1" customWidth="1"/>
    <col min="8" max="8" width="12" bestFit="1" customWidth="1"/>
  </cols>
  <sheetData>
    <row r="1" spans="1:10" ht="18.75" customHeight="1" x14ac:dyDescent="0.25">
      <c r="A1" s="13" t="s">
        <v>0</v>
      </c>
      <c r="B1" s="13" t="s">
        <v>1</v>
      </c>
      <c r="C1" s="13" t="s">
        <v>2</v>
      </c>
      <c r="D1" s="13" t="s">
        <v>3</v>
      </c>
      <c r="E1" s="13" t="s">
        <v>4</v>
      </c>
      <c r="F1" s="6" t="s">
        <v>98</v>
      </c>
    </row>
    <row r="2" spans="1:10" x14ac:dyDescent="0.25">
      <c r="A2" s="14"/>
      <c r="B2" s="14"/>
      <c r="C2" s="14"/>
      <c r="D2" s="14"/>
      <c r="E2" s="14"/>
      <c r="F2" s="2"/>
    </row>
    <row r="3" spans="1:10" ht="33.75" customHeight="1" x14ac:dyDescent="0.25">
      <c r="A3" s="3">
        <v>1</v>
      </c>
      <c r="B3" s="3" t="s">
        <v>5</v>
      </c>
      <c r="C3" s="3"/>
      <c r="D3" s="3" t="s">
        <v>10</v>
      </c>
      <c r="E3" s="3">
        <v>193.953</v>
      </c>
      <c r="F3" s="17">
        <v>209</v>
      </c>
    </row>
    <row r="4" spans="1:10" ht="33.75" customHeight="1" x14ac:dyDescent="0.25">
      <c r="A4" s="3">
        <v>3</v>
      </c>
      <c r="B4" s="3" t="s">
        <v>85</v>
      </c>
      <c r="C4" s="3"/>
      <c r="D4" s="3" t="s">
        <v>11</v>
      </c>
      <c r="E4" s="3">
        <v>122.036</v>
      </c>
      <c r="F4" s="17">
        <v>32731.439999999999</v>
      </c>
      <c r="H4" s="4"/>
      <c r="J4" s="5"/>
    </row>
    <row r="5" spans="1:10" ht="33.75" customHeight="1" x14ac:dyDescent="0.25">
      <c r="A5" s="3">
        <v>4</v>
      </c>
      <c r="B5" s="3" t="s">
        <v>86</v>
      </c>
      <c r="C5" s="3"/>
      <c r="D5" s="3" t="s">
        <v>11</v>
      </c>
      <c r="E5" s="3">
        <v>248.536</v>
      </c>
      <c r="F5" s="18">
        <v>43641.919999999998</v>
      </c>
      <c r="J5" s="5"/>
    </row>
    <row r="6" spans="1:10" ht="33.75" customHeight="1" x14ac:dyDescent="0.25">
      <c r="A6" s="3">
        <v>5</v>
      </c>
      <c r="B6" s="3" t="s">
        <v>87</v>
      </c>
      <c r="C6" s="3"/>
      <c r="D6" s="3" t="s">
        <v>11</v>
      </c>
      <c r="E6" s="3">
        <v>163.13900000000001</v>
      </c>
      <c r="F6" s="17">
        <v>32731.439999999999</v>
      </c>
      <c r="J6" s="5"/>
    </row>
    <row r="7" spans="1:10" ht="33.75" customHeight="1" x14ac:dyDescent="0.25">
      <c r="A7" s="3">
        <v>6</v>
      </c>
      <c r="B7" s="3" t="s">
        <v>9</v>
      </c>
      <c r="C7" s="3"/>
      <c r="D7" s="3" t="s">
        <v>92</v>
      </c>
      <c r="E7" s="3">
        <v>39.527999999999999</v>
      </c>
      <c r="F7" s="17">
        <v>32731.439999999999</v>
      </c>
      <c r="J7" s="5"/>
    </row>
    <row r="8" spans="1:10" ht="33.75" customHeight="1" x14ac:dyDescent="0.25">
      <c r="A8" s="3">
        <v>7</v>
      </c>
      <c r="B8" s="3" t="s">
        <v>70</v>
      </c>
      <c r="C8" s="3"/>
      <c r="D8" s="3" t="s">
        <v>89</v>
      </c>
      <c r="E8" s="3">
        <v>17.449000000000002</v>
      </c>
      <c r="F8" s="17">
        <v>114213</v>
      </c>
      <c r="J8" s="5"/>
    </row>
    <row r="9" spans="1:10" ht="33.75" customHeight="1" x14ac:dyDescent="0.25">
      <c r="A9" s="3">
        <v>8</v>
      </c>
      <c r="B9" s="3" t="s">
        <v>88</v>
      </c>
      <c r="C9" s="3"/>
      <c r="D9" s="3" t="s">
        <v>18</v>
      </c>
      <c r="E9" s="3">
        <v>3.8119999999999998</v>
      </c>
      <c r="F9" s="17">
        <v>24919.200000000001</v>
      </c>
      <c r="J9" s="5"/>
    </row>
    <row r="10" spans="1:10" x14ac:dyDescent="0.25">
      <c r="F10" s="12">
        <f>SUMPRODUCT(E3:E9,F3:F9)</f>
        <v>23603015.795840003</v>
      </c>
    </row>
    <row r="11" spans="1:10" x14ac:dyDescent="0.25">
      <c r="F11" s="12">
        <f>F10/10^5</f>
        <v>236.03015795840003</v>
      </c>
    </row>
  </sheetData>
  <sortState ref="A3:F33">
    <sortCondition ref="A3:A33"/>
  </sortState>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31" zoomScaleNormal="100" workbookViewId="0">
      <selection activeCell="F48" sqref="F48"/>
    </sheetView>
  </sheetViews>
  <sheetFormatPr defaultRowHeight="15" x14ac:dyDescent="0.25"/>
  <cols>
    <col min="2" max="2" width="20.5703125" customWidth="1"/>
    <col min="3" max="3" width="55" customWidth="1"/>
    <col min="4" max="4" width="6.42578125" bestFit="1" customWidth="1"/>
    <col min="5" max="5" width="16.85546875" customWidth="1"/>
    <col min="6" max="6" width="22.42578125" customWidth="1"/>
  </cols>
  <sheetData>
    <row r="1" spans="1:6" ht="18.75" customHeight="1" x14ac:dyDescent="0.25">
      <c r="A1" s="16" t="s">
        <v>0</v>
      </c>
      <c r="B1" s="16" t="s">
        <v>1</v>
      </c>
      <c r="C1" s="16" t="s">
        <v>2</v>
      </c>
      <c r="D1" s="16" t="s">
        <v>3</v>
      </c>
      <c r="E1" s="16" t="s">
        <v>4</v>
      </c>
      <c r="F1" s="15" t="s">
        <v>104</v>
      </c>
    </row>
    <row r="2" spans="1:6" x14ac:dyDescent="0.25">
      <c r="A2" s="16"/>
      <c r="B2" s="16"/>
      <c r="C2" s="16"/>
      <c r="D2" s="16"/>
      <c r="E2" s="16"/>
      <c r="F2" s="15"/>
    </row>
    <row r="3" spans="1:6" ht="18.75" customHeight="1" x14ac:dyDescent="0.25">
      <c r="A3" s="3">
        <v>1</v>
      </c>
      <c r="B3" s="7" t="s">
        <v>12</v>
      </c>
      <c r="C3" s="7" t="s">
        <v>13</v>
      </c>
      <c r="D3" s="3" t="s">
        <v>10</v>
      </c>
      <c r="E3" s="3">
        <v>1106.7190000000001</v>
      </c>
      <c r="F3" s="19">
        <v>4</v>
      </c>
    </row>
    <row r="4" spans="1:6" ht="18.75" customHeight="1" x14ac:dyDescent="0.25">
      <c r="A4" s="3">
        <v>2</v>
      </c>
      <c r="B4" s="7" t="s">
        <v>14</v>
      </c>
      <c r="C4" s="7" t="s">
        <v>15</v>
      </c>
      <c r="D4" s="3" t="s">
        <v>16</v>
      </c>
      <c r="E4" s="3">
        <v>24.681000000000001</v>
      </c>
      <c r="F4" s="17">
        <v>9000</v>
      </c>
    </row>
    <row r="5" spans="1:6" ht="18.75" customHeight="1" x14ac:dyDescent="0.25">
      <c r="A5" s="3">
        <v>3</v>
      </c>
      <c r="B5" s="7" t="s">
        <v>19</v>
      </c>
      <c r="C5" s="7" t="s">
        <v>20</v>
      </c>
      <c r="D5" s="3" t="s">
        <v>10</v>
      </c>
      <c r="E5" s="3">
        <v>3773.6860000000001</v>
      </c>
      <c r="F5" s="17">
        <v>6</v>
      </c>
    </row>
    <row r="6" spans="1:6" ht="18.75" customHeight="1" x14ac:dyDescent="0.25">
      <c r="A6" s="3">
        <v>4</v>
      </c>
      <c r="B6" s="7" t="s">
        <v>21</v>
      </c>
      <c r="C6" s="21" t="s">
        <v>288</v>
      </c>
      <c r="D6" s="3" t="s">
        <v>11</v>
      </c>
      <c r="E6" s="3">
        <v>5.9850000000000003</v>
      </c>
      <c r="F6" s="17">
        <v>24648.3</v>
      </c>
    </row>
    <row r="7" spans="1:6" ht="18.75" customHeight="1" x14ac:dyDescent="0.25">
      <c r="A7" s="3">
        <v>5</v>
      </c>
      <c r="B7" s="7" t="s">
        <v>99</v>
      </c>
      <c r="C7" s="7" t="s">
        <v>22</v>
      </c>
      <c r="D7" s="3" t="s">
        <v>11</v>
      </c>
      <c r="E7" s="3">
        <v>151.43100000000001</v>
      </c>
      <c r="F7" s="22">
        <v>6823.2</v>
      </c>
    </row>
    <row r="8" spans="1:6" ht="18.75" customHeight="1" x14ac:dyDescent="0.25">
      <c r="A8" s="3">
        <v>6</v>
      </c>
      <c r="B8" s="26" t="s">
        <v>23</v>
      </c>
      <c r="C8" s="7" t="s">
        <v>62</v>
      </c>
      <c r="D8" s="1" t="s">
        <v>11</v>
      </c>
      <c r="E8" s="1">
        <v>19.873999999999999</v>
      </c>
      <c r="F8" s="23">
        <v>3411.6</v>
      </c>
    </row>
    <row r="9" spans="1:6" ht="18.75" customHeight="1" x14ac:dyDescent="0.25">
      <c r="A9" s="3">
        <v>7</v>
      </c>
      <c r="B9" s="26" t="s">
        <v>9</v>
      </c>
      <c r="C9" s="7" t="s">
        <v>63</v>
      </c>
      <c r="D9" s="1" t="s">
        <v>11</v>
      </c>
      <c r="E9" s="1">
        <v>39.527999999999999</v>
      </c>
      <c r="F9" s="19">
        <v>6823.2</v>
      </c>
    </row>
    <row r="10" spans="1:6" ht="18.75" customHeight="1" x14ac:dyDescent="0.25">
      <c r="A10" s="3">
        <v>8</v>
      </c>
      <c r="B10" s="26" t="s">
        <v>6</v>
      </c>
      <c r="C10" s="3" t="s">
        <v>64</v>
      </c>
      <c r="D10" s="1" t="s">
        <v>11</v>
      </c>
      <c r="E10" s="1">
        <v>128.56200000000001</v>
      </c>
      <c r="F10" s="19">
        <v>1675.6</v>
      </c>
    </row>
    <row r="11" spans="1:6" ht="18.75" customHeight="1" x14ac:dyDescent="0.25">
      <c r="A11" s="3">
        <v>9</v>
      </c>
      <c r="B11" s="7" t="s">
        <v>73</v>
      </c>
      <c r="C11" s="7" t="s">
        <v>24</v>
      </c>
      <c r="D11" s="3" t="s">
        <v>25</v>
      </c>
      <c r="E11" s="3">
        <v>257250.06200000001</v>
      </c>
      <c r="F11" s="17">
        <v>13.391</v>
      </c>
    </row>
    <row r="12" spans="1:6" ht="18.75" customHeight="1" x14ac:dyDescent="0.25">
      <c r="A12" s="3">
        <v>10</v>
      </c>
      <c r="B12" s="7" t="s">
        <v>74</v>
      </c>
      <c r="C12" s="7" t="s">
        <v>26</v>
      </c>
      <c r="D12" s="3" t="s">
        <v>18</v>
      </c>
      <c r="E12" s="3">
        <v>34.557000000000002</v>
      </c>
      <c r="F12" s="17">
        <v>31.2</v>
      </c>
    </row>
    <row r="13" spans="1:6" ht="18.75" customHeight="1" x14ac:dyDescent="0.25">
      <c r="A13" s="3">
        <v>11</v>
      </c>
      <c r="B13" s="7" t="s">
        <v>28</v>
      </c>
      <c r="C13" s="7" t="s">
        <v>29</v>
      </c>
      <c r="D13" s="3" t="s">
        <v>16</v>
      </c>
      <c r="E13" s="3">
        <v>268.70400000000001</v>
      </c>
      <c r="F13" s="17">
        <v>187.2</v>
      </c>
    </row>
    <row r="14" spans="1:6" ht="18.75" customHeight="1" x14ac:dyDescent="0.25">
      <c r="A14" s="3">
        <v>12</v>
      </c>
      <c r="B14" s="7" t="s">
        <v>75</v>
      </c>
      <c r="C14" s="8" t="s">
        <v>27</v>
      </c>
      <c r="D14" s="3" t="s">
        <v>16</v>
      </c>
      <c r="E14" s="3">
        <v>1076.8140000000001</v>
      </c>
      <c r="F14" s="17">
        <v>187.2</v>
      </c>
    </row>
    <row r="15" spans="1:6" ht="18.75" customHeight="1" x14ac:dyDescent="0.25">
      <c r="A15" s="3">
        <v>13</v>
      </c>
      <c r="B15" s="7" t="s">
        <v>30</v>
      </c>
      <c r="C15" s="7" t="s">
        <v>31</v>
      </c>
      <c r="D15" s="3" t="s">
        <v>16</v>
      </c>
      <c r="E15" s="3">
        <v>708.52800000000002</v>
      </c>
      <c r="F15" s="17">
        <v>37.44</v>
      </c>
    </row>
    <row r="16" spans="1:6" ht="18.75" customHeight="1" x14ac:dyDescent="0.25">
      <c r="A16" s="3">
        <v>14</v>
      </c>
      <c r="B16" s="7" t="s">
        <v>83</v>
      </c>
      <c r="C16" s="7" t="s">
        <v>32</v>
      </c>
      <c r="D16" s="3" t="s">
        <v>16</v>
      </c>
      <c r="E16" s="3">
        <v>25.097000000000001</v>
      </c>
      <c r="F16" s="17">
        <v>186.77</v>
      </c>
    </row>
    <row r="17" spans="1:6" ht="18.75" customHeight="1" x14ac:dyDescent="0.25">
      <c r="A17" s="3">
        <v>15</v>
      </c>
      <c r="B17" s="7" t="s">
        <v>33</v>
      </c>
      <c r="C17" s="7" t="s">
        <v>34</v>
      </c>
      <c r="D17" s="3" t="s">
        <v>11</v>
      </c>
      <c r="E17" s="3">
        <v>8664.7530000000006</v>
      </c>
      <c r="F17" s="17">
        <v>206.26</v>
      </c>
    </row>
    <row r="18" spans="1:6" ht="18.75" customHeight="1" x14ac:dyDescent="0.25">
      <c r="A18" s="3">
        <v>16</v>
      </c>
      <c r="B18" s="7" t="s">
        <v>76</v>
      </c>
      <c r="C18" s="7" t="s">
        <v>35</v>
      </c>
      <c r="D18" s="3" t="s">
        <v>11</v>
      </c>
      <c r="E18" s="3">
        <v>8282.0069999999996</v>
      </c>
      <c r="F18" s="17">
        <v>1.2</v>
      </c>
    </row>
    <row r="19" spans="1:6" ht="18.75" customHeight="1" x14ac:dyDescent="0.25">
      <c r="A19" s="3">
        <v>17</v>
      </c>
      <c r="B19" s="7" t="s">
        <v>91</v>
      </c>
      <c r="C19" s="7" t="s">
        <v>37</v>
      </c>
      <c r="D19" s="3" t="s">
        <v>38</v>
      </c>
      <c r="E19" s="3">
        <v>67.992000000000004</v>
      </c>
      <c r="F19" s="17">
        <v>19802.72</v>
      </c>
    </row>
    <row r="20" spans="1:6" ht="18.75" customHeight="1" x14ac:dyDescent="0.25">
      <c r="A20" s="3">
        <v>18</v>
      </c>
      <c r="B20" s="7" t="s">
        <v>78</v>
      </c>
      <c r="C20" s="7" t="s">
        <v>39</v>
      </c>
      <c r="D20" s="3" t="s">
        <v>38</v>
      </c>
      <c r="E20" s="3">
        <v>73.966999999999999</v>
      </c>
      <c r="F20" s="17">
        <v>16.815999999999999</v>
      </c>
    </row>
    <row r="21" spans="1:6" ht="18.75" customHeight="1" x14ac:dyDescent="0.25">
      <c r="A21" s="3">
        <v>19</v>
      </c>
      <c r="B21" s="7" t="s">
        <v>40</v>
      </c>
      <c r="C21" s="9" t="s">
        <v>41</v>
      </c>
      <c r="D21" s="3" t="s">
        <v>16</v>
      </c>
      <c r="E21" s="3">
        <v>627.25199999999995</v>
      </c>
      <c r="F21" s="17">
        <v>196.58</v>
      </c>
    </row>
    <row r="22" spans="1:6" ht="18.75" customHeight="1" x14ac:dyDescent="0.25">
      <c r="A22" s="3">
        <v>20</v>
      </c>
      <c r="B22" s="7" t="s">
        <v>42</v>
      </c>
      <c r="C22" s="9" t="s">
        <v>43</v>
      </c>
      <c r="D22" s="3" t="s">
        <v>16</v>
      </c>
      <c r="E22" s="3">
        <v>743.928</v>
      </c>
      <c r="F22" s="17">
        <v>576.59799999999996</v>
      </c>
    </row>
    <row r="23" spans="1:6" ht="18.75" customHeight="1" x14ac:dyDescent="0.25">
      <c r="A23" s="3">
        <v>21</v>
      </c>
      <c r="B23" s="7" t="s">
        <v>100</v>
      </c>
      <c r="C23" s="9" t="s">
        <v>44</v>
      </c>
      <c r="D23" s="3" t="s">
        <v>16</v>
      </c>
      <c r="E23" s="3">
        <v>1237.595</v>
      </c>
      <c r="F23" s="17">
        <v>12.477</v>
      </c>
    </row>
    <row r="24" spans="1:6" ht="18.75" customHeight="1" x14ac:dyDescent="0.25">
      <c r="A24" s="3">
        <v>22</v>
      </c>
      <c r="B24" s="7" t="s">
        <v>84</v>
      </c>
      <c r="C24" s="7" t="s">
        <v>46</v>
      </c>
      <c r="D24" s="3" t="s">
        <v>11</v>
      </c>
      <c r="E24" s="3">
        <v>968.822</v>
      </c>
      <c r="F24" s="17">
        <v>523.85599999999999</v>
      </c>
    </row>
    <row r="25" spans="1:6" ht="18.75" customHeight="1" x14ac:dyDescent="0.25">
      <c r="A25" s="3">
        <v>23</v>
      </c>
      <c r="B25" s="27" t="s">
        <v>49</v>
      </c>
      <c r="C25" s="7" t="s">
        <v>50</v>
      </c>
      <c r="D25" s="1" t="s">
        <v>11</v>
      </c>
      <c r="E25" s="1">
        <v>3815.614</v>
      </c>
      <c r="F25" s="19">
        <v>50.728000000000002</v>
      </c>
    </row>
    <row r="26" spans="1:6" ht="18.75" customHeight="1" x14ac:dyDescent="0.25">
      <c r="A26" s="3">
        <v>24</v>
      </c>
      <c r="B26" s="27" t="s">
        <v>47</v>
      </c>
      <c r="C26" s="7" t="s">
        <v>48</v>
      </c>
      <c r="D26" s="1" t="s">
        <v>11</v>
      </c>
      <c r="E26" s="1">
        <v>3530.9340000000002</v>
      </c>
      <c r="F26" s="19">
        <v>1.19</v>
      </c>
    </row>
    <row r="27" spans="1:6" ht="18.75" customHeight="1" x14ac:dyDescent="0.25">
      <c r="A27" s="3">
        <v>25</v>
      </c>
      <c r="B27" s="7" t="s">
        <v>83</v>
      </c>
      <c r="C27" s="7" t="s">
        <v>32</v>
      </c>
      <c r="D27" s="3" t="s">
        <v>16</v>
      </c>
      <c r="E27" s="1">
        <v>25.097999999999999</v>
      </c>
      <c r="F27" s="19">
        <v>174.37</v>
      </c>
    </row>
    <row r="28" spans="1:6" ht="18.75" customHeight="1" x14ac:dyDescent="0.25">
      <c r="A28" s="3">
        <v>26</v>
      </c>
      <c r="B28" s="7" t="s">
        <v>79</v>
      </c>
      <c r="C28" s="11" t="s">
        <v>45</v>
      </c>
      <c r="D28" s="3" t="s">
        <v>18</v>
      </c>
      <c r="E28" s="3">
        <v>1248.557</v>
      </c>
      <c r="F28" s="17">
        <v>15.2</v>
      </c>
    </row>
    <row r="29" spans="1:6" ht="18.75" customHeight="1" x14ac:dyDescent="0.25">
      <c r="A29" s="3">
        <v>27</v>
      </c>
      <c r="B29" s="7" t="s">
        <v>77</v>
      </c>
      <c r="C29" s="7" t="s">
        <v>36</v>
      </c>
      <c r="D29" s="3" t="s">
        <v>11</v>
      </c>
      <c r="E29" s="3">
        <v>10200.521000000001</v>
      </c>
      <c r="F29" s="17">
        <v>199.57599999999999</v>
      </c>
    </row>
    <row r="30" spans="1:6" ht="18.75" customHeight="1" x14ac:dyDescent="0.25">
      <c r="A30" s="3">
        <v>28</v>
      </c>
      <c r="B30" s="7" t="s">
        <v>101</v>
      </c>
      <c r="C30" s="7" t="s">
        <v>289</v>
      </c>
      <c r="D30" s="3" t="s">
        <v>16</v>
      </c>
      <c r="E30" s="1">
        <v>400.56099999999998</v>
      </c>
      <c r="F30" s="19">
        <v>6.47</v>
      </c>
    </row>
    <row r="31" spans="1:6" ht="18.75" customHeight="1" x14ac:dyDescent="0.25">
      <c r="A31" s="3">
        <v>29</v>
      </c>
      <c r="B31" s="26" t="s">
        <v>55</v>
      </c>
      <c r="C31" s="7" t="s">
        <v>56</v>
      </c>
      <c r="D31" s="1" t="s">
        <v>38</v>
      </c>
      <c r="E31" s="1">
        <v>141.559</v>
      </c>
      <c r="F31" s="19">
        <v>492.48599999999999</v>
      </c>
    </row>
    <row r="32" spans="1:6" ht="18.75" customHeight="1" x14ac:dyDescent="0.25">
      <c r="A32" s="3">
        <v>30</v>
      </c>
      <c r="B32" s="7" t="s">
        <v>90</v>
      </c>
      <c r="C32" s="7" t="s">
        <v>17</v>
      </c>
      <c r="D32" s="3" t="s">
        <v>18</v>
      </c>
      <c r="E32" s="3">
        <v>61.771000000000001</v>
      </c>
      <c r="F32" s="17">
        <v>15.2</v>
      </c>
    </row>
    <row r="33" spans="1:6" ht="18.75" customHeight="1" x14ac:dyDescent="0.25">
      <c r="A33" s="3">
        <v>31</v>
      </c>
      <c r="B33" s="26" t="s">
        <v>51</v>
      </c>
      <c r="C33" s="7" t="s">
        <v>52</v>
      </c>
      <c r="D33" s="1" t="s">
        <v>10</v>
      </c>
      <c r="E33" s="1">
        <v>319.02499999999998</v>
      </c>
      <c r="F33" s="19">
        <v>5474</v>
      </c>
    </row>
    <row r="34" spans="1:6" ht="18.75" customHeight="1" x14ac:dyDescent="0.25">
      <c r="A34" s="3">
        <v>32</v>
      </c>
      <c r="B34" s="26" t="s">
        <v>53</v>
      </c>
      <c r="C34" s="7" t="s">
        <v>54</v>
      </c>
      <c r="D34" s="1" t="s">
        <v>10</v>
      </c>
      <c r="E34" s="1">
        <v>988.96600000000001</v>
      </c>
      <c r="F34" s="19">
        <v>147.798</v>
      </c>
    </row>
    <row r="35" spans="1:6" ht="18.75" customHeight="1" x14ac:dyDescent="0.25">
      <c r="A35" s="3">
        <v>33</v>
      </c>
      <c r="B35" s="26" t="s">
        <v>102</v>
      </c>
      <c r="C35" s="7" t="s">
        <v>290</v>
      </c>
      <c r="D35" s="1" t="s">
        <v>10</v>
      </c>
      <c r="E35" s="1">
        <v>871.15899999999999</v>
      </c>
      <c r="F35" s="19">
        <v>64</v>
      </c>
    </row>
    <row r="36" spans="1:6" ht="18.75" customHeight="1" x14ac:dyDescent="0.25">
      <c r="A36" s="3">
        <v>34</v>
      </c>
      <c r="B36" s="26" t="s">
        <v>96</v>
      </c>
      <c r="C36" s="7" t="s">
        <v>13</v>
      </c>
      <c r="D36" s="1" t="s">
        <v>10</v>
      </c>
      <c r="E36" s="1">
        <v>41.478999999999999</v>
      </c>
      <c r="F36" s="19">
        <v>64</v>
      </c>
    </row>
    <row r="37" spans="1:6" ht="18.75" customHeight="1" x14ac:dyDescent="0.25">
      <c r="A37" s="3">
        <v>35</v>
      </c>
      <c r="B37" s="26" t="s">
        <v>71</v>
      </c>
      <c r="C37" s="10" t="s">
        <v>72</v>
      </c>
      <c r="D37" s="1" t="s">
        <v>18</v>
      </c>
      <c r="E37" s="1">
        <v>768.74300000000005</v>
      </c>
      <c r="F37" s="19">
        <v>6</v>
      </c>
    </row>
    <row r="38" spans="1:6" ht="18.75" customHeight="1" x14ac:dyDescent="0.25">
      <c r="A38" s="3">
        <v>36</v>
      </c>
      <c r="B38" s="26" t="s">
        <v>7</v>
      </c>
      <c r="C38" s="7" t="s">
        <v>61</v>
      </c>
      <c r="D38" s="1" t="s">
        <v>11</v>
      </c>
      <c r="E38" s="1">
        <v>128.49199999999999</v>
      </c>
      <c r="F38" s="19">
        <v>12837.499</v>
      </c>
    </row>
    <row r="39" spans="1:6" ht="18.75" customHeight="1" x14ac:dyDescent="0.25">
      <c r="A39" s="3">
        <v>37</v>
      </c>
      <c r="B39" s="26" t="s">
        <v>23</v>
      </c>
      <c r="C39" s="7" t="s">
        <v>62</v>
      </c>
      <c r="D39" s="1" t="s">
        <v>11</v>
      </c>
      <c r="E39" s="1">
        <v>19.873999999999999</v>
      </c>
      <c r="F39" s="19">
        <v>6418.75</v>
      </c>
    </row>
    <row r="40" spans="1:6" ht="18.75" customHeight="1" x14ac:dyDescent="0.25">
      <c r="A40" s="3">
        <v>38</v>
      </c>
      <c r="B40" s="26" t="s">
        <v>103</v>
      </c>
      <c r="C40" s="3" t="s">
        <v>65</v>
      </c>
      <c r="D40" s="1" t="s">
        <v>18</v>
      </c>
      <c r="E40" s="1">
        <v>69.629000000000005</v>
      </c>
      <c r="F40" s="19">
        <v>0</v>
      </c>
    </row>
    <row r="41" spans="1:6" ht="18.75" customHeight="1" x14ac:dyDescent="0.25">
      <c r="A41" s="3">
        <v>39</v>
      </c>
      <c r="B41" s="26" t="s">
        <v>8</v>
      </c>
      <c r="C41" s="3" t="s">
        <v>66</v>
      </c>
      <c r="D41" s="1" t="s">
        <v>11</v>
      </c>
      <c r="E41" s="1">
        <v>128.59899999999999</v>
      </c>
      <c r="F41" s="19">
        <v>3340.48</v>
      </c>
    </row>
    <row r="42" spans="1:6" ht="18.75" customHeight="1" x14ac:dyDescent="0.25">
      <c r="A42" s="3">
        <v>40</v>
      </c>
      <c r="B42" s="26" t="s">
        <v>82</v>
      </c>
      <c r="C42" s="3" t="s">
        <v>67</v>
      </c>
      <c r="D42" s="1" t="s">
        <v>11</v>
      </c>
      <c r="E42" s="1">
        <v>677.57600000000002</v>
      </c>
      <c r="F42" s="19">
        <v>2056.73</v>
      </c>
    </row>
    <row r="43" spans="1:6" ht="18.75" customHeight="1" x14ac:dyDescent="0.25">
      <c r="A43" s="3">
        <v>41</v>
      </c>
      <c r="B43" s="26" t="s">
        <v>68</v>
      </c>
      <c r="C43" s="3" t="s">
        <v>69</v>
      </c>
      <c r="D43" s="1" t="s">
        <v>11</v>
      </c>
      <c r="E43" s="1">
        <v>60159.769</v>
      </c>
      <c r="F43" s="19">
        <v>1.43</v>
      </c>
    </row>
    <row r="44" spans="1:6" ht="18.75" customHeight="1" x14ac:dyDescent="0.25">
      <c r="A44" s="3">
        <v>42</v>
      </c>
      <c r="B44" s="26" t="s">
        <v>80</v>
      </c>
      <c r="C44" s="7" t="s">
        <v>57</v>
      </c>
      <c r="D44" s="1" t="s">
        <v>10</v>
      </c>
      <c r="E44" s="1">
        <v>86227.824999999997</v>
      </c>
      <c r="F44" s="19">
        <v>1</v>
      </c>
    </row>
    <row r="45" spans="1:6" ht="18.75" customHeight="1" x14ac:dyDescent="0.25">
      <c r="A45" s="3">
        <v>43</v>
      </c>
      <c r="B45" s="26" t="s">
        <v>81</v>
      </c>
      <c r="C45" s="7" t="s">
        <v>58</v>
      </c>
      <c r="D45" s="1" t="s">
        <v>10</v>
      </c>
      <c r="E45" s="1">
        <v>9836.0840000000007</v>
      </c>
      <c r="F45" s="19">
        <v>1</v>
      </c>
    </row>
    <row r="46" spans="1:6" ht="28.5" customHeight="1" x14ac:dyDescent="0.25">
      <c r="A46" s="3">
        <v>44</v>
      </c>
      <c r="B46" s="26" t="s">
        <v>59</v>
      </c>
      <c r="C46" s="9" t="s">
        <v>60</v>
      </c>
      <c r="D46" s="1" t="s">
        <v>10</v>
      </c>
      <c r="E46" s="1">
        <v>83657.316999999995</v>
      </c>
      <c r="F46" s="19">
        <v>1</v>
      </c>
    </row>
    <row r="47" spans="1:6" x14ac:dyDescent="0.25">
      <c r="F47" s="25">
        <f>SUMPRODUCT(E3:E46,F3:F46)</f>
        <v>18083594.242493</v>
      </c>
    </row>
    <row r="48" spans="1:6" x14ac:dyDescent="0.25">
      <c r="F48" s="12">
        <f>F47/10^5</f>
        <v>180.83594242493001</v>
      </c>
    </row>
  </sheetData>
  <sortState ref="A3:F56">
    <sortCondition ref="A3:A56"/>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tabSelected="1" workbookViewId="0">
      <selection activeCell="D42" sqref="D42"/>
    </sheetView>
  </sheetViews>
  <sheetFormatPr defaultRowHeight="15" x14ac:dyDescent="0.25"/>
  <cols>
    <col min="3" max="3" width="21.85546875" style="12" customWidth="1"/>
    <col min="4" max="4" width="33.42578125" customWidth="1"/>
    <col min="9" max="9" width="18.7109375" customWidth="1"/>
  </cols>
  <sheetData>
    <row r="1" spans="1:10" x14ac:dyDescent="0.25">
      <c r="A1" t="s">
        <v>105</v>
      </c>
      <c r="B1" t="s">
        <v>5</v>
      </c>
      <c r="C1" s="12" t="s">
        <v>5</v>
      </c>
      <c r="D1" t="s">
        <v>106</v>
      </c>
      <c r="E1" t="s">
        <v>10</v>
      </c>
      <c r="F1">
        <v>209</v>
      </c>
      <c r="G1">
        <v>193.953</v>
      </c>
      <c r="H1" t="s">
        <v>107</v>
      </c>
      <c r="I1">
        <v>40536.177000000003</v>
      </c>
      <c r="J1" t="s">
        <v>281</v>
      </c>
    </row>
    <row r="2" spans="1:10" x14ac:dyDescent="0.25">
      <c r="A2">
        <v>2</v>
      </c>
      <c r="B2" t="s">
        <v>108</v>
      </c>
      <c r="C2" s="12" t="s">
        <v>108</v>
      </c>
      <c r="D2" t="s">
        <v>109</v>
      </c>
      <c r="E2" t="s">
        <v>110</v>
      </c>
      <c r="F2">
        <v>1</v>
      </c>
      <c r="G2">
        <v>967050.84699999995</v>
      </c>
      <c r="H2" t="s">
        <v>111</v>
      </c>
      <c r="I2">
        <v>967050.84699999995</v>
      </c>
      <c r="J2" t="s">
        <v>281</v>
      </c>
    </row>
    <row r="3" spans="1:10" x14ac:dyDescent="0.25">
      <c r="A3">
        <v>3</v>
      </c>
      <c r="B3" t="s">
        <v>112</v>
      </c>
      <c r="C3" s="12" t="s">
        <v>113</v>
      </c>
      <c r="D3" t="s">
        <v>114</v>
      </c>
      <c r="E3" t="s">
        <v>11</v>
      </c>
      <c r="F3">
        <v>32731.439999999999</v>
      </c>
      <c r="G3">
        <v>122.036</v>
      </c>
      <c r="H3" t="s">
        <v>115</v>
      </c>
      <c r="I3">
        <v>3994414.0120000001</v>
      </c>
      <c r="J3" t="s">
        <v>281</v>
      </c>
    </row>
    <row r="4" spans="1:10" x14ac:dyDescent="0.25">
      <c r="A4">
        <v>4</v>
      </c>
      <c r="B4" t="s">
        <v>116</v>
      </c>
      <c r="C4" s="12" t="s">
        <v>86</v>
      </c>
      <c r="D4" t="s">
        <v>117</v>
      </c>
      <c r="E4" t="s">
        <v>11</v>
      </c>
      <c r="F4">
        <v>43641.919999999998</v>
      </c>
      <c r="G4">
        <v>248.536</v>
      </c>
      <c r="H4" t="s">
        <v>118</v>
      </c>
      <c r="I4">
        <v>10846588.229</v>
      </c>
      <c r="J4" t="s">
        <v>281</v>
      </c>
    </row>
    <row r="5" spans="1:10" x14ac:dyDescent="0.25">
      <c r="A5">
        <v>5</v>
      </c>
      <c r="B5" t="s">
        <v>119</v>
      </c>
      <c r="C5" s="12" t="s">
        <v>87</v>
      </c>
      <c r="D5" t="s">
        <v>120</v>
      </c>
      <c r="E5" t="s">
        <v>121</v>
      </c>
      <c r="F5">
        <v>32731.439999999999</v>
      </c>
      <c r="G5">
        <v>163.13900000000001</v>
      </c>
      <c r="H5" t="s">
        <v>122</v>
      </c>
      <c r="I5">
        <v>5339774.3899999997</v>
      </c>
      <c r="J5" t="s">
        <v>281</v>
      </c>
    </row>
    <row r="6" spans="1:10" x14ac:dyDescent="0.25">
      <c r="A6">
        <v>6</v>
      </c>
      <c r="B6" t="s">
        <v>9</v>
      </c>
      <c r="C6" s="12" t="s">
        <v>9</v>
      </c>
      <c r="D6" t="s">
        <v>123</v>
      </c>
      <c r="E6" t="s">
        <v>124</v>
      </c>
      <c r="F6">
        <v>32731.439999999999</v>
      </c>
      <c r="G6">
        <v>39.527999999999999</v>
      </c>
      <c r="H6" t="s">
        <v>125</v>
      </c>
      <c r="I6">
        <v>1293808.3600000001</v>
      </c>
      <c r="J6" t="s">
        <v>281</v>
      </c>
    </row>
    <row r="7" spans="1:10" x14ac:dyDescent="0.25">
      <c r="A7">
        <v>7</v>
      </c>
      <c r="B7" t="s">
        <v>70</v>
      </c>
      <c r="C7" s="12" t="s">
        <v>70</v>
      </c>
      <c r="D7" t="s">
        <v>126</v>
      </c>
      <c r="E7" t="s">
        <v>16</v>
      </c>
      <c r="F7">
        <v>114213</v>
      </c>
      <c r="G7">
        <v>17.449000000000002</v>
      </c>
      <c r="H7" t="s">
        <v>127</v>
      </c>
      <c r="I7">
        <v>1992902.6370000001</v>
      </c>
      <c r="J7" t="s">
        <v>281</v>
      </c>
    </row>
    <row r="8" spans="1:10" x14ac:dyDescent="0.25">
      <c r="A8">
        <v>8</v>
      </c>
      <c r="B8" t="s">
        <v>88</v>
      </c>
      <c r="C8" s="12" t="s">
        <v>88</v>
      </c>
      <c r="D8" t="s">
        <v>128</v>
      </c>
      <c r="E8" t="s">
        <v>18</v>
      </c>
      <c r="F8">
        <v>62298</v>
      </c>
      <c r="G8">
        <v>3.8119999999999998</v>
      </c>
      <c r="H8" t="s">
        <v>129</v>
      </c>
      <c r="I8">
        <v>237479.976</v>
      </c>
      <c r="J8" t="s">
        <v>281</v>
      </c>
    </row>
    <row r="9" spans="1:10" x14ac:dyDescent="0.25">
      <c r="A9">
        <v>9</v>
      </c>
      <c r="B9" t="s">
        <v>93</v>
      </c>
      <c r="C9" s="12" t="s">
        <v>93</v>
      </c>
      <c r="D9" t="s">
        <v>130</v>
      </c>
      <c r="E9" t="s">
        <v>121</v>
      </c>
      <c r="F9">
        <v>4673.25</v>
      </c>
      <c r="G9">
        <v>122.03100000000001</v>
      </c>
      <c r="H9" t="s">
        <v>131</v>
      </c>
      <c r="I9">
        <v>570281.37100000004</v>
      </c>
      <c r="J9" t="s">
        <v>282</v>
      </c>
    </row>
    <row r="10" spans="1:10" x14ac:dyDescent="0.25">
      <c r="A10">
        <v>10</v>
      </c>
      <c r="B10" t="s">
        <v>94</v>
      </c>
      <c r="C10" s="12" t="s">
        <v>94</v>
      </c>
      <c r="D10" t="s">
        <v>132</v>
      </c>
      <c r="E10" t="s">
        <v>11</v>
      </c>
      <c r="F10">
        <v>934.65</v>
      </c>
      <c r="G10">
        <v>655.096</v>
      </c>
      <c r="H10" t="s">
        <v>133</v>
      </c>
      <c r="I10">
        <v>612285.47600000002</v>
      </c>
      <c r="J10" t="s">
        <v>282</v>
      </c>
    </row>
    <row r="11" spans="1:10" x14ac:dyDescent="0.25">
      <c r="A11">
        <v>11</v>
      </c>
      <c r="B11" t="s">
        <v>134</v>
      </c>
      <c r="C11" s="12" t="s">
        <v>134</v>
      </c>
      <c r="D11" t="s">
        <v>135</v>
      </c>
      <c r="E11" t="s">
        <v>89</v>
      </c>
      <c r="F11">
        <v>6231</v>
      </c>
      <c r="G11">
        <v>10.349</v>
      </c>
      <c r="H11" t="s">
        <v>136</v>
      </c>
      <c r="I11">
        <v>64484.618999999999</v>
      </c>
      <c r="J11" t="s">
        <v>282</v>
      </c>
    </row>
    <row r="12" spans="1:10" x14ac:dyDescent="0.25">
      <c r="A12">
        <v>12</v>
      </c>
      <c r="B12" t="s">
        <v>108</v>
      </c>
      <c r="C12" s="12" t="s">
        <v>108</v>
      </c>
      <c r="D12" t="s">
        <v>137</v>
      </c>
      <c r="E12" t="s">
        <v>138</v>
      </c>
      <c r="F12">
        <v>62310</v>
      </c>
      <c r="G12">
        <v>326.96300000000002</v>
      </c>
      <c r="H12" t="s">
        <v>139</v>
      </c>
      <c r="I12">
        <v>20373064.530000001</v>
      </c>
      <c r="J12" t="s">
        <v>282</v>
      </c>
    </row>
    <row r="13" spans="1:10" x14ac:dyDescent="0.25">
      <c r="A13">
        <v>13</v>
      </c>
      <c r="B13" t="s">
        <v>108</v>
      </c>
      <c r="C13" s="12" t="s">
        <v>108</v>
      </c>
      <c r="D13" t="s">
        <v>140</v>
      </c>
      <c r="E13" t="s">
        <v>138</v>
      </c>
      <c r="F13">
        <v>4154</v>
      </c>
      <c r="G13">
        <v>975.42499999999995</v>
      </c>
      <c r="H13" t="s">
        <v>141</v>
      </c>
      <c r="I13">
        <v>4051915.45</v>
      </c>
      <c r="J13" t="s">
        <v>282</v>
      </c>
    </row>
    <row r="14" spans="1:10" x14ac:dyDescent="0.25">
      <c r="A14">
        <v>14</v>
      </c>
      <c r="B14" t="s">
        <v>142</v>
      </c>
      <c r="C14" s="12" t="s">
        <v>95</v>
      </c>
      <c r="D14" t="s">
        <v>143</v>
      </c>
      <c r="E14" t="s">
        <v>89</v>
      </c>
      <c r="F14">
        <v>6231</v>
      </c>
      <c r="G14">
        <v>138.04900000000001</v>
      </c>
      <c r="H14" t="s">
        <v>144</v>
      </c>
      <c r="I14">
        <v>860183.31900000002</v>
      </c>
      <c r="J14" t="s">
        <v>282</v>
      </c>
    </row>
    <row r="15" spans="1:10" x14ac:dyDescent="0.25">
      <c r="A15">
        <v>15</v>
      </c>
      <c r="B15" t="s">
        <v>145</v>
      </c>
      <c r="C15" s="12" t="s">
        <v>53</v>
      </c>
      <c r="D15" t="s">
        <v>146</v>
      </c>
      <c r="E15" t="s">
        <v>89</v>
      </c>
      <c r="F15">
        <v>2019.88</v>
      </c>
      <c r="G15">
        <v>988.96600000000001</v>
      </c>
      <c r="H15" t="s">
        <v>147</v>
      </c>
      <c r="I15">
        <v>1997592.6440000001</v>
      </c>
      <c r="J15" t="s">
        <v>282</v>
      </c>
    </row>
    <row r="16" spans="1:10" x14ac:dyDescent="0.25">
      <c r="A16">
        <v>16</v>
      </c>
      <c r="B16" t="s">
        <v>148</v>
      </c>
      <c r="C16" s="12" t="s">
        <v>42</v>
      </c>
      <c r="D16" t="s">
        <v>149</v>
      </c>
      <c r="E16" t="s">
        <v>89</v>
      </c>
      <c r="F16">
        <v>13.38</v>
      </c>
      <c r="G16">
        <v>743.928</v>
      </c>
      <c r="H16" t="s">
        <v>150</v>
      </c>
      <c r="I16">
        <v>9953.7569999999996</v>
      </c>
      <c r="J16" t="s">
        <v>282</v>
      </c>
    </row>
    <row r="17" spans="1:10" x14ac:dyDescent="0.25">
      <c r="A17">
        <v>17</v>
      </c>
      <c r="B17" t="s">
        <v>151</v>
      </c>
      <c r="C17" s="12" t="s">
        <v>91</v>
      </c>
      <c r="D17" t="s">
        <v>152</v>
      </c>
      <c r="E17" t="s">
        <v>38</v>
      </c>
      <c r="F17">
        <v>61.38</v>
      </c>
      <c r="G17">
        <v>67.992000000000004</v>
      </c>
      <c r="H17" t="s">
        <v>153</v>
      </c>
      <c r="I17">
        <v>4173.3490000000002</v>
      </c>
      <c r="J17" t="s">
        <v>282</v>
      </c>
    </row>
    <row r="18" spans="1:10" x14ac:dyDescent="0.25">
      <c r="A18">
        <v>18</v>
      </c>
      <c r="B18" t="s">
        <v>154</v>
      </c>
      <c r="C18" s="12" t="s">
        <v>78</v>
      </c>
      <c r="D18" t="s">
        <v>155</v>
      </c>
      <c r="E18" t="s">
        <v>38</v>
      </c>
      <c r="F18">
        <v>13.32</v>
      </c>
      <c r="G18">
        <v>73.966999999999999</v>
      </c>
      <c r="H18" t="s">
        <v>156</v>
      </c>
      <c r="I18">
        <v>985.24</v>
      </c>
      <c r="J18" t="s">
        <v>282</v>
      </c>
    </row>
    <row r="19" spans="1:10" x14ac:dyDescent="0.25">
      <c r="A19">
        <v>19</v>
      </c>
      <c r="B19" t="s">
        <v>157</v>
      </c>
      <c r="C19" s="12" t="s">
        <v>77</v>
      </c>
      <c r="D19" t="s">
        <v>158</v>
      </c>
      <c r="E19" t="s">
        <v>11</v>
      </c>
      <c r="F19">
        <v>13.4</v>
      </c>
      <c r="G19">
        <v>10200.521000000001</v>
      </c>
      <c r="H19" t="s">
        <v>159</v>
      </c>
      <c r="I19">
        <v>136686.981</v>
      </c>
      <c r="J19" t="s">
        <v>282</v>
      </c>
    </row>
    <row r="20" spans="1:10" x14ac:dyDescent="0.25">
      <c r="A20">
        <v>20</v>
      </c>
      <c r="B20" t="s">
        <v>96</v>
      </c>
      <c r="C20" s="12" t="s">
        <v>96</v>
      </c>
      <c r="D20" t="s">
        <v>160</v>
      </c>
      <c r="E20" t="s">
        <v>10</v>
      </c>
      <c r="F20">
        <v>11</v>
      </c>
      <c r="G20">
        <v>41.478999999999999</v>
      </c>
      <c r="H20" t="s">
        <v>161</v>
      </c>
      <c r="I20">
        <v>456.26900000000001</v>
      </c>
      <c r="J20" t="s">
        <v>282</v>
      </c>
    </row>
    <row r="21" spans="1:10" x14ac:dyDescent="0.25">
      <c r="A21" t="s">
        <v>162</v>
      </c>
      <c r="B21" t="s">
        <v>12</v>
      </c>
      <c r="C21" s="12" t="s">
        <v>12</v>
      </c>
      <c r="D21" t="s">
        <v>163</v>
      </c>
      <c r="E21" t="s">
        <v>10</v>
      </c>
      <c r="F21">
        <v>4</v>
      </c>
      <c r="G21">
        <v>1106.7190000000001</v>
      </c>
      <c r="H21" t="s">
        <v>164</v>
      </c>
      <c r="I21">
        <v>4426.8760000000002</v>
      </c>
      <c r="J21" t="s">
        <v>283</v>
      </c>
    </row>
    <row r="22" spans="1:10" x14ac:dyDescent="0.25">
      <c r="A22">
        <v>22</v>
      </c>
      <c r="B22" t="s">
        <v>14</v>
      </c>
      <c r="C22" s="12" t="s">
        <v>14</v>
      </c>
      <c r="D22" t="s">
        <v>165</v>
      </c>
      <c r="E22" t="s">
        <v>89</v>
      </c>
      <c r="F22">
        <v>9000</v>
      </c>
      <c r="G22">
        <v>24.681000000000001</v>
      </c>
      <c r="H22" t="s">
        <v>166</v>
      </c>
      <c r="I22">
        <v>222129</v>
      </c>
      <c r="J22" t="s">
        <v>283</v>
      </c>
    </row>
    <row r="23" spans="1:10" x14ac:dyDescent="0.25">
      <c r="A23">
        <v>23</v>
      </c>
      <c r="B23" t="s">
        <v>19</v>
      </c>
      <c r="C23" s="12" t="s">
        <v>19</v>
      </c>
      <c r="D23" t="s">
        <v>167</v>
      </c>
      <c r="E23" t="s">
        <v>10</v>
      </c>
      <c r="F23">
        <v>6</v>
      </c>
      <c r="G23">
        <v>3773.6860000000001</v>
      </c>
      <c r="H23" t="s">
        <v>168</v>
      </c>
      <c r="I23">
        <v>22642.116000000002</v>
      </c>
      <c r="J23" t="s">
        <v>283</v>
      </c>
    </row>
    <row r="24" spans="1:10" x14ac:dyDescent="0.25">
      <c r="A24">
        <v>24</v>
      </c>
      <c r="B24" t="s">
        <v>169</v>
      </c>
      <c r="C24" s="12" t="s">
        <v>170</v>
      </c>
      <c r="D24" t="s">
        <v>171</v>
      </c>
      <c r="E24" t="s">
        <v>11</v>
      </c>
      <c r="F24">
        <v>24648.3</v>
      </c>
      <c r="G24">
        <v>5.9850000000000003</v>
      </c>
      <c r="H24" t="s">
        <v>172</v>
      </c>
      <c r="I24">
        <v>147520.076</v>
      </c>
      <c r="J24" t="s">
        <v>283</v>
      </c>
    </row>
    <row r="25" spans="1:10" x14ac:dyDescent="0.25">
      <c r="A25">
        <v>25</v>
      </c>
      <c r="B25" t="s">
        <v>99</v>
      </c>
      <c r="C25" s="12" t="s">
        <v>99</v>
      </c>
      <c r="D25" t="s">
        <v>173</v>
      </c>
      <c r="E25" t="s">
        <v>11</v>
      </c>
      <c r="F25">
        <v>5994.23</v>
      </c>
      <c r="G25">
        <v>151.43100000000001</v>
      </c>
      <c r="H25" t="s">
        <v>174</v>
      </c>
      <c r="I25">
        <v>907712.24300000002</v>
      </c>
      <c r="J25" t="s">
        <v>283</v>
      </c>
    </row>
    <row r="26" spans="1:10" x14ac:dyDescent="0.25">
      <c r="A26">
        <v>26</v>
      </c>
      <c r="B26" t="s">
        <v>23</v>
      </c>
      <c r="C26" s="12" t="s">
        <v>23</v>
      </c>
      <c r="D26" t="s">
        <v>175</v>
      </c>
      <c r="E26" t="s">
        <v>124</v>
      </c>
      <c r="F26">
        <v>2997.11</v>
      </c>
      <c r="G26">
        <v>19.873999999999999</v>
      </c>
      <c r="H26" t="s">
        <v>176</v>
      </c>
      <c r="I26">
        <v>59564.563999999998</v>
      </c>
      <c r="J26" t="s">
        <v>283</v>
      </c>
    </row>
    <row r="27" spans="1:10" x14ac:dyDescent="0.25">
      <c r="A27">
        <v>27</v>
      </c>
      <c r="B27" t="s">
        <v>9</v>
      </c>
      <c r="C27" s="12" t="s">
        <v>9</v>
      </c>
      <c r="D27" t="s">
        <v>177</v>
      </c>
      <c r="E27" t="s">
        <v>178</v>
      </c>
      <c r="F27">
        <v>5994.23</v>
      </c>
      <c r="G27">
        <v>39.527999999999999</v>
      </c>
      <c r="H27" t="s">
        <v>125</v>
      </c>
      <c r="I27">
        <v>236939.92300000001</v>
      </c>
      <c r="J27" t="s">
        <v>283</v>
      </c>
    </row>
    <row r="28" spans="1:10" x14ac:dyDescent="0.25">
      <c r="A28">
        <v>28</v>
      </c>
      <c r="B28" t="s">
        <v>6</v>
      </c>
      <c r="C28" s="12" t="s">
        <v>6</v>
      </c>
      <c r="D28" t="s">
        <v>179</v>
      </c>
      <c r="E28" t="s">
        <v>11</v>
      </c>
      <c r="F28">
        <v>1675.6</v>
      </c>
      <c r="G28">
        <v>128.56200000000001</v>
      </c>
      <c r="H28" t="s">
        <v>180</v>
      </c>
      <c r="I28">
        <v>215418.48699999999</v>
      </c>
      <c r="J28" t="s">
        <v>283</v>
      </c>
    </row>
    <row r="29" spans="1:10" x14ac:dyDescent="0.25">
      <c r="A29">
        <v>29</v>
      </c>
      <c r="B29" t="s">
        <v>181</v>
      </c>
      <c r="C29" s="12" t="s">
        <v>181</v>
      </c>
      <c r="D29" t="s">
        <v>182</v>
      </c>
      <c r="E29" t="s">
        <v>183</v>
      </c>
      <c r="F29">
        <v>10.14</v>
      </c>
      <c r="G29">
        <v>257250.06200000001</v>
      </c>
      <c r="H29" t="s">
        <v>184</v>
      </c>
      <c r="I29">
        <v>2608515.6290000002</v>
      </c>
      <c r="J29" t="s">
        <v>283</v>
      </c>
    </row>
    <row r="30" spans="1:10" x14ac:dyDescent="0.25">
      <c r="A30">
        <v>30</v>
      </c>
      <c r="B30" t="s">
        <v>185</v>
      </c>
      <c r="C30" s="12" t="s">
        <v>74</v>
      </c>
      <c r="D30" t="s">
        <v>186</v>
      </c>
      <c r="E30" t="s">
        <v>18</v>
      </c>
      <c r="F30">
        <v>61.75</v>
      </c>
      <c r="G30">
        <v>34.557000000000002</v>
      </c>
      <c r="H30" t="s">
        <v>187</v>
      </c>
      <c r="I30">
        <v>2133.895</v>
      </c>
      <c r="J30" t="s">
        <v>283</v>
      </c>
    </row>
    <row r="31" spans="1:10" x14ac:dyDescent="0.25">
      <c r="A31">
        <v>31</v>
      </c>
      <c r="B31" t="s">
        <v>28</v>
      </c>
      <c r="C31" s="12" t="s">
        <v>28</v>
      </c>
      <c r="D31" t="s">
        <v>188</v>
      </c>
      <c r="E31" t="s">
        <v>89</v>
      </c>
      <c r="F31">
        <v>187.2</v>
      </c>
      <c r="G31">
        <v>268.70400000000001</v>
      </c>
      <c r="H31" t="s">
        <v>189</v>
      </c>
      <c r="I31">
        <v>50301.389000000003</v>
      </c>
      <c r="J31" t="s">
        <v>283</v>
      </c>
    </row>
    <row r="32" spans="1:10" x14ac:dyDescent="0.25">
      <c r="A32">
        <v>32</v>
      </c>
      <c r="B32" t="s">
        <v>190</v>
      </c>
      <c r="C32" s="12" t="s">
        <v>75</v>
      </c>
      <c r="D32" t="s">
        <v>191</v>
      </c>
      <c r="E32" t="s">
        <v>16</v>
      </c>
      <c r="F32">
        <v>187.2</v>
      </c>
      <c r="G32">
        <v>1076.8140000000001</v>
      </c>
      <c r="H32" t="s">
        <v>192</v>
      </c>
      <c r="I32">
        <v>201579.58100000001</v>
      </c>
      <c r="J32" t="s">
        <v>283</v>
      </c>
    </row>
    <row r="33" spans="1:10" x14ac:dyDescent="0.25">
      <c r="A33">
        <v>33</v>
      </c>
      <c r="B33" t="s">
        <v>30</v>
      </c>
      <c r="C33" s="12" t="s">
        <v>30</v>
      </c>
      <c r="D33" t="s">
        <v>193</v>
      </c>
      <c r="E33" t="s">
        <v>16</v>
      </c>
      <c r="F33">
        <v>37.44</v>
      </c>
      <c r="G33">
        <v>708.52800000000002</v>
      </c>
      <c r="H33" t="s">
        <v>194</v>
      </c>
      <c r="I33">
        <v>26527.288</v>
      </c>
      <c r="J33" t="s">
        <v>283</v>
      </c>
    </row>
    <row r="34" spans="1:10" x14ac:dyDescent="0.25">
      <c r="A34">
        <v>34</v>
      </c>
      <c r="B34" t="s">
        <v>195</v>
      </c>
      <c r="C34" s="12" t="s">
        <v>83</v>
      </c>
      <c r="D34" t="s">
        <v>196</v>
      </c>
      <c r="E34" t="s">
        <v>16</v>
      </c>
      <c r="F34">
        <v>186.77</v>
      </c>
      <c r="G34">
        <v>25.097000000000001</v>
      </c>
      <c r="H34" t="s">
        <v>197</v>
      </c>
      <c r="I34">
        <v>4687.3670000000002</v>
      </c>
      <c r="J34" t="s">
        <v>283</v>
      </c>
    </row>
    <row r="35" spans="1:10" x14ac:dyDescent="0.25">
      <c r="A35">
        <v>35</v>
      </c>
      <c r="B35" t="s">
        <v>33</v>
      </c>
      <c r="C35" s="12" t="s">
        <v>198</v>
      </c>
      <c r="D35" t="s">
        <v>199</v>
      </c>
      <c r="E35" t="s">
        <v>121</v>
      </c>
      <c r="F35">
        <v>26.36</v>
      </c>
      <c r="G35">
        <v>8664.7530000000006</v>
      </c>
      <c r="H35" t="s">
        <v>200</v>
      </c>
      <c r="I35">
        <v>228402.889</v>
      </c>
      <c r="J35" t="s">
        <v>283</v>
      </c>
    </row>
    <row r="36" spans="1:10" x14ac:dyDescent="0.25">
      <c r="A36">
        <v>36</v>
      </c>
      <c r="B36" t="s">
        <v>201</v>
      </c>
      <c r="C36" s="12" t="s">
        <v>76</v>
      </c>
      <c r="D36" t="s">
        <v>202</v>
      </c>
      <c r="E36" t="s">
        <v>121</v>
      </c>
      <c r="F36">
        <v>1.29</v>
      </c>
      <c r="G36">
        <v>8282.0069999999996</v>
      </c>
      <c r="H36" t="s">
        <v>203</v>
      </c>
      <c r="I36">
        <v>10683.789000000001</v>
      </c>
      <c r="J36" t="s">
        <v>283</v>
      </c>
    </row>
    <row r="37" spans="1:10" x14ac:dyDescent="0.25">
      <c r="A37">
        <v>37</v>
      </c>
      <c r="B37" t="s">
        <v>151</v>
      </c>
      <c r="C37" s="12" t="s">
        <v>91</v>
      </c>
      <c r="D37" t="s">
        <v>152</v>
      </c>
      <c r="E37" t="s">
        <v>204</v>
      </c>
      <c r="F37">
        <v>19785.88</v>
      </c>
      <c r="G37">
        <v>67.992000000000004</v>
      </c>
      <c r="H37" t="s">
        <v>153</v>
      </c>
      <c r="I37">
        <v>1345281.5530000001</v>
      </c>
      <c r="J37" t="s">
        <v>283</v>
      </c>
    </row>
    <row r="38" spans="1:10" x14ac:dyDescent="0.25">
      <c r="A38">
        <v>38</v>
      </c>
      <c r="B38" t="s">
        <v>154</v>
      </c>
      <c r="C38" s="12" t="s">
        <v>78</v>
      </c>
      <c r="D38" t="s">
        <v>205</v>
      </c>
      <c r="E38" t="s">
        <v>204</v>
      </c>
      <c r="F38">
        <v>16.82</v>
      </c>
      <c r="G38">
        <v>73.966999999999999</v>
      </c>
      <c r="H38" t="s">
        <v>156</v>
      </c>
      <c r="I38">
        <v>1244.125</v>
      </c>
      <c r="J38" t="s">
        <v>283</v>
      </c>
    </row>
    <row r="39" spans="1:10" x14ac:dyDescent="0.25">
      <c r="A39" t="s">
        <v>206</v>
      </c>
      <c r="B39" t="s">
        <v>148</v>
      </c>
      <c r="C39" s="12" t="s">
        <v>40</v>
      </c>
      <c r="D39" t="s">
        <v>207</v>
      </c>
      <c r="E39" t="s">
        <v>16</v>
      </c>
      <c r="F39">
        <v>194.85</v>
      </c>
      <c r="G39">
        <v>627.25199999999995</v>
      </c>
      <c r="H39" t="s">
        <v>208</v>
      </c>
      <c r="I39">
        <v>122220.052</v>
      </c>
      <c r="J39" t="s">
        <v>283</v>
      </c>
    </row>
    <row r="40" spans="1:10" x14ac:dyDescent="0.25">
      <c r="A40" t="s">
        <v>209</v>
      </c>
      <c r="B40" t="s">
        <v>148</v>
      </c>
      <c r="C40" s="12" t="s">
        <v>42</v>
      </c>
      <c r="D40" t="s">
        <v>210</v>
      </c>
      <c r="E40" t="s">
        <v>16</v>
      </c>
      <c r="F40">
        <v>575.38</v>
      </c>
      <c r="G40">
        <v>743.928</v>
      </c>
      <c r="H40" t="s">
        <v>150</v>
      </c>
      <c r="I40">
        <v>428041.29300000001</v>
      </c>
      <c r="J40" t="s">
        <v>283</v>
      </c>
    </row>
    <row r="41" spans="1:10" x14ac:dyDescent="0.25">
      <c r="A41" t="s">
        <v>211</v>
      </c>
      <c r="B41" t="s">
        <v>148</v>
      </c>
      <c r="C41" s="12" t="s">
        <v>100</v>
      </c>
      <c r="D41" t="s">
        <v>212</v>
      </c>
      <c r="E41" t="s">
        <v>16</v>
      </c>
      <c r="F41">
        <v>10.06</v>
      </c>
      <c r="G41">
        <v>1237.595</v>
      </c>
      <c r="H41" t="s">
        <v>213</v>
      </c>
      <c r="I41">
        <v>12450.206</v>
      </c>
      <c r="J41" t="s">
        <v>283</v>
      </c>
    </row>
    <row r="42" spans="1:10" ht="78.75" customHeight="1" x14ac:dyDescent="0.25">
      <c r="A42">
        <v>40</v>
      </c>
      <c r="B42" t="s">
        <v>214</v>
      </c>
      <c r="C42" s="12" t="s">
        <v>84</v>
      </c>
      <c r="D42" t="s">
        <v>215</v>
      </c>
      <c r="E42" t="s">
        <v>121</v>
      </c>
      <c r="F42">
        <v>41.42</v>
      </c>
      <c r="G42">
        <v>968.822</v>
      </c>
      <c r="H42" t="s">
        <v>216</v>
      </c>
      <c r="I42">
        <v>40128.607000000004</v>
      </c>
      <c r="J42" t="s">
        <v>283</v>
      </c>
    </row>
    <row r="43" spans="1:10" x14ac:dyDescent="0.25">
      <c r="A43">
        <v>41</v>
      </c>
      <c r="B43" t="s">
        <v>217</v>
      </c>
      <c r="C43" s="12" t="s">
        <v>49</v>
      </c>
      <c r="D43" t="s">
        <v>218</v>
      </c>
      <c r="E43" t="s">
        <v>121</v>
      </c>
      <c r="F43">
        <v>50.73</v>
      </c>
      <c r="G43">
        <v>3815.614</v>
      </c>
      <c r="H43" t="s">
        <v>219</v>
      </c>
      <c r="I43">
        <v>193566.098</v>
      </c>
      <c r="J43" t="s">
        <v>283</v>
      </c>
    </row>
    <row r="44" spans="1:10" x14ac:dyDescent="0.25">
      <c r="A44">
        <v>42</v>
      </c>
      <c r="B44" t="s">
        <v>217</v>
      </c>
      <c r="C44" s="12" t="s">
        <v>47</v>
      </c>
      <c r="D44" t="s">
        <v>220</v>
      </c>
      <c r="E44" t="s">
        <v>121</v>
      </c>
      <c r="F44">
        <v>1.19</v>
      </c>
      <c r="G44">
        <v>3530.9340000000002</v>
      </c>
      <c r="H44" t="s">
        <v>221</v>
      </c>
      <c r="I44">
        <v>4201.8109999999997</v>
      </c>
      <c r="J44" t="s">
        <v>283</v>
      </c>
    </row>
    <row r="45" spans="1:10" x14ac:dyDescent="0.25">
      <c r="A45">
        <v>43</v>
      </c>
      <c r="B45" t="s">
        <v>195</v>
      </c>
      <c r="C45" s="12" t="s">
        <v>83</v>
      </c>
      <c r="D45" t="s">
        <v>222</v>
      </c>
      <c r="E45" t="s">
        <v>16</v>
      </c>
      <c r="F45">
        <v>174.37</v>
      </c>
      <c r="G45">
        <v>25.097999999999999</v>
      </c>
      <c r="H45" t="s">
        <v>223</v>
      </c>
      <c r="I45">
        <v>4376.3379999999997</v>
      </c>
      <c r="J45" t="s">
        <v>283</v>
      </c>
    </row>
    <row r="46" spans="1:10" x14ac:dyDescent="0.25">
      <c r="A46">
        <v>44</v>
      </c>
      <c r="B46" t="s">
        <v>224</v>
      </c>
      <c r="C46" s="12" t="s">
        <v>79</v>
      </c>
      <c r="D46" t="s">
        <v>225</v>
      </c>
      <c r="E46" t="s">
        <v>18</v>
      </c>
      <c r="F46">
        <v>15.2</v>
      </c>
      <c r="G46">
        <v>1248.557</v>
      </c>
      <c r="H46" t="s">
        <v>226</v>
      </c>
      <c r="I46">
        <v>18978.065999999999</v>
      </c>
      <c r="J46" t="s">
        <v>283</v>
      </c>
    </row>
    <row r="47" spans="1:10" x14ac:dyDescent="0.25">
      <c r="A47">
        <v>45</v>
      </c>
      <c r="B47" t="s">
        <v>157</v>
      </c>
      <c r="C47" s="12" t="s">
        <v>77</v>
      </c>
      <c r="D47" t="s">
        <v>227</v>
      </c>
      <c r="E47" t="s">
        <v>121</v>
      </c>
      <c r="F47">
        <v>193.34</v>
      </c>
      <c r="G47">
        <v>10200.521000000001</v>
      </c>
      <c r="H47" t="s">
        <v>159</v>
      </c>
      <c r="I47">
        <v>1972168.73</v>
      </c>
      <c r="J47" t="s">
        <v>283</v>
      </c>
    </row>
    <row r="48" spans="1:10" x14ac:dyDescent="0.25">
      <c r="A48">
        <v>46</v>
      </c>
      <c r="B48" t="s">
        <v>228</v>
      </c>
      <c r="C48" s="12" t="s">
        <v>101</v>
      </c>
      <c r="D48" t="s">
        <v>229</v>
      </c>
      <c r="E48" t="s">
        <v>16</v>
      </c>
      <c r="F48">
        <v>6.47</v>
      </c>
      <c r="G48">
        <v>400.56099999999998</v>
      </c>
      <c r="H48" t="s">
        <v>230</v>
      </c>
      <c r="I48">
        <v>2591.63</v>
      </c>
      <c r="J48" t="s">
        <v>283</v>
      </c>
    </row>
    <row r="49" spans="1:10" x14ac:dyDescent="0.25">
      <c r="A49">
        <v>47</v>
      </c>
      <c r="B49" t="s">
        <v>55</v>
      </c>
      <c r="C49" s="12" t="s">
        <v>55</v>
      </c>
      <c r="D49" t="s">
        <v>231</v>
      </c>
      <c r="E49" t="s">
        <v>38</v>
      </c>
      <c r="F49">
        <v>563.70000000000005</v>
      </c>
      <c r="G49">
        <v>141.559</v>
      </c>
      <c r="H49" t="s">
        <v>232</v>
      </c>
      <c r="I49">
        <v>79796.808000000005</v>
      </c>
      <c r="J49" t="s">
        <v>283</v>
      </c>
    </row>
    <row r="50" spans="1:10" x14ac:dyDescent="0.25">
      <c r="A50">
        <v>48</v>
      </c>
      <c r="B50" t="s">
        <v>233</v>
      </c>
      <c r="C50" s="12" t="s">
        <v>90</v>
      </c>
      <c r="D50" t="s">
        <v>234</v>
      </c>
      <c r="E50" t="s">
        <v>18</v>
      </c>
      <c r="F50">
        <v>27.4</v>
      </c>
      <c r="G50">
        <v>61.771000000000001</v>
      </c>
      <c r="H50" t="s">
        <v>235</v>
      </c>
      <c r="I50">
        <v>1692.5250000000001</v>
      </c>
      <c r="J50" t="s">
        <v>283</v>
      </c>
    </row>
    <row r="51" spans="1:10" x14ac:dyDescent="0.25">
      <c r="A51">
        <v>49</v>
      </c>
      <c r="B51" t="s">
        <v>236</v>
      </c>
      <c r="C51" s="12" t="s">
        <v>51</v>
      </c>
      <c r="D51" t="s">
        <v>237</v>
      </c>
      <c r="E51" t="s">
        <v>138</v>
      </c>
      <c r="F51">
        <v>5474</v>
      </c>
      <c r="G51">
        <v>319.02499999999998</v>
      </c>
      <c r="H51" t="s">
        <v>238</v>
      </c>
      <c r="I51">
        <v>1746342.85</v>
      </c>
      <c r="J51" t="s">
        <v>283</v>
      </c>
    </row>
    <row r="52" spans="1:10" x14ac:dyDescent="0.25">
      <c r="A52">
        <v>50</v>
      </c>
      <c r="B52" t="s">
        <v>145</v>
      </c>
      <c r="C52" s="12" t="s">
        <v>53</v>
      </c>
      <c r="D52" t="s">
        <v>239</v>
      </c>
      <c r="E52" t="s">
        <v>121</v>
      </c>
      <c r="F52">
        <v>147.80000000000001</v>
      </c>
      <c r="G52">
        <v>988.96600000000001</v>
      </c>
      <c r="H52" t="s">
        <v>147</v>
      </c>
      <c r="I52">
        <v>146169.17499999999</v>
      </c>
      <c r="J52" t="s">
        <v>283</v>
      </c>
    </row>
    <row r="53" spans="1:10" x14ac:dyDescent="0.25">
      <c r="A53">
        <v>51</v>
      </c>
      <c r="B53" t="s">
        <v>102</v>
      </c>
      <c r="C53" s="12" t="s">
        <v>102</v>
      </c>
      <c r="D53" t="s">
        <v>240</v>
      </c>
      <c r="E53" t="s">
        <v>138</v>
      </c>
      <c r="F53">
        <v>64</v>
      </c>
      <c r="G53">
        <v>871.15899999999999</v>
      </c>
      <c r="H53" t="s">
        <v>241</v>
      </c>
      <c r="I53">
        <v>55754.175999999999</v>
      </c>
      <c r="J53" t="s">
        <v>283</v>
      </c>
    </row>
    <row r="54" spans="1:10" x14ac:dyDescent="0.25">
      <c r="A54">
        <v>52</v>
      </c>
      <c r="B54" t="s">
        <v>96</v>
      </c>
      <c r="C54" s="12" t="s">
        <v>96</v>
      </c>
      <c r="D54" t="s">
        <v>163</v>
      </c>
      <c r="E54" t="s">
        <v>138</v>
      </c>
      <c r="F54">
        <v>64</v>
      </c>
      <c r="G54">
        <v>41.478999999999999</v>
      </c>
      <c r="H54" t="s">
        <v>161</v>
      </c>
      <c r="I54">
        <v>2654.6559999999999</v>
      </c>
      <c r="J54" t="s">
        <v>283</v>
      </c>
    </row>
    <row r="55" spans="1:10" x14ac:dyDescent="0.25">
      <c r="A55">
        <v>53</v>
      </c>
      <c r="B55" t="s">
        <v>242</v>
      </c>
      <c r="C55" s="12" t="s">
        <v>243</v>
      </c>
      <c r="D55" t="s">
        <v>244</v>
      </c>
      <c r="E55" t="s">
        <v>18</v>
      </c>
      <c r="F55">
        <v>6.9</v>
      </c>
      <c r="G55">
        <v>768.74300000000005</v>
      </c>
      <c r="H55" t="s">
        <v>245</v>
      </c>
      <c r="I55">
        <v>5304.3270000000002</v>
      </c>
      <c r="J55" t="s">
        <v>283</v>
      </c>
    </row>
    <row r="56" spans="1:10" x14ac:dyDescent="0.25">
      <c r="A56">
        <v>54</v>
      </c>
      <c r="B56" t="s">
        <v>7</v>
      </c>
      <c r="C56" s="12" t="s">
        <v>7</v>
      </c>
      <c r="D56" t="s">
        <v>246</v>
      </c>
      <c r="E56" t="s">
        <v>121</v>
      </c>
      <c r="F56">
        <v>12837.5</v>
      </c>
      <c r="G56">
        <v>128.49199999999999</v>
      </c>
      <c r="H56" t="s">
        <v>247</v>
      </c>
      <c r="I56">
        <v>1649516.05</v>
      </c>
      <c r="J56" t="s">
        <v>283</v>
      </c>
    </row>
    <row r="57" spans="1:10" x14ac:dyDescent="0.25">
      <c r="A57">
        <v>55</v>
      </c>
      <c r="B57" t="s">
        <v>23</v>
      </c>
      <c r="C57" s="12" t="s">
        <v>23</v>
      </c>
      <c r="D57" t="s">
        <v>175</v>
      </c>
      <c r="E57" t="s">
        <v>124</v>
      </c>
      <c r="F57">
        <v>6418.75</v>
      </c>
      <c r="G57">
        <v>19.873999999999999</v>
      </c>
      <c r="H57" t="s">
        <v>176</v>
      </c>
      <c r="I57">
        <v>127566.23699999999</v>
      </c>
      <c r="J57" t="s">
        <v>283</v>
      </c>
    </row>
    <row r="58" spans="1:10" x14ac:dyDescent="0.25">
      <c r="A58">
        <v>56</v>
      </c>
      <c r="B58" t="s">
        <v>248</v>
      </c>
      <c r="C58" s="12" t="s">
        <v>103</v>
      </c>
      <c r="D58" t="s">
        <v>249</v>
      </c>
      <c r="E58" t="s">
        <v>18</v>
      </c>
      <c r="F58">
        <v>5</v>
      </c>
      <c r="G58">
        <v>69.629000000000005</v>
      </c>
      <c r="H58" t="s">
        <v>250</v>
      </c>
      <c r="I58">
        <v>348.14499999999998</v>
      </c>
      <c r="J58" t="s">
        <v>283</v>
      </c>
    </row>
    <row r="59" spans="1:10" x14ac:dyDescent="0.25">
      <c r="A59">
        <v>57</v>
      </c>
      <c r="B59" t="s">
        <v>8</v>
      </c>
      <c r="C59" s="12" t="s">
        <v>8</v>
      </c>
      <c r="D59" t="s">
        <v>251</v>
      </c>
      <c r="E59" t="s">
        <v>121</v>
      </c>
      <c r="F59">
        <v>3340.48</v>
      </c>
      <c r="G59">
        <v>128.59899999999999</v>
      </c>
      <c r="H59" t="s">
        <v>252</v>
      </c>
      <c r="I59">
        <v>429582.38799999998</v>
      </c>
      <c r="J59" t="s">
        <v>283</v>
      </c>
    </row>
    <row r="60" spans="1:10" x14ac:dyDescent="0.25">
      <c r="A60">
        <v>58</v>
      </c>
      <c r="B60" t="s">
        <v>253</v>
      </c>
      <c r="C60" s="12" t="s">
        <v>82</v>
      </c>
      <c r="D60" t="s">
        <v>254</v>
      </c>
      <c r="E60" t="s">
        <v>121</v>
      </c>
      <c r="F60">
        <v>2056.73</v>
      </c>
      <c r="G60">
        <v>677.57600000000002</v>
      </c>
      <c r="H60" t="s">
        <v>255</v>
      </c>
      <c r="I60">
        <v>1393590.8859999999</v>
      </c>
      <c r="J60" t="s">
        <v>283</v>
      </c>
    </row>
    <row r="61" spans="1:10" x14ac:dyDescent="0.25">
      <c r="A61">
        <v>59</v>
      </c>
      <c r="B61" t="s">
        <v>68</v>
      </c>
      <c r="C61" s="12" t="s">
        <v>68</v>
      </c>
      <c r="D61" t="s">
        <v>256</v>
      </c>
      <c r="E61" t="s">
        <v>121</v>
      </c>
      <c r="F61">
        <v>1.43</v>
      </c>
      <c r="G61">
        <v>60159.769</v>
      </c>
      <c r="H61" t="s">
        <v>257</v>
      </c>
      <c r="I61">
        <v>86028.47</v>
      </c>
      <c r="J61" t="s">
        <v>283</v>
      </c>
    </row>
    <row r="62" spans="1:10" x14ac:dyDescent="0.25">
      <c r="A62">
        <v>60</v>
      </c>
      <c r="B62" t="s">
        <v>258</v>
      </c>
      <c r="C62" s="12" t="s">
        <v>80</v>
      </c>
      <c r="D62" t="s">
        <v>259</v>
      </c>
      <c r="E62" t="s">
        <v>138</v>
      </c>
      <c r="F62">
        <v>1</v>
      </c>
      <c r="G62">
        <v>86227.824999999997</v>
      </c>
      <c r="H62" t="s">
        <v>260</v>
      </c>
      <c r="I62">
        <v>86227.824999999997</v>
      </c>
      <c r="J62" t="s">
        <v>283</v>
      </c>
    </row>
    <row r="63" spans="1:10" x14ac:dyDescent="0.25">
      <c r="A63">
        <v>61</v>
      </c>
      <c r="B63" t="s">
        <v>261</v>
      </c>
      <c r="C63" s="12" t="s">
        <v>81</v>
      </c>
      <c r="D63" t="s">
        <v>262</v>
      </c>
      <c r="E63" t="s">
        <v>138</v>
      </c>
      <c r="F63">
        <v>1</v>
      </c>
      <c r="G63">
        <v>9836.0840000000007</v>
      </c>
      <c r="H63" t="s">
        <v>263</v>
      </c>
      <c r="I63">
        <v>9836.0840000000007</v>
      </c>
      <c r="J63" t="s">
        <v>283</v>
      </c>
    </row>
    <row r="64" spans="1:10" x14ac:dyDescent="0.25">
      <c r="A64">
        <v>62</v>
      </c>
      <c r="B64" t="s">
        <v>59</v>
      </c>
      <c r="C64" s="12" t="s">
        <v>59</v>
      </c>
      <c r="D64" t="s">
        <v>264</v>
      </c>
      <c r="E64" t="s">
        <v>138</v>
      </c>
      <c r="F64">
        <v>1</v>
      </c>
      <c r="G64">
        <v>83657.316999999995</v>
      </c>
      <c r="H64" t="s">
        <v>265</v>
      </c>
      <c r="I64">
        <v>83657.316999999995</v>
      </c>
      <c r="J64" t="s">
        <v>283</v>
      </c>
    </row>
    <row r="65" spans="1:10" x14ac:dyDescent="0.25">
      <c r="A65">
        <v>63</v>
      </c>
      <c r="B65" t="s">
        <v>266</v>
      </c>
      <c r="C65" s="12" t="s">
        <v>266</v>
      </c>
      <c r="D65" t="s">
        <v>267</v>
      </c>
      <c r="E65" t="s">
        <v>97</v>
      </c>
      <c r="F65">
        <v>1</v>
      </c>
      <c r="G65">
        <v>81748.260999999999</v>
      </c>
      <c r="H65" t="s">
        <v>268</v>
      </c>
      <c r="I65">
        <v>81748.260999999999</v>
      </c>
      <c r="J65" t="s">
        <v>283</v>
      </c>
    </row>
    <row r="66" spans="1:10" x14ac:dyDescent="0.25">
      <c r="A66">
        <v>64</v>
      </c>
      <c r="B66" t="s">
        <v>269</v>
      </c>
      <c r="C66" s="12" t="s">
        <v>269</v>
      </c>
      <c r="D66" t="s">
        <v>270</v>
      </c>
      <c r="E66" t="s">
        <v>97</v>
      </c>
      <c r="F66">
        <v>1</v>
      </c>
      <c r="G66">
        <v>128359.111</v>
      </c>
      <c r="H66" t="s">
        <v>271</v>
      </c>
      <c r="I66">
        <v>128359.111</v>
      </c>
      <c r="J66" t="s">
        <v>283</v>
      </c>
    </row>
    <row r="67" spans="1:10" x14ac:dyDescent="0.25">
      <c r="A67">
        <v>65</v>
      </c>
      <c r="B67" t="s">
        <v>272</v>
      </c>
      <c r="C67" s="12" t="s">
        <v>272</v>
      </c>
      <c r="D67" t="s">
        <v>273</v>
      </c>
      <c r="E67" t="s">
        <v>97</v>
      </c>
      <c r="F67">
        <v>1</v>
      </c>
      <c r="G67">
        <v>182863.92499999999</v>
      </c>
      <c r="H67" t="s">
        <v>274</v>
      </c>
      <c r="I67">
        <v>182863.92499999999</v>
      </c>
      <c r="J67" t="s">
        <v>283</v>
      </c>
    </row>
    <row r="68" spans="1:10" x14ac:dyDescent="0.25">
      <c r="A68">
        <v>66</v>
      </c>
      <c r="B68" t="s">
        <v>275</v>
      </c>
      <c r="C68" s="12" t="s">
        <v>275</v>
      </c>
      <c r="D68" t="s">
        <v>276</v>
      </c>
      <c r="E68" t="s">
        <v>97</v>
      </c>
      <c r="F68">
        <v>1</v>
      </c>
      <c r="G68">
        <v>47327.940999999999</v>
      </c>
      <c r="H68" t="s">
        <v>277</v>
      </c>
      <c r="I68">
        <v>47327.940999999999</v>
      </c>
      <c r="J68" t="s">
        <v>283</v>
      </c>
    </row>
    <row r="69" spans="1:10" x14ac:dyDescent="0.25">
      <c r="A69">
        <v>67</v>
      </c>
      <c r="B69" t="s">
        <v>278</v>
      </c>
      <c r="C69" s="12" t="s">
        <v>278</v>
      </c>
      <c r="D69" t="s">
        <v>279</v>
      </c>
      <c r="E69" t="s">
        <v>97</v>
      </c>
      <c r="F69">
        <v>1</v>
      </c>
      <c r="G69">
        <v>112344.10400000001</v>
      </c>
      <c r="H69" t="s">
        <v>280</v>
      </c>
      <c r="I69">
        <v>112344.10400000001</v>
      </c>
      <c r="J69" t="s">
        <v>283</v>
      </c>
    </row>
    <row r="70" spans="1:10" x14ac:dyDescent="0.25">
      <c r="I70">
        <f>SUM(I1:I69)</f>
        <v>68945762.515000015</v>
      </c>
    </row>
    <row r="71" spans="1:10" x14ac:dyDescent="0.25">
      <c r="F71" t="s">
        <v>281</v>
      </c>
      <c r="G71">
        <f>SUMIF($J$1:$J$69,F71,$I$1:$I$69)</f>
        <v>24712554.628000002</v>
      </c>
      <c r="H71">
        <f>G71/100000</f>
        <v>247.12554628000004</v>
      </c>
    </row>
    <row r="72" spans="1:10" x14ac:dyDescent="0.25">
      <c r="F72" t="s">
        <v>282</v>
      </c>
      <c r="G72">
        <f t="shared" ref="G72:G73" si="0">SUMIF($J$1:$J$69,F72,$I$1:$I$69)</f>
        <v>28682063.004999995</v>
      </c>
      <c r="H72">
        <f t="shared" ref="H72:H74" si="1">G72/100000</f>
        <v>286.82063004999998</v>
      </c>
    </row>
    <row r="73" spans="1:10" x14ac:dyDescent="0.25">
      <c r="F73" t="s">
        <v>283</v>
      </c>
      <c r="G73">
        <f t="shared" si="0"/>
        <v>15551144.882000003</v>
      </c>
      <c r="H73">
        <f t="shared" si="1"/>
        <v>155.51144882000003</v>
      </c>
    </row>
    <row r="74" spans="1:10" x14ac:dyDescent="0.25">
      <c r="G74">
        <f>SUM(G71:G73)</f>
        <v>68945762.515000001</v>
      </c>
      <c r="H74">
        <f t="shared" si="1"/>
        <v>689.45762515000001</v>
      </c>
    </row>
    <row r="75" spans="1:10" x14ac:dyDescent="0.25">
      <c r="G75">
        <f>G74-I70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42.140625" customWidth="1"/>
  </cols>
  <sheetData>
    <row r="1" spans="1:1" ht="117.75" customHeight="1" x14ac:dyDescent="0.25">
      <c r="A1" s="24" t="s">
        <v>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19" sqref="B19"/>
    </sheetView>
  </sheetViews>
  <sheetFormatPr defaultRowHeight="15" x14ac:dyDescent="0.25"/>
  <cols>
    <col min="1" max="1" width="11.85546875" customWidth="1"/>
    <col min="2" max="2" width="66.5703125" customWidth="1"/>
    <col min="5" max="5" width="12.7109375" bestFit="1" customWidth="1"/>
  </cols>
  <sheetData>
    <row r="1" spans="1:5" x14ac:dyDescent="0.25">
      <c r="A1" t="s">
        <v>284</v>
      </c>
      <c r="B1" t="s">
        <v>285</v>
      </c>
      <c r="C1" s="12" t="s">
        <v>286</v>
      </c>
      <c r="D1" s="12" t="s">
        <v>4</v>
      </c>
      <c r="E1" s="12" t="s">
        <v>287</v>
      </c>
    </row>
    <row r="2" spans="1:5" x14ac:dyDescent="0.25">
      <c r="A2" t="s">
        <v>93</v>
      </c>
      <c r="B2" t="s">
        <v>130</v>
      </c>
      <c r="C2" s="1" t="s">
        <v>121</v>
      </c>
      <c r="D2" s="1">
        <v>122.03100000000001</v>
      </c>
      <c r="E2" s="19">
        <v>4549.99</v>
      </c>
    </row>
    <row r="3" spans="1:5" x14ac:dyDescent="0.25">
      <c r="A3" t="s">
        <v>94</v>
      </c>
      <c r="B3" t="s">
        <v>132</v>
      </c>
      <c r="C3" s="1" t="s">
        <v>11</v>
      </c>
      <c r="D3" s="1">
        <v>655.096</v>
      </c>
      <c r="E3" s="19">
        <v>853.12</v>
      </c>
    </row>
    <row r="4" spans="1:5" x14ac:dyDescent="0.25">
      <c r="A4" t="s">
        <v>134</v>
      </c>
      <c r="B4" t="s">
        <v>135</v>
      </c>
      <c r="C4" s="1" t="s">
        <v>89</v>
      </c>
      <c r="D4" s="1">
        <v>10.349</v>
      </c>
      <c r="E4" s="19">
        <v>5687.48</v>
      </c>
    </row>
    <row r="5" spans="1:5" x14ac:dyDescent="0.25">
      <c r="A5" t="s">
        <v>108</v>
      </c>
      <c r="B5" t="s">
        <v>137</v>
      </c>
      <c r="C5" s="1" t="s">
        <v>138</v>
      </c>
      <c r="D5" s="1">
        <v>326.96300000000002</v>
      </c>
      <c r="E5" s="19">
        <v>60040</v>
      </c>
    </row>
    <row r="6" spans="1:5" x14ac:dyDescent="0.25">
      <c r="A6" t="s">
        <v>108</v>
      </c>
      <c r="B6" t="s">
        <v>140</v>
      </c>
      <c r="C6" s="1" t="s">
        <v>138</v>
      </c>
      <c r="D6" s="1">
        <v>975.42499999999995</v>
      </c>
      <c r="E6" s="19">
        <v>4064</v>
      </c>
    </row>
    <row r="7" spans="1:5" x14ac:dyDescent="0.25">
      <c r="A7" t="s">
        <v>95</v>
      </c>
      <c r="B7" t="s">
        <v>143</v>
      </c>
      <c r="C7" s="1" t="s">
        <v>89</v>
      </c>
      <c r="D7" s="1">
        <v>138.04900000000001</v>
      </c>
      <c r="E7" s="19">
        <v>6231</v>
      </c>
    </row>
    <row r="8" spans="1:5" x14ac:dyDescent="0.25">
      <c r="A8" t="s">
        <v>53</v>
      </c>
      <c r="B8" t="s">
        <v>146</v>
      </c>
      <c r="C8" s="1" t="s">
        <v>89</v>
      </c>
      <c r="D8" s="1">
        <v>988.96600000000001</v>
      </c>
      <c r="E8" s="19">
        <v>1951</v>
      </c>
    </row>
    <row r="9" spans="1:5" x14ac:dyDescent="0.25">
      <c r="A9" t="s">
        <v>42</v>
      </c>
      <c r="B9" t="s">
        <v>149</v>
      </c>
      <c r="C9" s="1" t="s">
        <v>89</v>
      </c>
      <c r="D9" s="1">
        <v>743.928</v>
      </c>
      <c r="E9" s="19">
        <v>13.38</v>
      </c>
    </row>
    <row r="10" spans="1:5" x14ac:dyDescent="0.25">
      <c r="A10" t="s">
        <v>91</v>
      </c>
      <c r="B10" t="s">
        <v>152</v>
      </c>
      <c r="C10" s="1" t="s">
        <v>38</v>
      </c>
      <c r="D10" s="1">
        <v>67.992000000000004</v>
      </c>
      <c r="E10" s="19">
        <v>61.38</v>
      </c>
    </row>
    <row r="11" spans="1:5" x14ac:dyDescent="0.25">
      <c r="A11" t="s">
        <v>78</v>
      </c>
      <c r="B11" t="s">
        <v>155</v>
      </c>
      <c r="C11" s="1" t="s">
        <v>38</v>
      </c>
      <c r="D11" s="1">
        <v>73.966999999999999</v>
      </c>
      <c r="E11" s="19">
        <v>13.32</v>
      </c>
    </row>
    <row r="12" spans="1:5" x14ac:dyDescent="0.25">
      <c r="A12" t="s">
        <v>77</v>
      </c>
      <c r="B12" t="s">
        <v>158</v>
      </c>
      <c r="C12" s="1" t="s">
        <v>11</v>
      </c>
      <c r="D12" s="1">
        <v>10200.521000000001</v>
      </c>
      <c r="E12" s="19">
        <v>13.4</v>
      </c>
    </row>
    <row r="13" spans="1:5" x14ac:dyDescent="0.25">
      <c r="A13" t="s">
        <v>96</v>
      </c>
      <c r="B13" t="s">
        <v>160</v>
      </c>
      <c r="C13" s="1" t="s">
        <v>10</v>
      </c>
      <c r="D13" s="1">
        <v>41.478999999999999</v>
      </c>
      <c r="E13" s="19">
        <v>11</v>
      </c>
    </row>
    <row r="14" spans="1:5" x14ac:dyDescent="0.25">
      <c r="E14" s="20">
        <f>SUMPRODUCT(D2:D13,E2:E13)</f>
        <v>27709872.361170001</v>
      </c>
    </row>
    <row r="15" spans="1:5" x14ac:dyDescent="0.25">
      <c r="E15" s="12">
        <f>E14/10^5</f>
        <v>277.0987236117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Embankment</vt:lpstr>
      <vt:lpstr>Regulator</vt:lpstr>
      <vt:lpstr>Sheet2</vt:lpstr>
      <vt:lpstr>Sheet3</vt:lpstr>
      <vt:lpstr>Block Road</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2020-12-29T11:08:10Z</dcterms:modified>
</cp:coreProperties>
</file>