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PM_16_03_2019\Progress Monitoring Kishoregonj\Kishoreganj\Kishoreganj\"/>
    </mc:Choice>
  </mc:AlternateContent>
  <bookViews>
    <workbookView xWindow="-105" yWindow="-105" windowWidth="19425" windowHeight="10425"/>
  </bookViews>
  <sheets>
    <sheet name="Khal" sheetId="1" r:id="rId1"/>
    <sheet name="Regulator" sheetId="4" r:id="rId2"/>
    <sheet name="Sheet2" sheetId="2" r:id="rId3"/>
    <sheet name="Sheet3" sheetId="3" r:id="rId4"/>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8" i="1" l="1"/>
  <c r="H18" i="1"/>
  <c r="I18" i="1"/>
  <c r="J18" i="1"/>
  <c r="F18" i="1"/>
  <c r="G17" i="1"/>
  <c r="H17" i="1"/>
  <c r="I17" i="1"/>
  <c r="J17" i="1"/>
  <c r="F17" i="1"/>
  <c r="G16" i="1"/>
  <c r="H16" i="1"/>
  <c r="I16" i="1"/>
  <c r="J16" i="1"/>
  <c r="F16" i="1"/>
  <c r="G56" i="4" l="1"/>
  <c r="G55" i="4"/>
  <c r="G54" i="4"/>
  <c r="F52" i="4" l="1"/>
  <c r="G51" i="4"/>
  <c r="G52" i="4" s="1"/>
  <c r="F51" i="4"/>
  <c r="G11" i="1" l="1"/>
  <c r="G12" i="1" s="1"/>
  <c r="H11" i="1"/>
  <c r="H12" i="1" s="1"/>
  <c r="I11" i="1"/>
  <c r="I12" i="1" s="1"/>
  <c r="J11" i="1"/>
  <c r="J12" i="1" s="1"/>
  <c r="F11" i="1"/>
  <c r="F12" i="1" s="1"/>
</calcChain>
</file>

<file path=xl/sharedStrings.xml><?xml version="1.0" encoding="utf-8"?>
<sst xmlns="http://schemas.openxmlformats.org/spreadsheetml/2006/main" count="989" uniqueCount="389">
  <si>
    <t>Sl No</t>
  </si>
  <si>
    <t>Item Code</t>
  </si>
  <si>
    <t xml:space="preserve">Description </t>
  </si>
  <si>
    <t>Unit</t>
  </si>
  <si>
    <t>Rate</t>
  </si>
  <si>
    <t>16-100</t>
  </si>
  <si>
    <t>16-220</t>
  </si>
  <si>
    <t>12-310</t>
  </si>
  <si>
    <t>16-600</t>
  </si>
  <si>
    <t>16-130</t>
  </si>
  <si>
    <t>16-240</t>
  </si>
  <si>
    <t>16-190</t>
  </si>
  <si>
    <t xml:space="preserve">Khal Name and Length </t>
  </si>
  <si>
    <t>Jalalpur Khal</t>
  </si>
  <si>
    <t>Lalpur Khal</t>
  </si>
  <si>
    <t>Moharkona Khal</t>
  </si>
  <si>
    <t>Nabinpur Khal</t>
  </si>
  <si>
    <t>Naluar Khal</t>
  </si>
  <si>
    <t>each</t>
  </si>
  <si>
    <t>cum</t>
  </si>
  <si>
    <t>04-120</t>
  </si>
  <si>
    <t>BM pilar</t>
  </si>
  <si>
    <t>04-180</t>
  </si>
  <si>
    <t>Site preparation</t>
  </si>
  <si>
    <t>Sqm</t>
  </si>
  <si>
    <t>04-620</t>
  </si>
  <si>
    <t>Filing Expansion joint</t>
  </si>
  <si>
    <t>m</t>
  </si>
  <si>
    <t>12-100</t>
  </si>
  <si>
    <t>Pizeometer</t>
  </si>
  <si>
    <t>16-310</t>
  </si>
  <si>
    <t>Foundation Excavation</t>
  </si>
  <si>
    <t>16-200</t>
  </si>
  <si>
    <t>16-560</t>
  </si>
  <si>
    <t>Shoring for slope protection</t>
  </si>
  <si>
    <t xml:space="preserve">Bailing out </t>
  </si>
  <si>
    <t>Sheet pile Supply</t>
  </si>
  <si>
    <t>M ton</t>
  </si>
  <si>
    <t>Cutting of sheet Pile</t>
  </si>
  <si>
    <t>12-300</t>
  </si>
  <si>
    <t>Construction of sump well</t>
  </si>
  <si>
    <t>Sheet pile Drive</t>
  </si>
  <si>
    <t>72-180</t>
  </si>
  <si>
    <t>Painting of steel sheet pile</t>
  </si>
  <si>
    <t>72-540</t>
  </si>
  <si>
    <t>44-310</t>
  </si>
  <si>
    <t>Supplying and placing of hesian cloth</t>
  </si>
  <si>
    <t>Supplying and laying of polythene</t>
  </si>
  <si>
    <t>28-120</t>
  </si>
  <si>
    <t>CC 1:3:6</t>
  </si>
  <si>
    <t>CC 1:4:8</t>
  </si>
  <si>
    <t>RCC 1:1.5:3</t>
  </si>
  <si>
    <t>76-120</t>
  </si>
  <si>
    <t>Reinforcement: 8 mm to 22mm</t>
  </si>
  <si>
    <t>kg</t>
  </si>
  <si>
    <t xml:space="preserve">Reinforcement: 6 mm </t>
  </si>
  <si>
    <t>36-150-60</t>
  </si>
  <si>
    <t>Shuttering : Footing beams,beams, 
grade beams</t>
  </si>
  <si>
    <t>36-150-10</t>
  </si>
  <si>
    <t>Shuttering : Vertical and inclined walls</t>
  </si>
  <si>
    <t>36-150-20</t>
  </si>
  <si>
    <t>Shuttering : Deck slab operating deck slab</t>
  </si>
  <si>
    <t>P.V.C water stops</t>
  </si>
  <si>
    <t>Back filling sand:FM&gt;1.50</t>
  </si>
  <si>
    <t>40-610-20</t>
  </si>
  <si>
    <t>Khoa filter: 40mm to 20mm</t>
  </si>
  <si>
    <t>40-610-30</t>
  </si>
  <si>
    <t>Khoa filter: 20mm to 5mm</t>
  </si>
  <si>
    <t>40-650-20</t>
  </si>
  <si>
    <t>Sand filter: FM 1.50 to 2.0</t>
  </si>
  <si>
    <t>40-140-50</t>
  </si>
  <si>
    <t>CC Block 30x30x30</t>
  </si>
  <si>
    <t>40-220-10</t>
  </si>
  <si>
    <t xml:space="preserve">Labour charge </t>
  </si>
  <si>
    <t>76-170</t>
  </si>
  <si>
    <t>M.S Work in plats, angles, channels</t>
  </si>
  <si>
    <t>Sulpply of lift gate: 1.95mx1.65m</t>
  </si>
  <si>
    <t>Labour charge for fitting lift gate</t>
  </si>
  <si>
    <t>76-190</t>
  </si>
  <si>
    <t>Supply and instalation of padestal
 type lifting device</t>
  </si>
  <si>
    <t>Earth Work in embankment construction</t>
  </si>
  <si>
    <t>Earth Work in Channel excavation</t>
  </si>
  <si>
    <t>Extra rate for additoinal lift</t>
  </si>
  <si>
    <t>Extra rate for additoinal lead</t>
  </si>
  <si>
    <t>Ring bundh Constructiuon</t>
  </si>
  <si>
    <t>04-280</t>
  </si>
  <si>
    <t>Cement mortar gauge</t>
  </si>
  <si>
    <t>Ring bundh remover</t>
  </si>
  <si>
    <t>Back filling sand:FM&gt;.80</t>
  </si>
  <si>
    <t>16-530</t>
  </si>
  <si>
    <t>Back file by earth</t>
  </si>
  <si>
    <t>68-130</t>
  </si>
  <si>
    <t>Fall boards</t>
  </si>
  <si>
    <t>48-100</t>
  </si>
  <si>
    <t>Fine dreasing and close turfing</t>
  </si>
  <si>
    <t>80-260-20</t>
  </si>
  <si>
    <t>G.I water distribution pipe:
50mm dia G.I pipe line</t>
  </si>
  <si>
    <t>80-230-20</t>
  </si>
  <si>
    <t>G.I water distribution pipe:
20mm dia G.I pipe line</t>
  </si>
  <si>
    <t>NSI</t>
  </si>
  <si>
    <t>Name plate</t>
  </si>
  <si>
    <t>12-310-20</t>
  </si>
  <si>
    <t>44-240-30</t>
  </si>
  <si>
    <t>44-320-10</t>
  </si>
  <si>
    <t>44-270-20</t>
  </si>
  <si>
    <t>28-100-20</t>
  </si>
  <si>
    <t>28-200-10</t>
  </si>
  <si>
    <t>76-115-10</t>
  </si>
  <si>
    <t>76-630-10</t>
  </si>
  <si>
    <t>76-240-40</t>
  </si>
  <si>
    <t>76-260-20</t>
  </si>
  <si>
    <t>16-140-10</t>
  </si>
  <si>
    <t>16-540-20</t>
  </si>
  <si>
    <t xml:space="preserve">Moharkona Khal </t>
  </si>
  <si>
    <t>44-220-10</t>
  </si>
  <si>
    <t>16-520-20</t>
  </si>
  <si>
    <t>Erection of bamboo profile with full bamboo posts and pegs not less than 60mm in diameter and coir strings etc. complete as per direction of Engineer in charge.</t>
  </si>
  <si>
    <t>Each</t>
  </si>
  <si>
    <t>Two Hundred and Sixty-One point Four Three Two</t>
  </si>
  <si>
    <t>Two Lakh Twenty-Five Thousand AND Ninety-Two point Nine Five Two</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</si>
  <si>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</si>
  <si>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Cum</t>
  </si>
  <si>
    <t>One Hundred and Twenty-Eight point One Seven Eight</t>
  </si>
  <si>
    <t>Eight Lakh Seventy-One Thousand Two Hundred and Twenty-Nine point Seven One One</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</si>
  <si>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t>
  </si>
  <si>
    <t>Five point Five One Seven</t>
  </si>
  <si>
    <t>Sixteen Lakh Forty-One Thousand Two Hundred and Fifty point Nine Five One</t>
  </si>
  <si>
    <t>16-600-10</t>
  </si>
  <si>
    <t>Earth work by Mechanical Excavator (long Boom) in all kinds of soil in excavation/ re-excavation of channel/canal/khal etc. including disposal of spoil soil up to 30m away from point of excavation with rough dressing and leveling etc. complete as per direction of Engineer- in- charge.</t>
  </si>
  <si>
    <t>Eighty-Seven point Two Seven Three</t>
  </si>
  <si>
    <t>Two Crore Fifty-Nine Lakh Fifty-Five Thousand Five Hundred and Forty-Seven point Eight Seven Four</t>
  </si>
  <si>
    <t>Earth work by manual labour in all kinds of soil in excavation of channels with the initial lead of 30m and lift of 1.5 m including leveling dressing and throwing the spoils to profile with breaking clods, rough dressing, clearing jungles including cutting trees up to 200 mm girth, dug bailing etc. complete as per direction of Engineer in charge.</t>
  </si>
  <si>
    <t>One Hundred and Twenty-Eight point Two Two Three</t>
  </si>
  <si>
    <t>Ninety-Five Lakh Thirty-Three Thousand Five Hundred and Eighty-Five point Two Zero Seven</t>
  </si>
  <si>
    <t>Earth work by manual labor in all kinds of soil in removing cross bundh/ ring bundh, including all leads and lifts complete and placing the spoils to a safe distance, (minimum 15m apart from the bank) as per direction of Engineer in charge</t>
  </si>
  <si>
    <t>Eight Lakh Seventy-One Thousand Five Hundred and Thirty-Five point Five Seven Eight</t>
  </si>
  <si>
    <t>"Extra rate for every additional lead of 15m or part thereof beyond the initiallead of 30m upto a maximum of 19 leads (3m neglected) for all kinds of earth work.</t>
  </si>
  <si>
    <t>Pld/Cum</t>
  </si>
  <si>
    <t>Thirteen point One One Three</t>
  </si>
  <si>
    <t>Four Lakh Eighty-Seven Thousand Four Hundred and Eighty-Six point Two Six Five</t>
  </si>
  <si>
    <t>"Extra rate for every additional lead of 15m or part thereof beyond the initiallead of 30m upto a maximum of 19 leads (3m neglected) for all kinds of earth work. b)Laed 2 no x 14.57 = Tk 29.14</t>
  </si>
  <si>
    <t>Twenty-Six point Two Two Six</t>
  </si>
  <si>
    <t>Nine Lakh Seventy-Four Thousand Nine Hundred and Seventy-Two point Five Three One</t>
  </si>
  <si>
    <t>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</si>
  <si>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</si>
  <si>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LS</t>
  </si>
  <si>
    <t>Eight Lakh Seventy Thousand Three Hundred and Forty-Five point Seven Six Five</t>
  </si>
  <si>
    <t>Peovide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</si>
  <si>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Day</t>
  </si>
  <si>
    <t>Two Thousand Two Hundred and Forty-Eight point Zero Seven Four</t>
  </si>
  <si>
    <t>Four Lakh Forty-Nine Thousand Six Hundred and Fourteen point Eight</t>
  </si>
  <si>
    <t>Demobilization and clean-up of the site upon completion of the works, as per Technical Specification, Contractor's Method Statement and as per direction of Engineer in Charge.</t>
  </si>
  <si>
    <t>One Lakh One Thousand One Hundred and Nine point Six Nine One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</si>
  <si>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</si>
  <si>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One Lakh AND Thirty-Four point Zero Five Five</t>
  </si>
  <si>
    <t>Mobilize, strengthen required land based consatruction equipment such as excavator, dump truck, chain dozer, vibro-compactor and plants such as gemetor for site electrification, digital camera for taking photographs and digital vedio camera for recording/Taking Photograph as sequences of works etc. for keeping records of the works by providing following information including transfer to site, complete for the purposes stated in the technical specification and Contractor's Method Statement and as per direction of Engineer in Charge.</t>
  </si>
  <si>
    <t>Eighty-Two Thousand Eight Hundred and Twenty-Three point Eight Nine Five</t>
  </si>
  <si>
    <t>Operate, maintain of plant and equipment such as generator for site electrification for the purpose stated in the technical specification and Contractor's Method Statement and as per direction of Engineer in Charge.</t>
  </si>
  <si>
    <t>Ninety-Nine Thousand Eight Hundred and Twenty-Two point Two Nine Six</t>
  </si>
  <si>
    <t>Ninety-Nine Thousand Eight Hundred and Twenty-Two point Two Nine Si</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</si>
  <si>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</si>
  <si>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One Thousand AND Eighty-Three point Three Nine Three</t>
  </si>
  <si>
    <t>Four Thousand Three Hundred and Thirty-Three point Five Seven Two</t>
  </si>
  <si>
    <t>Site preparation by manually removing all miscellaneous objectional materials form entire site and removing soil upto 15cm depth including uprooting stumps, jungle clearing, levelling dressing etc. complete as per direction of Engineer in charge.</t>
  </si>
  <si>
    <t>sqm</t>
  </si>
  <si>
    <t>Twenty-Four point Nine Four Eight</t>
  </si>
  <si>
    <t>Three Lakh Seventy-Four Thousand Two Hundred and Twenty</t>
  </si>
  <si>
    <t>04-620-20</t>
  </si>
  <si>
    <t>"Filling of expansion joints upto a depth of 40 mm with bitumen mixed with coarse sand (FM&gt;=2.5) in concrete works including supply of all materials etc. complete as per specification and direction of Engineer in charge.</t>
  </si>
  <si>
    <t>Sixty-Two point Five Eight Six</t>
  </si>
  <si>
    <t>Two Thousand AND Fifteen point Two Six Nine</t>
  </si>
  <si>
    <t>Installation of pizeometer including supply of 40mm G.I. pipe, brass strainer, socket, labour, by wash boring, lowering, fixing the elevation and providing cover on the top of the well etc. complete as per direction of Engineer in charge.</t>
  </si>
  <si>
    <t>Two Thousand Three Hundred and Twenty-Five point Seven Nine Eight</t>
  </si>
  <si>
    <t>Thirteen Thousand Nine Hundred and Fifty-Four point Seven Eight Eight</t>
  </si>
  <si>
    <t>16-310-10</t>
  </si>
  <si>
    <t>"Earth work in excavation of foundation trenches in all kinds of soil as per layout plan of foundation excavation with all leads and lifts and placing the spoil earth for constructing the ring bundh/offerdam where necessary as per design and specification or disposing it to a safe distance including pushing, levelling, dressing, etc. complete as per direction of Engineer in charge.</t>
  </si>
  <si>
    <t>Two Hundred and Eighty-Four point One Three Four</t>
  </si>
  <si>
    <t>Twenty-Two Lakh Fifteen Thousand Nine Hundred and Sixty-One point Zero Six Six</t>
  </si>
  <si>
    <t>16-560-20</t>
  </si>
  <si>
    <t>"Shoring for slope protection of foundation trench, canal, embankment, road, pond etc. as per design slopes, grades including removal of spoils to a safe distance as per direction of Engineer in charge.</t>
  </si>
  <si>
    <t>Seven Hundred and Fifty-Three point Four Three Five</t>
  </si>
  <si>
    <t>Two Lakh Ninety-Three Thousand Five Hundred and Thirty-Eight point Two Seven Six</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</si>
  <si>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t>
  </si>
  <si>
    <t>Five Lakh Sixty-Two Thousand Four Hundred and Sixteen point Eight Eight Three</t>
  </si>
  <si>
    <t>44-240</t>
  </si>
  <si>
    <t>"Supplying at site U-shape hot rolled steel sheet pile of different section of Phosphorus=0.04% (Maximum), Sulphur = 0.04% (Maximum), Copper= 0.25% (Minimum), Tensile strength=&gt; 490 N/mm2 , Yield strength =&gt;296 N/mm2, Elongation =15% (Minimum) including all taxes, freights, incidental charges etc. complete as per direction of the Engineer -in- charge.</t>
  </si>
  <si>
    <t>M.Ton</t>
  </si>
  <si>
    <t>One Lakh Thirty Thousand Six Hundred and Eight point Four Seven Seven</t>
  </si>
  <si>
    <t>Thirty-Five Lakh Ten Thousand Seven Hundred and Fifty-Five point Eight Six Two</t>
  </si>
  <si>
    <t>44-320</t>
  </si>
  <si>
    <t>"Cutting of steel sheet piles to design length and shape as per requirement in design and drawing and as per direction of Engineer in charge.</t>
  </si>
  <si>
    <t>Thirty-Five point Two Four Four</t>
  </si>
  <si>
    <t>Three Thousand Two Hundred and Seven point Two Zero Four</t>
  </si>
  <si>
    <t>Construction of sump well with dug holes of size 1.80 m x 2.0 m, laying in position the perforated empty diesel/petrol drum sheet of 1.00 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</si>
  <si>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Fifteen Thousand Four Hundred and Ninety point Zero Five Three</t>
  </si>
  <si>
    <t>Two Lakh Sixteen Thousand Eight Hundred and Sixty point Seven Four Two</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</si>
  <si>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</si>
  <si>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t>
  </si>
  <si>
    <t>One Thousand One Hundred and Twenty-Five point Six Seven Five</t>
  </si>
  <si>
    <t>Two Lakh Thirty-Three Thousand Two Hundred and Thirty-Nine point Eight Six</t>
  </si>
  <si>
    <t>Painting of steel sheet piles, 2 coats of bitumen paint, including preparation of surface with sand paper, iron brush etc. including the cost of all materials and labour etc. complete as per direction of Engineer in charge.</t>
  </si>
  <si>
    <t>Two Hundred and Sixty-Three point Nine Nine Seven</t>
  </si>
  <si>
    <t>One Lakh Ninety-Two Thousand One Hundred and Eighty-Nine point Eight One Six</t>
  </si>
  <si>
    <t>Supplying and placing 20mm thick hessian cloth impregnated with bitumen in expansion joints or on top of sheet piles as per specification and direction of Engineer in charge.</t>
  </si>
  <si>
    <t>Four Hundred and Fifteen point Six One Nine</t>
  </si>
  <si>
    <t>Twenty-Eight Thousand Three Hundred and Sixty-Five point Nine Nine Seven</t>
  </si>
  <si>
    <t>44-220</t>
  </si>
  <si>
    <t>"Supplying and laying single layer polythene sheet in floor below cement concrete, RCC slab, on walls etc. complete in all respect as per direction of Engineer in charge.</t>
  </si>
  <si>
    <t>Twenty-Eight point Zero Nine Eight</t>
  </si>
  <si>
    <t>Eleven Thousand Five Hundred and Fifty-Two point Seven Seven Four</t>
  </si>
  <si>
    <t>28-120-20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</si>
  <si>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</si>
  <si>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Nine Thousand Eight Hundred and Fifty-Nine point Zero Three Two</t>
  </si>
  <si>
    <t>Five Lakh Eighteen Thousand Three Hundred and Eighty-Seven point Nine Zero Three</t>
  </si>
  <si>
    <t>28-100</t>
  </si>
  <si>
    <t>"Cement concrete work in leanest mix. 1:4:8,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</si>
  <si>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Nine Thousand Five Hundred and Forty-One point Zero Seven One</t>
  </si>
  <si>
    <t>Sixteen Thousand AND Twenty-Eight point Nine Nine Nine</t>
  </si>
  <si>
    <t>28-200</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</si>
  <si>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t>
  </si>
  <si>
    <t>Ten Thousand Five Hundred and Seven point Zero Four One</t>
  </si>
  <si>
    <t>Fifty-One Lakh Thirty-Six Thousand Seven Hundred and Eighty-Seven point Two Seven Four</t>
  </si>
  <si>
    <t>76-120-10</t>
  </si>
  <si>
    <t>"M.S.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t>
  </si>
  <si>
    <t>Kg</t>
  </si>
  <si>
    <t>Sixty-Nine point Six Zero Six</t>
  </si>
  <si>
    <t>Twenty-Six Lakh Eighty-Seven Thousand Eight Hundred and Forty-Four point Zero Four Three</t>
  </si>
  <si>
    <t>76-115</t>
  </si>
  <si>
    <t>"M.S Work for reinforcement with Standard deformed bar fy=276 N/mm^2 in RCC works including local handling, cutting, forging,bending, cleaning and fabrication with supply of deformed M.S. bar in different sizes and bending with 22 to 18 gages G.I. wire etc. complete including the cost of all materials as per direction of Engineer in charge.</t>
  </si>
  <si>
    <t>Sixty-Six point Nine Three Three</t>
  </si>
  <si>
    <t>Six Thousand Seven Hundred and Eighty-Five point Six Six Eight</t>
  </si>
  <si>
    <t>36-150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</si>
  <si>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charge.A)36-150-60Footing, footing beams, grade beams, foundation slab with 60-80mm dia barrack bamboo props.</t>
  </si>
  <si>
    <t>Six Hundred and Sixty-One point Eight One Five</t>
  </si>
  <si>
    <t>One Lakh Seventy-Three Thousand Three Hundred and Ninety-Two point Two Two One</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</si>
  <si>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charge.B)36-150-10"Vertical and inclined walls, columns, piers with 60-80mm dia barrack</t>
  </si>
  <si>
    <t>Eight Hundred and Eighteen point Seven Two One</t>
  </si>
  <si>
    <t>Six Lakh Forty-Seven Thousand Seven Hundred and Eighty-Eight point Four Three</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</si>
  <si>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C)36-150-20</t>
  </si>
  <si>
    <t>Eight Hundred and Twenty-Nine point Seven Nine One</t>
  </si>
  <si>
    <t>Forty-Seven Thousand Nine Hundred and Sixty-One point Nine Two</t>
  </si>
  <si>
    <t>76-630</t>
  </si>
  <si>
    <t>"Supply and fitting and fixing 23cm wide P.V.C water stops having minimum strength of 13.80 N/mm² at 225% elongation and of approved quality in cntraction and expansion joints with necessary arrangments for modification in shuttering and kepping the water stop in position etc. complete as per design, specification and direction of Engineer in charge.</t>
  </si>
  <si>
    <t>One Thousand AND Twenty point Three Seven Five</t>
  </si>
  <si>
    <t>Thirty Thousand One Hundred and One point Zero Six Three</t>
  </si>
  <si>
    <t>Epoxy paint 2 coats of approved colour and specification over a primingcoat to gate, hoisting device and embedded metal parts including craping out rust and old paint with chisel, scraper, steel wire brush &amp; emery paper etc. complete in all respect including the cost of all materials as per direction of Engineer in charge.</t>
  </si>
  <si>
    <t>Three Hundred and Twenty-Six point Four Two Nine</t>
  </si>
  <si>
    <t>Forty-Eight Thousand Four Hundred and Seventy-Seven point Nine Seven One</t>
  </si>
  <si>
    <t>16-520</t>
  </si>
  <si>
    <t>"Supplying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t>
  </si>
  <si>
    <t>One Thousand Two Hundred and Seventy-Eight point Zero Five Four</t>
  </si>
  <si>
    <t>One Lakh Seventy-Five Thousand Six Hundred and Fifty-One point Nine Zero Eight</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</si>
  <si>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</si>
  <si>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charge:40-610-20Well graded between 40mm to 20mm size.</t>
  </si>
  <si>
    <t>Three Thousand Three Hundred and Fifty-Seven point Four Two Three</t>
  </si>
  <si>
    <t>Seven Thousand Three Hundred and Eighty-Six point Three Three One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</si>
  <si>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charge:40-610-30"Well graded between 20mm to 5mm size.</t>
  </si>
  <si>
    <t>Three Thousand Six Hundred and Sixty-Eight point Four Eight One</t>
  </si>
  <si>
    <t>Three Lakh Thirty-Two Thousand Two Hundred and Ninety-One point Zero Zero Nine</t>
  </si>
  <si>
    <t>40-650</t>
  </si>
  <si>
    <t>"Supplying and laying sand as filter layers as per specific size ranges and gradation including preparation of surface, compacting in layer etc. complete with supply of all materials and as per direction of Engineer in charge.</t>
  </si>
  <si>
    <t>One Thousand Four Hundred and Eighteen point Two Five Six</t>
  </si>
  <si>
    <t>Nineteen Thousand Five Hundred and Forty-Three point Five Six Eight</t>
  </si>
  <si>
    <t>40-140</t>
  </si>
  <si>
    <t>"Manufacturing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t>
  </si>
  <si>
    <t>Two Hundred and Eighty-Five point Three Zero Nine</t>
  </si>
  <si>
    <t>Thirty-One Lakh Forty-Two Thousand Six Hundred and Seventy-Eight point Six Three Five</t>
  </si>
  <si>
    <t>40-220</t>
  </si>
  <si>
    <t>"Labour charge for protective works in laying CC blocks of different sizes including preparation of base, watering and ramming of base etc. complete as per direction of Engineer in charge.</t>
  </si>
  <si>
    <t>One Thousand AND Thirty-One point Two Nine Two</t>
  </si>
  <si>
    <t>Three Lakh Six Thousand Seven Hundred and Eleven point Three Nine Seven</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</si>
  <si>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</si>
  <si>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One Hundred and Twenty-Nine point Nine Seven Eight</t>
  </si>
  <si>
    <t>Eight Lakh Seventy-Seven Thousand Six Hundred and Eight point Eight Five Six</t>
  </si>
  <si>
    <t>80-230</t>
  </si>
  <si>
    <t>80-230-40</t>
  </si>
  <si>
    <t>"Supplying, laying, fitting and fixing of different dia G.I. pipes with all special fittings, such as bends, elbows, sockets, tees, unions, jamnuts etc. including cutting foundation trenches upto required depth where necessary and filling the same with earth duly compacted, making holes in floors and walls and mending the damages, fixing in walls with holders and clips, including cutting threads, making necessary connection etc. all complete, and as per direction of Engineer in charge:</t>
  </si>
  <si>
    <t>Two Thousand Seven Hundred and Twenty-Four point One Nine Eight</t>
  </si>
  <si>
    <t>Twenty-Four Thousand Five Hundred and Seventeen point Seven Eight Two</t>
  </si>
  <si>
    <t>76-240</t>
  </si>
  <si>
    <t>"Manufacturing &amp; Supplying of M.S. Vertical Lift Gate shutter of 8mm thick M.S. skin plate and stiffener with minimum 75mmx75mmx10mm M.S. angle as frame, horizontal &amp; vertical beam, 75mmx25mmx12mm P-type rubber seal, fixed with 10mm dia x 63.5mm M.S. counter shank bolts with nuts and 40mmx10mm M.S. strip as clamp drilled spaces @ 150mm c/c, stem attachment with proper thread, nut, cotter pin and washer as per approved design including the cost of all materials of proper grade &amp; brand new with a prime coat of redoxide where necessary as per specification and direction of Engineer in charge.</t>
  </si>
  <si>
    <t>Eighty-Seven Thousand One Hundred and Nineteen point Six Six Seven</t>
  </si>
  <si>
    <t>Six Lakh Ninety-Six Thousand Nine Hundred and Fifty-Seven point Three Three Six</t>
  </si>
  <si>
    <t>76-260</t>
  </si>
  <si>
    <t>"Labour charge for fitting and fixing of M.S. vertical lift gate/ flap gate shutters of different size including making holes in concrete for hooking arrangements with supply of necessary materials, tools and other accessories required for fitting the same to regulator/sluice and mending the damages with CC (1:2:4), removing the spoils etc. complete including the cost of all materials as per direction of Engineer in charge.</t>
  </si>
  <si>
    <t>Eight Thousand Nine Hundred and Ninety-Two point Seven One Nine</t>
  </si>
  <si>
    <t>One Lakh Forty-Three Thousand Eight Hundred and Eighty-Three point Five Zero Four</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</si>
  <si>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</si>
  <si>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Seventy-Five Thousand Seven Hundred and Twenty-Two point Two Six Five</t>
  </si>
  <si>
    <t>Six Lakh Five Thousand Seven Hundred and Seventy-Eight point One Two</t>
  </si>
  <si>
    <t>16-140</t>
  </si>
  <si>
    <t>"Earth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</si>
  <si>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t>One Hundred and Sixty-Nine point Zero One One</t>
  </si>
  <si>
    <t>Six Lakh Ninety-Six Thousand Three Hundred and Twenty-Five point Three Two</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</si>
  <si>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</si>
  <si>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Fifteen Lakh Forty Thousand Two Hundred and Fourteen point Six Seven Six</t>
  </si>
  <si>
    <t>Extra rate for every additional lift of 1.0m or part thereof beyond the initial lift of 1.5m (30cm neglected) for all kinds of earth work. 1 lift x 10.99 =Tk 10.99</t>
  </si>
  <si>
    <t>Plt/cum</t>
  </si>
  <si>
    <t>Nine point Eight Nine One</t>
  </si>
  <si>
    <t>Fifty-Nine Thousand Four Hundred and Five point Three Four Six</t>
  </si>
  <si>
    <t>Four Lakh Twenty Thousand Four Hundred and Twenty-Six point Four Zero Four</t>
  </si>
  <si>
    <t>04-280-10</t>
  </si>
  <si>
    <t>"Constructing at site, cement mortar gauge on masonry wall, including engraving in meter, decimeter &amp; centimeter, painting and figuring with</t>
  </si>
  <si>
    <t>Sixty-Nine point Nine Five Seven</t>
  </si>
  <si>
    <t>Eight Hundred and Thirty-Nine point Four Eight Four</t>
  </si>
  <si>
    <t>16-540</t>
  </si>
  <si>
    <t>"Back filling in hydraulic structures including all leads and lifts in 150mm layer including watering, ramming, compacting to 30% relative density etc. complete by compactor or any other suitable method as per direction of Engineer in charge.</t>
  </si>
  <si>
    <t>Six Hundred and Eighty-One point Nine Seven Five</t>
  </si>
  <si>
    <t>Twelve Lakh Twenty-Five Thousand Six Hundred and Fifty-Nine point One One</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</si>
  <si>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t>
  </si>
  <si>
    <t>One Hundred and Forty-Three point Five Four One</t>
  </si>
  <si>
    <t>Five Lakh Thirty-Seven Thousand Seven Hundred and Eleven point Seven Six Three</t>
  </si>
  <si>
    <t>Earth work by manual labour, in all kinds of soil in removing the cross bundh/ ring bundh, including all leads and lifts complete and placing the spoils to a safe distance, (minimun 15m apart from the bank) as per direction of Engineer in charge.</t>
  </si>
  <si>
    <t>Two Lakh Sixty-Two Thousand Six Hundred and Forty-Eight point One Four Seven</t>
  </si>
  <si>
    <t>Supplying pressure treated wooden fall boards/stop logs of different sizes (not less than 15cm in depth) of sal, sundari, garjan, shishu or equivalent for regulator/ sluices, including fixing in position with eye hook etc. complete as per direction of Engineer in charge.</t>
  </si>
  <si>
    <t>Five Thousand Four Hundred and Eighty-Six point Nine Seven Six</t>
  </si>
  <si>
    <t>Thirty-Seven Thousand Eight Hundred and Five point Two Six Five</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</si>
  <si>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t>
  </si>
  <si>
    <t>Twenty-Three point Five Five Three</t>
  </si>
  <si>
    <t>Seventy-One Thousand One Hundred and Thirty point Zero Six</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</si>
  <si>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</si>
  <si>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t>
  </si>
  <si>
    <t>M</t>
  </si>
  <si>
    <t>Three Hundred and Five point One One Eight</t>
  </si>
  <si>
    <t>Six Thousand Five Hundred and Ninety point Five Four Nine</t>
  </si>
  <si>
    <t>Environmental Monitoring through Sample Collection and analysis such as Air quality test, Surface water test, Sound Level monitoring, Traffic signs and road navigation, safety provisions with first aid and medical Assistant as per direction of engineer in charge.</t>
  </si>
  <si>
    <t>Two Lakh Twenty-Five Thousand point Zero Zero One</t>
  </si>
  <si>
    <t>62(Regulator (3 vent regulator at Naluar khal)</t>
  </si>
  <si>
    <t>Six Thousand Five Hundred point Three Five Eight</t>
  </si>
  <si>
    <t>Three Lakh Forty-Four Thousand Two Hundred and Eighty-Two point Four</t>
  </si>
  <si>
    <t>One Thousand Nine Hundred and Seventy-Seven point Seven One Eight</t>
  </si>
  <si>
    <t>Two Hundred and Twenty-Two point Zero Three Nine</t>
  </si>
  <si>
    <t>Twenty-Two Lakh Twenty-Three Thousand Nine Hundred and Ninety-Eight point One Three Four</t>
  </si>
  <si>
    <t>Two Lakh Eighty-Six Thousand Three Hundred and Five point Three</t>
  </si>
  <si>
    <t>Five Lakh Sixty-Two Thousand Four Hundred and Seventeen point One Five Nine</t>
  </si>
  <si>
    <t>M.ton</t>
  </si>
  <si>
    <t>Thirty-Six Lakh Eleven Thousand AND Sixty-Three point One Seven Two</t>
  </si>
  <si>
    <t>Three Thousand Three Hundred and Twenty-One point Seven Four Seven</t>
  </si>
  <si>
    <t>One Thousand Five Hundred and Forty-Nine point Zero Five Three</t>
  </si>
  <si>
    <t>Eighteen Thousand Five Hundred and Eighty-Eight point Six Three Six</t>
  </si>
  <si>
    <t>Two Lakh Thirty-Nine Thousand Nine Hundred and Three point Eight Five Six</t>
  </si>
  <si>
    <t>One Lakh Ninety-Seven Thousand Four Hundred and Sixty-Nine point Seven Five Six</t>
  </si>
  <si>
    <t>Four Hundred and Fifteen point Six Two One</t>
  </si>
  <si>
    <t>Twenty-Nine Thousand One Hundred and Seventy-Six point Five Nine Four</t>
  </si>
  <si>
    <t>Twelve Thousand Three Hundred and Forty-Seven point One Zero Four</t>
  </si>
  <si>
    <t>Four Lakh Forty-Nine Thousand Eight Hundred and Sixty-Seven point Six Three</t>
  </si>
  <si>
    <t>Sixteen Thousand Six Hundred and Ninety-Six point Eight Seven Four</t>
  </si>
  <si>
    <t>Forty-Two Lakh Eighty-Eight Thousand Seven Hundred and Sixty-Three point Nine Nine Five</t>
  </si>
  <si>
    <t>Twenty-Six Lakh Sixty-Eight Thousand Five Hundred and Eighty-Nine point Six Three One</t>
  </si>
  <si>
    <t>Five Thousand Four Hundred and Ninety-Five point Four Six Seven</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</si>
  <si>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charge.Footing, footing beams, grade beams, foundation slab with 60-80mm dia barrack bamboo props.</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</si>
  <si>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charge.36-150-10"Vertical and inclined walls, columns, piers with 60-80mm dia barrack</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</si>
  <si>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charge.36-150-20 Deck slab, operating deck slab, top slab of barrel upto 3.5m height with 60-80mm dia barrack bamboo props.</t>
  </si>
  <si>
    <t>Thirty-One Thousand Six Hundred and Thirty-One point Six Two Five</t>
  </si>
  <si>
    <t>Thirty-Six Thousand Nine Hundred and Fifty-Five point Zero Two Seven</t>
  </si>
  <si>
    <t>Four Lakh Seventy-Six Thousand Two Hundred and Forty-One point Two Six Two</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</si>
  <si>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charge:40-610-20</t>
  </si>
  <si>
    <t>One Lakh Thirty-One Thousand Five Hundred and Ten point Two Five Nine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</si>
  <si>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charge:40-610-30</t>
  </si>
  <si>
    <t>One Lakh Forty-Three Thousand Six Hundred and Ninety-Four point Four Zero One</t>
  </si>
  <si>
    <t>Fifteen Thousand One Hundred and Thirty-Two point Seven Nine Two</t>
  </si>
  <si>
    <t>Twenty-Seven Lakh Fifty-Two Thousand Six Hundred and Sixty-One point Two Three Two</t>
  </si>
  <si>
    <t>Two Lakh Sixty-Eight Thousand Six Hundred and Forty-One point Two Five Three</t>
  </si>
  <si>
    <t>Four Lakh Sixty-Nine Thousand Nine Hundred and Twenty-One point One Six One</t>
  </si>
  <si>
    <t>Two Hundred and Nine point Six Three Seven</t>
  </si>
  <si>
    <t>One Thousand Eight Hundred and Eighty-Six point Seven Three Three</t>
  </si>
  <si>
    <t>Two Lakh Sixty-One Thousand Three Hundred and Fifty-Nine point Zero Zero One</t>
  </si>
  <si>
    <t>Fifty-Three Thousand Nine Hundred and Fifty-Six point Three One Four</t>
  </si>
  <si>
    <t>Two Lakh Twenty-Seven Thousand One Hundred and Sixty-Six point Seven Nine Five</t>
  </si>
  <si>
    <t>One Lakh Thirty-Four Thousand Three Hundred and Sixty-Three point Seven Four Five</t>
  </si>
  <si>
    <t>Eleven Lakh Nine Thousand Four Hundred and Forty-Nine point Five Zero Eight</t>
  </si>
  <si>
    <t>Forty-Two Thousand Seven Hundred and Ninety point Nine Three Nine</t>
  </si>
  <si>
    <t>Extra rate for every additional lead of 15m or part thereof beyond the initiallead of 30m upto a maximum of 19 leads (3m neglected) for all kinds of earth work. Lead= 2 no x 14.57 = Tk 29.14</t>
  </si>
  <si>
    <t>One Lakh Thirteen Thousand Four Hundred and Sixty point Two Three Three</t>
  </si>
  <si>
    <t>Two Lakh Fifty-Five Thousand Three Hundred and Thirty point Five Seven Six</t>
  </si>
  <si>
    <t>Nine Hundred and Seventy-Nine point Three Nine Eight</t>
  </si>
  <si>
    <t>Two Lakh Fifty-Five Thousand Four Hundred and Twenty point Two One Six</t>
  </si>
  <si>
    <t>Ten Lakh Sixty-Three Thousand Eight Hundred and Eighty-Seven point Eight Two</t>
  </si>
  <si>
    <t>Fifty-Four Thousand Eight Hundred and Sixty-Nine point Seven Six One</t>
  </si>
  <si>
    <t>Three Lakh Seventy-Eight Thousand AND Fifty-Two point Six Five Three</t>
  </si>
  <si>
    <t>Six Thousand Five Hundred and Ninety point Five Four Ni</t>
  </si>
  <si>
    <t>Group</t>
  </si>
  <si>
    <t>Quantity</t>
  </si>
  <si>
    <t>Item No</t>
  </si>
  <si>
    <t>Description</t>
  </si>
  <si>
    <t>Amount</t>
  </si>
  <si>
    <t>Amount in word</t>
  </si>
  <si>
    <t xml:space="preserve">16-100 </t>
  </si>
  <si>
    <t xml:space="preserve">04-120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</si>
</sst>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 x14ac:knownFonts="1">
    <font>
      <sz val="11"/>
      <color theme="1"/>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92D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s>
  <cellStyleXfs count="1">
    <xf numFmtId="0" fontId="0" fillId="0" borderId="0"/>
  </cellStyleXfs>
  <cellXfs count="35">
    <xf numFmtId="0" fontId="0" fillId="0" borderId="0" xfId="0"/>
    <xf numFmtId="0" fontId="0" fillId="0" borderId="1" xfId="0" applyBorder="1"/>
    <xf numFmtId="0" fontId="0" fillId="0" borderId="1" xfId="0"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164" fontId="2" fillId="0" borderId="0" xfId="0" applyNumberFormat="1" applyFont="1" applyAlignment="1">
      <alignment horizontal="center"/>
    </xf>
    <xf numFmtId="164" fontId="2" fillId="0" borderId="2" xfId="0" applyNumberFormat="1" applyFont="1" applyBorder="1" applyAlignment="1">
      <alignment horizontal="center"/>
    </xf>
    <xf numFmtId="0" fontId="2" fillId="0" borderId="5" xfId="0" applyFont="1" applyFill="1" applyBorder="1" applyAlignment="1">
      <alignment horizontal="center"/>
    </xf>
    <xf numFmtId="0" fontId="2" fillId="0" borderId="0" xfId="0" applyFont="1" applyFill="1" applyBorder="1" applyAlignment="1">
      <alignment horizontal="center"/>
    </xf>
    <xf numFmtId="0" fontId="3" fillId="0" borderId="6" xfId="0" applyFont="1" applyBorder="1" applyAlignment="1">
      <alignment vertical="center"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xf>
    <xf numFmtId="0" fontId="2" fillId="0" borderId="1" xfId="0" applyFont="1" applyBorder="1" applyAlignment="1">
      <alignment horizontal="center" wrapText="1"/>
    </xf>
    <xf numFmtId="0" fontId="2" fillId="0" borderId="4" xfId="0" applyFont="1" applyBorder="1" applyAlignment="1">
      <alignment horizontal="center"/>
    </xf>
    <xf numFmtId="0" fontId="2" fillId="0" borderId="1" xfId="0" applyFont="1" applyFill="1" applyBorder="1" applyAlignment="1">
      <alignment horizontal="center" vertical="center" wrapText="1"/>
    </xf>
    <xf numFmtId="0" fontId="2" fillId="0" borderId="4" xfId="0" applyFont="1" applyBorder="1" applyAlignment="1">
      <alignment horizontal="center" vertical="center"/>
    </xf>
    <xf numFmtId="0" fontId="0" fillId="0" borderId="1" xfId="0" applyFill="1" applyBorder="1" applyAlignment="1">
      <alignment horizontal="center"/>
    </xf>
    <xf numFmtId="0" fontId="0" fillId="0" borderId="1" xfId="0" applyBorder="1" applyAlignment="1">
      <alignment wrapText="1"/>
    </xf>
    <xf numFmtId="0" fontId="0" fillId="0" borderId="0" xfId="0" applyAlignment="1">
      <alignment horizontal="center"/>
    </xf>
    <xf numFmtId="4" fontId="0" fillId="0" borderId="1" xfId="0" applyNumberFormat="1" applyBorder="1" applyAlignment="1">
      <alignment horizontal="center"/>
    </xf>
    <xf numFmtId="0" fontId="0" fillId="3" borderId="1" xfId="0" applyFill="1" applyBorder="1" applyAlignment="1">
      <alignment horizontal="center"/>
    </xf>
    <xf numFmtId="0" fontId="0" fillId="3" borderId="4" xfId="0" applyFill="1" applyBorder="1" applyAlignment="1">
      <alignment horizontal="center"/>
    </xf>
    <xf numFmtId="4" fontId="0" fillId="0" borderId="0" xfId="0" applyNumberFormat="1" applyAlignment="1">
      <alignment horizontal="center"/>
    </xf>
    <xf numFmtId="0" fontId="3" fillId="0" borderId="1"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0" fillId="0" borderId="4" xfId="0" applyFill="1" applyBorder="1"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tabSelected="1" zoomScale="85" zoomScaleNormal="85" workbookViewId="0">
      <selection activeCell="P26" sqref="P26"/>
    </sheetView>
  </sheetViews>
  <sheetFormatPr defaultRowHeight="15" x14ac:dyDescent="0.25"/>
  <cols>
    <col min="2" max="2" width="12.7109375" customWidth="1"/>
    <col min="3" max="3" width="23.28515625" customWidth="1"/>
    <col min="6" max="6" width="13.5703125" bestFit="1" customWidth="1"/>
    <col min="7" max="7" width="14.28515625" bestFit="1" customWidth="1"/>
    <col min="8" max="8" width="17.28515625" bestFit="1" customWidth="1"/>
    <col min="9" max="9" width="13.7109375" bestFit="1" customWidth="1"/>
    <col min="10" max="10" width="13.28515625" customWidth="1"/>
    <col min="12" max="12" width="12" bestFit="1" customWidth="1"/>
  </cols>
  <sheetData>
    <row r="1" spans="1:14" ht="18.75" x14ac:dyDescent="0.25">
      <c r="A1" s="28" t="s">
        <v>0</v>
      </c>
      <c r="B1" s="28" t="s">
        <v>1</v>
      </c>
      <c r="C1" s="28" t="s">
        <v>2</v>
      </c>
      <c r="D1" s="28" t="s">
        <v>3</v>
      </c>
      <c r="E1" s="28" t="s">
        <v>4</v>
      </c>
      <c r="F1" s="27" t="s">
        <v>12</v>
      </c>
      <c r="G1" s="27"/>
      <c r="H1" s="27"/>
      <c r="I1" s="27"/>
      <c r="J1" s="27"/>
    </row>
    <row r="2" spans="1:14" x14ac:dyDescent="0.25">
      <c r="A2" s="29"/>
      <c r="B2" s="29"/>
      <c r="C2" s="29"/>
      <c r="D2" s="29"/>
      <c r="E2" s="29"/>
      <c r="F2" s="3" t="s">
        <v>13</v>
      </c>
      <c r="G2" s="3" t="s">
        <v>14</v>
      </c>
      <c r="H2" s="3" t="s">
        <v>15</v>
      </c>
      <c r="I2" s="3" t="s">
        <v>16</v>
      </c>
      <c r="J2" s="3" t="s">
        <v>17</v>
      </c>
    </row>
    <row r="3" spans="1:14" ht="18.75" customHeight="1" x14ac:dyDescent="0.25">
      <c r="A3" s="5"/>
      <c r="B3" s="6"/>
      <c r="C3" s="6"/>
      <c r="D3" s="6"/>
      <c r="E3" s="6"/>
      <c r="F3" s="7">
        <v>0.36699999999999999</v>
      </c>
      <c r="G3" s="8">
        <v>3.99</v>
      </c>
      <c r="H3" s="8">
        <v>3</v>
      </c>
      <c r="I3" s="8">
        <v>2.8</v>
      </c>
      <c r="J3" s="8">
        <v>0.6</v>
      </c>
      <c r="L3" t="s">
        <v>20</v>
      </c>
      <c r="M3">
        <v>1083.393</v>
      </c>
    </row>
    <row r="4" spans="1:14" ht="33.75" customHeight="1" x14ac:dyDescent="0.25">
      <c r="A4" s="4">
        <v>1</v>
      </c>
      <c r="B4" s="4" t="s">
        <v>5</v>
      </c>
      <c r="C4" s="4"/>
      <c r="D4" s="4" t="s">
        <v>18</v>
      </c>
      <c r="E4" s="4">
        <v>261.43200000000002</v>
      </c>
      <c r="F4" s="33">
        <v>30</v>
      </c>
      <c r="G4" s="33">
        <v>319</v>
      </c>
      <c r="H4" s="33">
        <v>240</v>
      </c>
      <c r="I4" s="33">
        <v>224</v>
      </c>
      <c r="J4" s="33">
        <v>48</v>
      </c>
      <c r="L4" t="s">
        <v>388</v>
      </c>
      <c r="M4">
        <v>1083.393</v>
      </c>
    </row>
    <row r="5" spans="1:14" ht="33.75" customHeight="1" x14ac:dyDescent="0.25">
      <c r="A5" s="4">
        <v>2</v>
      </c>
      <c r="B5" s="4" t="s">
        <v>6</v>
      </c>
      <c r="C5" s="4"/>
      <c r="D5" s="4" t="s">
        <v>19</v>
      </c>
      <c r="E5" s="4">
        <v>128.178</v>
      </c>
      <c r="F5" s="32">
        <v>108</v>
      </c>
      <c r="G5" s="32">
        <v>3040</v>
      </c>
      <c r="H5" s="32">
        <v>1873.13</v>
      </c>
      <c r="I5" s="32">
        <v>1512</v>
      </c>
      <c r="J5" s="32">
        <v>263.25</v>
      </c>
      <c r="L5" t="s">
        <v>22</v>
      </c>
      <c r="M5">
        <v>24.948</v>
      </c>
    </row>
    <row r="6" spans="1:14" ht="33.75" customHeight="1" x14ac:dyDescent="0.25">
      <c r="A6" s="4">
        <v>3</v>
      </c>
      <c r="B6" s="4" t="s">
        <v>7</v>
      </c>
      <c r="C6" s="4"/>
      <c r="D6" s="4" t="s">
        <v>19</v>
      </c>
      <c r="E6" s="4">
        <v>5.5170000000000003</v>
      </c>
      <c r="F6" s="32">
        <v>3578.25</v>
      </c>
      <c r="G6" s="32">
        <v>131761.5</v>
      </c>
      <c r="H6" s="32">
        <v>83250</v>
      </c>
      <c r="I6" s="32">
        <v>67200</v>
      </c>
      <c r="J6" s="32">
        <v>11700</v>
      </c>
      <c r="L6" s="9" t="s">
        <v>22</v>
      </c>
      <c r="M6">
        <v>24.948</v>
      </c>
      <c r="N6" s="10"/>
    </row>
    <row r="7" spans="1:14" ht="33.75" customHeight="1" x14ac:dyDescent="0.25">
      <c r="A7" s="4">
        <v>4</v>
      </c>
      <c r="B7" s="4" t="s">
        <v>8</v>
      </c>
      <c r="C7" s="4"/>
      <c r="D7" s="4" t="s">
        <v>19</v>
      </c>
      <c r="E7" s="4">
        <v>87.272999999999996</v>
      </c>
      <c r="F7" s="34">
        <v>3097.8320000000003</v>
      </c>
      <c r="G7" s="32">
        <v>124659.84</v>
      </c>
      <c r="H7" s="32">
        <v>72780.464000000007</v>
      </c>
      <c r="I7" s="32">
        <v>83620.592000000004</v>
      </c>
      <c r="J7" s="32">
        <v>13247.664000000002</v>
      </c>
      <c r="L7" t="s">
        <v>301</v>
      </c>
      <c r="M7">
        <v>69.956999999999994</v>
      </c>
      <c r="N7" s="10"/>
    </row>
    <row r="8" spans="1:14" ht="33.75" customHeight="1" x14ac:dyDescent="0.25">
      <c r="A8" s="4">
        <v>5</v>
      </c>
      <c r="B8" s="4" t="s">
        <v>9</v>
      </c>
      <c r="C8" s="4"/>
      <c r="D8" s="4" t="s">
        <v>19</v>
      </c>
      <c r="E8" s="4">
        <v>128.22300000000001</v>
      </c>
      <c r="F8" s="32">
        <v>774.45800000000008</v>
      </c>
      <c r="G8" s="32">
        <v>31164.959999999999</v>
      </c>
      <c r="H8" s="32">
        <v>18195.116000000002</v>
      </c>
      <c r="I8" s="32">
        <v>20905.148000000001</v>
      </c>
      <c r="J8" s="32">
        <v>3311.9160000000006</v>
      </c>
      <c r="L8" t="s">
        <v>301</v>
      </c>
      <c r="M8">
        <v>69.956999999999994</v>
      </c>
      <c r="N8" s="10"/>
    </row>
    <row r="9" spans="1:14" ht="33.75" customHeight="1" x14ac:dyDescent="0.25">
      <c r="A9" s="4">
        <v>6</v>
      </c>
      <c r="B9" s="4" t="s">
        <v>10</v>
      </c>
      <c r="C9" s="4"/>
      <c r="D9" s="4" t="s">
        <v>19</v>
      </c>
      <c r="E9" s="4">
        <v>128.22300000000001</v>
      </c>
      <c r="F9" s="32">
        <v>108</v>
      </c>
      <c r="G9" s="32">
        <v>3040</v>
      </c>
      <c r="H9" s="32">
        <v>1873.13</v>
      </c>
      <c r="I9" s="32">
        <v>1512</v>
      </c>
      <c r="J9" s="32">
        <v>263.25</v>
      </c>
      <c r="L9" t="s">
        <v>167</v>
      </c>
      <c r="M9">
        <v>62.585999999999999</v>
      </c>
      <c r="N9" s="10"/>
    </row>
    <row r="10" spans="1:14" ht="33.75" customHeight="1" x14ac:dyDescent="0.25">
      <c r="A10" s="4">
        <v>7</v>
      </c>
      <c r="B10" s="4" t="s">
        <v>11</v>
      </c>
      <c r="C10" s="4"/>
      <c r="D10" s="4" t="s">
        <v>19</v>
      </c>
      <c r="E10" s="4">
        <v>26.225999999999999</v>
      </c>
      <c r="F10" s="4">
        <v>387.22900000000004</v>
      </c>
      <c r="G10" s="4">
        <v>15582.48</v>
      </c>
      <c r="H10" s="4">
        <v>9097.5580000000009</v>
      </c>
      <c r="I10" s="4">
        <v>10452.574000000001</v>
      </c>
      <c r="J10" s="4">
        <v>1655.9580000000003</v>
      </c>
      <c r="L10" t="s">
        <v>167</v>
      </c>
      <c r="M10">
        <v>62.585999999999999</v>
      </c>
      <c r="N10" s="10"/>
    </row>
    <row r="11" spans="1:14" x14ac:dyDescent="0.25">
      <c r="F11" s="23">
        <f>SUMPRODUCT(E4:E10,F4:F10)</f>
        <v>435091.36127399997</v>
      </c>
      <c r="G11" s="23">
        <f>SUMPRODUCT(E4:E10,G4:G10)</f>
        <v>16873953.046379998</v>
      </c>
      <c r="H11" s="23">
        <f>SUMPRODUCT(E4:E10,H4:H10)</f>
        <v>9925700.6847780012</v>
      </c>
      <c r="I11" s="23">
        <f>SUMPRODUCT(E4:E10,I4:I10)</f>
        <v>11069451.403344002</v>
      </c>
      <c r="J11" s="23">
        <f>SUMPRODUCT(E4:E10,J4:J10)</f>
        <v>1768851.5392980003</v>
      </c>
      <c r="L11" t="s">
        <v>28</v>
      </c>
      <c r="M11">
        <v>2325.7979999999998</v>
      </c>
    </row>
    <row r="12" spans="1:14" x14ac:dyDescent="0.25">
      <c r="F12" s="2">
        <f>F11/100000</f>
        <v>4.3509136127399994</v>
      </c>
      <c r="G12" s="2">
        <f t="shared" ref="G12:J12" si="0">G11/100000</f>
        <v>168.73953046379998</v>
      </c>
      <c r="H12" s="2">
        <f t="shared" si="0"/>
        <v>99.257006847780005</v>
      </c>
      <c r="I12" s="2">
        <f t="shared" si="0"/>
        <v>110.69451403344002</v>
      </c>
      <c r="J12" s="2">
        <f t="shared" si="0"/>
        <v>17.688515392980001</v>
      </c>
      <c r="K12" s="31"/>
      <c r="L12" t="s">
        <v>28</v>
      </c>
      <c r="M12">
        <v>2325.7979999999998</v>
      </c>
    </row>
    <row r="13" spans="1:14" x14ac:dyDescent="0.25">
      <c r="L13" t="s">
        <v>39</v>
      </c>
      <c r="M13">
        <v>15490.053</v>
      </c>
    </row>
    <row r="14" spans="1:14" x14ac:dyDescent="0.25">
      <c r="L14" t="s">
        <v>39</v>
      </c>
      <c r="M14">
        <v>1549.0530000000001</v>
      </c>
    </row>
    <row r="15" spans="1:14" x14ac:dyDescent="0.25">
      <c r="F15">
        <v>3872.29</v>
      </c>
      <c r="G15">
        <v>155824.79999999999</v>
      </c>
      <c r="H15">
        <v>90975.58</v>
      </c>
      <c r="I15">
        <v>104525.74</v>
      </c>
      <c r="J15">
        <v>16559.580000000002</v>
      </c>
      <c r="L15" t="s">
        <v>101</v>
      </c>
      <c r="M15">
        <v>5.5170000000000003</v>
      </c>
    </row>
    <row r="16" spans="1:14" x14ac:dyDescent="0.25">
      <c r="F16">
        <f>F15*0.8</f>
        <v>3097.8320000000003</v>
      </c>
      <c r="G16">
        <f t="shared" ref="G16:J16" si="1">G15*0.8</f>
        <v>124659.84</v>
      </c>
      <c r="H16">
        <f t="shared" si="1"/>
        <v>72780.464000000007</v>
      </c>
      <c r="I16">
        <f t="shared" si="1"/>
        <v>83620.592000000004</v>
      </c>
      <c r="J16">
        <f t="shared" si="1"/>
        <v>13247.664000000002</v>
      </c>
      <c r="L16" t="s">
        <v>101</v>
      </c>
      <c r="M16">
        <v>5.5170000000000003</v>
      </c>
    </row>
    <row r="17" spans="6:13" x14ac:dyDescent="0.25">
      <c r="F17">
        <f>F15*0.2</f>
        <v>774.45800000000008</v>
      </c>
      <c r="G17">
        <f t="shared" ref="G17:J17" si="2">G15*0.2</f>
        <v>31164.959999999999</v>
      </c>
      <c r="H17">
        <f t="shared" si="2"/>
        <v>18195.116000000002</v>
      </c>
      <c r="I17">
        <f t="shared" si="2"/>
        <v>20905.148000000001</v>
      </c>
      <c r="J17">
        <f t="shared" si="2"/>
        <v>3311.9160000000006</v>
      </c>
      <c r="L17" t="s">
        <v>101</v>
      </c>
      <c r="M17">
        <v>5.5170000000000003</v>
      </c>
    </row>
    <row r="18" spans="6:13" x14ac:dyDescent="0.25">
      <c r="F18">
        <f>F17*0.5</f>
        <v>387.22900000000004</v>
      </c>
      <c r="G18">
        <f t="shared" ref="G18:J18" si="3">G17*0.5</f>
        <v>15582.48</v>
      </c>
      <c r="H18">
        <f t="shared" si="3"/>
        <v>9097.5580000000009</v>
      </c>
      <c r="I18">
        <f t="shared" si="3"/>
        <v>10452.574000000001</v>
      </c>
      <c r="J18">
        <f t="shared" si="3"/>
        <v>1655.9580000000003</v>
      </c>
      <c r="L18" t="s">
        <v>387</v>
      </c>
      <c r="M18">
        <v>261.43200000000002</v>
      </c>
    </row>
    <row r="19" spans="6:13" x14ac:dyDescent="0.25">
      <c r="L19" t="s">
        <v>9</v>
      </c>
      <c r="M19">
        <v>128.22300000000001</v>
      </c>
    </row>
    <row r="20" spans="6:13" x14ac:dyDescent="0.25">
      <c r="L20" t="s">
        <v>9</v>
      </c>
      <c r="M20">
        <v>128.22300000000001</v>
      </c>
    </row>
    <row r="21" spans="6:13" x14ac:dyDescent="0.25">
      <c r="L21" t="s">
        <v>9</v>
      </c>
      <c r="M21">
        <v>128.22300000000001</v>
      </c>
    </row>
    <row r="22" spans="6:13" x14ac:dyDescent="0.25">
      <c r="L22" t="s">
        <v>111</v>
      </c>
      <c r="M22">
        <v>169.011</v>
      </c>
    </row>
    <row r="23" spans="6:13" x14ac:dyDescent="0.25">
      <c r="L23" t="s">
        <v>111</v>
      </c>
      <c r="M23">
        <v>169.011</v>
      </c>
    </row>
    <row r="24" spans="6:13" x14ac:dyDescent="0.25">
      <c r="L24" t="s">
        <v>11</v>
      </c>
      <c r="M24">
        <v>13.113</v>
      </c>
    </row>
    <row r="25" spans="6:13" x14ac:dyDescent="0.25">
      <c r="L25" t="s">
        <v>11</v>
      </c>
      <c r="M25">
        <v>26.225999999999999</v>
      </c>
    </row>
    <row r="26" spans="6:13" x14ac:dyDescent="0.25">
      <c r="L26" t="s">
        <v>11</v>
      </c>
      <c r="M26">
        <v>26.225999999999999</v>
      </c>
    </row>
    <row r="27" spans="6:13" x14ac:dyDescent="0.25">
      <c r="L27" t="s">
        <v>32</v>
      </c>
      <c r="M27">
        <v>9.891</v>
      </c>
    </row>
    <row r="28" spans="6:13" x14ac:dyDescent="0.25">
      <c r="L28" t="s">
        <v>32</v>
      </c>
      <c r="M28">
        <v>9.891</v>
      </c>
    </row>
    <row r="29" spans="6:13" x14ac:dyDescent="0.25">
      <c r="L29" t="s">
        <v>6</v>
      </c>
      <c r="M29">
        <v>128.178</v>
      </c>
    </row>
    <row r="30" spans="6:13" x14ac:dyDescent="0.25">
      <c r="L30" t="s">
        <v>6</v>
      </c>
      <c r="M30">
        <v>128.178</v>
      </c>
    </row>
    <row r="31" spans="6:13" x14ac:dyDescent="0.25">
      <c r="L31" t="s">
        <v>6</v>
      </c>
      <c r="M31">
        <v>128.178</v>
      </c>
    </row>
    <row r="32" spans="6:13" x14ac:dyDescent="0.25">
      <c r="L32" t="s">
        <v>10</v>
      </c>
      <c r="M32">
        <v>128.22300000000001</v>
      </c>
    </row>
    <row r="33" spans="12:13" x14ac:dyDescent="0.25">
      <c r="L33" t="s">
        <v>10</v>
      </c>
      <c r="M33">
        <v>128.22300000000001</v>
      </c>
    </row>
    <row r="34" spans="12:13" x14ac:dyDescent="0.25">
      <c r="L34" t="s">
        <v>10</v>
      </c>
      <c r="M34">
        <v>128.22300000000001</v>
      </c>
    </row>
    <row r="35" spans="12:13" x14ac:dyDescent="0.25">
      <c r="L35" t="s">
        <v>174</v>
      </c>
      <c r="M35">
        <v>284.13400000000001</v>
      </c>
    </row>
    <row r="36" spans="12:13" x14ac:dyDescent="0.25">
      <c r="L36" t="s">
        <v>174</v>
      </c>
      <c r="M36">
        <v>222.03899999999999</v>
      </c>
    </row>
    <row r="37" spans="12:13" x14ac:dyDescent="0.25">
      <c r="L37" t="s">
        <v>115</v>
      </c>
      <c r="M37">
        <v>1278.0540000000001</v>
      </c>
    </row>
    <row r="38" spans="12:13" x14ac:dyDescent="0.25">
      <c r="L38" t="s">
        <v>115</v>
      </c>
      <c r="M38">
        <v>1278.0540000000001</v>
      </c>
    </row>
    <row r="39" spans="12:13" x14ac:dyDescent="0.25">
      <c r="L39" t="s">
        <v>89</v>
      </c>
      <c r="M39">
        <v>143.541</v>
      </c>
    </row>
    <row r="40" spans="12:13" x14ac:dyDescent="0.25">
      <c r="L40" t="s">
        <v>89</v>
      </c>
      <c r="M40">
        <v>143.541</v>
      </c>
    </row>
    <row r="41" spans="12:13" x14ac:dyDescent="0.25">
      <c r="L41" t="s">
        <v>112</v>
      </c>
      <c r="M41">
        <v>681.97500000000002</v>
      </c>
    </row>
    <row r="42" spans="12:13" x14ac:dyDescent="0.25">
      <c r="L42" t="s">
        <v>112</v>
      </c>
      <c r="M42">
        <v>681.97500000000002</v>
      </c>
    </row>
    <row r="43" spans="12:13" x14ac:dyDescent="0.25">
      <c r="L43" t="s">
        <v>178</v>
      </c>
      <c r="M43">
        <v>753.43499999999995</v>
      </c>
    </row>
    <row r="44" spans="12:13" x14ac:dyDescent="0.25">
      <c r="L44" t="s">
        <v>178</v>
      </c>
      <c r="M44">
        <v>753.43499999999995</v>
      </c>
    </row>
    <row r="45" spans="12:13" x14ac:dyDescent="0.25">
      <c r="L45" t="s">
        <v>127</v>
      </c>
      <c r="M45">
        <v>87.272999999999996</v>
      </c>
    </row>
    <row r="46" spans="12:13" x14ac:dyDescent="0.25">
      <c r="L46" t="s">
        <v>105</v>
      </c>
      <c r="M46">
        <v>9541.0709999999999</v>
      </c>
    </row>
    <row r="47" spans="12:13" x14ac:dyDescent="0.25">
      <c r="L47" t="s">
        <v>105</v>
      </c>
      <c r="M47">
        <v>9541.0709999999999</v>
      </c>
    </row>
    <row r="48" spans="12:13" x14ac:dyDescent="0.25">
      <c r="L48" t="s">
        <v>210</v>
      </c>
      <c r="M48">
        <v>9859.0319999999992</v>
      </c>
    </row>
    <row r="49" spans="12:13" x14ac:dyDescent="0.25">
      <c r="L49" t="s">
        <v>210</v>
      </c>
      <c r="M49">
        <v>9859.0319999999992</v>
      </c>
    </row>
  </sheetData>
  <mergeCells count="6">
    <mergeCell ref="F1:J1"/>
    <mergeCell ref="A1:A2"/>
    <mergeCell ref="B1:B2"/>
    <mergeCell ref="C1:C2"/>
    <mergeCell ref="D1:D2"/>
    <mergeCell ref="E1:E2"/>
  </mergeCells>
  <pageMargins left="0.25" right="0.25"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topLeftCell="C50" zoomScale="145" zoomScaleNormal="145" workbookViewId="0">
      <selection activeCell="G56" sqref="G56"/>
    </sheetView>
  </sheetViews>
  <sheetFormatPr defaultRowHeight="15" x14ac:dyDescent="0.25"/>
  <cols>
    <col min="2" max="2" width="12.7109375" customWidth="1"/>
    <col min="3" max="3" width="39.140625" bestFit="1" customWidth="1"/>
    <col min="5" max="5" width="10.5703125" customWidth="1"/>
    <col min="6" max="6" width="14.5703125" bestFit="1" customWidth="1"/>
    <col min="7" max="7" width="22.140625" bestFit="1" customWidth="1"/>
    <col min="9" max="9" width="11.5703125" customWidth="1"/>
    <col min="12" max="13" width="12.140625" customWidth="1"/>
    <col min="15" max="15" width="11.140625" customWidth="1"/>
    <col min="16" max="16" width="16.140625" customWidth="1"/>
  </cols>
  <sheetData>
    <row r="1" spans="1:16" ht="18.75" customHeight="1" x14ac:dyDescent="0.25">
      <c r="A1" s="30" t="s">
        <v>0</v>
      </c>
      <c r="B1" s="30" t="s">
        <v>1</v>
      </c>
      <c r="C1" s="30" t="s">
        <v>2</v>
      </c>
      <c r="D1" s="30" t="s">
        <v>3</v>
      </c>
      <c r="E1" s="30" t="s">
        <v>4</v>
      </c>
      <c r="F1" s="11" t="s">
        <v>113</v>
      </c>
      <c r="G1" s="11" t="s">
        <v>17</v>
      </c>
    </row>
    <row r="2" spans="1:16" x14ac:dyDescent="0.25">
      <c r="A2" s="30"/>
      <c r="B2" s="30"/>
      <c r="C2" s="30"/>
      <c r="D2" s="30"/>
      <c r="E2" s="30"/>
      <c r="F2" s="3"/>
      <c r="G2" s="3"/>
    </row>
    <row r="3" spans="1:16" ht="25.5" customHeight="1" x14ac:dyDescent="0.25">
      <c r="A3" s="4">
        <v>1</v>
      </c>
      <c r="B3" s="4" t="s">
        <v>20</v>
      </c>
      <c r="C3" s="12" t="s">
        <v>21</v>
      </c>
      <c r="D3" s="4" t="s">
        <v>18</v>
      </c>
      <c r="E3" s="22">
        <v>1083.393</v>
      </c>
      <c r="F3" s="2">
        <v>4</v>
      </c>
      <c r="G3" s="2">
        <v>6</v>
      </c>
      <c r="I3" t="s">
        <v>20</v>
      </c>
      <c r="J3">
        <v>1083.393</v>
      </c>
      <c r="L3" t="s">
        <v>106</v>
      </c>
      <c r="M3">
        <v>10507.040999999999</v>
      </c>
      <c r="O3" t="s">
        <v>110</v>
      </c>
      <c r="P3">
        <v>8992.7189999999991</v>
      </c>
    </row>
    <row r="4" spans="1:16" ht="25.5" customHeight="1" x14ac:dyDescent="0.25">
      <c r="A4" s="4">
        <v>2</v>
      </c>
      <c r="B4" s="4" t="s">
        <v>22</v>
      </c>
      <c r="C4" s="12" t="s">
        <v>23</v>
      </c>
      <c r="D4" s="4" t="s">
        <v>24</v>
      </c>
      <c r="E4" s="22">
        <v>24.948</v>
      </c>
      <c r="F4" s="4">
        <v>15000</v>
      </c>
      <c r="G4" s="4">
        <v>13800</v>
      </c>
      <c r="I4" t="s">
        <v>388</v>
      </c>
      <c r="J4">
        <v>1083.393</v>
      </c>
      <c r="L4" t="s">
        <v>106</v>
      </c>
      <c r="M4">
        <v>10507.040999999999</v>
      </c>
      <c r="O4" t="s">
        <v>108</v>
      </c>
      <c r="P4">
        <v>1020.375</v>
      </c>
    </row>
    <row r="5" spans="1:16" ht="25.5" customHeight="1" x14ac:dyDescent="0.25">
      <c r="A5" s="4">
        <v>3</v>
      </c>
      <c r="B5" s="4" t="s">
        <v>25</v>
      </c>
      <c r="C5" s="12" t="s">
        <v>26</v>
      </c>
      <c r="D5" s="4" t="s">
        <v>27</v>
      </c>
      <c r="E5" s="4">
        <v>62.585999999999999</v>
      </c>
      <c r="F5" s="4">
        <v>32.200000000000003</v>
      </c>
      <c r="G5" s="4">
        <v>31.6</v>
      </c>
      <c r="I5" t="s">
        <v>22</v>
      </c>
      <c r="J5">
        <v>24.948</v>
      </c>
      <c r="L5" t="s">
        <v>58</v>
      </c>
      <c r="M5">
        <v>818.721</v>
      </c>
      <c r="O5" t="s">
        <v>108</v>
      </c>
      <c r="P5">
        <v>1020.375</v>
      </c>
    </row>
    <row r="6" spans="1:16" ht="25.5" customHeight="1" x14ac:dyDescent="0.25">
      <c r="A6" s="4">
        <v>4</v>
      </c>
      <c r="B6" s="4" t="s">
        <v>28</v>
      </c>
      <c r="C6" s="12" t="s">
        <v>29</v>
      </c>
      <c r="D6" s="4" t="s">
        <v>18</v>
      </c>
      <c r="E6" s="4">
        <v>2325.7979999999998</v>
      </c>
      <c r="F6" s="15">
        <v>6</v>
      </c>
      <c r="G6" s="4">
        <v>6</v>
      </c>
      <c r="I6" t="s">
        <v>22</v>
      </c>
      <c r="J6">
        <v>24.948</v>
      </c>
      <c r="L6" t="s">
        <v>58</v>
      </c>
      <c r="M6">
        <v>818.721</v>
      </c>
      <c r="O6" t="s">
        <v>275</v>
      </c>
      <c r="P6">
        <v>2724.1979999999999</v>
      </c>
    </row>
    <row r="7" spans="1:16" ht="25.5" customHeight="1" x14ac:dyDescent="0.25">
      <c r="A7" s="4">
        <v>5</v>
      </c>
      <c r="B7" s="4" t="s">
        <v>30</v>
      </c>
      <c r="C7" s="12" t="s">
        <v>31</v>
      </c>
      <c r="D7" s="4" t="s">
        <v>19</v>
      </c>
      <c r="E7" s="4">
        <v>284.13400000000001</v>
      </c>
      <c r="F7" s="17">
        <v>7799</v>
      </c>
      <c r="G7" s="4">
        <v>10016.25</v>
      </c>
      <c r="I7" t="s">
        <v>301</v>
      </c>
      <c r="J7">
        <v>69.956999999999994</v>
      </c>
      <c r="L7" t="s">
        <v>60</v>
      </c>
      <c r="M7">
        <v>829.79100000000005</v>
      </c>
      <c r="O7" t="s">
        <v>275</v>
      </c>
      <c r="P7">
        <v>209.637</v>
      </c>
    </row>
    <row r="8" spans="1:16" ht="25.5" customHeight="1" x14ac:dyDescent="0.25">
      <c r="A8" s="4">
        <v>6</v>
      </c>
      <c r="B8" s="4" t="s">
        <v>33</v>
      </c>
      <c r="C8" s="12" t="s">
        <v>34</v>
      </c>
      <c r="D8" s="4" t="s">
        <v>24</v>
      </c>
      <c r="E8" s="4">
        <v>753.43499999999995</v>
      </c>
      <c r="F8" s="4">
        <v>389.6</v>
      </c>
      <c r="G8" s="4">
        <v>380</v>
      </c>
      <c r="I8" t="s">
        <v>301</v>
      </c>
      <c r="J8">
        <v>69.956999999999994</v>
      </c>
      <c r="L8" t="s">
        <v>60</v>
      </c>
      <c r="M8">
        <v>829.79100000000005</v>
      </c>
      <c r="O8" t="s">
        <v>95</v>
      </c>
      <c r="P8">
        <v>305.11799999999999</v>
      </c>
    </row>
    <row r="9" spans="1:16" ht="25.5" customHeight="1" x14ac:dyDescent="0.25">
      <c r="A9" s="4">
        <v>7</v>
      </c>
      <c r="B9" s="4" t="s">
        <v>101</v>
      </c>
      <c r="C9" s="12" t="s">
        <v>35</v>
      </c>
      <c r="D9" s="4" t="s">
        <v>19</v>
      </c>
      <c r="E9" s="4">
        <v>5.5170000000000003</v>
      </c>
      <c r="F9" s="4">
        <v>10194.52</v>
      </c>
      <c r="G9" s="4">
        <v>101942.57</v>
      </c>
      <c r="I9" t="s">
        <v>167</v>
      </c>
      <c r="J9">
        <v>62.585999999999999</v>
      </c>
      <c r="L9" t="s">
        <v>56</v>
      </c>
      <c r="M9">
        <v>661.81500000000005</v>
      </c>
      <c r="O9" t="s">
        <v>95</v>
      </c>
      <c r="P9">
        <v>305.11799999999999</v>
      </c>
    </row>
    <row r="10" spans="1:16" ht="25.5" customHeight="1" x14ac:dyDescent="0.25">
      <c r="A10" s="4">
        <v>8</v>
      </c>
      <c r="B10" s="4" t="s">
        <v>102</v>
      </c>
      <c r="C10" s="12" t="s">
        <v>36</v>
      </c>
      <c r="D10" s="4" t="s">
        <v>37</v>
      </c>
      <c r="E10" s="4">
        <v>130608.477</v>
      </c>
      <c r="F10" s="4">
        <v>26.88</v>
      </c>
      <c r="G10" s="4">
        <v>27.648</v>
      </c>
      <c r="I10" t="s">
        <v>167</v>
      </c>
      <c r="J10">
        <v>62.585999999999999</v>
      </c>
      <c r="L10" t="s">
        <v>56</v>
      </c>
      <c r="M10">
        <v>661.81500000000005</v>
      </c>
      <c r="O10" t="s">
        <v>143</v>
      </c>
      <c r="P10">
        <v>870345.76500000001</v>
      </c>
    </row>
    <row r="11" spans="1:16" ht="25.5" customHeight="1" x14ac:dyDescent="0.25">
      <c r="A11" s="4">
        <v>9</v>
      </c>
      <c r="B11" s="4" t="s">
        <v>103</v>
      </c>
      <c r="C11" s="12" t="s">
        <v>38</v>
      </c>
      <c r="D11" s="4" t="s">
        <v>27</v>
      </c>
      <c r="E11" s="4">
        <v>35.244</v>
      </c>
      <c r="F11" s="4">
        <v>91</v>
      </c>
      <c r="G11" s="4">
        <v>94.25</v>
      </c>
      <c r="I11" t="s">
        <v>28</v>
      </c>
      <c r="J11">
        <v>2325.7979999999998</v>
      </c>
      <c r="L11" t="s">
        <v>70</v>
      </c>
      <c r="M11">
        <v>285.30900000000003</v>
      </c>
      <c r="O11" t="s">
        <v>143</v>
      </c>
      <c r="P11">
        <v>2248.0740000000001</v>
      </c>
    </row>
    <row r="12" spans="1:16" ht="25.5" customHeight="1" x14ac:dyDescent="0.25">
      <c r="A12" s="4">
        <v>10</v>
      </c>
      <c r="B12" s="4" t="s">
        <v>39</v>
      </c>
      <c r="C12" s="12" t="s">
        <v>40</v>
      </c>
      <c r="D12" s="4" t="s">
        <v>18</v>
      </c>
      <c r="E12" s="4">
        <v>15490.053</v>
      </c>
      <c r="F12" s="4">
        <v>14</v>
      </c>
      <c r="G12" s="4">
        <v>12</v>
      </c>
      <c r="I12" t="s">
        <v>28</v>
      </c>
      <c r="J12">
        <v>2325.7979999999998</v>
      </c>
      <c r="L12" t="s">
        <v>70</v>
      </c>
      <c r="M12">
        <v>285.30900000000003</v>
      </c>
      <c r="O12" t="s">
        <v>143</v>
      </c>
      <c r="P12">
        <v>101109.69100000001</v>
      </c>
    </row>
    <row r="13" spans="1:16" ht="25.5" customHeight="1" x14ac:dyDescent="0.25">
      <c r="A13" s="4">
        <v>11</v>
      </c>
      <c r="B13" s="4" t="s">
        <v>104</v>
      </c>
      <c r="C13" s="13" t="s">
        <v>41</v>
      </c>
      <c r="D13" s="4" t="s">
        <v>24</v>
      </c>
      <c r="E13" s="4">
        <v>1125.675</v>
      </c>
      <c r="F13" s="4">
        <v>207.2</v>
      </c>
      <c r="G13" s="4">
        <v>213.12</v>
      </c>
      <c r="I13" t="s">
        <v>39</v>
      </c>
      <c r="J13">
        <v>15490.053</v>
      </c>
      <c r="L13" t="s">
        <v>72</v>
      </c>
      <c r="M13">
        <v>1031.2919999999999</v>
      </c>
      <c r="O13" t="s">
        <v>143</v>
      </c>
      <c r="P13">
        <v>100034.05499999999</v>
      </c>
    </row>
    <row r="14" spans="1:16" ht="25.5" customHeight="1" x14ac:dyDescent="0.25">
      <c r="A14" s="4">
        <v>12</v>
      </c>
      <c r="B14" s="4" t="s">
        <v>42</v>
      </c>
      <c r="C14" s="12" t="s">
        <v>43</v>
      </c>
      <c r="D14" s="4" t="s">
        <v>24</v>
      </c>
      <c r="E14" s="4">
        <v>263.99700000000001</v>
      </c>
      <c r="F14" s="4">
        <v>728</v>
      </c>
      <c r="G14" s="4">
        <v>748</v>
      </c>
      <c r="I14" t="s">
        <v>39</v>
      </c>
      <c r="J14">
        <v>1549.0530000000001</v>
      </c>
      <c r="L14" t="s">
        <v>72</v>
      </c>
      <c r="M14">
        <v>1031.2919999999999</v>
      </c>
      <c r="O14" t="s">
        <v>143</v>
      </c>
      <c r="P14">
        <v>82823.895000000004</v>
      </c>
    </row>
    <row r="15" spans="1:16" ht="25.5" customHeight="1" x14ac:dyDescent="0.25">
      <c r="A15" s="4">
        <v>13</v>
      </c>
      <c r="B15" s="4" t="s">
        <v>45</v>
      </c>
      <c r="C15" s="12" t="s">
        <v>46</v>
      </c>
      <c r="D15" s="4" t="s">
        <v>24</v>
      </c>
      <c r="E15" s="4">
        <v>415.62099999999998</v>
      </c>
      <c r="F15" s="4">
        <v>68.25</v>
      </c>
      <c r="G15" s="4">
        <v>70.2</v>
      </c>
      <c r="I15" t="s">
        <v>101</v>
      </c>
      <c r="J15">
        <v>5.5170000000000003</v>
      </c>
      <c r="L15" t="s">
        <v>64</v>
      </c>
      <c r="M15">
        <v>3357.4229999999998</v>
      </c>
      <c r="O15" t="s">
        <v>143</v>
      </c>
      <c r="P15">
        <v>99822.296000000002</v>
      </c>
    </row>
    <row r="16" spans="1:16" ht="25.5" customHeight="1" x14ac:dyDescent="0.25">
      <c r="A16" s="4">
        <v>14</v>
      </c>
      <c r="B16" s="4" t="s">
        <v>114</v>
      </c>
      <c r="C16" s="12" t="s">
        <v>47</v>
      </c>
      <c r="D16" s="4" t="s">
        <v>24</v>
      </c>
      <c r="E16" s="4">
        <v>28.097999999999999</v>
      </c>
      <c r="F16" s="4">
        <v>411.16</v>
      </c>
      <c r="G16" s="4">
        <v>439.43</v>
      </c>
      <c r="I16" t="s">
        <v>101</v>
      </c>
      <c r="J16">
        <v>5.5170000000000003</v>
      </c>
      <c r="L16" t="s">
        <v>64</v>
      </c>
      <c r="M16">
        <v>3357.4229999999998</v>
      </c>
    </row>
    <row r="17" spans="1:13" ht="25.5" customHeight="1" x14ac:dyDescent="0.25">
      <c r="A17" s="4">
        <v>15</v>
      </c>
      <c r="B17" s="4" t="s">
        <v>48</v>
      </c>
      <c r="C17" s="12" t="s">
        <v>49</v>
      </c>
      <c r="D17" s="4" t="s">
        <v>19</v>
      </c>
      <c r="E17" s="4">
        <v>9859.0319999999992</v>
      </c>
      <c r="F17" s="4">
        <v>52.58</v>
      </c>
      <c r="G17" s="4">
        <v>45.63</v>
      </c>
      <c r="I17" t="s">
        <v>101</v>
      </c>
      <c r="J17">
        <v>5.5170000000000003</v>
      </c>
      <c r="L17" t="s">
        <v>66</v>
      </c>
      <c r="M17">
        <v>3668.4810000000002</v>
      </c>
    </row>
    <row r="18" spans="1:13" ht="25.5" customHeight="1" x14ac:dyDescent="0.25">
      <c r="A18" s="4">
        <v>16</v>
      </c>
      <c r="B18" s="4" t="s">
        <v>105</v>
      </c>
      <c r="C18" s="12" t="s">
        <v>50</v>
      </c>
      <c r="D18" s="4" t="s">
        <v>19</v>
      </c>
      <c r="E18" s="4">
        <v>9541.0709999999999</v>
      </c>
      <c r="F18" s="4">
        <v>1.68</v>
      </c>
      <c r="G18" s="4">
        <v>1.75</v>
      </c>
      <c r="I18" t="s">
        <v>387</v>
      </c>
      <c r="J18">
        <v>261.43200000000002</v>
      </c>
      <c r="L18" t="s">
        <v>66</v>
      </c>
      <c r="M18">
        <v>3668.4810000000002</v>
      </c>
    </row>
    <row r="19" spans="1:13" ht="25.5" customHeight="1" x14ac:dyDescent="0.25">
      <c r="A19" s="4">
        <v>17</v>
      </c>
      <c r="B19" s="4" t="s">
        <v>106</v>
      </c>
      <c r="C19" s="12" t="s">
        <v>51</v>
      </c>
      <c r="D19" s="4" t="s">
        <v>19</v>
      </c>
      <c r="E19" s="4">
        <v>10507.040999999999</v>
      </c>
      <c r="F19" s="4">
        <v>488.89</v>
      </c>
      <c r="G19" s="4">
        <v>408.18</v>
      </c>
      <c r="I19" t="s">
        <v>9</v>
      </c>
      <c r="J19">
        <v>128.22300000000001</v>
      </c>
      <c r="L19" t="s">
        <v>68</v>
      </c>
      <c r="M19">
        <v>1418.2560000000001</v>
      </c>
    </row>
    <row r="20" spans="1:13" ht="25.5" customHeight="1" x14ac:dyDescent="0.25">
      <c r="A20" s="4">
        <v>18</v>
      </c>
      <c r="B20" s="4" t="s">
        <v>52</v>
      </c>
      <c r="C20" s="12" t="s">
        <v>53</v>
      </c>
      <c r="D20" s="4" t="s">
        <v>54</v>
      </c>
      <c r="E20" s="4">
        <v>69.605999999999995</v>
      </c>
      <c r="F20" s="4">
        <v>38615.120000000003</v>
      </c>
      <c r="G20" s="4">
        <v>38338.5</v>
      </c>
      <c r="I20" t="s">
        <v>9</v>
      </c>
      <c r="J20">
        <v>128.22300000000001</v>
      </c>
      <c r="L20" t="s">
        <v>68</v>
      </c>
      <c r="M20">
        <v>1418.2560000000001</v>
      </c>
    </row>
    <row r="21" spans="1:13" ht="25.5" customHeight="1" x14ac:dyDescent="0.25">
      <c r="A21" s="4">
        <v>19</v>
      </c>
      <c r="B21" s="4" t="s">
        <v>107</v>
      </c>
      <c r="C21" s="12" t="s">
        <v>55</v>
      </c>
      <c r="D21" s="4" t="s">
        <v>54</v>
      </c>
      <c r="E21" s="4">
        <v>66.933000000000007</v>
      </c>
      <c r="F21" s="4">
        <v>101.38</v>
      </c>
      <c r="G21" s="4">
        <v>82.103999999999999</v>
      </c>
      <c r="I21" t="s">
        <v>9</v>
      </c>
      <c r="J21">
        <v>128.22300000000001</v>
      </c>
      <c r="L21" t="s">
        <v>114</v>
      </c>
      <c r="M21">
        <v>28.097999999999999</v>
      </c>
    </row>
    <row r="22" spans="1:13" ht="25.5" customHeight="1" x14ac:dyDescent="0.25">
      <c r="A22" s="4">
        <v>20</v>
      </c>
      <c r="B22" s="4" t="s">
        <v>56</v>
      </c>
      <c r="C22" s="14" t="s">
        <v>57</v>
      </c>
      <c r="D22" s="4" t="s">
        <v>24</v>
      </c>
      <c r="E22" s="4">
        <v>661.81500000000005</v>
      </c>
      <c r="F22" s="4">
        <v>261.995</v>
      </c>
      <c r="G22" s="4">
        <v>261.995</v>
      </c>
      <c r="I22" t="s">
        <v>111</v>
      </c>
      <c r="J22">
        <v>169.011</v>
      </c>
      <c r="L22" t="s">
        <v>114</v>
      </c>
      <c r="M22">
        <v>28.097999999999999</v>
      </c>
    </row>
    <row r="23" spans="1:13" ht="25.5" customHeight="1" x14ac:dyDescent="0.25">
      <c r="A23" s="4">
        <v>21</v>
      </c>
      <c r="B23" s="4" t="s">
        <v>58</v>
      </c>
      <c r="C23" s="14" t="s">
        <v>59</v>
      </c>
      <c r="D23" s="4" t="s">
        <v>24</v>
      </c>
      <c r="E23" s="4">
        <v>818.721</v>
      </c>
      <c r="F23" s="4">
        <v>791.22</v>
      </c>
      <c r="G23" s="4">
        <v>791.22</v>
      </c>
      <c r="I23" t="s">
        <v>111</v>
      </c>
      <c r="J23">
        <v>169.011</v>
      </c>
      <c r="L23" t="s">
        <v>102</v>
      </c>
      <c r="M23">
        <v>130608.477</v>
      </c>
    </row>
    <row r="24" spans="1:13" ht="25.5" customHeight="1" x14ac:dyDescent="0.25">
      <c r="A24" s="4">
        <v>22</v>
      </c>
      <c r="B24" s="4" t="s">
        <v>60</v>
      </c>
      <c r="C24" s="14" t="s">
        <v>61</v>
      </c>
      <c r="D24" s="4" t="s">
        <v>24</v>
      </c>
      <c r="E24" s="4">
        <v>829.79100000000005</v>
      </c>
      <c r="F24" s="4">
        <v>57.8</v>
      </c>
      <c r="G24" s="4">
        <v>57.8</v>
      </c>
      <c r="I24" t="s">
        <v>11</v>
      </c>
      <c r="J24">
        <v>13.113</v>
      </c>
      <c r="L24" t="s">
        <v>102</v>
      </c>
      <c r="M24">
        <v>130608.477</v>
      </c>
    </row>
    <row r="25" spans="1:13" ht="25.5" customHeight="1" x14ac:dyDescent="0.25">
      <c r="A25" s="4">
        <v>23</v>
      </c>
      <c r="B25" s="4" t="s">
        <v>108</v>
      </c>
      <c r="C25" s="18" t="s">
        <v>62</v>
      </c>
      <c r="D25" s="4" t="s">
        <v>27</v>
      </c>
      <c r="E25" s="4">
        <v>1020.375</v>
      </c>
      <c r="F25" s="4">
        <v>29.5</v>
      </c>
      <c r="G25" s="4">
        <v>31</v>
      </c>
      <c r="I25" t="s">
        <v>11</v>
      </c>
      <c r="J25">
        <v>26.225999999999999</v>
      </c>
      <c r="L25" t="s">
        <v>104</v>
      </c>
      <c r="M25">
        <v>1125.675</v>
      </c>
    </row>
    <row r="26" spans="1:13" ht="25.5" customHeight="1" x14ac:dyDescent="0.25">
      <c r="A26" s="4">
        <v>24</v>
      </c>
      <c r="B26" s="4" t="s">
        <v>44</v>
      </c>
      <c r="C26" s="18"/>
      <c r="D26" s="4" t="s">
        <v>24</v>
      </c>
      <c r="E26" s="4">
        <v>326.42899999999997</v>
      </c>
      <c r="F26" s="4">
        <v>148.51</v>
      </c>
      <c r="G26" s="4">
        <v>113.21</v>
      </c>
      <c r="I26" t="s">
        <v>11</v>
      </c>
      <c r="J26">
        <v>26.225999999999999</v>
      </c>
      <c r="L26" t="s">
        <v>104</v>
      </c>
      <c r="M26">
        <v>1125.675</v>
      </c>
    </row>
    <row r="27" spans="1:13" ht="25.5" customHeight="1" x14ac:dyDescent="0.25">
      <c r="A27" s="4">
        <v>25</v>
      </c>
      <c r="B27" s="4" t="s">
        <v>115</v>
      </c>
      <c r="C27" s="12" t="s">
        <v>63</v>
      </c>
      <c r="D27" s="4" t="s">
        <v>19</v>
      </c>
      <c r="E27" s="4">
        <v>1278.0540000000001</v>
      </c>
      <c r="F27" s="4">
        <v>137.43700000000001</v>
      </c>
      <c r="G27" s="4">
        <v>372.63</v>
      </c>
      <c r="I27" t="s">
        <v>32</v>
      </c>
      <c r="J27">
        <v>9.891</v>
      </c>
      <c r="L27" t="s">
        <v>45</v>
      </c>
      <c r="M27">
        <v>415.61900000000003</v>
      </c>
    </row>
    <row r="28" spans="1:13" ht="25.5" customHeight="1" x14ac:dyDescent="0.25">
      <c r="A28" s="4">
        <v>26</v>
      </c>
      <c r="B28" s="2" t="s">
        <v>64</v>
      </c>
      <c r="C28" s="19" t="s">
        <v>65</v>
      </c>
      <c r="D28" s="2" t="s">
        <v>19</v>
      </c>
      <c r="E28" s="2">
        <v>3357.4229999999998</v>
      </c>
      <c r="F28" s="2">
        <v>2.2000000000000002</v>
      </c>
      <c r="G28" s="2">
        <v>39.17</v>
      </c>
      <c r="I28" t="s">
        <v>32</v>
      </c>
      <c r="J28">
        <v>9.891</v>
      </c>
      <c r="L28" t="s">
        <v>45</v>
      </c>
      <c r="M28">
        <v>415.62099999999998</v>
      </c>
    </row>
    <row r="29" spans="1:13" ht="25.5" customHeight="1" x14ac:dyDescent="0.25">
      <c r="A29" s="4">
        <v>27</v>
      </c>
      <c r="B29" s="2" t="s">
        <v>66</v>
      </c>
      <c r="C29" s="19" t="s">
        <v>67</v>
      </c>
      <c r="D29" s="2" t="s">
        <v>19</v>
      </c>
      <c r="E29" s="2">
        <v>3668.4810000000002</v>
      </c>
      <c r="F29" s="2">
        <v>90.58</v>
      </c>
      <c r="G29" s="2">
        <v>39.17</v>
      </c>
      <c r="I29" t="s">
        <v>6</v>
      </c>
      <c r="J29">
        <v>128.178</v>
      </c>
      <c r="L29" t="s">
        <v>103</v>
      </c>
      <c r="M29">
        <v>35.244</v>
      </c>
    </row>
    <row r="30" spans="1:13" ht="25.5" customHeight="1" x14ac:dyDescent="0.25">
      <c r="A30" s="4">
        <v>28</v>
      </c>
      <c r="B30" s="15" t="s">
        <v>68</v>
      </c>
      <c r="C30" s="12" t="s">
        <v>69</v>
      </c>
      <c r="D30" s="2" t="s">
        <v>19</v>
      </c>
      <c r="E30" s="2">
        <v>1418.2560000000001</v>
      </c>
      <c r="F30" s="2">
        <v>13.78</v>
      </c>
      <c r="G30" s="2">
        <v>10.67</v>
      </c>
      <c r="I30" t="s">
        <v>6</v>
      </c>
      <c r="J30">
        <v>128.178</v>
      </c>
      <c r="L30" t="s">
        <v>103</v>
      </c>
      <c r="M30">
        <v>35.244</v>
      </c>
    </row>
    <row r="31" spans="1:13" ht="25.5" customHeight="1" x14ac:dyDescent="0.25">
      <c r="A31" s="4">
        <v>29</v>
      </c>
      <c r="B31" s="15" t="s">
        <v>70</v>
      </c>
      <c r="C31" s="12" t="s">
        <v>71</v>
      </c>
      <c r="D31" s="2" t="s">
        <v>18</v>
      </c>
      <c r="E31" s="2">
        <v>285.30900000000003</v>
      </c>
      <c r="F31" s="2">
        <v>11015</v>
      </c>
      <c r="G31" s="2">
        <v>9648</v>
      </c>
      <c r="I31" t="s">
        <v>6</v>
      </c>
      <c r="J31">
        <v>128.178</v>
      </c>
      <c r="L31" t="s">
        <v>93</v>
      </c>
      <c r="M31">
        <v>23.553000000000001</v>
      </c>
    </row>
    <row r="32" spans="1:13" ht="25.5" customHeight="1" x14ac:dyDescent="0.25">
      <c r="A32" s="4">
        <v>30</v>
      </c>
      <c r="B32" s="15" t="s">
        <v>72</v>
      </c>
      <c r="C32" s="12" t="s">
        <v>73</v>
      </c>
      <c r="D32" s="2" t="s">
        <v>18</v>
      </c>
      <c r="E32" s="2">
        <v>28.097999999999999</v>
      </c>
      <c r="F32" s="2">
        <v>297.40499999999997</v>
      </c>
      <c r="G32" s="2">
        <v>260.49</v>
      </c>
      <c r="I32" t="s">
        <v>10</v>
      </c>
      <c r="J32">
        <v>128.22300000000001</v>
      </c>
      <c r="L32" t="s">
        <v>93</v>
      </c>
      <c r="M32">
        <v>23.553000000000001</v>
      </c>
    </row>
    <row r="33" spans="1:16" ht="26.45" customHeight="1" x14ac:dyDescent="0.25">
      <c r="A33" s="4">
        <v>31</v>
      </c>
      <c r="B33" s="15" t="s">
        <v>74</v>
      </c>
      <c r="C33" s="12" t="s">
        <v>75</v>
      </c>
      <c r="D33" s="2" t="s">
        <v>54</v>
      </c>
      <c r="E33" s="2">
        <v>129.97800000000001</v>
      </c>
      <c r="F33" s="20">
        <v>6751.98</v>
      </c>
      <c r="G33" s="2">
        <v>3615.39</v>
      </c>
      <c r="I33" t="s">
        <v>10</v>
      </c>
      <c r="J33">
        <v>128.22300000000001</v>
      </c>
      <c r="L33" t="s">
        <v>91</v>
      </c>
      <c r="M33">
        <v>5486.9759999999997</v>
      </c>
    </row>
    <row r="34" spans="1:16" ht="38.1" customHeight="1" x14ac:dyDescent="0.25">
      <c r="A34" s="4">
        <v>32</v>
      </c>
      <c r="B34" s="15" t="s">
        <v>97</v>
      </c>
      <c r="C34" s="16" t="s">
        <v>98</v>
      </c>
      <c r="D34" s="2" t="s">
        <v>27</v>
      </c>
      <c r="E34" s="2">
        <v>2724.1979999999999</v>
      </c>
      <c r="F34" s="2">
        <v>9</v>
      </c>
      <c r="G34" s="2">
        <v>9</v>
      </c>
      <c r="I34" t="s">
        <v>10</v>
      </c>
      <c r="J34">
        <v>128.22300000000001</v>
      </c>
      <c r="L34" t="s">
        <v>91</v>
      </c>
      <c r="M34">
        <v>54869.760999999999</v>
      </c>
    </row>
    <row r="35" spans="1:16" ht="25.5" customHeight="1" x14ac:dyDescent="0.25">
      <c r="A35" s="4">
        <v>33</v>
      </c>
      <c r="B35" s="15" t="s">
        <v>109</v>
      </c>
      <c r="C35" s="12" t="s">
        <v>76</v>
      </c>
      <c r="D35" s="2" t="s">
        <v>18</v>
      </c>
      <c r="E35" s="2">
        <v>87119.667000000001</v>
      </c>
      <c r="F35" s="2">
        <v>8</v>
      </c>
      <c r="G35" s="2">
        <v>3</v>
      </c>
      <c r="I35" t="s">
        <v>174</v>
      </c>
      <c r="J35">
        <v>284.13400000000001</v>
      </c>
      <c r="L35" t="s">
        <v>42</v>
      </c>
      <c r="M35">
        <v>263.99700000000001</v>
      </c>
    </row>
    <row r="36" spans="1:16" ht="25.5" customHeight="1" x14ac:dyDescent="0.25">
      <c r="A36" s="4">
        <v>34</v>
      </c>
      <c r="B36" s="15" t="s">
        <v>110</v>
      </c>
      <c r="C36" s="12" t="s">
        <v>77</v>
      </c>
      <c r="D36" s="2" t="s">
        <v>18</v>
      </c>
      <c r="E36" s="2">
        <v>8992.7189999999991</v>
      </c>
      <c r="F36" s="2">
        <v>16</v>
      </c>
      <c r="G36" s="2">
        <v>6</v>
      </c>
      <c r="I36" t="s">
        <v>174</v>
      </c>
      <c r="J36">
        <v>222.03899999999999</v>
      </c>
      <c r="L36" t="s">
        <v>42</v>
      </c>
      <c r="M36">
        <v>263.99700000000001</v>
      </c>
    </row>
    <row r="37" spans="1:16" ht="30.95" customHeight="1" x14ac:dyDescent="0.25">
      <c r="A37" s="4">
        <v>35</v>
      </c>
      <c r="B37" s="15" t="s">
        <v>78</v>
      </c>
      <c r="C37" s="14" t="s">
        <v>79</v>
      </c>
      <c r="D37" s="2" t="s">
        <v>18</v>
      </c>
      <c r="E37" s="2">
        <v>75722.264999999999</v>
      </c>
      <c r="F37" s="2">
        <v>8</v>
      </c>
      <c r="G37" s="2">
        <v>3</v>
      </c>
      <c r="I37" t="s">
        <v>115</v>
      </c>
      <c r="J37">
        <v>1278.0540000000001</v>
      </c>
      <c r="L37" t="s">
        <v>44</v>
      </c>
      <c r="M37">
        <v>326.42899999999997</v>
      </c>
    </row>
    <row r="38" spans="1:16" ht="25.5" customHeight="1" x14ac:dyDescent="0.25">
      <c r="A38" s="4">
        <v>36</v>
      </c>
      <c r="B38" s="15" t="s">
        <v>111</v>
      </c>
      <c r="C38" s="12" t="s">
        <v>80</v>
      </c>
      <c r="D38" s="2" t="s">
        <v>19</v>
      </c>
      <c r="E38" s="2">
        <v>169.011</v>
      </c>
      <c r="F38" s="24">
        <v>4120</v>
      </c>
      <c r="G38" s="24">
        <v>795</v>
      </c>
      <c r="I38" t="s">
        <v>115</v>
      </c>
      <c r="J38">
        <v>1278.0540000000001</v>
      </c>
      <c r="L38" t="s">
        <v>44</v>
      </c>
      <c r="M38">
        <v>326.42899999999997</v>
      </c>
    </row>
    <row r="39" spans="1:16" ht="25.5" customHeight="1" x14ac:dyDescent="0.25">
      <c r="A39" s="4">
        <v>37</v>
      </c>
      <c r="B39" s="15" t="s">
        <v>9</v>
      </c>
      <c r="C39" s="12" t="s">
        <v>81</v>
      </c>
      <c r="D39" s="2" t="s">
        <v>19</v>
      </c>
      <c r="E39" s="2">
        <v>128.22300000000001</v>
      </c>
      <c r="F39" s="25">
        <v>12012</v>
      </c>
      <c r="G39" s="24">
        <v>8652.5</v>
      </c>
      <c r="I39" t="s">
        <v>89</v>
      </c>
      <c r="J39">
        <v>143.541</v>
      </c>
      <c r="L39" t="s">
        <v>107</v>
      </c>
      <c r="M39">
        <v>66.933000000000007</v>
      </c>
    </row>
    <row r="40" spans="1:16" ht="25.5" customHeight="1" x14ac:dyDescent="0.25">
      <c r="A40" s="4">
        <v>38</v>
      </c>
      <c r="B40" s="15" t="s">
        <v>32</v>
      </c>
      <c r="C40" s="12" t="s">
        <v>82</v>
      </c>
      <c r="D40" s="2" t="s">
        <v>19</v>
      </c>
      <c r="E40" s="2">
        <v>9.891</v>
      </c>
      <c r="F40" s="24">
        <v>6006</v>
      </c>
      <c r="G40" s="24">
        <v>4326.25</v>
      </c>
      <c r="I40" t="s">
        <v>89</v>
      </c>
      <c r="J40">
        <v>143.541</v>
      </c>
      <c r="L40" t="s">
        <v>107</v>
      </c>
      <c r="M40">
        <v>66.933000000000007</v>
      </c>
    </row>
    <row r="41" spans="1:16" ht="25.5" customHeight="1" x14ac:dyDescent="0.25">
      <c r="A41" s="4">
        <v>39</v>
      </c>
      <c r="B41" s="15" t="s">
        <v>11</v>
      </c>
      <c r="C41" s="12" t="s">
        <v>83</v>
      </c>
      <c r="D41" s="2" t="s">
        <v>19</v>
      </c>
      <c r="E41" s="2">
        <v>13.113</v>
      </c>
      <c r="F41" s="24"/>
      <c r="G41" s="24">
        <v>4326.25</v>
      </c>
      <c r="I41" t="s">
        <v>112</v>
      </c>
      <c r="J41">
        <v>681.97500000000002</v>
      </c>
      <c r="L41" t="s">
        <v>222</v>
      </c>
      <c r="M41">
        <v>69.605999999999995</v>
      </c>
    </row>
    <row r="42" spans="1:16" ht="25.5" customHeight="1" x14ac:dyDescent="0.25">
      <c r="A42" s="4">
        <v>40</v>
      </c>
      <c r="B42" s="15" t="s">
        <v>6</v>
      </c>
      <c r="C42" s="4" t="s">
        <v>84</v>
      </c>
      <c r="D42" s="2" t="s">
        <v>19</v>
      </c>
      <c r="E42" s="2">
        <v>128.178</v>
      </c>
      <c r="F42" s="2">
        <v>3280</v>
      </c>
      <c r="G42" s="2">
        <v>1992</v>
      </c>
      <c r="I42" t="s">
        <v>112</v>
      </c>
      <c r="J42">
        <v>681.97500000000002</v>
      </c>
      <c r="L42" t="s">
        <v>222</v>
      </c>
      <c r="M42">
        <v>69.605999999999995</v>
      </c>
      <c r="O42" t="s">
        <v>99</v>
      </c>
      <c r="P42">
        <v>225000.00099999999</v>
      </c>
    </row>
    <row r="43" spans="1:16" ht="15.75" x14ac:dyDescent="0.25">
      <c r="A43" s="4">
        <v>41</v>
      </c>
      <c r="B43" s="15" t="s">
        <v>85</v>
      </c>
      <c r="C43" s="4" t="s">
        <v>86</v>
      </c>
      <c r="D43" s="2" t="s">
        <v>27</v>
      </c>
      <c r="E43" s="2">
        <v>69.956999999999994</v>
      </c>
      <c r="F43" s="2">
        <v>12</v>
      </c>
      <c r="G43" s="2">
        <v>14</v>
      </c>
      <c r="I43" t="s">
        <v>178</v>
      </c>
      <c r="J43">
        <v>753.43499999999995</v>
      </c>
      <c r="L43" t="s">
        <v>74</v>
      </c>
      <c r="M43">
        <v>129.97800000000001</v>
      </c>
    </row>
    <row r="44" spans="1:16" ht="25.5" customHeight="1" x14ac:dyDescent="0.25">
      <c r="A44" s="4">
        <v>42</v>
      </c>
      <c r="B44" s="15" t="s">
        <v>112</v>
      </c>
      <c r="C44" s="4" t="s">
        <v>88</v>
      </c>
      <c r="D44" s="2" t="s">
        <v>19</v>
      </c>
      <c r="E44" s="2">
        <v>681.97500000000002</v>
      </c>
      <c r="F44" s="2">
        <v>1797.22</v>
      </c>
      <c r="G44" s="2">
        <v>1992</v>
      </c>
      <c r="I44" t="s">
        <v>178</v>
      </c>
      <c r="J44">
        <v>753.43499999999995</v>
      </c>
      <c r="L44" t="s">
        <v>74</v>
      </c>
      <c r="M44">
        <v>129.97800000000001</v>
      </c>
    </row>
    <row r="45" spans="1:16" ht="25.5" customHeight="1" x14ac:dyDescent="0.25">
      <c r="A45" s="4">
        <v>43</v>
      </c>
      <c r="B45" s="15" t="s">
        <v>89</v>
      </c>
      <c r="C45" s="4" t="s">
        <v>90</v>
      </c>
      <c r="D45" s="2" t="s">
        <v>19</v>
      </c>
      <c r="E45" s="2">
        <v>143.541</v>
      </c>
      <c r="F45" s="2">
        <v>3746.05</v>
      </c>
      <c r="G45" s="2">
        <v>1560.01</v>
      </c>
      <c r="I45" t="s">
        <v>127</v>
      </c>
      <c r="J45">
        <v>87.272999999999996</v>
      </c>
      <c r="L45" t="s">
        <v>78</v>
      </c>
      <c r="M45">
        <v>75722.264999999999</v>
      </c>
    </row>
    <row r="46" spans="1:16" ht="25.5" customHeight="1" x14ac:dyDescent="0.25">
      <c r="A46" s="4">
        <v>44</v>
      </c>
      <c r="B46" s="15" t="s">
        <v>10</v>
      </c>
      <c r="C46" s="4" t="s">
        <v>87</v>
      </c>
      <c r="D46" s="2" t="s">
        <v>19</v>
      </c>
      <c r="E46" s="2">
        <v>128.22300000000001</v>
      </c>
      <c r="F46" s="2">
        <v>2048.37</v>
      </c>
      <c r="G46" s="2">
        <v>3746.05</v>
      </c>
      <c r="I46" t="s">
        <v>105</v>
      </c>
      <c r="J46">
        <v>9541.0709999999999</v>
      </c>
      <c r="L46" t="s">
        <v>78</v>
      </c>
      <c r="M46">
        <v>75722.264999999999</v>
      </c>
    </row>
    <row r="47" spans="1:16" ht="25.5" customHeight="1" x14ac:dyDescent="0.25">
      <c r="A47" s="4">
        <v>45</v>
      </c>
      <c r="B47" s="15" t="s">
        <v>91</v>
      </c>
      <c r="C47" s="4" t="s">
        <v>92</v>
      </c>
      <c r="D47" s="2" t="s">
        <v>19</v>
      </c>
      <c r="E47" s="2">
        <v>54869.760999999999</v>
      </c>
      <c r="F47" s="2">
        <v>6.89</v>
      </c>
      <c r="G47" s="2">
        <v>6.89</v>
      </c>
      <c r="I47" t="s">
        <v>105</v>
      </c>
      <c r="J47">
        <v>9541.0709999999999</v>
      </c>
      <c r="L47" t="s">
        <v>109</v>
      </c>
      <c r="M47">
        <v>87119.667000000001</v>
      </c>
    </row>
    <row r="48" spans="1:16" ht="25.5" customHeight="1" x14ac:dyDescent="0.25">
      <c r="A48" s="4">
        <v>46</v>
      </c>
      <c r="B48" s="15" t="s">
        <v>93</v>
      </c>
      <c r="C48" s="4" t="s">
        <v>94</v>
      </c>
      <c r="D48" s="2" t="s">
        <v>24</v>
      </c>
      <c r="E48" s="2">
        <v>23.553000000000001</v>
      </c>
      <c r="F48" s="2">
        <v>3020</v>
      </c>
      <c r="G48" s="2">
        <v>3020</v>
      </c>
      <c r="I48" t="s">
        <v>210</v>
      </c>
      <c r="J48">
        <v>9859.0319999999992</v>
      </c>
      <c r="L48" t="s">
        <v>109</v>
      </c>
      <c r="M48">
        <v>87119.667000000001</v>
      </c>
    </row>
    <row r="49" spans="1:13" ht="25.5" customHeight="1" x14ac:dyDescent="0.25">
      <c r="A49" s="4">
        <v>47</v>
      </c>
      <c r="B49" s="15" t="s">
        <v>95</v>
      </c>
      <c r="C49" s="16" t="s">
        <v>96</v>
      </c>
      <c r="D49" s="2" t="s">
        <v>27</v>
      </c>
      <c r="E49" s="2">
        <v>305.11799999999999</v>
      </c>
      <c r="F49" s="2">
        <v>21.6</v>
      </c>
      <c r="G49" s="2">
        <v>21.6</v>
      </c>
      <c r="I49" t="s">
        <v>210</v>
      </c>
      <c r="J49">
        <v>9859.0319999999992</v>
      </c>
      <c r="L49" t="s">
        <v>110</v>
      </c>
      <c r="M49">
        <v>8992.7189999999991</v>
      </c>
    </row>
    <row r="50" spans="1:13" ht="25.5" customHeight="1" x14ac:dyDescent="0.25">
      <c r="A50" s="4">
        <v>48</v>
      </c>
      <c r="B50" s="15" t="s">
        <v>99</v>
      </c>
      <c r="C50" s="4" t="s">
        <v>100</v>
      </c>
      <c r="D50" s="2" t="s">
        <v>18</v>
      </c>
      <c r="E50" s="2"/>
      <c r="F50" s="2">
        <v>1</v>
      </c>
      <c r="G50" s="1">
        <v>1</v>
      </c>
    </row>
    <row r="51" spans="1:13" x14ac:dyDescent="0.25">
      <c r="F51" s="3">
        <f>SUMPRODUCT(E3:E50,F3:F50)</f>
        <v>27703648.500093006</v>
      </c>
      <c r="G51" s="3">
        <f>SUMPRODUCT(E3:E50,G3:G50)</f>
        <v>25389347.740293</v>
      </c>
    </row>
    <row r="52" spans="1:13" x14ac:dyDescent="0.25">
      <c r="F52" s="3">
        <f>F51/100000</f>
        <v>277.03648500093004</v>
      </c>
      <c r="G52" s="3">
        <f>G51/100000</f>
        <v>253.89347740292999</v>
      </c>
    </row>
    <row r="54" spans="1:13" x14ac:dyDescent="0.25">
      <c r="G54" s="26">
        <f>SUMPRODUCT(E38:E41,G38:G41)</f>
        <v>1343334.3074999999</v>
      </c>
    </row>
    <row r="55" spans="1:13" x14ac:dyDescent="0.25">
      <c r="G55" s="22">
        <f>G54*0.6</f>
        <v>806000.58449999988</v>
      </c>
    </row>
    <row r="56" spans="1:13" x14ac:dyDescent="0.25">
      <c r="G56" s="22">
        <f>G55/100000</f>
        <v>8.0600058449999992</v>
      </c>
    </row>
  </sheetData>
  <sortState ref="A3:G57">
    <sortCondition ref="A3:A57"/>
  </sortState>
  <mergeCells count="5">
    <mergeCell ref="A1:A2"/>
    <mergeCell ref="B1:B2"/>
    <mergeCell ref="C1:C2"/>
    <mergeCell ref="D1:D2"/>
    <mergeCell ref="E1:E2"/>
  </mergeCells>
  <pageMargins left="0.25" right="0.25" top="0.75" bottom="0.75" header="0.3" footer="0.3"/>
  <pageSetup scale="8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topLeftCell="A102" zoomScale="115" zoomScaleNormal="115" workbookViewId="0">
      <selection activeCell="G2" sqref="G2:G109"/>
    </sheetView>
  </sheetViews>
  <sheetFormatPr defaultRowHeight="15" x14ac:dyDescent="0.25"/>
  <cols>
    <col min="2" max="2" width="10.5703125" customWidth="1"/>
    <col min="3" max="3" width="12" customWidth="1"/>
    <col min="4" max="4" width="44.85546875" customWidth="1"/>
    <col min="10" max="10" width="16.85546875" customWidth="1"/>
  </cols>
  <sheetData>
    <row r="1" spans="1:10" x14ac:dyDescent="0.25">
      <c r="A1" s="1" t="s">
        <v>383</v>
      </c>
      <c r="B1" s="1" t="s">
        <v>381</v>
      </c>
      <c r="C1" s="1" t="s">
        <v>1</v>
      </c>
      <c r="D1" s="1" t="s">
        <v>384</v>
      </c>
      <c r="E1" s="1" t="s">
        <v>3</v>
      </c>
      <c r="F1" s="1" t="s">
        <v>382</v>
      </c>
      <c r="G1" s="1" t="s">
        <v>4</v>
      </c>
      <c r="H1" s="1" t="s">
        <v>4</v>
      </c>
      <c r="I1" s="1" t="s">
        <v>385</v>
      </c>
      <c r="J1" s="1" t="s">
        <v>386</v>
      </c>
    </row>
    <row r="2" spans="1:10" ht="24.95" customHeight="1" x14ac:dyDescent="0.25">
      <c r="A2" s="21" t="s">
        <v>327</v>
      </c>
      <c r="B2" s="21" t="s">
        <v>20</v>
      </c>
      <c r="C2" s="21" t="s">
        <v>20</v>
      </c>
      <c r="D2" s="21" t="s">
        <v>160</v>
      </c>
      <c r="E2" s="21" t="s">
        <v>18</v>
      </c>
      <c r="F2" s="21">
        <v>6</v>
      </c>
      <c r="G2" s="21">
        <v>1083.393</v>
      </c>
      <c r="H2" s="21" t="s">
        <v>161</v>
      </c>
      <c r="I2" s="21">
        <v>6500.3580000000002</v>
      </c>
      <c r="J2" s="21" t="s">
        <v>328</v>
      </c>
    </row>
    <row r="3" spans="1:10" ht="30" customHeight="1" x14ac:dyDescent="0.25">
      <c r="A3" s="21">
        <v>15</v>
      </c>
      <c r="B3" s="21" t="s">
        <v>20</v>
      </c>
      <c r="C3" s="21" t="s">
        <v>388</v>
      </c>
      <c r="D3" s="21" t="s">
        <v>160</v>
      </c>
      <c r="E3" s="21" t="s">
        <v>117</v>
      </c>
      <c r="F3" s="21">
        <v>4</v>
      </c>
      <c r="G3" s="21">
        <v>1083.393</v>
      </c>
      <c r="H3" s="21" t="s">
        <v>161</v>
      </c>
      <c r="I3" s="21">
        <v>4333.5720000000001</v>
      </c>
      <c r="J3" s="21" t="s">
        <v>162</v>
      </c>
    </row>
    <row r="4" spans="1:10" ht="30" customHeight="1" x14ac:dyDescent="0.25">
      <c r="A4" s="21">
        <v>16</v>
      </c>
      <c r="B4" s="21" t="s">
        <v>22</v>
      </c>
      <c r="C4" s="21" t="s">
        <v>22</v>
      </c>
      <c r="D4" s="21" t="s">
        <v>163</v>
      </c>
      <c r="E4" s="21" t="s">
        <v>164</v>
      </c>
      <c r="F4" s="21">
        <v>15000</v>
      </c>
      <c r="G4" s="21">
        <v>24.948</v>
      </c>
      <c r="H4" s="21" t="s">
        <v>165</v>
      </c>
      <c r="I4" s="21">
        <v>374220</v>
      </c>
      <c r="J4" s="21" t="s">
        <v>166</v>
      </c>
    </row>
    <row r="5" spans="1:10" ht="30" customHeight="1" x14ac:dyDescent="0.25">
      <c r="A5" s="21">
        <v>63</v>
      </c>
      <c r="B5" s="21" t="s">
        <v>22</v>
      </c>
      <c r="C5" s="21" t="s">
        <v>22</v>
      </c>
      <c r="D5" s="21" t="s">
        <v>163</v>
      </c>
      <c r="E5" s="21" t="s">
        <v>164</v>
      </c>
      <c r="F5" s="21">
        <v>13800</v>
      </c>
      <c r="G5" s="21">
        <v>24.948</v>
      </c>
      <c r="H5" s="21" t="s">
        <v>165</v>
      </c>
      <c r="I5" s="21">
        <v>344282.4</v>
      </c>
      <c r="J5" s="21" t="s">
        <v>329</v>
      </c>
    </row>
    <row r="6" spans="1:10" ht="30" customHeight="1" x14ac:dyDescent="0.25">
      <c r="A6" s="21">
        <v>54</v>
      </c>
      <c r="B6" s="21" t="s">
        <v>85</v>
      </c>
      <c r="C6" s="21" t="s">
        <v>301</v>
      </c>
      <c r="D6" s="21" t="s">
        <v>302</v>
      </c>
      <c r="E6" s="21" t="s">
        <v>27</v>
      </c>
      <c r="F6" s="21">
        <v>12</v>
      </c>
      <c r="G6" s="21">
        <v>69.956999999999994</v>
      </c>
      <c r="H6" s="21" t="s">
        <v>303</v>
      </c>
      <c r="I6" s="21">
        <v>839.48400000000004</v>
      </c>
      <c r="J6" s="21" t="s">
        <v>304</v>
      </c>
    </row>
    <row r="7" spans="1:10" ht="30" customHeight="1" x14ac:dyDescent="0.25">
      <c r="A7" s="21">
        <v>102</v>
      </c>
      <c r="B7" s="21" t="s">
        <v>85</v>
      </c>
      <c r="C7" s="21" t="s">
        <v>301</v>
      </c>
      <c r="D7" s="21" t="s">
        <v>302</v>
      </c>
      <c r="E7" s="21" t="s">
        <v>322</v>
      </c>
      <c r="F7" s="21">
        <v>14</v>
      </c>
      <c r="G7" s="21">
        <v>69.956999999999994</v>
      </c>
      <c r="H7" s="21" t="s">
        <v>303</v>
      </c>
      <c r="I7" s="21">
        <v>979.39800000000002</v>
      </c>
      <c r="J7" s="21" t="s">
        <v>375</v>
      </c>
    </row>
    <row r="8" spans="1:10" ht="30" customHeight="1" x14ac:dyDescent="0.25">
      <c r="A8" s="21">
        <v>17</v>
      </c>
      <c r="B8" s="21" t="s">
        <v>167</v>
      </c>
      <c r="C8" s="21" t="s">
        <v>167</v>
      </c>
      <c r="D8" s="21" t="s">
        <v>168</v>
      </c>
      <c r="E8" s="21" t="s">
        <v>27</v>
      </c>
      <c r="F8" s="21">
        <v>32.200000000000003</v>
      </c>
      <c r="G8" s="21">
        <v>62.585999999999999</v>
      </c>
      <c r="H8" s="21" t="s">
        <v>169</v>
      </c>
      <c r="I8" s="21">
        <v>2015.269</v>
      </c>
      <c r="J8" s="21" t="s">
        <v>170</v>
      </c>
    </row>
    <row r="9" spans="1:10" ht="30" customHeight="1" x14ac:dyDescent="0.25">
      <c r="A9" s="21">
        <v>64</v>
      </c>
      <c r="B9" s="21" t="s">
        <v>25</v>
      </c>
      <c r="C9" s="21" t="s">
        <v>167</v>
      </c>
      <c r="D9" s="21" t="s">
        <v>168</v>
      </c>
      <c r="E9" s="21" t="s">
        <v>27</v>
      </c>
      <c r="F9" s="21">
        <v>31.6</v>
      </c>
      <c r="G9" s="21">
        <v>62.585999999999999</v>
      </c>
      <c r="H9" s="21" t="s">
        <v>169</v>
      </c>
      <c r="I9" s="21">
        <v>1977.7180000000001</v>
      </c>
      <c r="J9" s="21" t="s">
        <v>330</v>
      </c>
    </row>
    <row r="10" spans="1:10" ht="30" customHeight="1" x14ac:dyDescent="0.25">
      <c r="A10" s="21">
        <v>18</v>
      </c>
      <c r="B10" s="21" t="s">
        <v>28</v>
      </c>
      <c r="C10" s="21" t="s">
        <v>28</v>
      </c>
      <c r="D10" s="21" t="s">
        <v>171</v>
      </c>
      <c r="E10" s="21" t="s">
        <v>18</v>
      </c>
      <c r="F10" s="21">
        <v>6</v>
      </c>
      <c r="G10" s="21">
        <v>2325.7979999999998</v>
      </c>
      <c r="H10" s="21" t="s">
        <v>172</v>
      </c>
      <c r="I10" s="21">
        <v>13954.788</v>
      </c>
      <c r="J10" s="21" t="s">
        <v>173</v>
      </c>
    </row>
    <row r="11" spans="1:10" ht="30" customHeight="1" x14ac:dyDescent="0.25">
      <c r="A11" s="21">
        <v>65</v>
      </c>
      <c r="B11" s="21" t="s">
        <v>28</v>
      </c>
      <c r="C11" s="21" t="s">
        <v>28</v>
      </c>
      <c r="D11" s="21" t="s">
        <v>171</v>
      </c>
      <c r="E11" s="21" t="s">
        <v>117</v>
      </c>
      <c r="F11" s="21">
        <v>6</v>
      </c>
      <c r="G11" s="21">
        <v>2325.7979999999998</v>
      </c>
      <c r="H11" s="21" t="s">
        <v>172</v>
      </c>
      <c r="I11" s="21">
        <v>13954.788</v>
      </c>
      <c r="J11" s="21" t="s">
        <v>173</v>
      </c>
    </row>
    <row r="12" spans="1:10" ht="30" customHeight="1" x14ac:dyDescent="0.25">
      <c r="A12" s="21">
        <v>24</v>
      </c>
      <c r="B12" s="21" t="s">
        <v>39</v>
      </c>
      <c r="C12" s="21" t="s">
        <v>39</v>
      </c>
      <c r="D12" s="21" t="s">
        <v>193</v>
      </c>
      <c r="E12" s="21" t="s">
        <v>117</v>
      </c>
      <c r="F12" s="21">
        <v>14</v>
      </c>
      <c r="G12" s="21">
        <v>15490.053</v>
      </c>
      <c r="H12" s="21" t="s">
        <v>194</v>
      </c>
      <c r="I12" s="21">
        <v>216860.742</v>
      </c>
      <c r="J12" s="21" t="s">
        <v>195</v>
      </c>
    </row>
    <row r="13" spans="1:10" ht="30" customHeight="1" x14ac:dyDescent="0.25">
      <c r="A13" s="21">
        <v>71</v>
      </c>
      <c r="B13" s="21" t="s">
        <v>39</v>
      </c>
      <c r="C13" s="21" t="s">
        <v>39</v>
      </c>
      <c r="D13" s="21" t="s">
        <v>193</v>
      </c>
      <c r="E13" s="21" t="s">
        <v>117</v>
      </c>
      <c r="F13" s="21">
        <v>12</v>
      </c>
      <c r="G13" s="21">
        <v>1549.0530000000001</v>
      </c>
      <c r="H13" s="21" t="s">
        <v>338</v>
      </c>
      <c r="I13" s="21">
        <v>18588.635999999999</v>
      </c>
      <c r="J13" s="21" t="s">
        <v>339</v>
      </c>
    </row>
    <row r="14" spans="1:10" ht="30" customHeight="1" x14ac:dyDescent="0.25">
      <c r="A14" s="21">
        <v>3</v>
      </c>
      <c r="B14" s="21" t="s">
        <v>7</v>
      </c>
      <c r="C14" s="21" t="s">
        <v>101</v>
      </c>
      <c r="D14" s="21" t="s">
        <v>124</v>
      </c>
      <c r="E14" s="21" t="s">
        <v>121</v>
      </c>
      <c r="F14" s="21">
        <v>297489.75</v>
      </c>
      <c r="G14" s="21">
        <v>5.5170000000000003</v>
      </c>
      <c r="H14" s="21" t="s">
        <v>125</v>
      </c>
      <c r="I14" s="21">
        <v>1641250.9509999999</v>
      </c>
      <c r="J14" s="21" t="s">
        <v>126</v>
      </c>
    </row>
    <row r="15" spans="1:10" ht="30" customHeight="1" x14ac:dyDescent="0.25">
      <c r="A15" s="21">
        <v>21</v>
      </c>
      <c r="B15" s="21" t="s">
        <v>7</v>
      </c>
      <c r="C15" s="21" t="s">
        <v>101</v>
      </c>
      <c r="D15" s="21" t="s">
        <v>182</v>
      </c>
      <c r="E15" s="21" t="s">
        <v>121</v>
      </c>
      <c r="F15" s="21">
        <v>101942.52</v>
      </c>
      <c r="G15" s="21">
        <v>5.5170000000000003</v>
      </c>
      <c r="H15" s="21" t="s">
        <v>125</v>
      </c>
      <c r="I15" s="21">
        <v>562416.88300000003</v>
      </c>
      <c r="J15" s="21" t="s">
        <v>183</v>
      </c>
    </row>
    <row r="16" spans="1:10" ht="30" customHeight="1" x14ac:dyDescent="0.25">
      <c r="A16" s="21">
        <v>68</v>
      </c>
      <c r="B16" s="21" t="s">
        <v>7</v>
      </c>
      <c r="C16" s="21" t="s">
        <v>101</v>
      </c>
      <c r="D16" s="21" t="s">
        <v>182</v>
      </c>
      <c r="E16" s="21" t="s">
        <v>121</v>
      </c>
      <c r="F16" s="21">
        <v>101942.57</v>
      </c>
      <c r="G16" s="21">
        <v>5.5170000000000003</v>
      </c>
      <c r="H16" s="21" t="s">
        <v>125</v>
      </c>
      <c r="I16" s="21">
        <v>562417.15899999999</v>
      </c>
      <c r="J16" s="21" t="s">
        <v>334</v>
      </c>
    </row>
    <row r="17" spans="1:10" ht="30" customHeight="1" x14ac:dyDescent="0.25">
      <c r="A17" s="21">
        <v>1</v>
      </c>
      <c r="B17" s="21" t="s">
        <v>5</v>
      </c>
      <c r="C17" s="21" t="s">
        <v>387</v>
      </c>
      <c r="D17" s="21" t="s">
        <v>116</v>
      </c>
      <c r="E17" s="21" t="s">
        <v>117</v>
      </c>
      <c r="F17" s="21">
        <v>861</v>
      </c>
      <c r="G17" s="21">
        <v>261.43200000000002</v>
      </c>
      <c r="H17" s="21" t="s">
        <v>118</v>
      </c>
      <c r="I17" s="21">
        <v>225092.95199999999</v>
      </c>
      <c r="J17" s="21" t="s">
        <v>119</v>
      </c>
    </row>
    <row r="18" spans="1:10" ht="30" customHeight="1" x14ac:dyDescent="0.25">
      <c r="A18" s="21">
        <v>5</v>
      </c>
      <c r="B18" s="21" t="s">
        <v>9</v>
      </c>
      <c r="C18" s="21" t="s">
        <v>9</v>
      </c>
      <c r="D18" s="21" t="s">
        <v>131</v>
      </c>
      <c r="E18" s="21" t="s">
        <v>121</v>
      </c>
      <c r="F18" s="21">
        <v>74351.600000000006</v>
      </c>
      <c r="G18" s="21">
        <v>128.22300000000001</v>
      </c>
      <c r="H18" s="21" t="s">
        <v>132</v>
      </c>
      <c r="I18" s="21">
        <v>9533585.2070000004</v>
      </c>
      <c r="J18" s="21" t="s">
        <v>133</v>
      </c>
    </row>
    <row r="19" spans="1:10" ht="30" customHeight="1" x14ac:dyDescent="0.25">
      <c r="A19" s="21">
        <v>51</v>
      </c>
      <c r="B19" s="21" t="s">
        <v>9</v>
      </c>
      <c r="C19" s="21" t="s">
        <v>9</v>
      </c>
      <c r="D19" s="21" t="s">
        <v>294</v>
      </c>
      <c r="E19" s="21" t="s">
        <v>121</v>
      </c>
      <c r="F19" s="21">
        <v>12012</v>
      </c>
      <c r="G19" s="21">
        <v>128.22300000000001</v>
      </c>
      <c r="H19" s="21" t="s">
        <v>132</v>
      </c>
      <c r="I19" s="21">
        <v>1540214.676</v>
      </c>
      <c r="J19" s="21" t="s">
        <v>295</v>
      </c>
    </row>
    <row r="20" spans="1:10" ht="30" customHeight="1" x14ac:dyDescent="0.25">
      <c r="A20" s="21">
        <v>98</v>
      </c>
      <c r="B20" s="21" t="s">
        <v>9</v>
      </c>
      <c r="C20" s="21" t="s">
        <v>9</v>
      </c>
      <c r="D20" s="21" t="s">
        <v>294</v>
      </c>
      <c r="E20" s="21" t="s">
        <v>18</v>
      </c>
      <c r="F20" s="21">
        <v>8652.5</v>
      </c>
      <c r="G20" s="21">
        <v>128.22300000000001</v>
      </c>
      <c r="H20" s="21" t="s">
        <v>132</v>
      </c>
      <c r="I20" s="21">
        <v>1109449.5079999999</v>
      </c>
      <c r="J20" s="21" t="s">
        <v>370</v>
      </c>
    </row>
    <row r="21" spans="1:10" ht="30" customHeight="1" x14ac:dyDescent="0.25">
      <c r="A21" s="21">
        <v>50</v>
      </c>
      <c r="B21" s="21" t="s">
        <v>290</v>
      </c>
      <c r="C21" s="21" t="s">
        <v>111</v>
      </c>
      <c r="D21" s="21" t="s">
        <v>291</v>
      </c>
      <c r="E21" s="21" t="s">
        <v>121</v>
      </c>
      <c r="F21" s="21">
        <v>4120</v>
      </c>
      <c r="G21" s="21">
        <v>169.011</v>
      </c>
      <c r="H21" s="21" t="s">
        <v>292</v>
      </c>
      <c r="I21" s="21">
        <v>696325.32</v>
      </c>
      <c r="J21" s="21" t="s">
        <v>293</v>
      </c>
    </row>
    <row r="22" spans="1:10" ht="30" customHeight="1" x14ac:dyDescent="0.25">
      <c r="A22" s="21">
        <v>97</v>
      </c>
      <c r="B22" s="21" t="s">
        <v>290</v>
      </c>
      <c r="C22" s="21" t="s">
        <v>111</v>
      </c>
      <c r="D22" s="21" t="s">
        <v>291</v>
      </c>
      <c r="E22" s="21" t="s">
        <v>121</v>
      </c>
      <c r="F22" s="21">
        <v>795</v>
      </c>
      <c r="G22" s="21">
        <v>169.011</v>
      </c>
      <c r="H22" s="21" t="s">
        <v>292</v>
      </c>
      <c r="I22" s="21">
        <v>134363.745</v>
      </c>
      <c r="J22" s="21" t="s">
        <v>369</v>
      </c>
    </row>
    <row r="23" spans="1:10" ht="30" customHeight="1" x14ac:dyDescent="0.25">
      <c r="A23" s="21">
        <v>7</v>
      </c>
      <c r="B23" s="21" t="s">
        <v>11</v>
      </c>
      <c r="C23" s="21" t="s">
        <v>11</v>
      </c>
      <c r="D23" s="21" t="s">
        <v>136</v>
      </c>
      <c r="E23" s="21" t="s">
        <v>137</v>
      </c>
      <c r="F23" s="21">
        <v>37175.800000000003</v>
      </c>
      <c r="G23" s="21">
        <v>13.113</v>
      </c>
      <c r="H23" s="21" t="s">
        <v>138</v>
      </c>
      <c r="I23" s="21">
        <v>487486.26500000001</v>
      </c>
      <c r="J23" s="21" t="s">
        <v>139</v>
      </c>
    </row>
    <row r="24" spans="1:10" ht="30" customHeight="1" x14ac:dyDescent="0.25">
      <c r="A24" s="21">
        <v>8</v>
      </c>
      <c r="B24" s="21" t="s">
        <v>11</v>
      </c>
      <c r="C24" s="21" t="s">
        <v>11</v>
      </c>
      <c r="D24" s="21" t="s">
        <v>140</v>
      </c>
      <c r="E24" s="21" t="s">
        <v>137</v>
      </c>
      <c r="F24" s="21">
        <v>37175.800000000003</v>
      </c>
      <c r="G24" s="21">
        <v>26.225999999999999</v>
      </c>
      <c r="H24" s="21" t="s">
        <v>141</v>
      </c>
      <c r="I24" s="21">
        <v>974972.53099999996</v>
      </c>
      <c r="J24" s="21" t="s">
        <v>142</v>
      </c>
    </row>
    <row r="25" spans="1:10" ht="30" customHeight="1" x14ac:dyDescent="0.25">
      <c r="A25" s="21">
        <v>100</v>
      </c>
      <c r="B25" s="21" t="s">
        <v>11</v>
      </c>
      <c r="C25" s="21" t="s">
        <v>11</v>
      </c>
      <c r="D25" s="21" t="s">
        <v>372</v>
      </c>
      <c r="E25" s="21" t="s">
        <v>137</v>
      </c>
      <c r="F25" s="21">
        <v>4326.25</v>
      </c>
      <c r="G25" s="21">
        <v>26.225999999999999</v>
      </c>
      <c r="H25" s="21" t="s">
        <v>141</v>
      </c>
      <c r="I25" s="21">
        <v>113460.23299999999</v>
      </c>
      <c r="J25" s="21" t="s">
        <v>373</v>
      </c>
    </row>
    <row r="26" spans="1:10" ht="30" customHeight="1" x14ac:dyDescent="0.25">
      <c r="A26" s="21">
        <v>52</v>
      </c>
      <c r="B26" s="21" t="s">
        <v>32</v>
      </c>
      <c r="C26" s="21" t="s">
        <v>32</v>
      </c>
      <c r="D26" s="21" t="s">
        <v>296</v>
      </c>
      <c r="E26" s="21" t="s">
        <v>297</v>
      </c>
      <c r="F26" s="21">
        <v>6006</v>
      </c>
      <c r="G26" s="21">
        <v>9.891</v>
      </c>
      <c r="H26" s="21" t="s">
        <v>298</v>
      </c>
      <c r="I26" s="21">
        <v>59405.345999999998</v>
      </c>
      <c r="J26" s="21" t="s">
        <v>299</v>
      </c>
    </row>
    <row r="27" spans="1:10" ht="30" customHeight="1" x14ac:dyDescent="0.25">
      <c r="A27" s="21">
        <v>99</v>
      </c>
      <c r="B27" s="21" t="s">
        <v>32</v>
      </c>
      <c r="C27" s="21" t="s">
        <v>32</v>
      </c>
      <c r="D27" s="21" t="s">
        <v>296</v>
      </c>
      <c r="E27" s="21" t="s">
        <v>297</v>
      </c>
      <c r="F27" s="21">
        <v>4326.25</v>
      </c>
      <c r="G27" s="21">
        <v>9.891</v>
      </c>
      <c r="H27" s="21" t="s">
        <v>298</v>
      </c>
      <c r="I27" s="21">
        <v>42790.938999999998</v>
      </c>
      <c r="J27" s="21" t="s">
        <v>371</v>
      </c>
    </row>
    <row r="28" spans="1:10" ht="30" customHeight="1" x14ac:dyDescent="0.25">
      <c r="A28" s="21">
        <v>2</v>
      </c>
      <c r="B28" s="21" t="s">
        <v>6</v>
      </c>
      <c r="C28" s="21" t="s">
        <v>6</v>
      </c>
      <c r="D28" s="21" t="s">
        <v>120</v>
      </c>
      <c r="E28" s="21" t="s">
        <v>121</v>
      </c>
      <c r="F28" s="21">
        <v>6797.03</v>
      </c>
      <c r="G28" s="21">
        <v>128.178</v>
      </c>
      <c r="H28" s="21" t="s">
        <v>122</v>
      </c>
      <c r="I28" s="21">
        <v>871229.71100000001</v>
      </c>
      <c r="J28" s="21" t="s">
        <v>123</v>
      </c>
    </row>
    <row r="29" spans="1:10" ht="30" customHeight="1" x14ac:dyDescent="0.25">
      <c r="A29" s="21">
        <v>53</v>
      </c>
      <c r="B29" s="21" t="s">
        <v>6</v>
      </c>
      <c r="C29" s="21" t="s">
        <v>6</v>
      </c>
      <c r="D29" s="21" t="s">
        <v>120</v>
      </c>
      <c r="E29" s="21" t="s">
        <v>121</v>
      </c>
      <c r="F29" s="21">
        <v>3280.02</v>
      </c>
      <c r="G29" s="21">
        <v>128.178</v>
      </c>
      <c r="H29" s="21" t="s">
        <v>122</v>
      </c>
      <c r="I29" s="21">
        <v>420426.40399999998</v>
      </c>
      <c r="J29" s="21" t="s">
        <v>300</v>
      </c>
    </row>
    <row r="30" spans="1:10" ht="30" customHeight="1" x14ac:dyDescent="0.25">
      <c r="A30" s="21">
        <v>101</v>
      </c>
      <c r="B30" s="21" t="s">
        <v>6</v>
      </c>
      <c r="C30" s="21" t="s">
        <v>6</v>
      </c>
      <c r="D30" s="21" t="s">
        <v>120</v>
      </c>
      <c r="E30" s="21" t="s">
        <v>121</v>
      </c>
      <c r="F30" s="21">
        <v>1992</v>
      </c>
      <c r="G30" s="21">
        <v>128.178</v>
      </c>
      <c r="H30" s="21" t="s">
        <v>122</v>
      </c>
      <c r="I30" s="21">
        <v>255330.576</v>
      </c>
      <c r="J30" s="21" t="s">
        <v>374</v>
      </c>
    </row>
    <row r="31" spans="1:10" ht="30" customHeight="1" x14ac:dyDescent="0.25">
      <c r="A31" s="21">
        <v>6</v>
      </c>
      <c r="B31" s="21" t="s">
        <v>10</v>
      </c>
      <c r="C31" s="21" t="s">
        <v>10</v>
      </c>
      <c r="D31" s="21" t="s">
        <v>134</v>
      </c>
      <c r="E31" s="21" t="s">
        <v>19</v>
      </c>
      <c r="F31" s="21">
        <v>6797.03</v>
      </c>
      <c r="G31" s="21">
        <v>128.22300000000001</v>
      </c>
      <c r="H31" s="21" t="s">
        <v>132</v>
      </c>
      <c r="I31" s="21">
        <v>871535.57799999998</v>
      </c>
      <c r="J31" s="21" t="s">
        <v>135</v>
      </c>
    </row>
    <row r="32" spans="1:10" ht="30" customHeight="1" x14ac:dyDescent="0.25">
      <c r="A32" s="21">
        <v>57</v>
      </c>
      <c r="B32" s="21" t="s">
        <v>10</v>
      </c>
      <c r="C32" s="21" t="s">
        <v>10</v>
      </c>
      <c r="D32" s="21" t="s">
        <v>312</v>
      </c>
      <c r="E32" s="21" t="s">
        <v>121</v>
      </c>
      <c r="F32" s="21">
        <v>2048.37</v>
      </c>
      <c r="G32" s="21">
        <v>128.22300000000001</v>
      </c>
      <c r="H32" s="21" t="s">
        <v>132</v>
      </c>
      <c r="I32" s="21">
        <v>262648.147</v>
      </c>
      <c r="J32" s="21" t="s">
        <v>313</v>
      </c>
    </row>
    <row r="33" spans="1:10" ht="30" customHeight="1" x14ac:dyDescent="0.25">
      <c r="A33" s="21">
        <v>103</v>
      </c>
      <c r="B33" s="21" t="s">
        <v>10</v>
      </c>
      <c r="C33" s="21" t="s">
        <v>10</v>
      </c>
      <c r="D33" s="21" t="s">
        <v>312</v>
      </c>
      <c r="E33" s="21" t="s">
        <v>19</v>
      </c>
      <c r="F33" s="21">
        <v>1992</v>
      </c>
      <c r="G33" s="21">
        <v>128.22300000000001</v>
      </c>
      <c r="H33" s="21" t="s">
        <v>132</v>
      </c>
      <c r="I33" s="21">
        <v>255420.21599999999</v>
      </c>
      <c r="J33" s="21" t="s">
        <v>376</v>
      </c>
    </row>
    <row r="34" spans="1:10" ht="30" customHeight="1" x14ac:dyDescent="0.25">
      <c r="A34" s="21">
        <v>19</v>
      </c>
      <c r="B34" s="21" t="s">
        <v>30</v>
      </c>
      <c r="C34" s="21" t="s">
        <v>174</v>
      </c>
      <c r="D34" s="21" t="s">
        <v>175</v>
      </c>
      <c r="E34" s="21" t="s">
        <v>121</v>
      </c>
      <c r="F34" s="21">
        <v>7799</v>
      </c>
      <c r="G34" s="21">
        <v>284.13400000000001</v>
      </c>
      <c r="H34" s="21" t="s">
        <v>176</v>
      </c>
      <c r="I34" s="21">
        <v>2215961.0660000001</v>
      </c>
      <c r="J34" s="21" t="s">
        <v>177</v>
      </c>
    </row>
    <row r="35" spans="1:10" ht="30" customHeight="1" x14ac:dyDescent="0.25">
      <c r="A35" s="21">
        <v>66</v>
      </c>
      <c r="B35" s="21" t="s">
        <v>30</v>
      </c>
      <c r="C35" s="21" t="s">
        <v>174</v>
      </c>
      <c r="D35" s="21" t="s">
        <v>175</v>
      </c>
      <c r="E35" s="21" t="s">
        <v>19</v>
      </c>
      <c r="F35" s="21">
        <v>10016.25</v>
      </c>
      <c r="G35" s="21">
        <v>222.03899999999999</v>
      </c>
      <c r="H35" s="21" t="s">
        <v>331</v>
      </c>
      <c r="I35" s="21">
        <v>2223998.1340000001</v>
      </c>
      <c r="J35" s="21" t="s">
        <v>332</v>
      </c>
    </row>
    <row r="36" spans="1:10" ht="30" customHeight="1" x14ac:dyDescent="0.25">
      <c r="A36" s="21">
        <v>39</v>
      </c>
      <c r="B36" s="21" t="s">
        <v>248</v>
      </c>
      <c r="C36" s="21" t="s">
        <v>115</v>
      </c>
      <c r="D36" s="21" t="s">
        <v>249</v>
      </c>
      <c r="E36" s="21" t="s">
        <v>121</v>
      </c>
      <c r="F36" s="21">
        <v>137.43700000000001</v>
      </c>
      <c r="G36" s="21">
        <v>1278.0540000000001</v>
      </c>
      <c r="H36" s="21" t="s">
        <v>250</v>
      </c>
      <c r="I36" s="21">
        <v>175651.908</v>
      </c>
      <c r="J36" s="21" t="s">
        <v>251</v>
      </c>
    </row>
    <row r="37" spans="1:10" ht="30" customHeight="1" x14ac:dyDescent="0.25">
      <c r="A37" s="21">
        <v>86</v>
      </c>
      <c r="B37" s="21" t="s">
        <v>248</v>
      </c>
      <c r="C37" s="21" t="s">
        <v>115</v>
      </c>
      <c r="D37" s="21" t="s">
        <v>249</v>
      </c>
      <c r="E37" s="21" t="s">
        <v>121</v>
      </c>
      <c r="F37" s="21">
        <v>372.63</v>
      </c>
      <c r="G37" s="21">
        <v>1278.0540000000001</v>
      </c>
      <c r="H37" s="21" t="s">
        <v>250</v>
      </c>
      <c r="I37" s="21">
        <v>476241.26199999999</v>
      </c>
      <c r="J37" s="21" t="s">
        <v>355</v>
      </c>
    </row>
    <row r="38" spans="1:10" ht="30" customHeight="1" x14ac:dyDescent="0.25">
      <c r="A38" s="21">
        <v>56</v>
      </c>
      <c r="B38" s="21" t="s">
        <v>89</v>
      </c>
      <c r="C38" s="21" t="s">
        <v>89</v>
      </c>
      <c r="D38" s="21" t="s">
        <v>309</v>
      </c>
      <c r="E38" s="21" t="s">
        <v>121</v>
      </c>
      <c r="F38" s="21">
        <v>3746.05</v>
      </c>
      <c r="G38" s="21">
        <v>143.541</v>
      </c>
      <c r="H38" s="21" t="s">
        <v>310</v>
      </c>
      <c r="I38" s="21">
        <v>537711.76300000004</v>
      </c>
      <c r="J38" s="21" t="s">
        <v>311</v>
      </c>
    </row>
    <row r="39" spans="1:10" ht="30" customHeight="1" x14ac:dyDescent="0.25">
      <c r="A39" s="21">
        <v>105</v>
      </c>
      <c r="B39" s="21" t="s">
        <v>89</v>
      </c>
      <c r="C39" s="21" t="s">
        <v>89</v>
      </c>
      <c r="D39" s="21" t="s">
        <v>309</v>
      </c>
      <c r="E39" s="21" t="s">
        <v>121</v>
      </c>
      <c r="F39" s="21">
        <v>3746.05</v>
      </c>
      <c r="G39" s="21">
        <v>143.541</v>
      </c>
      <c r="H39" s="21" t="s">
        <v>310</v>
      </c>
      <c r="I39" s="21">
        <v>537711.76300000004</v>
      </c>
      <c r="J39" s="21" t="s">
        <v>311</v>
      </c>
    </row>
    <row r="40" spans="1:10" ht="30" customHeight="1" x14ac:dyDescent="0.25">
      <c r="A40" s="21">
        <v>55</v>
      </c>
      <c r="B40" s="21" t="s">
        <v>305</v>
      </c>
      <c r="C40" s="21" t="s">
        <v>112</v>
      </c>
      <c r="D40" s="21" t="s">
        <v>306</v>
      </c>
      <c r="E40" s="21" t="s">
        <v>121</v>
      </c>
      <c r="F40" s="21">
        <v>1797.22</v>
      </c>
      <c r="G40" s="21">
        <v>681.97500000000002</v>
      </c>
      <c r="H40" s="21" t="s">
        <v>307</v>
      </c>
      <c r="I40" s="21">
        <v>1225659.1100000001</v>
      </c>
      <c r="J40" s="21" t="s">
        <v>308</v>
      </c>
    </row>
    <row r="41" spans="1:10" ht="30" customHeight="1" x14ac:dyDescent="0.25">
      <c r="A41" s="21">
        <v>104</v>
      </c>
      <c r="B41" s="21" t="s">
        <v>305</v>
      </c>
      <c r="C41" s="21" t="s">
        <v>112</v>
      </c>
      <c r="D41" s="21" t="s">
        <v>306</v>
      </c>
      <c r="E41" s="21" t="s">
        <v>19</v>
      </c>
      <c r="F41" s="21">
        <v>1560.01</v>
      </c>
      <c r="G41" s="21">
        <v>681.97500000000002</v>
      </c>
      <c r="H41" s="21" t="s">
        <v>307</v>
      </c>
      <c r="I41" s="21">
        <v>1063887.82</v>
      </c>
      <c r="J41" s="21" t="s">
        <v>377</v>
      </c>
    </row>
    <row r="42" spans="1:10" ht="30" customHeight="1" x14ac:dyDescent="0.25">
      <c r="A42" s="21">
        <v>20</v>
      </c>
      <c r="B42" s="21" t="s">
        <v>33</v>
      </c>
      <c r="C42" s="21" t="s">
        <v>178</v>
      </c>
      <c r="D42" s="21" t="s">
        <v>179</v>
      </c>
      <c r="E42" s="21" t="s">
        <v>24</v>
      </c>
      <c r="F42" s="21">
        <v>389.6</v>
      </c>
      <c r="G42" s="21">
        <v>753.43499999999995</v>
      </c>
      <c r="H42" s="21" t="s">
        <v>180</v>
      </c>
      <c r="I42" s="21">
        <v>293538.27600000001</v>
      </c>
      <c r="J42" s="21" t="s">
        <v>181</v>
      </c>
    </row>
    <row r="43" spans="1:10" ht="30" customHeight="1" x14ac:dyDescent="0.25">
      <c r="A43" s="21">
        <v>67</v>
      </c>
      <c r="B43" s="21" t="s">
        <v>33</v>
      </c>
      <c r="C43" s="21" t="s">
        <v>178</v>
      </c>
      <c r="D43" s="21" t="s">
        <v>179</v>
      </c>
      <c r="E43" s="21" t="s">
        <v>24</v>
      </c>
      <c r="F43" s="21">
        <v>380</v>
      </c>
      <c r="G43" s="21">
        <v>753.43499999999995</v>
      </c>
      <c r="H43" s="21" t="s">
        <v>180</v>
      </c>
      <c r="I43" s="21">
        <v>286305.3</v>
      </c>
      <c r="J43" s="21" t="s">
        <v>333</v>
      </c>
    </row>
    <row r="44" spans="1:10" ht="30" customHeight="1" x14ac:dyDescent="0.25">
      <c r="A44" s="21">
        <v>4</v>
      </c>
      <c r="B44" s="21" t="s">
        <v>8</v>
      </c>
      <c r="C44" s="21" t="s">
        <v>127</v>
      </c>
      <c r="D44" s="21" t="s">
        <v>128</v>
      </c>
      <c r="E44" s="21" t="s">
        <v>121</v>
      </c>
      <c r="F44" s="21">
        <v>297406.39</v>
      </c>
      <c r="G44" s="21">
        <v>87.272999999999996</v>
      </c>
      <c r="H44" s="21" t="s">
        <v>129</v>
      </c>
      <c r="I44" s="21">
        <v>25955547.874000002</v>
      </c>
      <c r="J44" s="21" t="s">
        <v>130</v>
      </c>
    </row>
    <row r="45" spans="1:10" ht="30" customHeight="1" x14ac:dyDescent="0.25">
      <c r="A45" s="21">
        <v>30</v>
      </c>
      <c r="B45" s="21" t="s">
        <v>214</v>
      </c>
      <c r="C45" s="21" t="s">
        <v>105</v>
      </c>
      <c r="D45" s="21" t="s">
        <v>215</v>
      </c>
      <c r="E45" s="21" t="s">
        <v>121</v>
      </c>
      <c r="F45" s="21">
        <v>1.68</v>
      </c>
      <c r="G45" s="21">
        <v>9541.0709999999999</v>
      </c>
      <c r="H45" s="21" t="s">
        <v>216</v>
      </c>
      <c r="I45" s="21">
        <v>16028.999</v>
      </c>
      <c r="J45" s="21" t="s">
        <v>217</v>
      </c>
    </row>
    <row r="46" spans="1:10" ht="30" customHeight="1" x14ac:dyDescent="0.25">
      <c r="A46" s="21">
        <v>77</v>
      </c>
      <c r="B46" s="21" t="s">
        <v>214</v>
      </c>
      <c r="C46" s="21" t="s">
        <v>105</v>
      </c>
      <c r="D46" s="21" t="s">
        <v>215</v>
      </c>
      <c r="E46" s="21" t="s">
        <v>121</v>
      </c>
      <c r="F46" s="21">
        <v>1.75</v>
      </c>
      <c r="G46" s="21">
        <v>9541.0709999999999</v>
      </c>
      <c r="H46" s="21" t="s">
        <v>216</v>
      </c>
      <c r="I46" s="21">
        <v>16696.874</v>
      </c>
      <c r="J46" s="21" t="s">
        <v>346</v>
      </c>
    </row>
    <row r="47" spans="1:10" ht="30" customHeight="1" x14ac:dyDescent="0.25">
      <c r="A47" s="21">
        <v>29</v>
      </c>
      <c r="B47" s="21" t="s">
        <v>48</v>
      </c>
      <c r="C47" s="21" t="s">
        <v>210</v>
      </c>
      <c r="D47" s="21" t="s">
        <v>211</v>
      </c>
      <c r="E47" s="21" t="s">
        <v>121</v>
      </c>
      <c r="F47" s="21">
        <v>52.58</v>
      </c>
      <c r="G47" s="21">
        <v>9859.0319999999992</v>
      </c>
      <c r="H47" s="21" t="s">
        <v>212</v>
      </c>
      <c r="I47" s="21">
        <v>518387.90299999999</v>
      </c>
      <c r="J47" s="21" t="s">
        <v>213</v>
      </c>
    </row>
    <row r="48" spans="1:10" ht="30" customHeight="1" x14ac:dyDescent="0.25">
      <c r="A48" s="21">
        <v>76</v>
      </c>
      <c r="B48" s="21" t="s">
        <v>48</v>
      </c>
      <c r="C48" s="21" t="s">
        <v>210</v>
      </c>
      <c r="D48" s="21" t="s">
        <v>211</v>
      </c>
      <c r="E48" s="21" t="s">
        <v>121</v>
      </c>
      <c r="F48" s="21">
        <v>45.63</v>
      </c>
      <c r="G48" s="21">
        <v>9859.0319999999992</v>
      </c>
      <c r="H48" s="21" t="s">
        <v>212</v>
      </c>
      <c r="I48" s="21">
        <v>449867.63</v>
      </c>
      <c r="J48" s="21" t="s">
        <v>345</v>
      </c>
    </row>
    <row r="49" spans="1:10" ht="30" customHeight="1" x14ac:dyDescent="0.25">
      <c r="A49" s="21">
        <v>31</v>
      </c>
      <c r="B49" s="21" t="s">
        <v>218</v>
      </c>
      <c r="C49" s="21" t="s">
        <v>106</v>
      </c>
      <c r="D49" s="21" t="s">
        <v>219</v>
      </c>
      <c r="E49" s="21" t="s">
        <v>121</v>
      </c>
      <c r="F49" s="21">
        <v>488.89</v>
      </c>
      <c r="G49" s="21">
        <v>10507.040999999999</v>
      </c>
      <c r="H49" s="21" t="s">
        <v>220</v>
      </c>
      <c r="I49" s="21">
        <v>5136787.2740000002</v>
      </c>
      <c r="J49" s="21" t="s">
        <v>221</v>
      </c>
    </row>
    <row r="50" spans="1:10" ht="30" customHeight="1" x14ac:dyDescent="0.25">
      <c r="A50" s="21">
        <v>78</v>
      </c>
      <c r="B50" s="21" t="s">
        <v>218</v>
      </c>
      <c r="C50" s="21" t="s">
        <v>106</v>
      </c>
      <c r="D50" s="21" t="s">
        <v>219</v>
      </c>
      <c r="E50" s="21" t="s">
        <v>121</v>
      </c>
      <c r="F50" s="21">
        <v>408.18</v>
      </c>
      <c r="G50" s="21">
        <v>10507.040999999999</v>
      </c>
      <c r="H50" s="21" t="s">
        <v>220</v>
      </c>
      <c r="I50" s="21">
        <v>4288763.9950000001</v>
      </c>
      <c r="J50" s="21" t="s">
        <v>347</v>
      </c>
    </row>
    <row r="51" spans="1:10" ht="30" customHeight="1" x14ac:dyDescent="0.25">
      <c r="A51" s="21">
        <v>35</v>
      </c>
      <c r="B51" s="21" t="s">
        <v>231</v>
      </c>
      <c r="C51" s="21" t="s">
        <v>58</v>
      </c>
      <c r="D51" s="21" t="s">
        <v>235</v>
      </c>
      <c r="E51" s="21" t="s">
        <v>24</v>
      </c>
      <c r="F51" s="21">
        <v>791.22</v>
      </c>
      <c r="G51" s="21">
        <v>818.721</v>
      </c>
      <c r="H51" s="21" t="s">
        <v>236</v>
      </c>
      <c r="I51" s="21">
        <v>647788.43000000005</v>
      </c>
      <c r="J51" s="21" t="s">
        <v>237</v>
      </c>
    </row>
    <row r="52" spans="1:10" ht="30" customHeight="1" x14ac:dyDescent="0.25">
      <c r="A52" s="21">
        <v>82</v>
      </c>
      <c r="B52" s="21" t="s">
        <v>231</v>
      </c>
      <c r="C52" s="21" t="s">
        <v>58</v>
      </c>
      <c r="D52" s="21" t="s">
        <v>351</v>
      </c>
      <c r="E52" s="21" t="s">
        <v>24</v>
      </c>
      <c r="F52" s="21">
        <v>791.22</v>
      </c>
      <c r="G52" s="21">
        <v>818.721</v>
      </c>
      <c r="H52" s="21" t="s">
        <v>236</v>
      </c>
      <c r="I52" s="21">
        <v>647788.43000000005</v>
      </c>
      <c r="J52" s="21" t="s">
        <v>237</v>
      </c>
    </row>
    <row r="53" spans="1:10" ht="30" customHeight="1" x14ac:dyDescent="0.25">
      <c r="A53" s="21">
        <v>36</v>
      </c>
      <c r="B53" s="21" t="s">
        <v>231</v>
      </c>
      <c r="C53" s="21" t="s">
        <v>60</v>
      </c>
      <c r="D53" s="21" t="s">
        <v>238</v>
      </c>
      <c r="E53" s="21" t="s">
        <v>24</v>
      </c>
      <c r="F53" s="21">
        <v>57.8</v>
      </c>
      <c r="G53" s="21">
        <v>829.79100000000005</v>
      </c>
      <c r="H53" s="21" t="s">
        <v>239</v>
      </c>
      <c r="I53" s="21">
        <v>47961.919999999998</v>
      </c>
      <c r="J53" s="21" t="s">
        <v>240</v>
      </c>
    </row>
    <row r="54" spans="1:10" ht="30" customHeight="1" x14ac:dyDescent="0.25">
      <c r="A54" s="21">
        <v>83</v>
      </c>
      <c r="B54" s="21" t="s">
        <v>231</v>
      </c>
      <c r="C54" s="21" t="s">
        <v>60</v>
      </c>
      <c r="D54" s="21" t="s">
        <v>352</v>
      </c>
      <c r="E54" s="21" t="s">
        <v>24</v>
      </c>
      <c r="F54" s="21">
        <v>57.8</v>
      </c>
      <c r="G54" s="21">
        <v>829.79100000000005</v>
      </c>
      <c r="H54" s="21" t="s">
        <v>239</v>
      </c>
      <c r="I54" s="21">
        <v>47961.919999999998</v>
      </c>
      <c r="J54" s="21" t="s">
        <v>240</v>
      </c>
    </row>
    <row r="55" spans="1:10" ht="30" customHeight="1" x14ac:dyDescent="0.25">
      <c r="A55" s="21">
        <v>34</v>
      </c>
      <c r="B55" s="21" t="s">
        <v>231</v>
      </c>
      <c r="C55" s="21" t="s">
        <v>56</v>
      </c>
      <c r="D55" s="21" t="s">
        <v>232</v>
      </c>
      <c r="E55" s="21" t="s">
        <v>24</v>
      </c>
      <c r="F55" s="21">
        <v>261.995</v>
      </c>
      <c r="G55" s="21">
        <v>661.81500000000005</v>
      </c>
      <c r="H55" s="21" t="s">
        <v>233</v>
      </c>
      <c r="I55" s="21">
        <v>173392.22099999999</v>
      </c>
      <c r="J55" s="21" t="s">
        <v>234</v>
      </c>
    </row>
    <row r="56" spans="1:10" ht="30" customHeight="1" x14ac:dyDescent="0.25">
      <c r="A56" s="21">
        <v>81</v>
      </c>
      <c r="B56" s="21" t="s">
        <v>56</v>
      </c>
      <c r="C56" s="21" t="s">
        <v>56</v>
      </c>
      <c r="D56" s="21" t="s">
        <v>350</v>
      </c>
      <c r="E56" s="21" t="s">
        <v>24</v>
      </c>
      <c r="F56" s="21">
        <v>261.995</v>
      </c>
      <c r="G56" s="21">
        <v>661.81500000000005</v>
      </c>
      <c r="H56" s="21" t="s">
        <v>233</v>
      </c>
      <c r="I56" s="21">
        <v>173392.22099999999</v>
      </c>
      <c r="J56" s="21" t="s">
        <v>234</v>
      </c>
    </row>
    <row r="57" spans="1:10" ht="30" customHeight="1" x14ac:dyDescent="0.25">
      <c r="A57" s="21">
        <v>43</v>
      </c>
      <c r="B57" s="21" t="s">
        <v>263</v>
      </c>
      <c r="C57" s="21" t="s">
        <v>70</v>
      </c>
      <c r="D57" s="21" t="s">
        <v>264</v>
      </c>
      <c r="E57" s="21" t="s">
        <v>117</v>
      </c>
      <c r="F57" s="21">
        <v>11015</v>
      </c>
      <c r="G57" s="21">
        <v>285.30900000000003</v>
      </c>
      <c r="H57" s="21" t="s">
        <v>265</v>
      </c>
      <c r="I57" s="21">
        <v>3142678.6349999998</v>
      </c>
      <c r="J57" s="21" t="s">
        <v>266</v>
      </c>
    </row>
    <row r="58" spans="1:10" ht="30" customHeight="1" x14ac:dyDescent="0.25">
      <c r="A58" s="21">
        <v>90</v>
      </c>
      <c r="B58" s="21" t="s">
        <v>263</v>
      </c>
      <c r="C58" s="21" t="s">
        <v>70</v>
      </c>
      <c r="D58" s="21" t="s">
        <v>264</v>
      </c>
      <c r="E58" s="21" t="s">
        <v>18</v>
      </c>
      <c r="F58" s="21">
        <v>9648</v>
      </c>
      <c r="G58" s="21">
        <v>285.30900000000003</v>
      </c>
      <c r="H58" s="21" t="s">
        <v>265</v>
      </c>
      <c r="I58" s="21">
        <v>2752661.2319999998</v>
      </c>
      <c r="J58" s="21" t="s">
        <v>361</v>
      </c>
    </row>
    <row r="59" spans="1:10" ht="30" customHeight="1" x14ac:dyDescent="0.25">
      <c r="A59" s="21">
        <v>44</v>
      </c>
      <c r="B59" s="21" t="s">
        <v>267</v>
      </c>
      <c r="C59" s="21" t="s">
        <v>72</v>
      </c>
      <c r="D59" s="21" t="s">
        <v>268</v>
      </c>
      <c r="E59" s="21" t="s">
        <v>121</v>
      </c>
      <c r="F59" s="21">
        <v>297.40499999999997</v>
      </c>
      <c r="G59" s="21">
        <v>1031.2919999999999</v>
      </c>
      <c r="H59" s="21" t="s">
        <v>269</v>
      </c>
      <c r="I59" s="21">
        <v>306711.397</v>
      </c>
      <c r="J59" s="21" t="s">
        <v>270</v>
      </c>
    </row>
    <row r="60" spans="1:10" ht="30" customHeight="1" x14ac:dyDescent="0.25">
      <c r="A60" s="21">
        <v>91</v>
      </c>
      <c r="B60" s="21" t="s">
        <v>267</v>
      </c>
      <c r="C60" s="21" t="s">
        <v>72</v>
      </c>
      <c r="D60" s="21" t="s">
        <v>268</v>
      </c>
      <c r="E60" s="21" t="s">
        <v>121</v>
      </c>
      <c r="F60" s="21">
        <v>260.49</v>
      </c>
      <c r="G60" s="21">
        <v>1031.2919999999999</v>
      </c>
      <c r="H60" s="21" t="s">
        <v>269</v>
      </c>
      <c r="I60" s="21">
        <v>268641.25300000003</v>
      </c>
      <c r="J60" s="21" t="s">
        <v>362</v>
      </c>
    </row>
    <row r="61" spans="1:10" ht="30" customHeight="1" x14ac:dyDescent="0.25">
      <c r="A61" s="21">
        <v>40</v>
      </c>
      <c r="B61" s="21" t="s">
        <v>252</v>
      </c>
      <c r="C61" s="21" t="s">
        <v>64</v>
      </c>
      <c r="D61" s="21" t="s">
        <v>253</v>
      </c>
      <c r="E61" s="21" t="s">
        <v>121</v>
      </c>
      <c r="F61" s="21">
        <v>2.2000000000000002</v>
      </c>
      <c r="G61" s="21">
        <v>3357.4229999999998</v>
      </c>
      <c r="H61" s="21" t="s">
        <v>254</v>
      </c>
      <c r="I61" s="21">
        <v>7386.3310000000001</v>
      </c>
      <c r="J61" s="21" t="s">
        <v>255</v>
      </c>
    </row>
    <row r="62" spans="1:10" ht="30" customHeight="1" x14ac:dyDescent="0.25">
      <c r="A62" s="21">
        <v>87</v>
      </c>
      <c r="B62" s="21" t="s">
        <v>252</v>
      </c>
      <c r="C62" s="21" t="s">
        <v>64</v>
      </c>
      <c r="D62" s="21" t="s">
        <v>356</v>
      </c>
      <c r="E62" s="21" t="s">
        <v>121</v>
      </c>
      <c r="F62" s="21">
        <v>39.17</v>
      </c>
      <c r="G62" s="21">
        <v>3357.4229999999998</v>
      </c>
      <c r="H62" s="21" t="s">
        <v>254</v>
      </c>
      <c r="I62" s="21">
        <v>131510.25899999999</v>
      </c>
      <c r="J62" s="21" t="s">
        <v>357</v>
      </c>
    </row>
    <row r="63" spans="1:10" ht="30" customHeight="1" x14ac:dyDescent="0.25">
      <c r="A63" s="21">
        <v>41</v>
      </c>
      <c r="B63" s="21" t="s">
        <v>252</v>
      </c>
      <c r="C63" s="21" t="s">
        <v>66</v>
      </c>
      <c r="D63" s="21" t="s">
        <v>256</v>
      </c>
      <c r="E63" s="21" t="s">
        <v>121</v>
      </c>
      <c r="F63" s="21">
        <v>90.58</v>
      </c>
      <c r="G63" s="21">
        <v>3668.4810000000002</v>
      </c>
      <c r="H63" s="21" t="s">
        <v>257</v>
      </c>
      <c r="I63" s="21">
        <v>332291.00900000002</v>
      </c>
      <c r="J63" s="21" t="s">
        <v>258</v>
      </c>
    </row>
    <row r="64" spans="1:10" ht="30" customHeight="1" x14ac:dyDescent="0.25">
      <c r="A64" s="21">
        <v>88</v>
      </c>
      <c r="B64" s="21" t="s">
        <v>252</v>
      </c>
      <c r="C64" s="21" t="s">
        <v>66</v>
      </c>
      <c r="D64" s="21" t="s">
        <v>358</v>
      </c>
      <c r="E64" s="21" t="s">
        <v>121</v>
      </c>
      <c r="F64" s="21">
        <v>39.17</v>
      </c>
      <c r="G64" s="21">
        <v>3668.4810000000002</v>
      </c>
      <c r="H64" s="21" t="s">
        <v>257</v>
      </c>
      <c r="I64" s="21">
        <v>143694.40100000001</v>
      </c>
      <c r="J64" s="21" t="s">
        <v>359</v>
      </c>
    </row>
    <row r="65" spans="1:10" ht="30" customHeight="1" x14ac:dyDescent="0.25">
      <c r="A65" s="21">
        <v>42</v>
      </c>
      <c r="B65" s="21" t="s">
        <v>259</v>
      </c>
      <c r="C65" s="21" t="s">
        <v>68</v>
      </c>
      <c r="D65" s="21" t="s">
        <v>260</v>
      </c>
      <c r="E65" s="21" t="s">
        <v>19</v>
      </c>
      <c r="F65" s="21">
        <v>13.78</v>
      </c>
      <c r="G65" s="21">
        <v>1418.2560000000001</v>
      </c>
      <c r="H65" s="21" t="s">
        <v>261</v>
      </c>
      <c r="I65" s="21">
        <v>19543.567999999999</v>
      </c>
      <c r="J65" s="21" t="s">
        <v>262</v>
      </c>
    </row>
    <row r="66" spans="1:10" ht="30" customHeight="1" x14ac:dyDescent="0.25">
      <c r="A66" s="21">
        <v>89</v>
      </c>
      <c r="B66" s="21" t="s">
        <v>259</v>
      </c>
      <c r="C66" s="21" t="s">
        <v>68</v>
      </c>
      <c r="D66" s="21" t="s">
        <v>260</v>
      </c>
      <c r="E66" s="21" t="s">
        <v>19</v>
      </c>
      <c r="F66" s="21">
        <v>10.67</v>
      </c>
      <c r="G66" s="21">
        <v>1418.2560000000001</v>
      </c>
      <c r="H66" s="21" t="s">
        <v>261</v>
      </c>
      <c r="I66" s="21">
        <v>15132.791999999999</v>
      </c>
      <c r="J66" s="21" t="s">
        <v>360</v>
      </c>
    </row>
    <row r="67" spans="1:10" ht="30" customHeight="1" x14ac:dyDescent="0.25">
      <c r="A67" s="21">
        <v>28</v>
      </c>
      <c r="B67" s="21" t="s">
        <v>206</v>
      </c>
      <c r="C67" s="21" t="s">
        <v>114</v>
      </c>
      <c r="D67" s="21" t="s">
        <v>207</v>
      </c>
      <c r="E67" s="21" t="s">
        <v>24</v>
      </c>
      <c r="F67" s="21">
        <v>411.16</v>
      </c>
      <c r="G67" s="21">
        <v>28.097999999999999</v>
      </c>
      <c r="H67" s="21" t="s">
        <v>208</v>
      </c>
      <c r="I67" s="21">
        <v>11552.773999999999</v>
      </c>
      <c r="J67" s="21" t="s">
        <v>209</v>
      </c>
    </row>
    <row r="68" spans="1:10" ht="30" customHeight="1" x14ac:dyDescent="0.25">
      <c r="A68" s="21">
        <v>75</v>
      </c>
      <c r="B68" s="21" t="s">
        <v>206</v>
      </c>
      <c r="C68" s="21" t="s">
        <v>114</v>
      </c>
      <c r="D68" s="21" t="s">
        <v>207</v>
      </c>
      <c r="E68" s="21" t="s">
        <v>164</v>
      </c>
      <c r="F68" s="21">
        <v>439.43</v>
      </c>
      <c r="G68" s="21">
        <v>28.097999999999999</v>
      </c>
      <c r="H68" s="21" t="s">
        <v>208</v>
      </c>
      <c r="I68" s="21">
        <v>12347.103999999999</v>
      </c>
      <c r="J68" s="21" t="s">
        <v>344</v>
      </c>
    </row>
    <row r="69" spans="1:10" ht="30" customHeight="1" x14ac:dyDescent="0.25">
      <c r="A69" s="21">
        <v>22</v>
      </c>
      <c r="B69" s="21" t="s">
        <v>184</v>
      </c>
      <c r="C69" s="21" t="s">
        <v>102</v>
      </c>
      <c r="D69" s="21" t="s">
        <v>185</v>
      </c>
      <c r="E69" s="21" t="s">
        <v>186</v>
      </c>
      <c r="F69" s="21">
        <v>26.88</v>
      </c>
      <c r="G69" s="21">
        <v>130608.477</v>
      </c>
      <c r="H69" s="21" t="s">
        <v>187</v>
      </c>
      <c r="I69" s="21">
        <v>3510755.8620000002</v>
      </c>
      <c r="J69" s="21" t="s">
        <v>188</v>
      </c>
    </row>
    <row r="70" spans="1:10" ht="30" customHeight="1" x14ac:dyDescent="0.25">
      <c r="A70" s="21">
        <v>69</v>
      </c>
      <c r="B70" s="21" t="s">
        <v>184</v>
      </c>
      <c r="C70" s="21" t="s">
        <v>102</v>
      </c>
      <c r="D70" s="21" t="s">
        <v>185</v>
      </c>
      <c r="E70" s="21" t="s">
        <v>335</v>
      </c>
      <c r="F70" s="21">
        <v>27.648</v>
      </c>
      <c r="G70" s="21">
        <v>130608.477</v>
      </c>
      <c r="H70" s="21" t="s">
        <v>187</v>
      </c>
      <c r="I70" s="21">
        <v>3611063.1719999998</v>
      </c>
      <c r="J70" s="21" t="s">
        <v>336</v>
      </c>
    </row>
    <row r="71" spans="1:10" ht="30" customHeight="1" x14ac:dyDescent="0.25">
      <c r="A71" s="21">
        <v>25</v>
      </c>
      <c r="B71" s="21" t="s">
        <v>196</v>
      </c>
      <c r="C71" s="21" t="s">
        <v>104</v>
      </c>
      <c r="D71" s="21" t="s">
        <v>197</v>
      </c>
      <c r="E71" s="21" t="s">
        <v>24</v>
      </c>
      <c r="F71" s="21">
        <v>207.2</v>
      </c>
      <c r="G71" s="21">
        <v>1125.675</v>
      </c>
      <c r="H71" s="21" t="s">
        <v>198</v>
      </c>
      <c r="I71" s="21">
        <v>233239.86</v>
      </c>
      <c r="J71" s="21" t="s">
        <v>199</v>
      </c>
    </row>
    <row r="72" spans="1:10" ht="30" customHeight="1" x14ac:dyDescent="0.25">
      <c r="A72" s="21">
        <v>72</v>
      </c>
      <c r="B72" s="21" t="s">
        <v>196</v>
      </c>
      <c r="C72" s="21" t="s">
        <v>104</v>
      </c>
      <c r="D72" s="21" t="s">
        <v>197</v>
      </c>
      <c r="E72" s="21" t="s">
        <v>24</v>
      </c>
      <c r="F72" s="21">
        <v>213.12</v>
      </c>
      <c r="G72" s="21">
        <v>1125.675</v>
      </c>
      <c r="H72" s="21" t="s">
        <v>198</v>
      </c>
      <c r="I72" s="21">
        <v>239903.856</v>
      </c>
      <c r="J72" s="21" t="s">
        <v>340</v>
      </c>
    </row>
    <row r="73" spans="1:10" ht="30" customHeight="1" x14ac:dyDescent="0.25">
      <c r="A73" s="21">
        <v>27</v>
      </c>
      <c r="B73" s="21" t="s">
        <v>45</v>
      </c>
      <c r="C73" s="21" t="s">
        <v>45</v>
      </c>
      <c r="D73" s="21" t="s">
        <v>203</v>
      </c>
      <c r="E73" s="21" t="s">
        <v>164</v>
      </c>
      <c r="F73" s="21">
        <v>68.25</v>
      </c>
      <c r="G73" s="21">
        <v>415.61900000000003</v>
      </c>
      <c r="H73" s="21" t="s">
        <v>204</v>
      </c>
      <c r="I73" s="21">
        <v>28365.996999999999</v>
      </c>
      <c r="J73" s="21" t="s">
        <v>205</v>
      </c>
    </row>
    <row r="74" spans="1:10" ht="30" customHeight="1" x14ac:dyDescent="0.25">
      <c r="A74" s="21">
        <v>74</v>
      </c>
      <c r="B74" s="21" t="s">
        <v>45</v>
      </c>
      <c r="C74" s="21" t="s">
        <v>45</v>
      </c>
      <c r="D74" s="21" t="s">
        <v>203</v>
      </c>
      <c r="E74" s="21" t="s">
        <v>164</v>
      </c>
      <c r="F74" s="21">
        <v>70.2</v>
      </c>
      <c r="G74" s="21">
        <v>415.62099999999998</v>
      </c>
      <c r="H74" s="21" t="s">
        <v>342</v>
      </c>
      <c r="I74" s="21">
        <v>29176.594000000001</v>
      </c>
      <c r="J74" s="21" t="s">
        <v>343</v>
      </c>
    </row>
    <row r="75" spans="1:10" ht="30" customHeight="1" x14ac:dyDescent="0.25">
      <c r="A75" s="21">
        <v>23</v>
      </c>
      <c r="B75" s="21" t="s">
        <v>189</v>
      </c>
      <c r="C75" s="21" t="s">
        <v>103</v>
      </c>
      <c r="D75" s="21" t="s">
        <v>190</v>
      </c>
      <c r="E75" s="21" t="s">
        <v>27</v>
      </c>
      <c r="F75" s="21">
        <v>91</v>
      </c>
      <c r="G75" s="21">
        <v>35.244</v>
      </c>
      <c r="H75" s="21" t="s">
        <v>191</v>
      </c>
      <c r="I75" s="21">
        <v>3207.2040000000002</v>
      </c>
      <c r="J75" s="21" t="s">
        <v>192</v>
      </c>
    </row>
    <row r="76" spans="1:10" ht="30" customHeight="1" x14ac:dyDescent="0.25">
      <c r="A76" s="21">
        <v>70</v>
      </c>
      <c r="B76" s="21" t="s">
        <v>189</v>
      </c>
      <c r="C76" s="21" t="s">
        <v>103</v>
      </c>
      <c r="D76" s="21" t="s">
        <v>190</v>
      </c>
      <c r="E76" s="21" t="s">
        <v>27</v>
      </c>
      <c r="F76" s="21">
        <v>94.25</v>
      </c>
      <c r="G76" s="21">
        <v>35.244</v>
      </c>
      <c r="H76" s="21" t="s">
        <v>191</v>
      </c>
      <c r="I76" s="21">
        <v>3321.7469999999998</v>
      </c>
      <c r="J76" s="21" t="s">
        <v>337</v>
      </c>
    </row>
    <row r="77" spans="1:10" ht="30" customHeight="1" x14ac:dyDescent="0.25">
      <c r="A77" s="21">
        <v>59</v>
      </c>
      <c r="B77" s="21" t="s">
        <v>93</v>
      </c>
      <c r="C77" s="21" t="s">
        <v>93</v>
      </c>
      <c r="D77" s="21" t="s">
        <v>317</v>
      </c>
      <c r="E77" s="21" t="s">
        <v>24</v>
      </c>
      <c r="F77" s="21">
        <v>3020</v>
      </c>
      <c r="G77" s="21">
        <v>23.553000000000001</v>
      </c>
      <c r="H77" s="21" t="s">
        <v>318</v>
      </c>
      <c r="I77" s="21">
        <v>71130.06</v>
      </c>
      <c r="J77" s="21" t="s">
        <v>319</v>
      </c>
    </row>
    <row r="78" spans="1:10" ht="30" customHeight="1" x14ac:dyDescent="0.25">
      <c r="A78" s="21">
        <v>107</v>
      </c>
      <c r="B78" s="21" t="s">
        <v>93</v>
      </c>
      <c r="C78" s="21" t="s">
        <v>93</v>
      </c>
      <c r="D78" s="21" t="s">
        <v>317</v>
      </c>
      <c r="E78" s="21" t="s">
        <v>24</v>
      </c>
      <c r="F78" s="21">
        <v>3020</v>
      </c>
      <c r="G78" s="21">
        <v>23.553000000000001</v>
      </c>
      <c r="H78" s="21" t="s">
        <v>318</v>
      </c>
      <c r="I78" s="21">
        <v>71130.06</v>
      </c>
      <c r="J78" s="21" t="s">
        <v>319</v>
      </c>
    </row>
    <row r="79" spans="1:10" ht="30" customHeight="1" x14ac:dyDescent="0.25">
      <c r="A79" s="21">
        <v>58</v>
      </c>
      <c r="B79" s="21" t="s">
        <v>91</v>
      </c>
      <c r="C79" s="21" t="s">
        <v>91</v>
      </c>
      <c r="D79" s="21" t="s">
        <v>314</v>
      </c>
      <c r="E79" s="21" t="s">
        <v>121</v>
      </c>
      <c r="F79" s="21">
        <v>6.89</v>
      </c>
      <c r="G79" s="21">
        <v>5486.9759999999997</v>
      </c>
      <c r="H79" s="21" t="s">
        <v>315</v>
      </c>
      <c r="I79" s="21">
        <v>37805.264999999999</v>
      </c>
      <c r="J79" s="21" t="s">
        <v>316</v>
      </c>
    </row>
    <row r="80" spans="1:10" ht="30" customHeight="1" x14ac:dyDescent="0.25">
      <c r="A80" s="21">
        <v>106</v>
      </c>
      <c r="B80" s="21" t="s">
        <v>91</v>
      </c>
      <c r="C80" s="21" t="s">
        <v>91</v>
      </c>
      <c r="D80" s="21" t="s">
        <v>314</v>
      </c>
      <c r="E80" s="21" t="s">
        <v>121</v>
      </c>
      <c r="F80" s="21">
        <v>6.89</v>
      </c>
      <c r="G80" s="21">
        <v>54869.760999999999</v>
      </c>
      <c r="H80" s="21" t="s">
        <v>378</v>
      </c>
      <c r="I80" s="21">
        <v>378052.65299999999</v>
      </c>
      <c r="J80" s="21" t="s">
        <v>379</v>
      </c>
    </row>
    <row r="81" spans="1:10" ht="30" customHeight="1" x14ac:dyDescent="0.25">
      <c r="A81" s="21">
        <v>26</v>
      </c>
      <c r="B81" s="21" t="s">
        <v>42</v>
      </c>
      <c r="C81" s="21" t="s">
        <v>42</v>
      </c>
      <c r="D81" s="21" t="s">
        <v>200</v>
      </c>
      <c r="E81" s="21" t="s">
        <v>24</v>
      </c>
      <c r="F81" s="21">
        <v>728</v>
      </c>
      <c r="G81" s="21">
        <v>263.99700000000001</v>
      </c>
      <c r="H81" s="21" t="s">
        <v>201</v>
      </c>
      <c r="I81" s="21">
        <v>192189.81599999999</v>
      </c>
      <c r="J81" s="21" t="s">
        <v>202</v>
      </c>
    </row>
    <row r="82" spans="1:10" ht="30" customHeight="1" x14ac:dyDescent="0.25">
      <c r="A82" s="21">
        <v>73</v>
      </c>
      <c r="B82" s="21" t="s">
        <v>42</v>
      </c>
      <c r="C82" s="21" t="s">
        <v>42</v>
      </c>
      <c r="D82" s="21" t="s">
        <v>200</v>
      </c>
      <c r="E82" s="21" t="s">
        <v>24</v>
      </c>
      <c r="F82" s="21">
        <v>748</v>
      </c>
      <c r="G82" s="21">
        <v>263.99700000000001</v>
      </c>
      <c r="H82" s="21" t="s">
        <v>201</v>
      </c>
      <c r="I82" s="21">
        <v>197469.75599999999</v>
      </c>
      <c r="J82" s="21" t="s">
        <v>341</v>
      </c>
    </row>
    <row r="83" spans="1:10" ht="30" customHeight="1" x14ac:dyDescent="0.25">
      <c r="A83" s="21">
        <v>38</v>
      </c>
      <c r="B83" s="21" t="s">
        <v>44</v>
      </c>
      <c r="C83" s="21" t="s">
        <v>44</v>
      </c>
      <c r="D83" s="21" t="s">
        <v>245</v>
      </c>
      <c r="E83" s="21" t="s">
        <v>164</v>
      </c>
      <c r="F83" s="21">
        <v>148.51</v>
      </c>
      <c r="G83" s="21">
        <v>326.42899999999997</v>
      </c>
      <c r="H83" s="21" t="s">
        <v>246</v>
      </c>
      <c r="I83" s="21">
        <v>48477.970999999998</v>
      </c>
      <c r="J83" s="21" t="s">
        <v>247</v>
      </c>
    </row>
    <row r="84" spans="1:10" ht="30" customHeight="1" x14ac:dyDescent="0.25">
      <c r="A84" s="21">
        <v>85</v>
      </c>
      <c r="B84" s="21" t="s">
        <v>44</v>
      </c>
      <c r="C84" s="21" t="s">
        <v>44</v>
      </c>
      <c r="D84" s="21" t="s">
        <v>245</v>
      </c>
      <c r="E84" s="21" t="s">
        <v>24</v>
      </c>
      <c r="F84" s="21">
        <v>113.21</v>
      </c>
      <c r="G84" s="21">
        <v>326.42899999999997</v>
      </c>
      <c r="H84" s="21" t="s">
        <v>246</v>
      </c>
      <c r="I84" s="21">
        <v>36955.027000000002</v>
      </c>
      <c r="J84" s="21" t="s">
        <v>354</v>
      </c>
    </row>
    <row r="85" spans="1:10" ht="30" customHeight="1" x14ac:dyDescent="0.25">
      <c r="A85" s="21">
        <v>33</v>
      </c>
      <c r="B85" s="21" t="s">
        <v>227</v>
      </c>
      <c r="C85" s="21" t="s">
        <v>107</v>
      </c>
      <c r="D85" s="21" t="s">
        <v>228</v>
      </c>
      <c r="E85" s="21" t="s">
        <v>224</v>
      </c>
      <c r="F85" s="21">
        <v>101.38</v>
      </c>
      <c r="G85" s="21">
        <v>66.933000000000007</v>
      </c>
      <c r="H85" s="21" t="s">
        <v>229</v>
      </c>
      <c r="I85" s="21">
        <v>6785.6679999999997</v>
      </c>
      <c r="J85" s="21" t="s">
        <v>230</v>
      </c>
    </row>
    <row r="86" spans="1:10" ht="30" customHeight="1" x14ac:dyDescent="0.25">
      <c r="A86" s="21">
        <v>80</v>
      </c>
      <c r="B86" s="21" t="s">
        <v>227</v>
      </c>
      <c r="C86" s="21" t="s">
        <v>107</v>
      </c>
      <c r="D86" s="21" t="s">
        <v>228</v>
      </c>
      <c r="E86" s="21" t="s">
        <v>224</v>
      </c>
      <c r="F86" s="21">
        <v>82.103999999999999</v>
      </c>
      <c r="G86" s="21">
        <v>66.933000000000007</v>
      </c>
      <c r="H86" s="21" t="s">
        <v>229</v>
      </c>
      <c r="I86" s="21">
        <v>5495.4669999999996</v>
      </c>
      <c r="J86" s="21" t="s">
        <v>349</v>
      </c>
    </row>
    <row r="87" spans="1:10" ht="30" customHeight="1" x14ac:dyDescent="0.25">
      <c r="A87" s="21">
        <v>32</v>
      </c>
      <c r="B87" s="21" t="s">
        <v>52</v>
      </c>
      <c r="C87" s="21" t="s">
        <v>222</v>
      </c>
      <c r="D87" s="21" t="s">
        <v>223</v>
      </c>
      <c r="E87" s="21" t="s">
        <v>224</v>
      </c>
      <c r="F87" s="21">
        <v>38615.120000000003</v>
      </c>
      <c r="G87" s="21">
        <v>69.605999999999995</v>
      </c>
      <c r="H87" s="21" t="s">
        <v>225</v>
      </c>
      <c r="I87" s="21">
        <v>2687844.0430000001</v>
      </c>
      <c r="J87" s="21" t="s">
        <v>226</v>
      </c>
    </row>
    <row r="88" spans="1:10" ht="30" customHeight="1" x14ac:dyDescent="0.25">
      <c r="A88" s="21">
        <v>79</v>
      </c>
      <c r="B88" s="21" t="s">
        <v>52</v>
      </c>
      <c r="C88" s="21" t="s">
        <v>222</v>
      </c>
      <c r="D88" s="21" t="s">
        <v>223</v>
      </c>
      <c r="E88" s="21" t="s">
        <v>224</v>
      </c>
      <c r="F88" s="21">
        <v>38338.5</v>
      </c>
      <c r="G88" s="21">
        <v>69.605999999999995</v>
      </c>
      <c r="H88" s="21" t="s">
        <v>225</v>
      </c>
      <c r="I88" s="21">
        <v>2668589.6310000001</v>
      </c>
      <c r="J88" s="21" t="s">
        <v>348</v>
      </c>
    </row>
    <row r="89" spans="1:10" ht="30" customHeight="1" x14ac:dyDescent="0.25">
      <c r="A89" s="21">
        <v>45</v>
      </c>
      <c r="B89" s="21" t="s">
        <v>74</v>
      </c>
      <c r="C89" s="21" t="s">
        <v>74</v>
      </c>
      <c r="D89" s="21" t="s">
        <v>271</v>
      </c>
      <c r="E89" s="21" t="s">
        <v>224</v>
      </c>
      <c r="F89" s="21">
        <v>6751.98</v>
      </c>
      <c r="G89" s="21">
        <v>129.97800000000001</v>
      </c>
      <c r="H89" s="21" t="s">
        <v>272</v>
      </c>
      <c r="I89" s="21">
        <v>877608.85600000003</v>
      </c>
      <c r="J89" s="21" t="s">
        <v>273</v>
      </c>
    </row>
    <row r="90" spans="1:10" ht="30" customHeight="1" x14ac:dyDescent="0.25">
      <c r="A90" s="21">
        <v>92</v>
      </c>
      <c r="B90" s="21" t="s">
        <v>74</v>
      </c>
      <c r="C90" s="21" t="s">
        <v>74</v>
      </c>
      <c r="D90" s="21" t="s">
        <v>271</v>
      </c>
      <c r="E90" s="21" t="s">
        <v>224</v>
      </c>
      <c r="F90" s="21">
        <v>3615.39</v>
      </c>
      <c r="G90" s="21">
        <v>129.97800000000001</v>
      </c>
      <c r="H90" s="21" t="s">
        <v>272</v>
      </c>
      <c r="I90" s="21">
        <v>469921.16100000002</v>
      </c>
      <c r="J90" s="21" t="s">
        <v>363</v>
      </c>
    </row>
    <row r="91" spans="1:10" ht="30" customHeight="1" x14ac:dyDescent="0.25">
      <c r="A91" s="21">
        <v>49</v>
      </c>
      <c r="B91" s="21" t="s">
        <v>78</v>
      </c>
      <c r="C91" s="21" t="s">
        <v>78</v>
      </c>
      <c r="D91" s="21" t="s">
        <v>287</v>
      </c>
      <c r="E91" s="21" t="s">
        <v>117</v>
      </c>
      <c r="F91" s="21">
        <v>8</v>
      </c>
      <c r="G91" s="21">
        <v>75722.264999999999</v>
      </c>
      <c r="H91" s="21" t="s">
        <v>288</v>
      </c>
      <c r="I91" s="21">
        <v>605778.12</v>
      </c>
      <c r="J91" s="21" t="s">
        <v>289</v>
      </c>
    </row>
    <row r="92" spans="1:10" ht="30" customHeight="1" x14ac:dyDescent="0.25">
      <c r="A92" s="21">
        <v>96</v>
      </c>
      <c r="B92" s="21" t="s">
        <v>78</v>
      </c>
      <c r="C92" s="21" t="s">
        <v>78</v>
      </c>
      <c r="D92" s="21" t="s">
        <v>287</v>
      </c>
      <c r="E92" s="21" t="s">
        <v>117</v>
      </c>
      <c r="F92" s="21">
        <v>3</v>
      </c>
      <c r="G92" s="21">
        <v>75722.264999999999</v>
      </c>
      <c r="H92" s="21" t="s">
        <v>288</v>
      </c>
      <c r="I92" s="21">
        <v>227166.79500000001</v>
      </c>
      <c r="J92" s="21" t="s">
        <v>368</v>
      </c>
    </row>
    <row r="93" spans="1:10" ht="30" customHeight="1" x14ac:dyDescent="0.25">
      <c r="A93" s="21">
        <v>47</v>
      </c>
      <c r="B93" s="21" t="s">
        <v>279</v>
      </c>
      <c r="C93" s="21" t="s">
        <v>109</v>
      </c>
      <c r="D93" s="21" t="s">
        <v>280</v>
      </c>
      <c r="E93" s="21" t="s">
        <v>117</v>
      </c>
      <c r="F93" s="21">
        <v>8</v>
      </c>
      <c r="G93" s="21">
        <v>87119.667000000001</v>
      </c>
      <c r="H93" s="21" t="s">
        <v>281</v>
      </c>
      <c r="I93" s="21">
        <v>696957.33600000001</v>
      </c>
      <c r="J93" s="21" t="s">
        <v>282</v>
      </c>
    </row>
    <row r="94" spans="1:10" ht="30" customHeight="1" x14ac:dyDescent="0.25">
      <c r="A94" s="21">
        <v>94</v>
      </c>
      <c r="B94" s="21" t="s">
        <v>279</v>
      </c>
      <c r="C94" s="21" t="s">
        <v>109</v>
      </c>
      <c r="D94" s="21" t="s">
        <v>280</v>
      </c>
      <c r="E94" s="21" t="s">
        <v>117</v>
      </c>
      <c r="F94" s="21">
        <v>3</v>
      </c>
      <c r="G94" s="21">
        <v>87119.667000000001</v>
      </c>
      <c r="H94" s="21" t="s">
        <v>281</v>
      </c>
      <c r="I94" s="21">
        <v>261359.00099999999</v>
      </c>
      <c r="J94" s="21" t="s">
        <v>366</v>
      </c>
    </row>
    <row r="95" spans="1:10" ht="30" customHeight="1" x14ac:dyDescent="0.25">
      <c r="A95" s="21">
        <v>48</v>
      </c>
      <c r="B95" s="21" t="s">
        <v>283</v>
      </c>
      <c r="C95" s="21" t="s">
        <v>110</v>
      </c>
      <c r="D95" s="21" t="s">
        <v>284</v>
      </c>
      <c r="E95" s="21" t="s">
        <v>117</v>
      </c>
      <c r="F95" s="21">
        <v>16</v>
      </c>
      <c r="G95" s="21">
        <v>8992.7189999999991</v>
      </c>
      <c r="H95" s="21" t="s">
        <v>285</v>
      </c>
      <c r="I95" s="21">
        <v>143883.50399999999</v>
      </c>
      <c r="J95" s="21" t="s">
        <v>286</v>
      </c>
    </row>
    <row r="96" spans="1:10" ht="30" customHeight="1" x14ac:dyDescent="0.25">
      <c r="A96" s="21">
        <v>95</v>
      </c>
      <c r="B96" s="21" t="s">
        <v>283</v>
      </c>
      <c r="C96" s="21" t="s">
        <v>110</v>
      </c>
      <c r="D96" s="21" t="s">
        <v>284</v>
      </c>
      <c r="E96" s="21" t="s">
        <v>117</v>
      </c>
      <c r="F96" s="21">
        <v>6</v>
      </c>
      <c r="G96" s="21">
        <v>8992.7189999999991</v>
      </c>
      <c r="H96" s="21" t="s">
        <v>285</v>
      </c>
      <c r="I96" s="21">
        <v>53956.313999999998</v>
      </c>
      <c r="J96" s="21" t="s">
        <v>367</v>
      </c>
    </row>
    <row r="97" spans="1:10" ht="30" customHeight="1" x14ac:dyDescent="0.25">
      <c r="A97" s="21">
        <v>37</v>
      </c>
      <c r="B97" s="21" t="s">
        <v>241</v>
      </c>
      <c r="C97" s="21" t="s">
        <v>108</v>
      </c>
      <c r="D97" s="21" t="s">
        <v>242</v>
      </c>
      <c r="E97" s="21" t="s">
        <v>27</v>
      </c>
      <c r="F97" s="21">
        <v>29.5</v>
      </c>
      <c r="G97" s="21">
        <v>1020.375</v>
      </c>
      <c r="H97" s="21" t="s">
        <v>243</v>
      </c>
      <c r="I97" s="21">
        <v>30101.062999999998</v>
      </c>
      <c r="J97" s="21" t="s">
        <v>244</v>
      </c>
    </row>
    <row r="98" spans="1:10" ht="30" customHeight="1" x14ac:dyDescent="0.25">
      <c r="A98" s="21">
        <v>84</v>
      </c>
      <c r="B98" s="21" t="s">
        <v>241</v>
      </c>
      <c r="C98" s="21" t="s">
        <v>108</v>
      </c>
      <c r="D98" s="21" t="s">
        <v>242</v>
      </c>
      <c r="E98" s="21" t="s">
        <v>27</v>
      </c>
      <c r="F98" s="21">
        <v>31</v>
      </c>
      <c r="G98" s="21">
        <v>1020.375</v>
      </c>
      <c r="H98" s="21" t="s">
        <v>243</v>
      </c>
      <c r="I98" s="21">
        <v>31631.625</v>
      </c>
      <c r="J98" s="21" t="s">
        <v>353</v>
      </c>
    </row>
    <row r="99" spans="1:10" ht="30" customHeight="1" x14ac:dyDescent="0.25">
      <c r="A99" s="21">
        <v>46</v>
      </c>
      <c r="B99" s="21" t="s">
        <v>274</v>
      </c>
      <c r="C99" s="21" t="s">
        <v>275</v>
      </c>
      <c r="D99" s="21" t="s">
        <v>276</v>
      </c>
      <c r="E99" s="21" t="s">
        <v>27</v>
      </c>
      <c r="F99" s="21">
        <v>9</v>
      </c>
      <c r="G99" s="21">
        <v>2724.1979999999999</v>
      </c>
      <c r="H99" s="21" t="s">
        <v>277</v>
      </c>
      <c r="I99" s="21">
        <v>24517.781999999999</v>
      </c>
      <c r="J99" s="21" t="s">
        <v>278</v>
      </c>
    </row>
    <row r="100" spans="1:10" ht="30" customHeight="1" x14ac:dyDescent="0.25">
      <c r="A100" s="21">
        <v>93</v>
      </c>
      <c r="B100" s="21" t="s">
        <v>274</v>
      </c>
      <c r="C100" s="21" t="s">
        <v>275</v>
      </c>
      <c r="D100" s="21" t="s">
        <v>276</v>
      </c>
      <c r="E100" s="21" t="s">
        <v>27</v>
      </c>
      <c r="F100" s="21">
        <v>9</v>
      </c>
      <c r="G100" s="21">
        <v>209.637</v>
      </c>
      <c r="H100" s="21" t="s">
        <v>364</v>
      </c>
      <c r="I100" s="21">
        <v>1886.7329999999999</v>
      </c>
      <c r="J100" s="21" t="s">
        <v>365</v>
      </c>
    </row>
    <row r="101" spans="1:10" ht="30" customHeight="1" x14ac:dyDescent="0.25">
      <c r="A101" s="21">
        <v>60</v>
      </c>
      <c r="B101" s="21" t="s">
        <v>320</v>
      </c>
      <c r="C101" s="21" t="s">
        <v>95</v>
      </c>
      <c r="D101" s="21" t="s">
        <v>321</v>
      </c>
      <c r="E101" s="21" t="s">
        <v>322</v>
      </c>
      <c r="F101" s="21">
        <v>21.6</v>
      </c>
      <c r="G101" s="21">
        <v>305.11799999999999</v>
      </c>
      <c r="H101" s="21" t="s">
        <v>323</v>
      </c>
      <c r="I101" s="21">
        <v>6590.549</v>
      </c>
      <c r="J101" s="21" t="s">
        <v>324</v>
      </c>
    </row>
    <row r="102" spans="1:10" ht="30" customHeight="1" x14ac:dyDescent="0.25">
      <c r="A102" s="21">
        <v>108</v>
      </c>
      <c r="B102" s="21" t="s">
        <v>320</v>
      </c>
      <c r="C102" s="21" t="s">
        <v>95</v>
      </c>
      <c r="D102" s="21" t="s">
        <v>321</v>
      </c>
      <c r="E102" s="21" t="s">
        <v>322</v>
      </c>
      <c r="F102" s="21">
        <v>21.6</v>
      </c>
      <c r="G102" s="21">
        <v>305.11799999999999</v>
      </c>
      <c r="H102" s="21" t="s">
        <v>323</v>
      </c>
      <c r="I102" s="21">
        <v>6590.549</v>
      </c>
      <c r="J102" s="21" t="s">
        <v>380</v>
      </c>
    </row>
    <row r="103" spans="1:10" ht="30" customHeight="1" x14ac:dyDescent="0.25">
      <c r="A103" s="21">
        <v>9</v>
      </c>
      <c r="B103" s="21" t="s">
        <v>143</v>
      </c>
      <c r="C103" s="21" t="s">
        <v>143</v>
      </c>
      <c r="D103" s="21" t="s">
        <v>144</v>
      </c>
      <c r="E103" s="21" t="s">
        <v>145</v>
      </c>
      <c r="F103" s="21">
        <v>1</v>
      </c>
      <c r="G103" s="21">
        <v>870345.76500000001</v>
      </c>
      <c r="H103" s="21" t="s">
        <v>146</v>
      </c>
      <c r="I103" s="21">
        <v>870345.76500000001</v>
      </c>
      <c r="J103" s="21" t="s">
        <v>146</v>
      </c>
    </row>
    <row r="104" spans="1:10" ht="30" customHeight="1" x14ac:dyDescent="0.25">
      <c r="A104" s="21">
        <v>10</v>
      </c>
      <c r="B104" s="21" t="s">
        <v>143</v>
      </c>
      <c r="C104" s="21" t="s">
        <v>143</v>
      </c>
      <c r="D104" s="21" t="s">
        <v>147</v>
      </c>
      <c r="E104" s="21" t="s">
        <v>148</v>
      </c>
      <c r="F104" s="21">
        <v>200</v>
      </c>
      <c r="G104" s="21">
        <v>2248.0740000000001</v>
      </c>
      <c r="H104" s="21" t="s">
        <v>149</v>
      </c>
      <c r="I104" s="21">
        <v>449614.8</v>
      </c>
      <c r="J104" s="21" t="s">
        <v>150</v>
      </c>
    </row>
    <row r="105" spans="1:10" ht="30" customHeight="1" x14ac:dyDescent="0.25">
      <c r="A105" s="21">
        <v>11</v>
      </c>
      <c r="B105" s="21" t="s">
        <v>143</v>
      </c>
      <c r="C105" s="21" t="s">
        <v>143</v>
      </c>
      <c r="D105" s="21" t="s">
        <v>151</v>
      </c>
      <c r="E105" s="21" t="s">
        <v>145</v>
      </c>
      <c r="F105" s="21">
        <v>1</v>
      </c>
      <c r="G105" s="21">
        <v>101109.69100000001</v>
      </c>
      <c r="H105" s="21" t="s">
        <v>152</v>
      </c>
      <c r="I105" s="21">
        <v>101109.69100000001</v>
      </c>
      <c r="J105" s="21" t="s">
        <v>152</v>
      </c>
    </row>
    <row r="106" spans="1:10" ht="30" customHeight="1" x14ac:dyDescent="0.25">
      <c r="A106" s="21">
        <v>12</v>
      </c>
      <c r="B106" s="21" t="s">
        <v>143</v>
      </c>
      <c r="C106" s="21" t="s">
        <v>143</v>
      </c>
      <c r="D106" s="21" t="s">
        <v>153</v>
      </c>
      <c r="E106" s="21" t="s">
        <v>145</v>
      </c>
      <c r="F106" s="21">
        <v>1</v>
      </c>
      <c r="G106" s="21">
        <v>100034.05499999999</v>
      </c>
      <c r="H106" s="21" t="s">
        <v>154</v>
      </c>
      <c r="I106" s="21">
        <v>100034.05499999999</v>
      </c>
      <c r="J106" s="21" t="s">
        <v>154</v>
      </c>
    </row>
    <row r="107" spans="1:10" ht="30" customHeight="1" x14ac:dyDescent="0.25">
      <c r="A107" s="21">
        <v>13</v>
      </c>
      <c r="B107" s="21" t="s">
        <v>143</v>
      </c>
      <c r="C107" s="21" t="s">
        <v>143</v>
      </c>
      <c r="D107" s="21" t="s">
        <v>155</v>
      </c>
      <c r="E107" s="21" t="s">
        <v>145</v>
      </c>
      <c r="F107" s="21">
        <v>1</v>
      </c>
      <c r="G107" s="21">
        <v>82823.895000000004</v>
      </c>
      <c r="H107" s="21" t="s">
        <v>156</v>
      </c>
      <c r="I107" s="21">
        <v>82823.895000000004</v>
      </c>
      <c r="J107" s="21" t="s">
        <v>156</v>
      </c>
    </row>
    <row r="108" spans="1:10" ht="30" customHeight="1" x14ac:dyDescent="0.25">
      <c r="A108" s="21">
        <v>14</v>
      </c>
      <c r="B108" s="21" t="s">
        <v>143</v>
      </c>
      <c r="C108" s="21" t="s">
        <v>143</v>
      </c>
      <c r="D108" s="21" t="s">
        <v>157</v>
      </c>
      <c r="E108" s="21" t="s">
        <v>145</v>
      </c>
      <c r="F108" s="21">
        <v>1</v>
      </c>
      <c r="G108" s="21">
        <v>99822.296000000002</v>
      </c>
      <c r="H108" s="21" t="s">
        <v>158</v>
      </c>
      <c r="I108" s="21">
        <v>99822.296000000002</v>
      </c>
      <c r="J108" s="21" t="s">
        <v>159</v>
      </c>
    </row>
    <row r="109" spans="1:10" ht="30" customHeight="1" x14ac:dyDescent="0.25">
      <c r="A109" s="21">
        <v>61</v>
      </c>
      <c r="B109" s="21" t="s">
        <v>99</v>
      </c>
      <c r="C109" s="21" t="s">
        <v>99</v>
      </c>
      <c r="D109" s="21" t="s">
        <v>325</v>
      </c>
      <c r="E109" s="21" t="s">
        <v>145</v>
      </c>
      <c r="F109" s="21">
        <v>1</v>
      </c>
      <c r="G109" s="21">
        <v>225000.00099999999</v>
      </c>
      <c r="H109" s="21" t="s">
        <v>326</v>
      </c>
      <c r="I109" s="21">
        <v>225000.00099999999</v>
      </c>
      <c r="J109" s="21" t="s">
        <v>326</v>
      </c>
    </row>
  </sheetData>
  <sortState ref="A2:J109">
    <sortCondition ref="C2:C10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Khal</vt:lpstr>
      <vt:lpstr>Regulator</vt:lpstr>
      <vt:lpstr>Sheet2</vt:lpstr>
      <vt:lpstr>Sheet3</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Miarul</dc:creator>
  <cp:lastModifiedBy>HFMLIP</cp:lastModifiedBy>
  <cp:lastPrinted>2020-09-12T07:26:38Z</cp:lastPrinted>
  <dcterms:created xsi:type="dcterms:W3CDTF">2020-02-25T12:24:58Z</dcterms:created>
  <dcterms:modified xsi:type="dcterms:W3CDTF">2020-09-12T08:17:20Z</dcterms:modified>
</cp:coreProperties>
</file>