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PM_16_03_2019\Progress Monitoring Kishoregonj\Kishoreganj\Kishoreganj\"/>
    </mc:Choice>
  </mc:AlternateContent>
  <bookViews>
    <workbookView xWindow="-105" yWindow="-105" windowWidth="19425" windowHeight="10425" firstSheet="2" activeTab="7"/>
  </bookViews>
  <sheets>
    <sheet name="Embankment" sheetId="1" r:id="rId1"/>
    <sheet name="Block Raod" sheetId="7" r:id="rId2"/>
    <sheet name="Regulator  " sheetId="6" r:id="rId3"/>
    <sheet name="Rate_Reg" sheetId="2" r:id="rId4"/>
    <sheet name="Rate_Emb" sheetId="8" r:id="rId5"/>
    <sheet name="Pangadair_Khal_Reg" sheetId="9" r:id="rId6"/>
    <sheet name="Bera_khal_reg" sheetId="10" r:id="rId7"/>
    <sheet name="Sheet1" sheetId="11" r:id="rId8"/>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 i="11" l="1"/>
  <c r="B6" i="11"/>
  <c r="F12" i="7"/>
  <c r="F10" i="7"/>
  <c r="F17" i="1"/>
  <c r="F16" i="1"/>
  <c r="I49" i="10" l="1"/>
  <c r="I48" i="10"/>
  <c r="I47" i="10"/>
  <c r="I46" i="10"/>
  <c r="I50" i="9"/>
  <c r="I49" i="9"/>
  <c r="I48" i="9"/>
  <c r="I47" i="9"/>
  <c r="F11" i="7"/>
  <c r="F3" i="7"/>
  <c r="F4" i="7"/>
  <c r="F5" i="7"/>
  <c r="F6" i="7"/>
  <c r="F7" i="7"/>
  <c r="F8" i="7"/>
  <c r="F9" i="7"/>
  <c r="F2" i="7"/>
</calcChain>
</file>

<file path=xl/sharedStrings.xml><?xml version="1.0" encoding="utf-8"?>
<sst xmlns="http://schemas.openxmlformats.org/spreadsheetml/2006/main" count="1058" uniqueCount="365">
  <si>
    <t>Sl No</t>
  </si>
  <si>
    <t>Item Code</t>
  </si>
  <si>
    <t xml:space="preserve">Description </t>
  </si>
  <si>
    <t>Unit</t>
  </si>
  <si>
    <t>Rate</t>
  </si>
  <si>
    <t>16-220</t>
  </si>
  <si>
    <t>16-240</t>
  </si>
  <si>
    <t>16-190</t>
  </si>
  <si>
    <t>each</t>
  </si>
  <si>
    <t>cum</t>
  </si>
  <si>
    <t>04-180</t>
  </si>
  <si>
    <t>Site preparation</t>
  </si>
  <si>
    <t>Sqm</t>
  </si>
  <si>
    <t>m</t>
  </si>
  <si>
    <t>16-310</t>
  </si>
  <si>
    <t>Foundation Excavation</t>
  </si>
  <si>
    <t>16-560</t>
  </si>
  <si>
    <t>Shoring for slope protection</t>
  </si>
  <si>
    <t xml:space="preserve">Bailing out </t>
  </si>
  <si>
    <t>Sheet pile Supply</t>
  </si>
  <si>
    <t>M ton</t>
  </si>
  <si>
    <t>Sheet pile Drive</t>
  </si>
  <si>
    <t>44-310</t>
  </si>
  <si>
    <t>Supplying and placing of hesian cloth</t>
  </si>
  <si>
    <t>Supplying and laying of polythene</t>
  </si>
  <si>
    <t>28-120</t>
  </si>
  <si>
    <t>CC 1:3:6</t>
  </si>
  <si>
    <t>CC 1:4:8</t>
  </si>
  <si>
    <t>RCC 1:1.5:3</t>
  </si>
  <si>
    <t>Reinforcement: 8 mm to 22mm</t>
  </si>
  <si>
    <t>kg</t>
  </si>
  <si>
    <t xml:space="preserve">Reinforcement: 6 mm </t>
  </si>
  <si>
    <t>36-150-60</t>
  </si>
  <si>
    <t>Shuttering : Footing beams,beams, 
grade beams</t>
  </si>
  <si>
    <t>36-150-10</t>
  </si>
  <si>
    <t>Shuttering : Vertical and inclined walls</t>
  </si>
  <si>
    <t>36-150-20</t>
  </si>
  <si>
    <t>Shuttering : Deck slab operating deck slab</t>
  </si>
  <si>
    <t>P.V.C water stops</t>
  </si>
  <si>
    <t>40-610-20</t>
  </si>
  <si>
    <t>Khoa filter: 40mm to 20mm</t>
  </si>
  <si>
    <t>40-610-30</t>
  </si>
  <si>
    <t>Khoa filter: 20mm to 5mm</t>
  </si>
  <si>
    <t>40-140-50</t>
  </si>
  <si>
    <t>CC Block 30x30x30</t>
  </si>
  <si>
    <t>40-220-10</t>
  </si>
  <si>
    <t>76-170</t>
  </si>
  <si>
    <t>M.S Work in plats, angles, channels</t>
  </si>
  <si>
    <t>Sulpply of lift gate: 1.95mx1.65m</t>
  </si>
  <si>
    <t>Labour charge for fitting lift gate</t>
  </si>
  <si>
    <t>76-190</t>
  </si>
  <si>
    <t>Supply and instalation of padestal
 type lifting device</t>
  </si>
  <si>
    <t>Ring bundh Constructiuon</t>
  </si>
  <si>
    <t>Cement mortar gauge</t>
  </si>
  <si>
    <t>Back filling sand:FM&gt;.80</t>
  </si>
  <si>
    <t>48-100</t>
  </si>
  <si>
    <t>G.I water distribution pipe:
20mm dia G.I pipe line</t>
  </si>
  <si>
    <t>12-310-20</t>
  </si>
  <si>
    <t>44-270-20</t>
  </si>
  <si>
    <t>28-200-10</t>
  </si>
  <si>
    <t>76-115-10</t>
  </si>
  <si>
    <t>76-630-10</t>
  </si>
  <si>
    <t>76-240-40</t>
  </si>
  <si>
    <t>76-260-20</t>
  </si>
  <si>
    <t>16-540-20</t>
  </si>
  <si>
    <t>44-220-10</t>
  </si>
  <si>
    <t>16-520-20</t>
  </si>
  <si>
    <t>16-650-10</t>
  </si>
  <si>
    <t>16-410-10</t>
  </si>
  <si>
    <t>16-120-10</t>
  </si>
  <si>
    <t>48-130</t>
  </si>
  <si>
    <t>sqm</t>
  </si>
  <si>
    <t>76-120-10</t>
  </si>
  <si>
    <t>56-100</t>
  </si>
  <si>
    <t>56-110</t>
  </si>
  <si>
    <t>24-310-10</t>
  </si>
  <si>
    <t>04-110</t>
  </si>
  <si>
    <t>Analysis Rate</t>
  </si>
  <si>
    <t>Nunnir Haor</t>
  </si>
  <si>
    <t>04-280-10</t>
  </si>
  <si>
    <t>56-430</t>
  </si>
  <si>
    <t>04-150</t>
  </si>
  <si>
    <t>nos</t>
  </si>
  <si>
    <t>04-160</t>
  </si>
  <si>
    <t>40-540-10</t>
  </si>
  <si>
    <t>40-555-20</t>
  </si>
  <si>
    <t>40-580</t>
  </si>
  <si>
    <t>16-300</t>
  </si>
  <si>
    <t>40-220-20</t>
  </si>
  <si>
    <t>04-100</t>
  </si>
  <si>
    <t>04-320</t>
  </si>
  <si>
    <t>04-330</t>
  </si>
  <si>
    <t>40-440-20</t>
  </si>
  <si>
    <t>44-240-30</t>
  </si>
  <si>
    <t>72-540</t>
  </si>
  <si>
    <t>40-650-20</t>
  </si>
  <si>
    <t>28-100-30</t>
  </si>
  <si>
    <t>80-230-40</t>
  </si>
  <si>
    <t>04-600-10</t>
  </si>
  <si>
    <t>40-140-40</t>
  </si>
  <si>
    <t>16-600-10</t>
  </si>
  <si>
    <t>Pangair Dair Khal</t>
  </si>
  <si>
    <t>44-320-20</t>
  </si>
  <si>
    <t>40-650-30</t>
  </si>
  <si>
    <t>Bera Khal</t>
  </si>
  <si>
    <t>26(Pangair Dair Khal Regulator )</t>
  </si>
  <si>
    <t>Site preparation by manually removing all miscellaneous objectional materials from entire site and removing soil upto 15cm depth including uprooting stumps, jungle, cleaning, levelling, dressing etc. complete as per direction of Engineer in charge</t>
  </si>
  <si>
    <t>Twenty-Three point Six Three Four</t>
  </si>
  <si>
    <t>Ninety Thousand Nine Hundred and Ninety point Nine</t>
  </si>
  <si>
    <t>Manufacturing and supplying R.C.C boundary pillar, bench mark pillar and kilometer post in proportion 1:2:4, as per approved drawing and specifications, 110cm height, bottom dia 25cm and top dia 20cm, of which 15cm slanting and 50 level; with 6 nos. 10mm dia vertical rod and 8 nos. 6mm dia binder excluding the cost of M.S work or reinforcement but including the cost of form works, plastering top, finishing surface, curing with inscription of "BWDB, R.L./K.M." mark, as per approved size and shape in exposed surface etc. complete, as per direction of Engineer in charge.</t>
  </si>
  <si>
    <t>One Thousand One Hundred and Eighteen point Four Zero Two</t>
  </si>
  <si>
    <t>Four Thousand Four Hundred and Seventy-Three point Six Zero Eight</t>
  </si>
  <si>
    <t>Fixing in position, boundary pillars/bench mark pillars/K.M. post etc. of size 110cm height, bottom dia 25cm and top dia 20cm, embedded 45cm below G.L. including carriage, earth cutting, filling, ramming, etc. complete as per direction of Engineer in charge.</t>
  </si>
  <si>
    <t>Forty point Two One Seven</t>
  </si>
  <si>
    <t>One Hundred and Sixty point Eight Six Eight</t>
  </si>
  <si>
    <t>Supply of bamboo pegs 0.45m to 0.75m long and average dia. 6 cm, with saw cut top as per direction of Engineer in charge.</t>
  </si>
  <si>
    <t>Twenty-Two point Seven One Nine</t>
  </si>
  <si>
    <t>Three Thousand Six Hundred and Thirty-Five point Zero Four</t>
  </si>
  <si>
    <t>Labour charge for fixing of bamboo pegs 0.45m to 0.75m long and average dia 6cm, as per direction of Engineer in charge.</t>
  </si>
  <si>
    <t>Two point Four Three Eight</t>
  </si>
  <si>
    <t>Three Hundred and Ninety point Zero Eight</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</si>
  <si>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</si>
  <si>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Twenty-Two point Four Nine One</t>
  </si>
  <si>
    <t>One Lakh Twenty-Seven Thousand Four Hundred and Two point Eight Eight Nine</t>
  </si>
  <si>
    <t>16-560-30</t>
  </si>
  <si>
    <t>Shoring for slope protection of foundation trench, canal, embankment, road, pond etc. as per design slopes, grades including removal of spoils to a safe distance as per direction of Engineer in charge. By local hard wood ballah post of 6.0m length, 125mm dia, 1.0m c/c, and 2.0m drive with 6.0m long bamboo of average 75mm dia, @1.0m c/c and 2.0m drive with drum sheet walling and average 70mm dia half split bamboo batten @ 2.0m c/c fixed with nails.</t>
  </si>
  <si>
    <t>Seven Hundred and Forty-Five point Two Eight Four</t>
  </si>
  <si>
    <t>Two Lakh Twenty-Four Thousand Three Hundred and Thirty point Four Eight Four</t>
  </si>
  <si>
    <t>16-310-10</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</si>
  <si>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charge.For moving spoil earth upto a distance of 100m from the centre of the pit.</t>
  </si>
  <si>
    <t>Two Hundred and Nine point Three One Nine</t>
  </si>
  <si>
    <t>Twelve Lakh Seventy-Five Thousand Four Hundred and Twenty-Two point Five Three One</t>
  </si>
  <si>
    <t>40-440</t>
  </si>
  <si>
    <t>"Supplying and filling empty gunny/synthetic bags as approved in design &amp; drawing with sand/ earth available at site sewing the end with sutly, including carrying and placing in position within the site with supply of all materials as per direction of Engineer in charge.</t>
  </si>
  <si>
    <t>Twenty-Six point Seven Two Five</t>
  </si>
  <si>
    <t>Eighty-Five Thousand Five Hundred and Twenty</t>
  </si>
  <si>
    <t>16-520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</si>
  <si>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t>
  </si>
  <si>
    <t>One Thousand One Hundred and Fifty point Two Seven Two</t>
  </si>
  <si>
    <t>Ten Lakh Twenty-Eight Thousand Six Hundred and Fifty-Three point Seven Four One</t>
  </si>
  <si>
    <t>16-540</t>
  </si>
  <si>
    <t>Back filling in hydraulic structures including all leads and lifts in 150mm layer including watering, ramming compacting to 30% relative density etc. complete by compactor or any other suitable method as per direction of Engineer in charge.</t>
  </si>
  <si>
    <t>Six Hundred and Twenty-Four point Four Three Three</t>
  </si>
  <si>
    <t>Nine Lakh Ninety-Three Thousand Three Hundred and Seventy-Two point Nine Nine Four</t>
  </si>
  <si>
    <t>44-240</t>
  </si>
  <si>
    <t>Supplying at site U-shape hot rolled steel sheet piles of different sections as mentioned in the material specification of this manual as tabular form of Phosphorus = 00.04% (Maximum), Sulphur = 0.04% (Maximum), Copper = 0.25% (Minimum), Tensile strength =&gt; 490 N/mm2, Yield strength =&gt; 296 N/mm2, Elongation = 15% (Minimum) including all taxes, freights, incidental charges etc. complete as per direction of Engineer in charge.</t>
  </si>
  <si>
    <t>M.ton</t>
  </si>
  <si>
    <t>One Lakh Eighteen Thousand One Hundred and Five point Zero Four Five</t>
  </si>
  <si>
    <t>Twenty-Eight Lakh Seventy-Two Thousand Three Hundred and Fourteen point Six Nine Four</t>
  </si>
  <si>
    <t>44-320</t>
  </si>
  <si>
    <t>Cutting of steel sheet piles to design length and shape as per requirement in design and drawing and as per direction of Engineer in charge.</t>
  </si>
  <si>
    <t>Thirty-Seven point Zero Three Seven</t>
  </si>
  <si>
    <t>Three Thousand One Hundred and Ninety-Eight point Five One Five</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</si>
  <si>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</si>
  <si>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Two Hundred and Ninety-One point Six Five Three</t>
  </si>
  <si>
    <t>Two Lakh One Thousand Four Hundred and Ninety-Seven point Two Two Five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</si>
  <si>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</si>
  <si>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t>
  </si>
  <si>
    <t>One Thousand AND Ten point Four Nine Nine</t>
  </si>
  <si>
    <t>One Lakh Eighty-Nine Thousand Nine Hundred and Thirty-Three point Three Nine Two</t>
  </si>
  <si>
    <t>Supplying and placing 20mm thick hessian cloth impregnated with bitumen in expansion joints or on top of sheet piles as per specification and direction of Engineer in charge.</t>
  </si>
  <si>
    <t>Three Hundred and Seventy point Four Five Five</t>
  </si>
  <si>
    <t>Eleven Thousand Two Hundred and Ninety-One point Four Six Eight</t>
  </si>
  <si>
    <t>44-220</t>
  </si>
  <si>
    <t>Supplying and laying single layer polythene sheet in floor below cement concrete, RCC slab, on walls etc. complete in all respect as per direction of Engineer in charge.</t>
  </si>
  <si>
    <t>Twenty-Five point Zero Nine Eight</t>
  </si>
  <si>
    <t>Eleven Thousand Two Hundred and Forty-Three point Nine Zero Four</t>
  </si>
  <si>
    <t>43A</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</si>
  <si>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</si>
  <si>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</si>
  <si>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Three Thousand One Hundred and Sixty-Six point Four Five Nine</t>
  </si>
  <si>
    <t>One Lakh Forty-Two Thousand Seven Hundred and Twelve point Three Zero Seven</t>
  </si>
  <si>
    <t>43B</t>
  </si>
  <si>
    <t>Three Thousand Four Hundred and Forty-Six point Zero Two Two</t>
  </si>
  <si>
    <t>One Lakh Fifty-Five Thousand Three Hundred and Twelve point Two One Two</t>
  </si>
  <si>
    <t>40-650</t>
  </si>
  <si>
    <t>Supplying and laying sand as filter layers as per specific size ranges and gradation including preparation of surface, compacting in layer etc. complete with supply of all materials and as per direction of Engineer in charge.</t>
  </si>
  <si>
    <t>Eight Hundred and Forty-Four point Nine One One</t>
  </si>
  <si>
    <t>One Lakh Seventy-Six Thousand Six Hundred and Three point Two Nine Seven</t>
  </si>
  <si>
    <t>CUM</t>
  </si>
  <si>
    <t>One Thousand Two Hundred and Thirty-Three point Three Three Five</t>
  </si>
  <si>
    <t>Twelve Thousand Eight Hundred and Twenty-Six point Six Eight Four</t>
  </si>
  <si>
    <t>12-310</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</si>
  <si>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</si>
  <si>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Cum</t>
  </si>
  <si>
    <t>Five point Seven Five Two</t>
  </si>
  <si>
    <t>One Lakh Sixty-Four Thousand Two Hundred and Three point Two Zero Seven</t>
  </si>
  <si>
    <t>28-120-20</t>
  </si>
  <si>
    <t>Cement concrete in leanest mix 1:3:6 with sand of F.M.&gt;=1.5,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</si>
  <si>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Nine Thousand Four Hundred and Twenty-Two point Two Four Eight</t>
  </si>
  <si>
    <t>Five Lakh Eighty Thousand Seven Hundred and Eighty-Seven point Three Six Seven</t>
  </si>
  <si>
    <t>28-100</t>
  </si>
  <si>
    <t>Cement concrete in leanest mix 1:4:8 with sand of F.M.&gt;=1.5,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</si>
  <si>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Seven Thousand Two Hundred and Eighty-Five point Three One Four</t>
  </si>
  <si>
    <t>Twelve Thousand AND Ninety-Three point Six Two One</t>
  </si>
  <si>
    <t>49A</t>
  </si>
  <si>
    <t>36-150</t>
  </si>
  <si>
    <t>Formwork for centering and water tight shuttering as per drawing with 14 BWG M.S. sheet, fitted and fixed with 40mmx40mmx6mm M .S.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charge.Vertical and inclined walls, columns, piers with 60-80mm dia barack bamboo props.</t>
  </si>
  <si>
    <t>Seven Hundred and Thirty-Four point Eight Seven One</t>
  </si>
  <si>
    <t>Five Lakh Seventy-Seven Thousand Three Hundred and Twenty-Nine point Three Five Five</t>
  </si>
  <si>
    <t>49B</t>
  </si>
  <si>
    <t>Formwork for centering and water tight shuttering as per drawing with 14 BWG M.S. sheet, fitted and fixed with 40mmx40mmx6mm M .S.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</si>
  <si>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Seven Hundred and Forty-Four point Eight Nine Seven</t>
  </si>
  <si>
    <t>One Lakh Seven Hundred and Two point Six Two Five</t>
  </si>
  <si>
    <t>49C</t>
  </si>
  <si>
    <t>Five Hundred and Ninety-Four point Four Seven Two</t>
  </si>
  <si>
    <t>One Lakh Seventy-Seven Thousand Four Hundred and Sixty-One point Seven Eight One</t>
  </si>
  <si>
    <t>50A</t>
  </si>
  <si>
    <t>76-120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</si>
  <si>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</si>
  <si>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Kg</t>
  </si>
  <si>
    <t>Sixty-Three point Four Zero Seven</t>
  </si>
  <si>
    <t>Twenty-One Lakh Sixty-Eight Thousand Four Hundred and Ninety-Four point Six Seven One</t>
  </si>
  <si>
    <t>50B</t>
  </si>
  <si>
    <t>76-115</t>
  </si>
  <si>
    <t>Sixty point Four Four Nine</t>
  </si>
  <si>
    <t>Two Thousand One Hundred and Two point Four One Six</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</si>
  <si>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</si>
  <si>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t>
  </si>
  <si>
    <t>One Hundred and Ninety point Two Five Five</t>
  </si>
  <si>
    <t>Four Thousand AND Ninety-Six point One Nine</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</si>
  <si>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</si>
  <si>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One Hundred and Fifteen point Seven Seven Seven</t>
  </si>
  <si>
    <t>Four Lakh Thirty-Eight Thousand Three Hundred and Thirty-Eight point Six Six Nine</t>
  </si>
  <si>
    <t>28-200</t>
  </si>
  <si>
    <t>Reinforced Cement Concrete Work in leanest mix. 1:1.5:3 with 25mm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t>
  </si>
  <si>
    <t>Ten Thousand Four Hundred and Thirty-Nine point Seven Seven Nine</t>
  </si>
  <si>
    <t>Forty-Six Lakh Ninety-Seven Thousand AND Sixty-Five point Three Six Eight</t>
  </si>
  <si>
    <t>04-600</t>
  </si>
  <si>
    <t>Providing cork sheet/polysterene sheet in expansion joints of concrete works including supply of all materials etc. complete as per direction of Engineer in charge. 25mm thick sheet.</t>
  </si>
  <si>
    <t>Three Hundred and Eighty point Eight Three Five</t>
  </si>
  <si>
    <t>Six Thousand One Hundred and Eighty-Four point Seven Six</t>
  </si>
  <si>
    <t>04-280</t>
  </si>
  <si>
    <t>Constructing at site, cement mortar gauge on masonry wall, including engraving in meter, decimeter &amp; centimeter, painting and figuring with black and red water proof paint, etc. complete as per direction of Engineer in charge.</t>
  </si>
  <si>
    <t>Sixty-Eight point Three Five Four</t>
  </si>
  <si>
    <t>Six Hundred and Twenty-Two point Zero Two One</t>
  </si>
  <si>
    <t>Filling up the expansion joints by asphalt, sand and jute waste etc. complete including supply of all materials and as per direction of Engineer in charge.</t>
  </si>
  <si>
    <t>One Hundred and Thirty-Nine point Seven Seven Four</t>
  </si>
  <si>
    <t>Four Thousand Five Hundred and Twenty-Eight point Six Seven Eight</t>
  </si>
  <si>
    <t>57A</t>
  </si>
  <si>
    <t>40-140</t>
  </si>
  <si>
    <t>Manufacturing and supplying of CC blocks in leanest mix (1:3:6) in volume, with cement, sand (FM&gt;=1.5) and stone chips (40mmdown graded), to attain a minimum 28 days cylinder strength of 9.0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t>
  </si>
  <si>
    <t>Two Hundred and Sixty-Two point Four Seven One</t>
  </si>
  <si>
    <t>Twenty-Eight Lakh Ninety-Three Thousand Seven Hundred and Forty-Two point Seven Seven Five</t>
  </si>
  <si>
    <t>57B</t>
  </si>
  <si>
    <t>Three Hundred and Fifteen point Nine Two Eight</t>
  </si>
  <si>
    <t>Sixteen Lakh Seventy-Four Thousand Four Hundred and Eighteen point Four</t>
  </si>
  <si>
    <t>58A</t>
  </si>
  <si>
    <t>40-220</t>
  </si>
  <si>
    <t>Labour charge for protective works in laying CC blocks of different sizes including preparation of base, watering and ramming of base etc. complete as per direction of Engineer in charge</t>
  </si>
  <si>
    <t>Nine Hundred and Seventy-Eight point Five Five Three</t>
  </si>
  <si>
    <t>Two Lakh Twenty-Eight Thousand Six Hundred and Twenty-Nine point One Two Three</t>
  </si>
  <si>
    <t>58B</t>
  </si>
  <si>
    <t>One Thousand Seven Hundred and Thirty-Seven point Four One Three</t>
  </si>
  <si>
    <t>Four Lakh Five Thousand Nine Hundred and Twenty-Nine point One Seven Three</t>
  </si>
  <si>
    <t>76-630</t>
  </si>
  <si>
    <t>Supply and fitting fixing 23cm PVC water stops having minimum strength of 13.80 N/mm2 at 225% elongation and of approved quality in contraction and expansion joints with necessary arrangement for modification of shuttering and keeping the water stop in position etc as per design, specification and direction of Engineer in charge</t>
  </si>
  <si>
    <t>Nine Hundred and Twenty-Three point Five Five Two</t>
  </si>
  <si>
    <t>Twenty-Nine Thousand Seven Hundred and Thirty-Eight point Three Seven Four</t>
  </si>
  <si>
    <t>Earth work by manual labour, in all kinds of soil in removing the cross bundh/ ring bundh, including all leads and lifts complete and placing the spoils to a safe distance, (minimun 15m apart from the bank) as per direction of Engineer in charge.</t>
  </si>
  <si>
    <t>One Hundred and Twenty-Two point Five Two Seven</t>
  </si>
  <si>
    <t>Six Lakh One Thousand Four Hundred and Fifty-Four point Four One One</t>
  </si>
  <si>
    <t>76-240</t>
  </si>
  <si>
    <t>Manufacturing &amp; Supplying of M.S. Vertical Lift Gate shutter of 8mm thick M.S. skin plate and stiffener with minimum 75mmx75mmx10mm M.S. angle as frame, horizontal &amp; vertical beam 75mmx25mmx12mm P-type rubber seal, fixed with 10mm dia x 63 .5mm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t>
  </si>
  <si>
    <t>Seventy-Nine Thousand AND Seventy-Nine point Six Seven One</t>
  </si>
  <si>
    <t>Two Lakh Thirty-Seven Thousand Two Hundred and Thirty-Nine point Zero One Three</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</si>
  <si>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</si>
  <si>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charge.Size 1.95m x 1.65m.</t>
  </si>
  <si>
    <t>Seven Thousand Nine Hundred and Thirty-Seven point Nine Four Seven</t>
  </si>
  <si>
    <t>Twenty-Three Thousand Eight Hundred and Thirteen point Eight Four One</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</si>
  <si>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</si>
  <si>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Sixty-Eight Thousand AND Twenty-Five point Three Five Five</t>
  </si>
  <si>
    <t>Two Lakh Four Thousand AND Seventy-Six point Zero Six Five</t>
  </si>
  <si>
    <t>16-600</t>
  </si>
  <si>
    <t>Earth work by Mechanical Excavator ( Long Boom ) in all kinds of soil in excavation/re-excavation of Channel/Canal/khal etc. Including disposal of spoil-soil upto 30m away from the point of excavation with rough dressing and leveling etc. Complete as per direction of Engineer in charge.</t>
  </si>
  <si>
    <t>Eighty-Five point Zero Six One</t>
  </si>
  <si>
    <t>Six Lakh Ninety-One Thousand Four Hundred and Eighteen point Three Three Nine</t>
  </si>
  <si>
    <t>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t>
  </si>
  <si>
    <t>Four Hundred and Seventy-Two point Five Zero One</t>
  </si>
  <si>
    <t>Fixing in position B.M. pillars and kilometer posts of size 15cmx15cmx75cm with 40cmx40cmx10cm base, embedding 45cm below G.L. including carriage, earth cutting, backfilling, ramming, etc. complete as per direction of Engineer in charge.</t>
  </si>
  <si>
    <t>Forty-One point Seven One Seven</t>
  </si>
  <si>
    <t>Biological protection of bare earth surface by Dholkalmi with minimum 50cm long sapling, planting @ not more than 30 cm apart including supplying, sizing, taping and nursing etc. complete as per direction of the Engineer in charge.</t>
  </si>
  <si>
    <t>Three point Eight Three One</t>
  </si>
  <si>
    <t>16-100</t>
  </si>
  <si>
    <t>Erection of bamboo profile with full bamboo posts and pegs not less than 60mm in diameter and coir strings etc. complete as per direction of Engineer in charge.</t>
  </si>
  <si>
    <t>Two Hundred and Thirty-Seven point Seven Zero Three</t>
  </si>
  <si>
    <t>40-540</t>
  </si>
  <si>
    <t>Supplying, sizing and placing of barrack bamboo pins and stays of diameter &gt;=8.0 cm in position etc. complete as per direction of Engineer in charge. Length : &gt;=4.5 m to &lt;=6.0m</t>
  </si>
  <si>
    <t>Two Hundred and Fourteen point One Five Nine</t>
  </si>
  <si>
    <t>40-550</t>
  </si>
  <si>
    <t>40-550-20</t>
  </si>
  <si>
    <t>Labour charge for driving barrack bamboo pins of diameter &gt;=8.0 cm, by hammer or monkey hammer, as per direction of Engineer in charge.&gt;=1.50 m to &lt;=2.0 m drive, in water including necessary staging etc. as required</t>
  </si>
  <si>
    <t>Fifty-Nine point Eight Eight One</t>
  </si>
  <si>
    <t>Supplying and placing in position and fitting, fixing single layer tarjah double woven matting with necessary ties including the cost of all materials etc. complete as per direction of Engineer in charge.</t>
  </si>
  <si>
    <t>One Hundred and Twenty-Six point Two Two Nine</t>
  </si>
  <si>
    <t>16-410</t>
  </si>
  <si>
    <t>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t>
  </si>
  <si>
    <t>Two Hundred and Ninety-One point Nine Two Nine</t>
  </si>
  <si>
    <t>16-120</t>
  </si>
  <si>
    <t>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t>
  </si>
  <si>
    <t>One Hundred and Fifty-Eight point Five Four Seven</t>
  </si>
  <si>
    <t>Extra rate for every additional lead of 15 m or part thereof beyond the initial lead of 30m up to a maximum of 19 leads (3m neglected) for all kinds of earth work. 3 nos Lead (Quoted rate will be applicable for 3 nos lead)</t>
  </si>
  <si>
    <t>Thirty-Seven point Six Four Seven</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</si>
  <si>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</si>
  <si>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t>
  </si>
  <si>
    <t>One Hundred and Three point Six Seven Nine</t>
  </si>
  <si>
    <t>Royalty of specified earth taken from private land (with prior permission of the Executive Engineer on production of royalty deeds with the land owner) from the area to be selected by the contractor with mutual agreement.</t>
  </si>
  <si>
    <t>Eleven point Six One Seven</t>
  </si>
  <si>
    <t>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t>
  </si>
  <si>
    <t>Twenty point Three One Eight</t>
  </si>
  <si>
    <t>Earth work in box cutting up to 1.00 m depth, in all kinds of soil with all leads, removing the spoils to a safe distance, including levelling and dressing, maintaining required cambering etc. complete, as per direction of Engineer in charge.</t>
  </si>
  <si>
    <t>One Hundred and Sixteen point Two Seven Six</t>
  </si>
  <si>
    <t>Analysis Rate/LGED</t>
  </si>
  <si>
    <t>BP: Preperation of bed by cutting and filling including watering to bring moisture content ±2% of OMC &amp; compacting by appropiate mechanical means etc to attain minimum compaction 98% of MDD (standard) to obtain a minimum soaked CBR 4% etc all complete as per direction of the E-I-C.</t>
  </si>
  <si>
    <t>Ten point Two Four Six</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</si>
  <si>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</si>
  <si>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Six Hundred and Three point One Three Two</t>
  </si>
  <si>
    <t>23A</t>
  </si>
  <si>
    <t>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t>
  </si>
  <si>
    <t>Block size: 30cm x 30cm x 30cm</t>
  </si>
  <si>
    <t>Nos</t>
  </si>
  <si>
    <t>Two Hundred and Seventy-Six point Two Three Seven</t>
  </si>
  <si>
    <t>23B</t>
  </si>
  <si>
    <t>Eight Hundred and Twenty point Seven Seven Three</t>
  </si>
  <si>
    <t>24-310</t>
  </si>
  <si>
    <t>Flush pointing to brick works, in sand cement mortar (sand of FM&gt;=1.3), including scaffolding, curing, raking out joints, clearing the surface etc. complete in all floors including the cost of all materials and as per direction of Engineer in charge.</t>
  </si>
  <si>
    <t>One Hundred and Thirty-Nine point Three Two Two</t>
  </si>
  <si>
    <t>25A</t>
  </si>
  <si>
    <t>Labour charge for protective works in laying CC blocks of different sizes including preparation of base, watering and ramming of base etc. complete as per direction of Engineer in charge.Within 200m</t>
  </si>
  <si>
    <t>25B</t>
  </si>
  <si>
    <t>Labour charge for protective works in laying CC blocks of different sizes including preparation of base, watering and ramming of base etc. complete as per direction of Engineer in charge.</t>
  </si>
  <si>
    <t>Box Cut</t>
  </si>
  <si>
    <t>Bed Preparation</t>
  </si>
  <si>
    <t>Subgrade Preparation</t>
  </si>
  <si>
    <t>1000cm x 650cm x (100-150)cm</t>
  </si>
  <si>
    <t>Flush pointing to brick works,</t>
  </si>
  <si>
    <t>Labour charge for laying CC blocks :within 200m</t>
  </si>
  <si>
    <t>Labour charge for laying CC blocks :beyond 200m</t>
  </si>
  <si>
    <t>Quantity</t>
  </si>
  <si>
    <t>amount</t>
  </si>
  <si>
    <t>CCBlock</t>
  </si>
  <si>
    <t>diversion channel</t>
  </si>
  <si>
    <t>65( Bera Khal Rehulator)</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</si>
  <si>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t>
  </si>
  <si>
    <t>82A</t>
  </si>
  <si>
    <t>82B</t>
  </si>
  <si>
    <t>Five point Nine Four One</t>
  </si>
  <si>
    <t>Seven Thousand Two Hundred and Eighty-Five point Two Nine Four</t>
  </si>
  <si>
    <t>88A</t>
  </si>
  <si>
    <t>88B</t>
  </si>
  <si>
    <t>88C</t>
  </si>
  <si>
    <t>89A</t>
  </si>
  <si>
    <t>89B</t>
  </si>
  <si>
    <t>96A</t>
  </si>
  <si>
    <t>Two Hundred and Sixty-Two point Eight One Two</t>
  </si>
  <si>
    <t>96B</t>
  </si>
  <si>
    <t>Three Hundred and Sixteen point Three Three Eight</t>
  </si>
  <si>
    <t>97A</t>
  </si>
  <si>
    <t>97B</t>
  </si>
  <si>
    <t>Diversion Channel</t>
  </si>
  <si>
    <t>Emb</t>
  </si>
  <si>
    <t>Block Road</t>
  </si>
  <si>
    <t>Pangadair Khal</t>
  </si>
  <si>
    <t>Bera</t>
  </si>
  <si>
    <t>Mobilization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</si>
</sst>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36">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2" fillId="0" borderId="4" xfId="0" applyFont="1" applyFill="1" applyBorder="1" applyAlignment="1">
      <alignment horizontal="center"/>
    </xf>
    <xf numFmtId="0" fontId="2" fillId="0" borderId="0" xfId="0" applyFont="1" applyFill="1" applyBorder="1" applyAlignment="1">
      <alignment horizontal="center"/>
    </xf>
    <xf numFmtId="0" fontId="3" fillId="0" borderId="5" xfId="0" applyFont="1" applyBorder="1" applyAlignment="1">
      <alignment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0" fillId="0" borderId="1" xfId="0" applyFill="1" applyBorder="1" applyAlignment="1">
      <alignment horizontal="center"/>
    </xf>
    <xf numFmtId="0" fontId="3" fillId="0" borderId="1" xfId="0" applyFont="1" applyBorder="1" applyAlignment="1">
      <alignment horizontal="center" vertical="center"/>
    </xf>
    <xf numFmtId="0" fontId="2" fillId="0" borderId="6" xfId="0" applyFont="1" applyFill="1" applyBorder="1" applyAlignment="1">
      <alignment horizontal="center"/>
    </xf>
    <xf numFmtId="0" fontId="0" fillId="0" borderId="1" xfId="0" applyBorder="1" applyAlignment="1"/>
    <xf numFmtId="0" fontId="3" fillId="0" borderId="1" xfId="0" applyFont="1" applyBorder="1" applyAlignment="1">
      <alignment horizontal="center" vertical="center" wrapText="1"/>
    </xf>
    <xf numFmtId="0" fontId="0" fillId="0" borderId="1" xfId="0" applyBorder="1" applyAlignment="1">
      <alignment horizontal="center" wrapText="1"/>
    </xf>
    <xf numFmtId="0" fontId="0" fillId="0" borderId="0" xfId="0" applyAlignment="1">
      <alignment horizontal="center"/>
    </xf>
    <xf numFmtId="0" fontId="0" fillId="0" borderId="7" xfId="0" applyBorder="1" applyAlignment="1">
      <alignment horizontal="center"/>
    </xf>
    <xf numFmtId="0" fontId="0" fillId="0" borderId="1" xfId="0" applyBorder="1" applyAlignment="1">
      <alignment horizontal="left"/>
    </xf>
    <xf numFmtId="0" fontId="0" fillId="0" borderId="6" xfId="0" applyFill="1" applyBorder="1" applyAlignment="1">
      <alignment horizontal="center"/>
    </xf>
    <xf numFmtId="4" fontId="0" fillId="0" borderId="8" xfId="0" applyNumberFormat="1" applyFill="1" applyBorder="1" applyAlignment="1">
      <alignment horizontal="center"/>
    </xf>
    <xf numFmtId="0" fontId="0" fillId="3" borderId="1" xfId="0" applyFill="1" applyBorder="1" applyAlignment="1">
      <alignment horizontal="center" wrapText="1"/>
    </xf>
    <xf numFmtId="0" fontId="0" fillId="3" borderId="1" xfId="0" applyFill="1" applyBorder="1" applyAlignment="1">
      <alignment horizontal="left"/>
    </xf>
    <xf numFmtId="0" fontId="0" fillId="3" borderId="1" xfId="0" applyFill="1" applyBorder="1" applyAlignment="1">
      <alignment horizontal="center"/>
    </xf>
    <xf numFmtId="0" fontId="0" fillId="3" borderId="7" xfId="0" applyFill="1" applyBorder="1" applyAlignment="1">
      <alignment horizontal="center"/>
    </xf>
    <xf numFmtId="4" fontId="0" fillId="0" borderId="0" xfId="0" applyNumberFormat="1" applyAlignment="1">
      <alignment horizontal="center"/>
    </xf>
    <xf numFmtId="4" fontId="0" fillId="0" borderId="1" xfId="0" applyNumberFormat="1"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7" zoomScaleNormal="100" workbookViewId="0">
      <selection activeCell="F17" sqref="F17"/>
    </sheetView>
  </sheetViews>
  <sheetFormatPr defaultRowHeight="15" x14ac:dyDescent="0.25"/>
  <cols>
    <col min="2" max="2" width="13.7109375" bestFit="1" customWidth="1"/>
    <col min="3" max="3" width="23.28515625" customWidth="1"/>
    <col min="4" max="4" width="11.85546875" bestFit="1" customWidth="1"/>
    <col min="6" max="6" width="17" bestFit="1" customWidth="1"/>
    <col min="8" max="8" width="12" bestFit="1" customWidth="1"/>
  </cols>
  <sheetData>
    <row r="1" spans="1:10" ht="18.75" customHeight="1" x14ac:dyDescent="0.25">
      <c r="A1" s="31" t="s">
        <v>0</v>
      </c>
      <c r="B1" s="31" t="s">
        <v>1</v>
      </c>
      <c r="C1" s="31" t="s">
        <v>2</v>
      </c>
      <c r="D1" s="31" t="s">
        <v>3</v>
      </c>
      <c r="E1" s="31" t="s">
        <v>4</v>
      </c>
      <c r="F1" s="7" t="s">
        <v>78</v>
      </c>
    </row>
    <row r="2" spans="1:10" x14ac:dyDescent="0.25">
      <c r="A2" s="32"/>
      <c r="B2" s="32"/>
      <c r="C2" s="32"/>
      <c r="D2" s="32"/>
      <c r="E2" s="32"/>
      <c r="F2" s="3"/>
    </row>
    <row r="3" spans="1:10" ht="18.75" x14ac:dyDescent="0.25">
      <c r="A3" s="4">
        <v>7</v>
      </c>
      <c r="B3" s="4" t="s">
        <v>81</v>
      </c>
      <c r="C3" s="15"/>
      <c r="D3" s="4" t="s">
        <v>82</v>
      </c>
      <c r="E3" s="15">
        <v>472.50099999999998</v>
      </c>
      <c r="F3" s="3">
        <v>11</v>
      </c>
    </row>
    <row r="4" spans="1:10" ht="33.75" customHeight="1" x14ac:dyDescent="0.25">
      <c r="A4" s="4">
        <v>8</v>
      </c>
      <c r="B4" s="4" t="s">
        <v>83</v>
      </c>
      <c r="C4" s="4"/>
      <c r="D4" s="4" t="s">
        <v>82</v>
      </c>
      <c r="E4" s="4">
        <v>41.716999999999999</v>
      </c>
      <c r="F4" s="4">
        <v>11</v>
      </c>
    </row>
    <row r="5" spans="1:10" ht="33.75" customHeight="1" x14ac:dyDescent="0.25">
      <c r="A5" s="4">
        <v>9</v>
      </c>
      <c r="B5" s="4" t="s">
        <v>70</v>
      </c>
      <c r="C5" s="4"/>
      <c r="D5" s="4" t="s">
        <v>13</v>
      </c>
      <c r="E5" s="4">
        <v>3.831</v>
      </c>
      <c r="F5" s="4">
        <v>120000</v>
      </c>
      <c r="H5" s="5"/>
      <c r="J5" s="6"/>
    </row>
    <row r="6" spans="1:10" ht="33.75" customHeight="1" x14ac:dyDescent="0.25">
      <c r="A6" s="4">
        <v>10</v>
      </c>
      <c r="B6" s="4" t="s">
        <v>55</v>
      </c>
      <c r="C6" s="4"/>
      <c r="D6" s="4" t="s">
        <v>71</v>
      </c>
      <c r="E6" s="4">
        <v>237.703</v>
      </c>
      <c r="F6" s="4">
        <v>201</v>
      </c>
      <c r="J6" s="6"/>
    </row>
    <row r="7" spans="1:10" ht="33.75" customHeight="1" x14ac:dyDescent="0.25">
      <c r="A7" s="4">
        <v>11</v>
      </c>
      <c r="B7" s="4" t="s">
        <v>84</v>
      </c>
      <c r="C7" s="4"/>
      <c r="D7" s="4" t="s">
        <v>82</v>
      </c>
      <c r="E7" s="4">
        <v>214.15899999999999</v>
      </c>
      <c r="F7" s="4">
        <v>1251</v>
      </c>
      <c r="J7" s="6"/>
    </row>
    <row r="8" spans="1:10" ht="33.75" customHeight="1" x14ac:dyDescent="0.25">
      <c r="A8" s="4">
        <v>12</v>
      </c>
      <c r="B8" s="4" t="s">
        <v>85</v>
      </c>
      <c r="C8" s="4"/>
      <c r="D8" s="4" t="s">
        <v>82</v>
      </c>
      <c r="E8" s="4">
        <v>59.881</v>
      </c>
      <c r="F8" s="4">
        <v>1875</v>
      </c>
      <c r="J8" s="6"/>
    </row>
    <row r="9" spans="1:10" ht="33.75" customHeight="1" x14ac:dyDescent="0.25">
      <c r="A9" s="4">
        <v>13</v>
      </c>
      <c r="B9" s="4" t="s">
        <v>86</v>
      </c>
      <c r="C9" s="4"/>
      <c r="D9" s="4" t="s">
        <v>71</v>
      </c>
      <c r="E9" s="4">
        <v>126.229</v>
      </c>
      <c r="F9" s="4">
        <v>1000</v>
      </c>
      <c r="J9" s="6"/>
    </row>
    <row r="10" spans="1:10" ht="29.25" customHeight="1" x14ac:dyDescent="0.25">
      <c r="A10" s="4">
        <v>14</v>
      </c>
      <c r="B10" s="4" t="s">
        <v>68</v>
      </c>
      <c r="C10" s="4"/>
      <c r="D10" s="4" t="s">
        <v>9</v>
      </c>
      <c r="E10" s="4">
        <v>291.92899999999997</v>
      </c>
      <c r="F10" s="4">
        <v>85800.22</v>
      </c>
    </row>
    <row r="11" spans="1:10" ht="29.25" customHeight="1" x14ac:dyDescent="0.25">
      <c r="A11" s="4">
        <v>15</v>
      </c>
      <c r="B11" s="4" t="s">
        <v>69</v>
      </c>
      <c r="C11" s="4"/>
      <c r="D11" s="4" t="s">
        <v>9</v>
      </c>
      <c r="E11" s="4">
        <v>158.547</v>
      </c>
      <c r="F11" s="4">
        <v>64350.17</v>
      </c>
    </row>
    <row r="12" spans="1:10" ht="29.25" customHeight="1" x14ac:dyDescent="0.25">
      <c r="A12" s="4">
        <v>16</v>
      </c>
      <c r="B12" s="4" t="s">
        <v>7</v>
      </c>
      <c r="C12" s="4"/>
      <c r="D12" s="4" t="s">
        <v>9</v>
      </c>
      <c r="E12" s="4">
        <v>37.646999999999998</v>
      </c>
      <c r="F12" s="4">
        <v>25740.07</v>
      </c>
    </row>
    <row r="13" spans="1:10" ht="29.25" customHeight="1" x14ac:dyDescent="0.25">
      <c r="A13" s="4">
        <v>17</v>
      </c>
      <c r="B13" s="4" t="s">
        <v>67</v>
      </c>
      <c r="C13" s="4"/>
      <c r="D13" s="4" t="s">
        <v>9</v>
      </c>
      <c r="E13" s="4">
        <v>103.679</v>
      </c>
      <c r="F13" s="4">
        <v>64350.17</v>
      </c>
    </row>
    <row r="14" spans="1:10" ht="29.25" customHeight="1" x14ac:dyDescent="0.25">
      <c r="A14" s="4">
        <v>18</v>
      </c>
      <c r="B14" s="11" t="s">
        <v>87</v>
      </c>
      <c r="C14" s="1"/>
      <c r="D14" s="11" t="s">
        <v>9</v>
      </c>
      <c r="E14" s="1">
        <v>11.617000000000001</v>
      </c>
      <c r="F14" s="2">
        <v>128700.34</v>
      </c>
    </row>
    <row r="15" spans="1:10" ht="29.25" customHeight="1" x14ac:dyDescent="0.25">
      <c r="A15" s="4">
        <v>19</v>
      </c>
      <c r="B15" s="11" t="s">
        <v>55</v>
      </c>
      <c r="C15" s="1"/>
      <c r="D15" s="11" t="s">
        <v>71</v>
      </c>
      <c r="E15" s="1">
        <v>20.318000000000001</v>
      </c>
      <c r="F15" s="2">
        <v>172852.5</v>
      </c>
    </row>
    <row r="16" spans="1:10" x14ac:dyDescent="0.25">
      <c r="F16" s="29">
        <f>SUMPRODUCT(E3:E15,F3:F15)</f>
        <v>48917598.947869994</v>
      </c>
    </row>
    <row r="17" spans="6:6" x14ac:dyDescent="0.25">
      <c r="F17">
        <f>F16/10^5</f>
        <v>489.17598947869993</v>
      </c>
    </row>
  </sheetData>
  <sortState ref="A3:F23">
    <sortCondition ref="A3:A23"/>
  </sortState>
  <mergeCells count="5">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145" zoomScaleNormal="145" workbookViewId="0">
      <selection activeCell="F12" sqref="F12"/>
    </sheetView>
  </sheetViews>
  <sheetFormatPr defaultRowHeight="15" x14ac:dyDescent="0.25"/>
  <cols>
    <col min="1" max="1" width="16.140625" customWidth="1"/>
    <col min="2" max="2" width="42.5703125" customWidth="1"/>
    <col min="4" max="4" width="8.28515625" customWidth="1"/>
    <col min="6" max="6" width="22.7109375" customWidth="1"/>
  </cols>
  <sheetData>
    <row r="1" spans="1:6" x14ac:dyDescent="0.25">
      <c r="A1" s="1" t="s">
        <v>1</v>
      </c>
      <c r="B1" s="2" t="s">
        <v>2</v>
      </c>
      <c r="C1" s="2" t="s">
        <v>3</v>
      </c>
      <c r="D1" s="1" t="s">
        <v>4</v>
      </c>
      <c r="E1" s="1" t="s">
        <v>338</v>
      </c>
      <c r="F1" s="23" t="s">
        <v>339</v>
      </c>
    </row>
    <row r="2" spans="1:6" ht="15" customHeight="1" x14ac:dyDescent="0.25">
      <c r="A2" s="19" t="s">
        <v>73</v>
      </c>
      <c r="B2" s="22" t="s">
        <v>331</v>
      </c>
      <c r="C2" s="19" t="s">
        <v>9</v>
      </c>
      <c r="D2" s="2">
        <v>116.276</v>
      </c>
      <c r="E2" s="2">
        <v>769.5</v>
      </c>
      <c r="F2" s="21">
        <f>D2*E2</f>
        <v>89474.381999999998</v>
      </c>
    </row>
    <row r="3" spans="1:6" ht="15" customHeight="1" x14ac:dyDescent="0.25">
      <c r="A3" s="19" t="s">
        <v>312</v>
      </c>
      <c r="B3" s="22" t="s">
        <v>332</v>
      </c>
      <c r="C3" s="19" t="s">
        <v>184</v>
      </c>
      <c r="D3" s="2">
        <v>10.246</v>
      </c>
      <c r="E3" s="2">
        <v>1596</v>
      </c>
      <c r="F3" s="21">
        <f t="shared" ref="F3:F9" si="0">D3*E3</f>
        <v>16352.616</v>
      </c>
    </row>
    <row r="4" spans="1:6" ht="15" customHeight="1" x14ac:dyDescent="0.25">
      <c r="A4" s="19" t="s">
        <v>74</v>
      </c>
      <c r="B4" s="22" t="s">
        <v>333</v>
      </c>
      <c r="C4" s="19" t="s">
        <v>184</v>
      </c>
      <c r="D4" s="2">
        <v>603.13199999999995</v>
      </c>
      <c r="E4" s="2">
        <v>239.4</v>
      </c>
      <c r="F4" s="21">
        <f t="shared" si="0"/>
        <v>144389.8008</v>
      </c>
    </row>
    <row r="5" spans="1:6" ht="15" customHeight="1" x14ac:dyDescent="0.25">
      <c r="A5" s="25" t="s">
        <v>77</v>
      </c>
      <c r="B5" s="26" t="s">
        <v>319</v>
      </c>
      <c r="C5" s="25" t="s">
        <v>320</v>
      </c>
      <c r="D5" s="27">
        <v>276.23700000000002</v>
      </c>
      <c r="E5" s="27">
        <v>17733</v>
      </c>
      <c r="F5" s="28">
        <f t="shared" si="0"/>
        <v>4898510.7210000008</v>
      </c>
    </row>
    <row r="6" spans="1:6" ht="15" customHeight="1" x14ac:dyDescent="0.25">
      <c r="A6" s="25" t="s">
        <v>77</v>
      </c>
      <c r="B6" s="26" t="s">
        <v>334</v>
      </c>
      <c r="C6" s="25" t="s">
        <v>320</v>
      </c>
      <c r="D6" s="27">
        <v>820.77300000000002</v>
      </c>
      <c r="E6" s="27">
        <v>1140</v>
      </c>
      <c r="F6" s="28">
        <f t="shared" si="0"/>
        <v>935681.22</v>
      </c>
    </row>
    <row r="7" spans="1:6" ht="15" customHeight="1" x14ac:dyDescent="0.25">
      <c r="A7" s="19" t="s">
        <v>75</v>
      </c>
      <c r="B7" s="22" t="s">
        <v>335</v>
      </c>
      <c r="C7" s="19" t="s">
        <v>71</v>
      </c>
      <c r="D7" s="2">
        <v>139.322</v>
      </c>
      <c r="E7" s="2">
        <v>1710</v>
      </c>
      <c r="F7" s="21">
        <f t="shared" si="0"/>
        <v>238240.62</v>
      </c>
    </row>
    <row r="8" spans="1:6" ht="15" customHeight="1" x14ac:dyDescent="0.25">
      <c r="A8" s="19" t="s">
        <v>45</v>
      </c>
      <c r="B8" s="22" t="s">
        <v>336</v>
      </c>
      <c r="C8" s="19" t="s">
        <v>184</v>
      </c>
      <c r="D8" s="1">
        <v>978.553</v>
      </c>
      <c r="E8" s="1">
        <v>285.70999999999998</v>
      </c>
      <c r="F8" s="21">
        <f t="shared" si="0"/>
        <v>279582.37763</v>
      </c>
    </row>
    <row r="9" spans="1:6" ht="15" customHeight="1" x14ac:dyDescent="0.25">
      <c r="A9" s="19" t="s">
        <v>88</v>
      </c>
      <c r="B9" s="22" t="s">
        <v>337</v>
      </c>
      <c r="C9" s="19" t="s">
        <v>184</v>
      </c>
      <c r="D9" s="1">
        <v>1737.413</v>
      </c>
      <c r="E9" s="1">
        <v>285.70999999999998</v>
      </c>
      <c r="F9" s="21">
        <f t="shared" si="0"/>
        <v>496396.26822999999</v>
      </c>
    </row>
    <row r="10" spans="1:6" x14ac:dyDescent="0.25">
      <c r="F10" s="24">
        <f>SUM(F2:F9)</f>
        <v>7098628.0056600003</v>
      </c>
    </row>
    <row r="11" spans="1:6" x14ac:dyDescent="0.25">
      <c r="E11" t="s">
        <v>340</v>
      </c>
      <c r="F11" s="24">
        <f>SUM(F5:F6)</f>
        <v>5834191.9410000006</v>
      </c>
    </row>
    <row r="12" spans="1:6" x14ac:dyDescent="0.25">
      <c r="F12" s="20">
        <f>F10/10^5</f>
        <v>70.986280056600009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election activeCell="G2" sqref="G2"/>
    </sheetView>
  </sheetViews>
  <sheetFormatPr defaultRowHeight="15" x14ac:dyDescent="0.25"/>
  <cols>
    <col min="2" max="2" width="17.28515625" bestFit="1" customWidth="1"/>
    <col min="3" max="3" width="39.140625" bestFit="1" customWidth="1"/>
    <col min="6" max="6" width="20.7109375" bestFit="1" customWidth="1"/>
    <col min="7" max="7" width="20.7109375" customWidth="1"/>
    <col min="8" max="8" width="13.5703125" customWidth="1"/>
  </cols>
  <sheetData>
    <row r="1" spans="1:8" ht="18.75" customHeight="1" x14ac:dyDescent="0.25">
      <c r="A1" s="34" t="s">
        <v>0</v>
      </c>
      <c r="B1" s="34" t="s">
        <v>1</v>
      </c>
      <c r="C1" s="34" t="s">
        <v>2</v>
      </c>
      <c r="D1" s="34" t="s">
        <v>3</v>
      </c>
      <c r="E1" s="34" t="s">
        <v>4</v>
      </c>
      <c r="F1" s="33" t="s">
        <v>101</v>
      </c>
      <c r="G1" s="18"/>
      <c r="H1" s="1" t="s">
        <v>104</v>
      </c>
    </row>
    <row r="2" spans="1:8" ht="18.75" x14ac:dyDescent="0.25">
      <c r="A2" s="34"/>
      <c r="B2" s="34"/>
      <c r="C2" s="34"/>
      <c r="D2" s="34"/>
      <c r="E2" s="34"/>
      <c r="F2" s="33"/>
      <c r="G2" s="18"/>
      <c r="H2" s="1"/>
    </row>
    <row r="3" spans="1:8" ht="25.5" customHeight="1" x14ac:dyDescent="0.25">
      <c r="A3" s="4">
        <v>1</v>
      </c>
      <c r="B3" s="4" t="s">
        <v>10</v>
      </c>
      <c r="C3" s="8" t="s">
        <v>11</v>
      </c>
      <c r="D3" s="4" t="s">
        <v>12</v>
      </c>
      <c r="E3" s="4"/>
      <c r="F3" s="2">
        <v>3850</v>
      </c>
      <c r="G3" s="2"/>
      <c r="H3" s="1">
        <v>3667</v>
      </c>
    </row>
    <row r="4" spans="1:8" ht="25.5" customHeight="1" x14ac:dyDescent="0.25">
      <c r="A4" s="4">
        <v>2</v>
      </c>
      <c r="B4" s="4" t="s">
        <v>89</v>
      </c>
      <c r="C4" s="8"/>
      <c r="D4" s="4" t="s">
        <v>82</v>
      </c>
      <c r="E4" s="4"/>
      <c r="F4" s="2">
        <v>4</v>
      </c>
      <c r="G4" s="2"/>
      <c r="H4" s="1">
        <v>4</v>
      </c>
    </row>
    <row r="5" spans="1:8" ht="25.5" customHeight="1" x14ac:dyDescent="0.25">
      <c r="A5" s="4">
        <v>3</v>
      </c>
      <c r="B5" s="4" t="s">
        <v>76</v>
      </c>
      <c r="C5" s="8"/>
      <c r="D5" s="4" t="s">
        <v>82</v>
      </c>
      <c r="E5" s="4"/>
      <c r="F5" s="2">
        <v>4</v>
      </c>
      <c r="G5" s="2"/>
      <c r="H5" s="1">
        <v>4</v>
      </c>
    </row>
    <row r="6" spans="1:8" ht="25.5" customHeight="1" x14ac:dyDescent="0.25">
      <c r="A6" s="4">
        <v>4</v>
      </c>
      <c r="B6" s="4" t="s">
        <v>90</v>
      </c>
      <c r="C6" s="8"/>
      <c r="D6" s="4" t="s">
        <v>82</v>
      </c>
      <c r="E6" s="4"/>
      <c r="F6" s="2">
        <v>160</v>
      </c>
      <c r="G6" s="2"/>
      <c r="H6" s="1">
        <v>160</v>
      </c>
    </row>
    <row r="7" spans="1:8" ht="25.5" customHeight="1" x14ac:dyDescent="0.25">
      <c r="A7" s="4">
        <v>5</v>
      </c>
      <c r="B7" s="4" t="s">
        <v>91</v>
      </c>
      <c r="C7" s="8"/>
      <c r="D7" s="4" t="s">
        <v>82</v>
      </c>
      <c r="E7" s="4"/>
      <c r="F7" s="2">
        <v>160</v>
      </c>
      <c r="G7" s="2"/>
      <c r="H7" s="1">
        <v>160</v>
      </c>
    </row>
    <row r="8" spans="1:8" ht="25.5" customHeight="1" x14ac:dyDescent="0.25">
      <c r="A8" s="4">
        <v>6</v>
      </c>
      <c r="B8" s="11" t="s">
        <v>5</v>
      </c>
      <c r="C8" s="4" t="s">
        <v>52</v>
      </c>
      <c r="D8" s="2" t="s">
        <v>9</v>
      </c>
      <c r="E8" s="4"/>
      <c r="F8" s="2">
        <v>1040.0999999999999</v>
      </c>
      <c r="G8" s="2"/>
      <c r="H8" s="1">
        <v>267.98</v>
      </c>
    </row>
    <row r="9" spans="1:8" ht="25.5" customHeight="1" x14ac:dyDescent="0.25">
      <c r="A9" s="4">
        <v>7</v>
      </c>
      <c r="B9" s="4" t="s">
        <v>16</v>
      </c>
      <c r="C9" s="8" t="s">
        <v>17</v>
      </c>
      <c r="D9" s="4" t="s">
        <v>12</v>
      </c>
      <c r="E9" s="4"/>
      <c r="F9" s="2">
        <v>301</v>
      </c>
      <c r="G9" s="2"/>
      <c r="H9" s="1">
        <v>262.5</v>
      </c>
    </row>
    <row r="10" spans="1:8" ht="25.5" customHeight="1" x14ac:dyDescent="0.25">
      <c r="A10" s="4">
        <v>8</v>
      </c>
      <c r="B10" s="4" t="s">
        <v>14</v>
      </c>
      <c r="C10" s="8" t="s">
        <v>15</v>
      </c>
      <c r="D10" s="4" t="s">
        <v>9</v>
      </c>
      <c r="E10" s="4"/>
      <c r="F10" s="2">
        <v>6093.2</v>
      </c>
      <c r="G10" s="2"/>
      <c r="H10" s="1">
        <v>5912.7</v>
      </c>
    </row>
    <row r="11" spans="1:8" ht="25.5" customHeight="1" x14ac:dyDescent="0.25">
      <c r="A11" s="4">
        <v>9</v>
      </c>
      <c r="B11" s="4" t="s">
        <v>92</v>
      </c>
      <c r="C11" s="8"/>
      <c r="D11" s="4" t="s">
        <v>9</v>
      </c>
      <c r="E11" s="4"/>
      <c r="F11" s="2">
        <v>3200</v>
      </c>
      <c r="G11" s="2"/>
      <c r="H11" s="1">
        <v>3200</v>
      </c>
    </row>
    <row r="12" spans="1:8" ht="25.5" customHeight="1" x14ac:dyDescent="0.25">
      <c r="A12" s="4">
        <v>10</v>
      </c>
      <c r="B12" s="2" t="s">
        <v>66</v>
      </c>
      <c r="C12" s="2" t="s">
        <v>54</v>
      </c>
      <c r="D12" s="1" t="s">
        <v>9</v>
      </c>
      <c r="E12" s="4"/>
      <c r="F12" s="2">
        <v>894.27</v>
      </c>
      <c r="G12" s="2"/>
      <c r="H12" s="1">
        <v>265.70999999999998</v>
      </c>
    </row>
    <row r="13" spans="1:8" ht="25.5" customHeight="1" x14ac:dyDescent="0.25">
      <c r="A13" s="4"/>
      <c r="B13" s="2" t="s">
        <v>64</v>
      </c>
      <c r="C13" s="2"/>
      <c r="D13" s="1" t="s">
        <v>9</v>
      </c>
      <c r="E13" s="4"/>
      <c r="F13" s="2">
        <v>1590.84</v>
      </c>
      <c r="G13" s="2"/>
      <c r="H13" s="1">
        <v>928.02</v>
      </c>
    </row>
    <row r="14" spans="1:8" ht="25.5" customHeight="1" x14ac:dyDescent="0.25">
      <c r="A14" s="4"/>
      <c r="B14" s="4" t="s">
        <v>93</v>
      </c>
      <c r="C14" s="8" t="s">
        <v>19</v>
      </c>
      <c r="D14" s="4" t="s">
        <v>20</v>
      </c>
      <c r="E14" s="4"/>
      <c r="F14" s="2">
        <v>24.32</v>
      </c>
      <c r="G14" s="2"/>
      <c r="H14" s="1">
        <v>22.6</v>
      </c>
    </row>
    <row r="15" spans="1:8" ht="25.5" customHeight="1" x14ac:dyDescent="0.25">
      <c r="A15" s="4">
        <v>12</v>
      </c>
      <c r="B15" s="16" t="s">
        <v>102</v>
      </c>
      <c r="D15" s="16" t="s">
        <v>13</v>
      </c>
      <c r="E15" s="4"/>
      <c r="F15" s="2">
        <v>86.36</v>
      </c>
      <c r="G15" s="2"/>
      <c r="H15" s="1">
        <v>80.239999999999995</v>
      </c>
    </row>
    <row r="16" spans="1:8" ht="25.5" customHeight="1" x14ac:dyDescent="0.25">
      <c r="A16" s="4">
        <v>13</v>
      </c>
      <c r="B16" s="4" t="s">
        <v>94</v>
      </c>
      <c r="C16" s="8"/>
      <c r="D16" s="4" t="s">
        <v>13</v>
      </c>
      <c r="E16" s="4"/>
      <c r="F16" s="2">
        <v>690.88</v>
      </c>
      <c r="G16" s="2"/>
      <c r="H16" s="1">
        <v>641.91999999999996</v>
      </c>
    </row>
    <row r="17" spans="1:8" ht="25.5" customHeight="1" x14ac:dyDescent="0.25">
      <c r="A17" s="4">
        <v>14</v>
      </c>
      <c r="B17" s="4" t="s">
        <v>58</v>
      </c>
      <c r="C17" s="9" t="s">
        <v>21</v>
      </c>
      <c r="D17" s="4" t="s">
        <v>12</v>
      </c>
      <c r="E17" s="4"/>
      <c r="F17" s="2">
        <v>187.96</v>
      </c>
      <c r="G17" s="2"/>
      <c r="H17" s="1">
        <v>174.64</v>
      </c>
    </row>
    <row r="18" spans="1:8" ht="25.5" customHeight="1" x14ac:dyDescent="0.25">
      <c r="A18" s="4">
        <v>15</v>
      </c>
      <c r="B18" s="4" t="s">
        <v>22</v>
      </c>
      <c r="C18" s="8" t="s">
        <v>23</v>
      </c>
      <c r="D18" s="4" t="s">
        <v>12</v>
      </c>
      <c r="E18" s="4"/>
      <c r="F18" s="2">
        <v>30.48</v>
      </c>
      <c r="G18" s="2"/>
      <c r="H18" s="1">
        <v>28.08</v>
      </c>
    </row>
    <row r="19" spans="1:8" ht="25.5" customHeight="1" x14ac:dyDescent="0.25">
      <c r="A19" s="4">
        <v>16</v>
      </c>
      <c r="B19" s="4" t="s">
        <v>65</v>
      </c>
      <c r="C19" s="8" t="s">
        <v>24</v>
      </c>
      <c r="D19" s="4" t="s">
        <v>12</v>
      </c>
      <c r="E19" s="4"/>
      <c r="F19" s="14">
        <v>448</v>
      </c>
      <c r="G19" s="14"/>
      <c r="H19" s="1">
        <v>379.1</v>
      </c>
    </row>
    <row r="20" spans="1:8" ht="25.5" customHeight="1" x14ac:dyDescent="0.25">
      <c r="A20" s="4">
        <v>17</v>
      </c>
      <c r="B20" s="2" t="s">
        <v>39</v>
      </c>
      <c r="C20" s="8" t="s">
        <v>40</v>
      </c>
      <c r="D20" s="2" t="s">
        <v>9</v>
      </c>
      <c r="E20" s="4"/>
      <c r="F20" s="14">
        <v>45.07</v>
      </c>
      <c r="G20" s="14"/>
      <c r="H20" s="1">
        <v>48.39</v>
      </c>
    </row>
    <row r="21" spans="1:8" ht="25.5" customHeight="1" x14ac:dyDescent="0.25">
      <c r="A21" s="4"/>
      <c r="B21" s="2" t="s">
        <v>103</v>
      </c>
      <c r="C21" s="8"/>
      <c r="D21" s="2" t="s">
        <v>9</v>
      </c>
      <c r="E21" s="4"/>
      <c r="F21" s="14">
        <v>45.07</v>
      </c>
      <c r="G21" s="14"/>
      <c r="H21" s="1">
        <v>48.39</v>
      </c>
    </row>
    <row r="22" spans="1:8" ht="25.5" customHeight="1" x14ac:dyDescent="0.25">
      <c r="A22" s="4">
        <v>18</v>
      </c>
      <c r="B22" s="2" t="s">
        <v>41</v>
      </c>
      <c r="C22" s="8" t="s">
        <v>42</v>
      </c>
      <c r="D22" s="2" t="s">
        <v>9</v>
      </c>
      <c r="E22" s="4"/>
      <c r="F22" s="2">
        <v>209.02</v>
      </c>
      <c r="G22" s="2"/>
      <c r="H22" s="1">
        <v>173.35</v>
      </c>
    </row>
    <row r="23" spans="1:8" ht="25.5" customHeight="1" x14ac:dyDescent="0.25">
      <c r="A23" s="4">
        <v>19</v>
      </c>
      <c r="B23" s="2" t="s">
        <v>95</v>
      </c>
      <c r="C23" s="8"/>
      <c r="D23" s="2" t="s">
        <v>9</v>
      </c>
      <c r="E23" s="4"/>
      <c r="F23" s="2">
        <v>10.4</v>
      </c>
      <c r="G23" s="2"/>
      <c r="H23" s="1">
        <v>9.0500000000000007</v>
      </c>
    </row>
    <row r="24" spans="1:8" ht="25.5" customHeight="1" x14ac:dyDescent="0.25">
      <c r="A24" s="4">
        <v>20</v>
      </c>
      <c r="B24" s="4" t="s">
        <v>57</v>
      </c>
      <c r="C24" s="8" t="s">
        <v>18</v>
      </c>
      <c r="D24" s="4" t="s">
        <v>9</v>
      </c>
      <c r="E24" s="4"/>
      <c r="F24" s="2">
        <v>28547.15</v>
      </c>
      <c r="G24" s="2"/>
      <c r="H24" s="1">
        <v>28547.15</v>
      </c>
    </row>
    <row r="25" spans="1:8" ht="25.5" customHeight="1" x14ac:dyDescent="0.25">
      <c r="A25" s="4">
        <v>21</v>
      </c>
      <c r="B25" s="4" t="s">
        <v>25</v>
      </c>
      <c r="C25" s="8" t="s">
        <v>26</v>
      </c>
      <c r="D25" s="4" t="s">
        <v>9</v>
      </c>
      <c r="E25" s="4"/>
      <c r="F25" s="2">
        <v>61.64</v>
      </c>
      <c r="G25" s="2"/>
      <c r="H25" s="1">
        <v>41.57</v>
      </c>
    </row>
    <row r="26" spans="1:8" ht="25.5" customHeight="1" x14ac:dyDescent="0.25">
      <c r="A26" s="4">
        <v>22</v>
      </c>
      <c r="B26" s="4" t="s">
        <v>96</v>
      </c>
      <c r="C26" s="8" t="s">
        <v>27</v>
      </c>
      <c r="D26" s="4" t="s">
        <v>9</v>
      </c>
      <c r="E26" s="4"/>
      <c r="F26" s="2">
        <v>1.66</v>
      </c>
      <c r="G26" s="2"/>
      <c r="H26" s="1">
        <v>1.37</v>
      </c>
    </row>
    <row r="27" spans="1:8" ht="25.5" customHeight="1" x14ac:dyDescent="0.25">
      <c r="A27" s="4">
        <v>23</v>
      </c>
      <c r="B27" s="4" t="s">
        <v>34</v>
      </c>
      <c r="C27" s="8" t="s">
        <v>35</v>
      </c>
      <c r="D27" s="4" t="s">
        <v>12</v>
      </c>
      <c r="E27" s="4"/>
      <c r="F27" s="2">
        <v>785.62</v>
      </c>
      <c r="G27" s="2"/>
      <c r="H27" s="1">
        <v>768.66</v>
      </c>
    </row>
    <row r="28" spans="1:8" ht="25.5" customHeight="1" x14ac:dyDescent="0.25">
      <c r="A28" s="4">
        <v>24</v>
      </c>
      <c r="B28" s="4" t="s">
        <v>36</v>
      </c>
      <c r="C28" s="8" t="s">
        <v>37</v>
      </c>
      <c r="D28" s="4" t="s">
        <v>12</v>
      </c>
      <c r="E28" s="4"/>
      <c r="F28" s="2">
        <v>135.19</v>
      </c>
      <c r="G28" s="2"/>
      <c r="H28" s="1">
        <v>86.33</v>
      </c>
    </row>
    <row r="29" spans="1:8" ht="25.5" customHeight="1" x14ac:dyDescent="0.25">
      <c r="A29" s="4">
        <v>25</v>
      </c>
      <c r="B29" s="4" t="s">
        <v>32</v>
      </c>
      <c r="C29" s="8" t="s">
        <v>33</v>
      </c>
      <c r="D29" s="4" t="s">
        <v>12</v>
      </c>
      <c r="E29" s="4"/>
      <c r="F29" s="2">
        <v>298.52</v>
      </c>
      <c r="G29" s="2"/>
      <c r="H29" s="1">
        <v>162.03</v>
      </c>
    </row>
    <row r="30" spans="1:8" ht="25.5" customHeight="1" x14ac:dyDescent="0.25">
      <c r="A30" s="4">
        <v>26</v>
      </c>
      <c r="B30" s="4" t="s">
        <v>72</v>
      </c>
      <c r="C30" s="8" t="s">
        <v>29</v>
      </c>
      <c r="D30" s="4" t="s">
        <v>30</v>
      </c>
      <c r="E30" s="4"/>
      <c r="F30" s="2">
        <v>34199.61</v>
      </c>
      <c r="G30" s="2"/>
      <c r="H30" s="1">
        <v>33756.129999999997</v>
      </c>
    </row>
    <row r="31" spans="1:8" ht="25.5" customHeight="1" x14ac:dyDescent="0.25">
      <c r="A31" s="4">
        <v>27</v>
      </c>
      <c r="B31" s="4" t="s">
        <v>60</v>
      </c>
      <c r="C31" s="8" t="s">
        <v>31</v>
      </c>
      <c r="D31" s="4" t="s">
        <v>30</v>
      </c>
      <c r="E31" s="4"/>
      <c r="F31" s="2">
        <v>34.78</v>
      </c>
      <c r="G31" s="2"/>
      <c r="H31" s="1">
        <v>34.78</v>
      </c>
    </row>
    <row r="32" spans="1:8" ht="25.5" customHeight="1" x14ac:dyDescent="0.25">
      <c r="A32" s="4">
        <v>28</v>
      </c>
      <c r="B32" s="11" t="s">
        <v>97</v>
      </c>
      <c r="C32" s="12" t="s">
        <v>56</v>
      </c>
      <c r="D32" s="2" t="s">
        <v>13</v>
      </c>
      <c r="E32" s="4"/>
      <c r="F32" s="2">
        <v>21.53</v>
      </c>
      <c r="G32" s="2"/>
      <c r="H32" s="1">
        <v>14.29</v>
      </c>
    </row>
    <row r="33" spans="1:8" ht="25.5" customHeight="1" x14ac:dyDescent="0.25">
      <c r="A33" s="4">
        <v>29</v>
      </c>
      <c r="B33" s="11" t="s">
        <v>46</v>
      </c>
      <c r="C33" s="8" t="s">
        <v>47</v>
      </c>
      <c r="D33" s="2" t="s">
        <v>30</v>
      </c>
      <c r="E33" s="4"/>
      <c r="F33" s="2">
        <v>378606</v>
      </c>
      <c r="G33" s="2"/>
      <c r="H33" s="1">
        <v>2443.71</v>
      </c>
    </row>
    <row r="34" spans="1:8" ht="25.5" customHeight="1" x14ac:dyDescent="0.25">
      <c r="A34" s="4">
        <v>30</v>
      </c>
      <c r="B34" s="4" t="s">
        <v>59</v>
      </c>
      <c r="C34" s="8" t="s">
        <v>28</v>
      </c>
      <c r="D34" s="4" t="s">
        <v>9</v>
      </c>
      <c r="E34" s="4"/>
      <c r="F34" s="2">
        <v>449.92</v>
      </c>
      <c r="G34" s="2"/>
      <c r="H34" s="1">
        <v>325.39999999999998</v>
      </c>
    </row>
    <row r="35" spans="1:8" ht="25.5" customHeight="1" x14ac:dyDescent="0.25">
      <c r="A35" s="4">
        <v>31</v>
      </c>
      <c r="B35" s="4" t="s">
        <v>98</v>
      </c>
      <c r="C35" s="8"/>
      <c r="D35" s="4" t="s">
        <v>12</v>
      </c>
      <c r="E35" s="4"/>
      <c r="F35" s="2">
        <v>16.239999999999998</v>
      </c>
      <c r="G35" s="2"/>
      <c r="H35" s="1">
        <v>11.66</v>
      </c>
    </row>
    <row r="36" spans="1:8" ht="25.5" customHeight="1" x14ac:dyDescent="0.25">
      <c r="A36" s="4">
        <v>32</v>
      </c>
      <c r="B36" s="11" t="s">
        <v>79</v>
      </c>
      <c r="C36" s="4" t="s">
        <v>53</v>
      </c>
      <c r="D36" s="2" t="s">
        <v>13</v>
      </c>
      <c r="E36" s="4"/>
      <c r="F36" s="2">
        <v>9.1</v>
      </c>
      <c r="G36" s="2"/>
      <c r="H36" s="1">
        <v>9.1</v>
      </c>
    </row>
    <row r="37" spans="1:8" ht="25.5" customHeight="1" x14ac:dyDescent="0.25">
      <c r="A37" s="4">
        <v>33</v>
      </c>
      <c r="B37" s="4" t="s">
        <v>80</v>
      </c>
      <c r="C37" s="13"/>
      <c r="D37" s="4" t="s">
        <v>13</v>
      </c>
      <c r="E37" s="4"/>
      <c r="F37" s="2">
        <v>32.4</v>
      </c>
      <c r="G37" s="2"/>
      <c r="H37" s="1">
        <v>28.2</v>
      </c>
    </row>
    <row r="38" spans="1:8" ht="25.5" customHeight="1" x14ac:dyDescent="0.25">
      <c r="A38" s="4">
        <v>34</v>
      </c>
      <c r="B38" s="11" t="s">
        <v>43</v>
      </c>
      <c r="C38" s="8" t="s">
        <v>44</v>
      </c>
      <c r="D38" s="2" t="s">
        <v>8</v>
      </c>
      <c r="E38" s="4"/>
      <c r="F38" s="2">
        <v>11025</v>
      </c>
      <c r="G38" s="2"/>
      <c r="H38" s="1">
        <v>8427</v>
      </c>
    </row>
    <row r="39" spans="1:8" ht="25.5" customHeight="1" x14ac:dyDescent="0.25">
      <c r="A39" s="4">
        <v>35</v>
      </c>
      <c r="B39" s="11" t="s">
        <v>99</v>
      </c>
      <c r="C39" s="8"/>
      <c r="D39" s="2" t="s">
        <v>8</v>
      </c>
      <c r="E39" s="4"/>
      <c r="F39" s="2">
        <v>5300</v>
      </c>
      <c r="G39" s="2"/>
      <c r="H39" s="1">
        <v>4425</v>
      </c>
    </row>
    <row r="40" spans="1:8" ht="25.5" customHeight="1" x14ac:dyDescent="0.25">
      <c r="A40" s="4"/>
      <c r="B40" s="11" t="s">
        <v>45</v>
      </c>
      <c r="C40" s="8"/>
      <c r="D40" s="2"/>
      <c r="E40" s="4"/>
      <c r="F40" s="2">
        <v>233.64</v>
      </c>
      <c r="G40" s="2"/>
      <c r="H40" s="1">
        <v>184.56</v>
      </c>
    </row>
    <row r="41" spans="1:8" ht="25.5" customHeight="1" x14ac:dyDescent="0.25">
      <c r="A41" s="4"/>
      <c r="B41" s="11" t="s">
        <v>88</v>
      </c>
      <c r="C41" s="8"/>
      <c r="D41" s="2"/>
      <c r="E41" s="4"/>
      <c r="F41" s="2">
        <v>233.64</v>
      </c>
      <c r="G41" s="2"/>
      <c r="H41" s="1">
        <v>184.56</v>
      </c>
    </row>
    <row r="42" spans="1:8" ht="25.5" customHeight="1" x14ac:dyDescent="0.25">
      <c r="A42" s="4">
        <v>36</v>
      </c>
      <c r="B42" s="4" t="s">
        <v>61</v>
      </c>
      <c r="C42" s="13" t="s">
        <v>38</v>
      </c>
      <c r="D42" s="4" t="s">
        <v>13</v>
      </c>
      <c r="E42" s="4"/>
      <c r="F42" s="2">
        <v>32.200000000000003</v>
      </c>
      <c r="G42" s="2"/>
      <c r="H42" s="1">
        <v>28.2</v>
      </c>
    </row>
    <row r="43" spans="1:8" ht="25.5" customHeight="1" x14ac:dyDescent="0.25">
      <c r="A43" s="4">
        <v>37</v>
      </c>
      <c r="B43" s="11" t="s">
        <v>6</v>
      </c>
      <c r="C43" s="12"/>
      <c r="D43" s="2" t="s">
        <v>9</v>
      </c>
      <c r="E43" s="4"/>
      <c r="F43" s="2">
        <v>4908.75</v>
      </c>
      <c r="G43" s="2"/>
      <c r="H43" s="1">
        <v>3526.88</v>
      </c>
    </row>
    <row r="44" spans="1:8" ht="25.5" customHeight="1" x14ac:dyDescent="0.25">
      <c r="A44" s="4">
        <v>38</v>
      </c>
      <c r="B44" s="11" t="s">
        <v>62</v>
      </c>
      <c r="C44" s="8" t="s">
        <v>48</v>
      </c>
      <c r="D44" s="2" t="s">
        <v>8</v>
      </c>
      <c r="E44" s="4"/>
      <c r="F44" s="2">
        <v>3</v>
      </c>
      <c r="G44" s="2"/>
      <c r="H44" s="1">
        <v>2</v>
      </c>
    </row>
    <row r="45" spans="1:8" ht="25.5" customHeight="1" x14ac:dyDescent="0.25">
      <c r="A45" s="4">
        <v>39</v>
      </c>
      <c r="B45" s="11" t="s">
        <v>63</v>
      </c>
      <c r="C45" s="8" t="s">
        <v>49</v>
      </c>
      <c r="D45" s="2" t="s">
        <v>8</v>
      </c>
      <c r="E45" s="4"/>
      <c r="F45" s="2">
        <v>3</v>
      </c>
      <c r="G45" s="2"/>
      <c r="H45" s="1">
        <v>2</v>
      </c>
    </row>
    <row r="46" spans="1:8" ht="25.5" customHeight="1" x14ac:dyDescent="0.25">
      <c r="A46" s="4">
        <v>40</v>
      </c>
      <c r="B46" s="11" t="s">
        <v>50</v>
      </c>
      <c r="C46" s="10" t="s">
        <v>51</v>
      </c>
      <c r="D46" s="2" t="s">
        <v>8</v>
      </c>
      <c r="E46" s="4"/>
      <c r="F46" s="2">
        <v>3</v>
      </c>
      <c r="G46" s="2"/>
      <c r="H46" s="1">
        <v>2</v>
      </c>
    </row>
    <row r="47" spans="1:8" ht="25.5" customHeight="1" x14ac:dyDescent="0.25">
      <c r="A47" s="4">
        <v>41</v>
      </c>
      <c r="B47" s="11" t="s">
        <v>100</v>
      </c>
      <c r="C47" s="4"/>
      <c r="D47" s="2" t="s">
        <v>9</v>
      </c>
      <c r="E47" s="4"/>
      <c r="F47" s="2">
        <v>8128.5</v>
      </c>
      <c r="G47" s="2"/>
      <c r="H47" s="1">
        <v>12924.76</v>
      </c>
    </row>
    <row r="48" spans="1:8" ht="25.5" customHeight="1" x14ac:dyDescent="0.25">
      <c r="A48" s="4"/>
      <c r="B48" s="11"/>
      <c r="C48" s="1"/>
      <c r="D48" s="14"/>
      <c r="E48" s="2"/>
      <c r="F48" s="2"/>
      <c r="G48" s="2"/>
      <c r="H48" s="1"/>
    </row>
  </sheetData>
  <sortState ref="A3:F67">
    <sortCondition ref="A3:A67"/>
  </sortState>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145" zoomScaleNormal="145" workbookViewId="0">
      <selection activeCell="D14" sqref="D14"/>
    </sheetView>
  </sheetViews>
  <sheetFormatPr defaultRowHeight="15" x14ac:dyDescent="0.25"/>
  <cols>
    <col min="4" max="4" width="54.42578125" customWidth="1"/>
  </cols>
  <sheetData>
    <row r="1" spans="1:17" x14ac:dyDescent="0.25">
      <c r="A1" s="17" t="s">
        <v>105</v>
      </c>
      <c r="B1" s="17" t="s">
        <v>10</v>
      </c>
      <c r="C1" s="17" t="s">
        <v>10</v>
      </c>
      <c r="D1" s="17" t="s">
        <v>106</v>
      </c>
      <c r="E1" s="17" t="s">
        <v>71</v>
      </c>
      <c r="F1" s="17">
        <v>3850</v>
      </c>
      <c r="G1" s="17">
        <v>23.634</v>
      </c>
      <c r="H1" s="17" t="s">
        <v>107</v>
      </c>
      <c r="I1" s="17">
        <v>90990.9</v>
      </c>
      <c r="J1" s="17" t="s">
        <v>108</v>
      </c>
      <c r="K1" s="1"/>
      <c r="L1" s="1"/>
      <c r="M1" s="1"/>
      <c r="N1" s="1"/>
      <c r="O1" s="1"/>
      <c r="P1" s="1"/>
      <c r="Q1" s="1"/>
    </row>
    <row r="2" spans="1:17" x14ac:dyDescent="0.25">
      <c r="A2" s="17">
        <v>27</v>
      </c>
      <c r="B2" s="17" t="s">
        <v>89</v>
      </c>
      <c r="C2" s="17" t="s">
        <v>89</v>
      </c>
      <c r="D2" s="17" t="s">
        <v>109</v>
      </c>
      <c r="E2" s="17" t="s">
        <v>82</v>
      </c>
      <c r="F2" s="17">
        <v>4</v>
      </c>
      <c r="G2" s="17">
        <v>1118.402</v>
      </c>
      <c r="H2" s="17" t="s">
        <v>110</v>
      </c>
      <c r="I2" s="17">
        <v>4473.6080000000002</v>
      </c>
      <c r="J2" s="17" t="s">
        <v>111</v>
      </c>
      <c r="K2" s="1"/>
      <c r="L2" s="1"/>
      <c r="M2" s="1"/>
      <c r="N2" s="1"/>
      <c r="O2" s="1"/>
      <c r="P2" s="1"/>
      <c r="Q2" s="1"/>
    </row>
    <row r="3" spans="1:17" x14ac:dyDescent="0.25">
      <c r="A3" s="17">
        <v>28</v>
      </c>
      <c r="B3" s="17" t="s">
        <v>76</v>
      </c>
      <c r="C3" s="17" t="s">
        <v>76</v>
      </c>
      <c r="D3" s="17" t="s">
        <v>112</v>
      </c>
      <c r="E3" s="17" t="s">
        <v>82</v>
      </c>
      <c r="F3" s="17">
        <v>4</v>
      </c>
      <c r="G3" s="17">
        <v>40.216999999999999</v>
      </c>
      <c r="H3" s="17" t="s">
        <v>113</v>
      </c>
      <c r="I3" s="17">
        <v>160.86799999999999</v>
      </c>
      <c r="J3" s="17" t="s">
        <v>114</v>
      </c>
      <c r="K3" s="1"/>
      <c r="L3" s="1"/>
      <c r="M3" s="1"/>
      <c r="N3" s="1"/>
      <c r="O3" s="1"/>
      <c r="P3" s="1"/>
      <c r="Q3" s="1"/>
    </row>
    <row r="4" spans="1:17" x14ac:dyDescent="0.25">
      <c r="A4" s="17">
        <v>29</v>
      </c>
      <c r="B4" s="17" t="s">
        <v>90</v>
      </c>
      <c r="C4" s="17" t="s">
        <v>90</v>
      </c>
      <c r="D4" s="17" t="s">
        <v>115</v>
      </c>
      <c r="E4" s="17" t="s">
        <v>82</v>
      </c>
      <c r="F4" s="17">
        <v>160</v>
      </c>
      <c r="G4" s="17">
        <v>22.719000000000001</v>
      </c>
      <c r="H4" s="17" t="s">
        <v>116</v>
      </c>
      <c r="I4" s="17">
        <v>3635.04</v>
      </c>
      <c r="J4" s="17" t="s">
        <v>117</v>
      </c>
      <c r="K4" s="1"/>
      <c r="L4" s="1"/>
      <c r="M4" s="1"/>
      <c r="N4" s="1"/>
      <c r="O4" s="1"/>
      <c r="P4" s="1"/>
      <c r="Q4" s="1"/>
    </row>
    <row r="5" spans="1:17" x14ac:dyDescent="0.25">
      <c r="A5" s="17">
        <v>30</v>
      </c>
      <c r="B5" s="17" t="s">
        <v>91</v>
      </c>
      <c r="C5" s="17" t="s">
        <v>91</v>
      </c>
      <c r="D5" s="17" t="s">
        <v>118</v>
      </c>
      <c r="E5" s="17" t="s">
        <v>82</v>
      </c>
      <c r="F5" s="17">
        <v>160</v>
      </c>
      <c r="G5" s="17">
        <v>2.4380000000000002</v>
      </c>
      <c r="H5" s="17" t="s">
        <v>119</v>
      </c>
      <c r="I5" s="17">
        <v>390.08</v>
      </c>
      <c r="J5" s="17" t="s">
        <v>120</v>
      </c>
      <c r="K5" s="1"/>
      <c r="L5" s="1"/>
      <c r="M5" s="1"/>
      <c r="N5" s="1"/>
      <c r="O5" s="1"/>
      <c r="P5" s="1"/>
      <c r="Q5" s="1"/>
    </row>
    <row r="6" spans="1:17" x14ac:dyDescent="0.25">
      <c r="A6" s="17">
        <v>31</v>
      </c>
      <c r="B6" s="17" t="s">
        <v>5</v>
      </c>
      <c r="C6" s="17" t="s">
        <v>5</v>
      </c>
      <c r="D6" s="17" t="s">
        <v>121</v>
      </c>
      <c r="E6" s="17" t="s">
        <v>9</v>
      </c>
      <c r="F6" s="17">
        <v>1040.0999999999999</v>
      </c>
      <c r="G6" s="17">
        <v>122.491</v>
      </c>
      <c r="H6" s="17" t="s">
        <v>122</v>
      </c>
      <c r="I6" s="17">
        <v>127402.889</v>
      </c>
      <c r="J6" s="17" t="s">
        <v>123</v>
      </c>
      <c r="K6" s="1"/>
      <c r="L6" s="1"/>
      <c r="M6" s="1"/>
      <c r="N6" s="1"/>
      <c r="O6" s="1"/>
      <c r="P6" s="1"/>
      <c r="Q6" s="1"/>
    </row>
    <row r="7" spans="1:17" x14ac:dyDescent="0.25">
      <c r="A7" s="17">
        <v>32</v>
      </c>
      <c r="B7" s="17" t="s">
        <v>16</v>
      </c>
      <c r="C7" s="17" t="s">
        <v>124</v>
      </c>
      <c r="D7" s="17" t="s">
        <v>125</v>
      </c>
      <c r="E7" s="17" t="s">
        <v>71</v>
      </c>
      <c r="F7" s="17">
        <v>301</v>
      </c>
      <c r="G7" s="17">
        <v>745.28399999999999</v>
      </c>
      <c r="H7" s="17" t="s">
        <v>126</v>
      </c>
      <c r="I7" s="17">
        <v>224330.484</v>
      </c>
      <c r="J7" s="17" t="s">
        <v>127</v>
      </c>
      <c r="K7" s="1"/>
      <c r="L7" s="1"/>
      <c r="M7" s="1"/>
      <c r="N7" s="1"/>
      <c r="O7" s="1"/>
      <c r="P7" s="1"/>
      <c r="Q7" s="1"/>
    </row>
    <row r="8" spans="1:17" x14ac:dyDescent="0.25">
      <c r="A8" s="17">
        <v>33</v>
      </c>
      <c r="B8" s="17" t="s">
        <v>14</v>
      </c>
      <c r="C8" s="17" t="s">
        <v>128</v>
      </c>
      <c r="D8" s="17" t="s">
        <v>129</v>
      </c>
      <c r="E8" s="17" t="s">
        <v>9</v>
      </c>
      <c r="F8" s="17">
        <v>6093.2</v>
      </c>
      <c r="G8" s="17">
        <v>209.31899999999999</v>
      </c>
      <c r="H8" s="17" t="s">
        <v>130</v>
      </c>
      <c r="I8" s="17">
        <v>1275422.531</v>
      </c>
      <c r="J8" s="17" t="s">
        <v>131</v>
      </c>
      <c r="K8" s="1"/>
      <c r="L8" s="1"/>
      <c r="M8" s="1"/>
      <c r="N8" s="1"/>
      <c r="O8" s="1"/>
      <c r="P8" s="1"/>
      <c r="Q8" s="1"/>
    </row>
    <row r="9" spans="1:17" x14ac:dyDescent="0.25">
      <c r="A9" s="17">
        <v>34</v>
      </c>
      <c r="B9" s="17" t="s">
        <v>132</v>
      </c>
      <c r="C9" s="17" t="s">
        <v>92</v>
      </c>
      <c r="D9" s="17" t="s">
        <v>133</v>
      </c>
      <c r="E9" s="17" t="s">
        <v>9</v>
      </c>
      <c r="F9" s="17">
        <v>3200</v>
      </c>
      <c r="G9" s="17">
        <v>26.725000000000001</v>
      </c>
      <c r="H9" s="17" t="s">
        <v>134</v>
      </c>
      <c r="I9" s="17">
        <v>85520</v>
      </c>
      <c r="J9" s="17" t="s">
        <v>135</v>
      </c>
      <c r="K9" s="1"/>
      <c r="L9" s="1"/>
      <c r="M9" s="1"/>
      <c r="N9" s="1"/>
      <c r="O9" s="1"/>
      <c r="P9" s="1"/>
      <c r="Q9" s="1"/>
    </row>
    <row r="10" spans="1:17" x14ac:dyDescent="0.25">
      <c r="A10" s="17">
        <v>35</v>
      </c>
      <c r="B10" s="17" t="s">
        <v>136</v>
      </c>
      <c r="C10" s="17" t="s">
        <v>66</v>
      </c>
      <c r="D10" s="17" t="s">
        <v>137</v>
      </c>
      <c r="E10" s="17" t="s">
        <v>9</v>
      </c>
      <c r="F10" s="17">
        <v>894.27</v>
      </c>
      <c r="G10" s="17">
        <v>1150.2719999999999</v>
      </c>
      <c r="H10" s="17" t="s">
        <v>138</v>
      </c>
      <c r="I10" s="17">
        <v>1028653.741</v>
      </c>
      <c r="J10" s="17" t="s">
        <v>139</v>
      </c>
      <c r="K10" s="1"/>
      <c r="L10" s="1"/>
      <c r="M10" s="1"/>
      <c r="N10" s="1"/>
      <c r="O10" s="1"/>
      <c r="P10" s="1"/>
      <c r="Q10" s="1"/>
    </row>
    <row r="11" spans="1:17" x14ac:dyDescent="0.25">
      <c r="A11" s="17">
        <v>36</v>
      </c>
      <c r="B11" s="17" t="s">
        <v>140</v>
      </c>
      <c r="C11" s="17" t="s">
        <v>64</v>
      </c>
      <c r="D11" s="17" t="s">
        <v>141</v>
      </c>
      <c r="E11" s="17" t="s">
        <v>9</v>
      </c>
      <c r="F11" s="17">
        <v>1590.84</v>
      </c>
      <c r="G11" s="17">
        <v>624.43299999999999</v>
      </c>
      <c r="H11" s="17" t="s">
        <v>142</v>
      </c>
      <c r="I11" s="17">
        <v>993372.99399999995</v>
      </c>
      <c r="J11" s="17" t="s">
        <v>143</v>
      </c>
      <c r="K11" s="1"/>
      <c r="L11" s="1"/>
      <c r="M11" s="1"/>
      <c r="N11" s="1"/>
      <c r="O11" s="1"/>
      <c r="P11" s="1"/>
      <c r="Q11" s="1"/>
    </row>
    <row r="12" spans="1:17" x14ac:dyDescent="0.25">
      <c r="A12" s="17">
        <v>37</v>
      </c>
      <c r="B12" s="17" t="s">
        <v>144</v>
      </c>
      <c r="C12" s="17" t="s">
        <v>93</v>
      </c>
      <c r="D12" s="17" t="s">
        <v>145</v>
      </c>
      <c r="E12" s="17" t="s">
        <v>146</v>
      </c>
      <c r="F12" s="17">
        <v>24.32</v>
      </c>
      <c r="G12" s="17">
        <v>118105.045</v>
      </c>
      <c r="H12" s="17" t="s">
        <v>147</v>
      </c>
      <c r="I12" s="17">
        <v>2872314.6940000001</v>
      </c>
      <c r="J12" s="17" t="s">
        <v>148</v>
      </c>
      <c r="K12" s="1"/>
      <c r="L12" s="1"/>
      <c r="M12" s="1"/>
      <c r="N12" s="1"/>
      <c r="O12" s="1"/>
      <c r="P12" s="1"/>
      <c r="Q12" s="1"/>
    </row>
    <row r="13" spans="1:17" x14ac:dyDescent="0.25">
      <c r="A13" s="17">
        <v>38</v>
      </c>
      <c r="B13" s="17" t="s">
        <v>149</v>
      </c>
      <c r="C13" s="17" t="s">
        <v>102</v>
      </c>
      <c r="D13" s="17" t="s">
        <v>150</v>
      </c>
      <c r="E13" s="17" t="s">
        <v>13</v>
      </c>
      <c r="F13" s="17">
        <v>86.36</v>
      </c>
      <c r="G13" s="17">
        <v>37.036999999999999</v>
      </c>
      <c r="H13" s="17" t="s">
        <v>151</v>
      </c>
      <c r="I13" s="17">
        <v>3198.5149999999999</v>
      </c>
      <c r="J13" s="17" t="s">
        <v>152</v>
      </c>
      <c r="K13" s="1"/>
      <c r="L13" s="1"/>
      <c r="M13" s="1"/>
      <c r="N13" s="1"/>
      <c r="O13" s="1"/>
      <c r="P13" s="1"/>
      <c r="Q13" s="1"/>
    </row>
    <row r="14" spans="1:17" x14ac:dyDescent="0.25">
      <c r="A14" s="17">
        <v>39</v>
      </c>
      <c r="B14" s="17" t="s">
        <v>94</v>
      </c>
      <c r="C14" s="17" t="s">
        <v>94</v>
      </c>
      <c r="D14" s="17" t="s">
        <v>153</v>
      </c>
      <c r="E14" s="17" t="s">
        <v>13</v>
      </c>
      <c r="F14" s="17">
        <v>690.88</v>
      </c>
      <c r="G14" s="17">
        <v>291.65300000000002</v>
      </c>
      <c r="H14" s="17" t="s">
        <v>154</v>
      </c>
      <c r="I14" s="17">
        <v>201497.22500000001</v>
      </c>
      <c r="J14" s="17" t="s">
        <v>155</v>
      </c>
      <c r="K14" s="1"/>
      <c r="L14" s="1"/>
      <c r="M14" s="1"/>
      <c r="N14" s="1"/>
      <c r="O14" s="1"/>
      <c r="P14" s="1"/>
      <c r="Q14" s="1"/>
    </row>
    <row r="15" spans="1:17" x14ac:dyDescent="0.25">
      <c r="A15" s="17">
        <v>40</v>
      </c>
      <c r="B15" s="17" t="s">
        <v>156</v>
      </c>
      <c r="C15" s="17" t="s">
        <v>58</v>
      </c>
      <c r="D15" s="17" t="s">
        <v>157</v>
      </c>
      <c r="E15" s="17" t="s">
        <v>12</v>
      </c>
      <c r="F15" s="17">
        <v>187.96</v>
      </c>
      <c r="G15" s="17">
        <v>1010.499</v>
      </c>
      <c r="H15" s="17" t="s">
        <v>158</v>
      </c>
      <c r="I15" s="17">
        <v>189933.39199999999</v>
      </c>
      <c r="J15" s="17" t="s">
        <v>159</v>
      </c>
      <c r="K15" s="1"/>
      <c r="L15" s="1"/>
      <c r="M15" s="1"/>
      <c r="N15" s="1"/>
      <c r="O15" s="1"/>
      <c r="P15" s="1"/>
      <c r="Q15" s="1"/>
    </row>
    <row r="16" spans="1:17" x14ac:dyDescent="0.25">
      <c r="A16" s="17">
        <v>41</v>
      </c>
      <c r="B16" s="17" t="s">
        <v>22</v>
      </c>
      <c r="C16" s="17" t="s">
        <v>22</v>
      </c>
      <c r="D16" s="17" t="s">
        <v>160</v>
      </c>
      <c r="E16" s="17" t="s">
        <v>71</v>
      </c>
      <c r="F16" s="17">
        <v>30.48</v>
      </c>
      <c r="G16" s="17">
        <v>370.45499999999998</v>
      </c>
      <c r="H16" s="17" t="s">
        <v>161</v>
      </c>
      <c r="I16" s="17">
        <v>11291.468000000001</v>
      </c>
      <c r="J16" s="17" t="s">
        <v>162</v>
      </c>
      <c r="K16" s="1"/>
      <c r="L16" s="1"/>
      <c r="M16" s="1"/>
      <c r="N16" s="1"/>
      <c r="O16" s="1"/>
      <c r="P16" s="1"/>
      <c r="Q16" s="1"/>
    </row>
    <row r="17" spans="1:17" x14ac:dyDescent="0.25">
      <c r="A17" s="17">
        <v>42</v>
      </c>
      <c r="B17" s="17" t="s">
        <v>163</v>
      </c>
      <c r="C17" s="17" t="s">
        <v>65</v>
      </c>
      <c r="D17" s="17" t="s">
        <v>164</v>
      </c>
      <c r="E17" s="17" t="s">
        <v>71</v>
      </c>
      <c r="F17" s="17">
        <v>448</v>
      </c>
      <c r="G17" s="17">
        <v>25.097999999999999</v>
      </c>
      <c r="H17" s="17" t="s">
        <v>165</v>
      </c>
      <c r="I17" s="17">
        <v>11243.904</v>
      </c>
      <c r="J17" s="17" t="s">
        <v>166</v>
      </c>
      <c r="K17" s="1"/>
      <c r="L17" s="1"/>
      <c r="M17" s="1"/>
      <c r="N17" s="1"/>
      <c r="O17" s="1"/>
      <c r="P17" s="1"/>
      <c r="Q17" s="1"/>
    </row>
    <row r="18" spans="1:17" x14ac:dyDescent="0.25">
      <c r="A18" s="17" t="s">
        <v>167</v>
      </c>
      <c r="B18" s="17" t="s">
        <v>168</v>
      </c>
      <c r="C18" s="17" t="s">
        <v>39</v>
      </c>
      <c r="D18" s="17" t="s">
        <v>169</v>
      </c>
      <c r="E18" s="17" t="s">
        <v>9</v>
      </c>
      <c r="F18" s="17">
        <v>45.07</v>
      </c>
      <c r="G18" s="17">
        <v>3166.4589999999998</v>
      </c>
      <c r="H18" s="17" t="s">
        <v>170</v>
      </c>
      <c r="I18" s="17">
        <v>142712.307</v>
      </c>
      <c r="J18" s="17" t="s">
        <v>171</v>
      </c>
      <c r="K18" s="1"/>
      <c r="L18" s="1"/>
      <c r="M18" s="1"/>
      <c r="N18" s="1"/>
      <c r="O18" s="1"/>
      <c r="P18" s="1"/>
      <c r="Q18" s="1"/>
    </row>
    <row r="19" spans="1:17" x14ac:dyDescent="0.25">
      <c r="A19" s="17" t="s">
        <v>172</v>
      </c>
      <c r="B19" s="17" t="s">
        <v>168</v>
      </c>
      <c r="C19" s="17" t="s">
        <v>41</v>
      </c>
      <c r="D19" s="17" t="s">
        <v>169</v>
      </c>
      <c r="E19" s="17" t="s">
        <v>9</v>
      </c>
      <c r="F19" s="17">
        <v>45.07</v>
      </c>
      <c r="G19" s="17">
        <v>3446.0219999999999</v>
      </c>
      <c r="H19" s="17" t="s">
        <v>173</v>
      </c>
      <c r="I19" s="17">
        <v>155312.212</v>
      </c>
      <c r="J19" s="17" t="s">
        <v>174</v>
      </c>
      <c r="K19" s="1"/>
      <c r="L19" s="1"/>
      <c r="M19" s="1"/>
      <c r="N19" s="1"/>
      <c r="O19" s="1"/>
      <c r="P19" s="1"/>
      <c r="Q19" s="1"/>
    </row>
    <row r="20" spans="1:17" x14ac:dyDescent="0.25">
      <c r="A20" s="17">
        <v>44</v>
      </c>
      <c r="B20" s="17" t="s">
        <v>175</v>
      </c>
      <c r="C20" s="17" t="s">
        <v>103</v>
      </c>
      <c r="D20" s="17" t="s">
        <v>176</v>
      </c>
      <c r="E20" s="17" t="s">
        <v>9</v>
      </c>
      <c r="F20" s="17">
        <v>209.02</v>
      </c>
      <c r="G20" s="17">
        <v>844.91099999999994</v>
      </c>
      <c r="H20" s="17" t="s">
        <v>177</v>
      </c>
      <c r="I20" s="17">
        <v>176603.29699999999</v>
      </c>
      <c r="J20" s="17" t="s">
        <v>178</v>
      </c>
      <c r="K20" s="1"/>
      <c r="L20" s="1"/>
      <c r="M20" s="1"/>
      <c r="N20" s="1"/>
      <c r="O20" s="1"/>
      <c r="P20" s="1"/>
      <c r="Q20" s="1"/>
    </row>
    <row r="21" spans="1:17" x14ac:dyDescent="0.25">
      <c r="A21" s="17">
        <v>45</v>
      </c>
      <c r="B21" s="17" t="s">
        <v>175</v>
      </c>
      <c r="C21" s="17" t="s">
        <v>95</v>
      </c>
      <c r="D21" s="17" t="s">
        <v>176</v>
      </c>
      <c r="E21" s="17" t="s">
        <v>179</v>
      </c>
      <c r="F21" s="17">
        <v>10.4</v>
      </c>
      <c r="G21" s="17">
        <v>1233.335</v>
      </c>
      <c r="H21" s="17" t="s">
        <v>180</v>
      </c>
      <c r="I21" s="17">
        <v>12826.683999999999</v>
      </c>
      <c r="J21" s="17" t="s">
        <v>181</v>
      </c>
      <c r="K21" s="1"/>
      <c r="L21" s="1"/>
      <c r="M21" s="1"/>
      <c r="N21" s="1"/>
      <c r="O21" s="1"/>
      <c r="P21" s="1"/>
      <c r="Q21" s="1"/>
    </row>
    <row r="22" spans="1:17" x14ac:dyDescent="0.25">
      <c r="A22" s="17">
        <v>46</v>
      </c>
      <c r="B22" s="17" t="s">
        <v>182</v>
      </c>
      <c r="C22" s="17" t="s">
        <v>57</v>
      </c>
      <c r="D22" s="17" t="s">
        <v>183</v>
      </c>
      <c r="E22" s="17" t="s">
        <v>184</v>
      </c>
      <c r="F22" s="17">
        <v>28547.15</v>
      </c>
      <c r="G22" s="17">
        <v>5.7519999999999998</v>
      </c>
      <c r="H22" s="17" t="s">
        <v>185</v>
      </c>
      <c r="I22" s="17">
        <v>164203.20699999999</v>
      </c>
      <c r="J22" s="17" t="s">
        <v>186</v>
      </c>
      <c r="K22" s="1"/>
      <c r="L22" s="1"/>
      <c r="M22" s="1"/>
      <c r="N22" s="1"/>
      <c r="O22" s="1"/>
      <c r="P22" s="1"/>
      <c r="Q22" s="1"/>
    </row>
    <row r="23" spans="1:17" x14ac:dyDescent="0.25">
      <c r="A23" s="17">
        <v>47</v>
      </c>
      <c r="B23" s="17" t="s">
        <v>25</v>
      </c>
      <c r="C23" s="17" t="s">
        <v>187</v>
      </c>
      <c r="D23" s="17" t="s">
        <v>188</v>
      </c>
      <c r="E23" s="17" t="s">
        <v>184</v>
      </c>
      <c r="F23" s="17">
        <v>61.64</v>
      </c>
      <c r="G23" s="17">
        <v>9422.2479999999996</v>
      </c>
      <c r="H23" s="17" t="s">
        <v>189</v>
      </c>
      <c r="I23" s="17">
        <v>580787.36699999997</v>
      </c>
      <c r="J23" s="17" t="s">
        <v>190</v>
      </c>
      <c r="K23" s="1"/>
      <c r="L23" s="1"/>
      <c r="M23" s="1"/>
      <c r="N23" s="1"/>
      <c r="O23" s="1"/>
      <c r="P23" s="1"/>
      <c r="Q23" s="1"/>
    </row>
    <row r="24" spans="1:17" x14ac:dyDescent="0.25">
      <c r="A24" s="17">
        <v>48</v>
      </c>
      <c r="B24" s="17" t="s">
        <v>191</v>
      </c>
      <c r="C24" s="17" t="s">
        <v>96</v>
      </c>
      <c r="D24" s="17" t="s">
        <v>192</v>
      </c>
      <c r="E24" s="17" t="s">
        <v>9</v>
      </c>
      <c r="F24" s="17">
        <v>1.66</v>
      </c>
      <c r="G24" s="17">
        <v>7285.3140000000003</v>
      </c>
      <c r="H24" s="17" t="s">
        <v>193</v>
      </c>
      <c r="I24" s="17">
        <v>12093.620999999999</v>
      </c>
      <c r="J24" s="17" t="s">
        <v>194</v>
      </c>
      <c r="K24" s="1"/>
      <c r="L24" s="1"/>
      <c r="M24" s="1"/>
      <c r="N24" s="1"/>
      <c r="O24" s="1"/>
      <c r="P24" s="1"/>
      <c r="Q24" s="1"/>
    </row>
    <row r="25" spans="1:17" x14ac:dyDescent="0.25">
      <c r="A25" s="17" t="s">
        <v>195</v>
      </c>
      <c r="B25" s="17" t="s">
        <v>196</v>
      </c>
      <c r="C25" s="17" t="s">
        <v>34</v>
      </c>
      <c r="D25" s="17" t="s">
        <v>197</v>
      </c>
      <c r="E25" s="17" t="s">
        <v>71</v>
      </c>
      <c r="F25" s="17">
        <v>785.62</v>
      </c>
      <c r="G25" s="17">
        <v>734.87099999999998</v>
      </c>
      <c r="H25" s="17" t="s">
        <v>198</v>
      </c>
      <c r="I25" s="17">
        <v>577329.35499999998</v>
      </c>
      <c r="J25" s="17" t="s">
        <v>199</v>
      </c>
      <c r="K25" s="1"/>
      <c r="L25" s="1"/>
      <c r="M25" s="1"/>
      <c r="N25" s="1"/>
      <c r="O25" s="1"/>
      <c r="P25" s="1"/>
      <c r="Q25" s="1"/>
    </row>
    <row r="26" spans="1:17" x14ac:dyDescent="0.25">
      <c r="A26" s="17" t="s">
        <v>200</v>
      </c>
      <c r="B26" s="17" t="s">
        <v>196</v>
      </c>
      <c r="C26" s="17" t="s">
        <v>36</v>
      </c>
      <c r="D26" s="17" t="s">
        <v>201</v>
      </c>
      <c r="E26" s="17" t="s">
        <v>71</v>
      </c>
      <c r="F26" s="17">
        <v>135.19</v>
      </c>
      <c r="G26" s="17">
        <v>744.89700000000005</v>
      </c>
      <c r="H26" s="17" t="s">
        <v>202</v>
      </c>
      <c r="I26" s="17">
        <v>100702.625</v>
      </c>
      <c r="J26" s="17" t="s">
        <v>203</v>
      </c>
      <c r="K26" s="1"/>
      <c r="L26" s="1"/>
      <c r="M26" s="1"/>
      <c r="N26" s="1"/>
      <c r="O26" s="1"/>
      <c r="P26" s="1"/>
      <c r="Q26" s="1"/>
    </row>
    <row r="27" spans="1:17" x14ac:dyDescent="0.25">
      <c r="A27" s="17" t="s">
        <v>204</v>
      </c>
      <c r="B27" s="17" t="s">
        <v>196</v>
      </c>
      <c r="C27" s="17" t="s">
        <v>32</v>
      </c>
      <c r="D27" s="17" t="s">
        <v>201</v>
      </c>
      <c r="E27" s="17" t="s">
        <v>71</v>
      </c>
      <c r="F27" s="17">
        <v>298.52</v>
      </c>
      <c r="G27" s="17">
        <v>594.47199999999998</v>
      </c>
      <c r="H27" s="17" t="s">
        <v>205</v>
      </c>
      <c r="I27" s="17">
        <v>177461.78099999999</v>
      </c>
      <c r="J27" s="17" t="s">
        <v>206</v>
      </c>
      <c r="K27" s="1"/>
      <c r="L27" s="1"/>
      <c r="M27" s="1"/>
      <c r="N27" s="1"/>
      <c r="O27" s="1"/>
      <c r="P27" s="1"/>
      <c r="Q27" s="1"/>
    </row>
    <row r="28" spans="1:17" x14ac:dyDescent="0.25">
      <c r="A28" s="17" t="s">
        <v>207</v>
      </c>
      <c r="B28" s="17" t="s">
        <v>208</v>
      </c>
      <c r="C28" s="17" t="s">
        <v>72</v>
      </c>
      <c r="D28" s="17" t="s">
        <v>209</v>
      </c>
      <c r="E28" s="17" t="s">
        <v>210</v>
      </c>
      <c r="F28" s="17">
        <v>34199.61</v>
      </c>
      <c r="G28" s="17">
        <v>63.406999999999996</v>
      </c>
      <c r="H28" s="17" t="s">
        <v>211</v>
      </c>
      <c r="I28" s="17">
        <v>2168494.6710000001</v>
      </c>
      <c r="J28" s="17" t="s">
        <v>212</v>
      </c>
      <c r="K28" s="1"/>
      <c r="L28" s="1"/>
      <c r="M28" s="1"/>
      <c r="N28" s="1"/>
      <c r="O28" s="1"/>
      <c r="P28" s="1"/>
      <c r="Q28" s="1"/>
    </row>
    <row r="29" spans="1:17" x14ac:dyDescent="0.25">
      <c r="A29" s="17" t="s">
        <v>213</v>
      </c>
      <c r="B29" s="17" t="s">
        <v>214</v>
      </c>
      <c r="C29" s="17" t="s">
        <v>60</v>
      </c>
      <c r="D29" s="17" t="s">
        <v>209</v>
      </c>
      <c r="E29" s="17" t="s">
        <v>210</v>
      </c>
      <c r="F29" s="17">
        <v>34.78</v>
      </c>
      <c r="G29" s="17">
        <v>60.448999999999998</v>
      </c>
      <c r="H29" s="17" t="s">
        <v>215</v>
      </c>
      <c r="I29" s="17">
        <v>2102.4160000000002</v>
      </c>
      <c r="J29" s="17" t="s">
        <v>216</v>
      </c>
      <c r="K29" s="1"/>
      <c r="L29" s="1"/>
      <c r="M29" s="1"/>
      <c r="N29" s="1"/>
      <c r="O29" s="1"/>
      <c r="P29" s="1"/>
      <c r="Q29" s="1"/>
    </row>
    <row r="30" spans="1:17" x14ac:dyDescent="0.25">
      <c r="A30" s="17">
        <v>51</v>
      </c>
      <c r="B30" s="17" t="s">
        <v>217</v>
      </c>
      <c r="C30" s="17" t="s">
        <v>97</v>
      </c>
      <c r="D30" s="17" t="s">
        <v>218</v>
      </c>
      <c r="E30" s="17" t="s">
        <v>13</v>
      </c>
      <c r="F30" s="17">
        <v>21.53</v>
      </c>
      <c r="G30" s="17">
        <v>190.255</v>
      </c>
      <c r="H30" s="17" t="s">
        <v>219</v>
      </c>
      <c r="I30" s="17">
        <v>4096.1899999999996</v>
      </c>
      <c r="J30" s="17" t="s">
        <v>220</v>
      </c>
      <c r="K30" s="1"/>
      <c r="L30" s="1"/>
      <c r="M30" s="1"/>
      <c r="N30" s="1"/>
      <c r="O30" s="1"/>
      <c r="P30" s="1"/>
      <c r="Q30" s="1"/>
    </row>
    <row r="31" spans="1:17" x14ac:dyDescent="0.25">
      <c r="A31" s="17">
        <v>52</v>
      </c>
      <c r="B31" s="17" t="s">
        <v>46</v>
      </c>
      <c r="C31" s="17" t="s">
        <v>46</v>
      </c>
      <c r="D31" s="17" t="s">
        <v>221</v>
      </c>
      <c r="E31" s="17" t="s">
        <v>30</v>
      </c>
      <c r="F31" s="17">
        <v>3786.06</v>
      </c>
      <c r="G31" s="17">
        <v>115.777</v>
      </c>
      <c r="H31" s="17" t="s">
        <v>222</v>
      </c>
      <c r="I31" s="17">
        <v>438338.66899999999</v>
      </c>
      <c r="J31" s="17" t="s">
        <v>223</v>
      </c>
      <c r="K31" s="1"/>
      <c r="L31" s="1"/>
      <c r="M31" s="1"/>
      <c r="N31" s="1"/>
      <c r="O31" s="1"/>
      <c r="P31" s="1"/>
      <c r="Q31" s="1"/>
    </row>
    <row r="32" spans="1:17" x14ac:dyDescent="0.25">
      <c r="A32" s="17">
        <v>53</v>
      </c>
      <c r="B32" s="17" t="s">
        <v>224</v>
      </c>
      <c r="C32" s="17" t="s">
        <v>59</v>
      </c>
      <c r="D32" s="17" t="s">
        <v>225</v>
      </c>
      <c r="E32" s="17" t="s">
        <v>9</v>
      </c>
      <c r="F32" s="17">
        <v>449.92</v>
      </c>
      <c r="G32" s="17">
        <v>10439.779</v>
      </c>
      <c r="H32" s="17" t="s">
        <v>226</v>
      </c>
      <c r="I32" s="17">
        <v>4697065.3679999998</v>
      </c>
      <c r="J32" s="17" t="s">
        <v>227</v>
      </c>
      <c r="K32" s="1"/>
      <c r="L32" s="1"/>
      <c r="M32" s="1"/>
      <c r="N32" s="1"/>
      <c r="O32" s="1"/>
      <c r="P32" s="1"/>
      <c r="Q32" s="1"/>
    </row>
    <row r="33" spans="1:17" x14ac:dyDescent="0.25">
      <c r="A33" s="17">
        <v>54</v>
      </c>
      <c r="B33" s="17" t="s">
        <v>228</v>
      </c>
      <c r="C33" s="17" t="s">
        <v>98</v>
      </c>
      <c r="D33" s="17" t="s">
        <v>229</v>
      </c>
      <c r="E33" s="17" t="s">
        <v>71</v>
      </c>
      <c r="F33" s="17">
        <v>16.239999999999998</v>
      </c>
      <c r="G33" s="17">
        <v>380.83499999999998</v>
      </c>
      <c r="H33" s="17" t="s">
        <v>230</v>
      </c>
      <c r="I33" s="17">
        <v>6184.76</v>
      </c>
      <c r="J33" s="17" t="s">
        <v>231</v>
      </c>
      <c r="K33" s="1"/>
      <c r="L33" s="1"/>
      <c r="M33" s="1"/>
      <c r="N33" s="1"/>
      <c r="O33" s="1"/>
      <c r="P33" s="1"/>
      <c r="Q33" s="1"/>
    </row>
    <row r="34" spans="1:17" x14ac:dyDescent="0.25">
      <c r="A34" s="17">
        <v>55</v>
      </c>
      <c r="B34" s="17" t="s">
        <v>232</v>
      </c>
      <c r="C34" s="17" t="s">
        <v>79</v>
      </c>
      <c r="D34" s="17" t="s">
        <v>233</v>
      </c>
      <c r="E34" s="17" t="s">
        <v>13</v>
      </c>
      <c r="F34" s="17">
        <v>9.1</v>
      </c>
      <c r="G34" s="17">
        <v>68.353999999999999</v>
      </c>
      <c r="H34" s="17" t="s">
        <v>234</v>
      </c>
      <c r="I34" s="17">
        <v>622.02099999999996</v>
      </c>
      <c r="J34" s="17" t="s">
        <v>235</v>
      </c>
      <c r="K34" s="1"/>
      <c r="L34" s="1"/>
      <c r="M34" s="1"/>
      <c r="N34" s="1"/>
      <c r="O34" s="1"/>
      <c r="P34" s="1"/>
      <c r="Q34" s="1"/>
    </row>
    <row r="35" spans="1:17" x14ac:dyDescent="0.25">
      <c r="A35" s="17">
        <v>56</v>
      </c>
      <c r="B35" s="17" t="s">
        <v>80</v>
      </c>
      <c r="C35" s="17" t="s">
        <v>80</v>
      </c>
      <c r="D35" s="17" t="s">
        <v>236</v>
      </c>
      <c r="E35" s="17" t="s">
        <v>13</v>
      </c>
      <c r="F35" s="17">
        <v>32.4</v>
      </c>
      <c r="G35" s="17">
        <v>139.774</v>
      </c>
      <c r="H35" s="17" t="s">
        <v>237</v>
      </c>
      <c r="I35" s="17">
        <v>4528.6779999999999</v>
      </c>
      <c r="J35" s="17" t="s">
        <v>238</v>
      </c>
      <c r="K35" s="1"/>
      <c r="L35" s="1"/>
      <c r="M35" s="1"/>
      <c r="N35" s="1"/>
      <c r="O35" s="1"/>
      <c r="P35" s="1"/>
      <c r="Q35" s="1"/>
    </row>
    <row r="36" spans="1:17" x14ac:dyDescent="0.25">
      <c r="A36" s="17" t="s">
        <v>239</v>
      </c>
      <c r="B36" s="17" t="s">
        <v>240</v>
      </c>
      <c r="C36" s="17" t="s">
        <v>43</v>
      </c>
      <c r="D36" s="17" t="s">
        <v>241</v>
      </c>
      <c r="E36" s="17" t="s">
        <v>82</v>
      </c>
      <c r="F36" s="17">
        <v>11025</v>
      </c>
      <c r="G36" s="17">
        <v>262.471</v>
      </c>
      <c r="H36" s="17" t="s">
        <v>242</v>
      </c>
      <c r="I36" s="17">
        <v>2893742.7749999999</v>
      </c>
      <c r="J36" s="17" t="s">
        <v>243</v>
      </c>
      <c r="K36" s="1"/>
      <c r="L36" s="1"/>
      <c r="M36" s="1"/>
      <c r="N36" s="1"/>
      <c r="O36" s="1"/>
      <c r="P36" s="1"/>
      <c r="Q36" s="1"/>
    </row>
    <row r="37" spans="1:17" x14ac:dyDescent="0.25">
      <c r="A37" s="17" t="s">
        <v>244</v>
      </c>
      <c r="B37" s="17" t="s">
        <v>240</v>
      </c>
      <c r="C37" s="17" t="s">
        <v>99</v>
      </c>
      <c r="D37" s="17" t="s">
        <v>241</v>
      </c>
      <c r="E37" s="17" t="s">
        <v>82</v>
      </c>
      <c r="F37" s="17">
        <v>5300</v>
      </c>
      <c r="G37" s="17">
        <v>315.928</v>
      </c>
      <c r="H37" s="17" t="s">
        <v>245</v>
      </c>
      <c r="I37" s="17">
        <v>1674418.4</v>
      </c>
      <c r="J37" s="17" t="s">
        <v>246</v>
      </c>
      <c r="K37" s="1"/>
      <c r="L37" s="1"/>
      <c r="M37" s="1"/>
      <c r="N37" s="1"/>
      <c r="O37" s="1"/>
      <c r="P37" s="1"/>
      <c r="Q37" s="1"/>
    </row>
    <row r="38" spans="1:17" x14ac:dyDescent="0.25">
      <c r="A38" s="17" t="s">
        <v>247</v>
      </c>
      <c r="B38" s="17" t="s">
        <v>248</v>
      </c>
      <c r="C38" s="17" t="s">
        <v>45</v>
      </c>
      <c r="D38" s="17" t="s">
        <v>249</v>
      </c>
      <c r="E38" s="17" t="s">
        <v>9</v>
      </c>
      <c r="F38" s="17">
        <v>233.64</v>
      </c>
      <c r="G38" s="17">
        <v>978.553</v>
      </c>
      <c r="H38" s="17" t="s">
        <v>250</v>
      </c>
      <c r="I38" s="17">
        <v>228629.12299999999</v>
      </c>
      <c r="J38" s="17" t="s">
        <v>251</v>
      </c>
      <c r="K38" s="1"/>
      <c r="L38" s="1"/>
      <c r="M38" s="1"/>
      <c r="N38" s="1"/>
      <c r="O38" s="1"/>
      <c r="P38" s="1"/>
      <c r="Q38" s="1"/>
    </row>
    <row r="39" spans="1:17" x14ac:dyDescent="0.25">
      <c r="A39" s="17" t="s">
        <v>252</v>
      </c>
      <c r="B39" s="17" t="s">
        <v>248</v>
      </c>
      <c r="C39" s="17" t="s">
        <v>88</v>
      </c>
      <c r="D39" s="17" t="s">
        <v>249</v>
      </c>
      <c r="E39" s="17" t="s">
        <v>9</v>
      </c>
      <c r="F39" s="17">
        <v>233.64</v>
      </c>
      <c r="G39" s="17">
        <v>1737.413</v>
      </c>
      <c r="H39" s="17" t="s">
        <v>253</v>
      </c>
      <c r="I39" s="17">
        <v>405929.17300000001</v>
      </c>
      <c r="J39" s="17" t="s">
        <v>254</v>
      </c>
      <c r="K39" s="1"/>
      <c r="L39" s="1"/>
      <c r="M39" s="1"/>
      <c r="N39" s="1"/>
      <c r="O39" s="1"/>
      <c r="P39" s="1"/>
      <c r="Q39" s="1"/>
    </row>
    <row r="40" spans="1:17" x14ac:dyDescent="0.25">
      <c r="A40" s="17">
        <v>59</v>
      </c>
      <c r="B40" s="17" t="s">
        <v>255</v>
      </c>
      <c r="C40" s="17" t="s">
        <v>61</v>
      </c>
      <c r="D40" s="17" t="s">
        <v>256</v>
      </c>
      <c r="E40" s="17" t="s">
        <v>13</v>
      </c>
      <c r="F40" s="17">
        <v>32.200000000000003</v>
      </c>
      <c r="G40" s="17">
        <v>923.55200000000002</v>
      </c>
      <c r="H40" s="17" t="s">
        <v>257</v>
      </c>
      <c r="I40" s="17">
        <v>29738.374</v>
      </c>
      <c r="J40" s="17" t="s">
        <v>258</v>
      </c>
      <c r="K40" s="1"/>
      <c r="L40" s="1"/>
      <c r="M40" s="1"/>
      <c r="N40" s="1"/>
      <c r="O40" s="1"/>
      <c r="P40" s="1"/>
      <c r="Q40" s="1"/>
    </row>
    <row r="41" spans="1:17" x14ac:dyDescent="0.25">
      <c r="A41" s="17">
        <v>60</v>
      </c>
      <c r="B41" s="17" t="s">
        <v>6</v>
      </c>
      <c r="C41" s="17" t="s">
        <v>6</v>
      </c>
      <c r="D41" s="17" t="s">
        <v>259</v>
      </c>
      <c r="E41" s="17" t="s">
        <v>9</v>
      </c>
      <c r="F41" s="17">
        <v>4908.75</v>
      </c>
      <c r="G41" s="17">
        <v>122.527</v>
      </c>
      <c r="H41" s="17" t="s">
        <v>260</v>
      </c>
      <c r="I41" s="17">
        <v>601454.41099999996</v>
      </c>
      <c r="J41" s="17" t="s">
        <v>261</v>
      </c>
      <c r="K41" s="1"/>
      <c r="L41" s="1"/>
      <c r="M41" s="1"/>
      <c r="N41" s="1"/>
      <c r="O41" s="1"/>
      <c r="P41" s="1"/>
      <c r="Q41" s="1"/>
    </row>
    <row r="42" spans="1:17" x14ac:dyDescent="0.25">
      <c r="A42" s="17">
        <v>61</v>
      </c>
      <c r="B42" s="17" t="s">
        <v>262</v>
      </c>
      <c r="C42" s="17" t="s">
        <v>62</v>
      </c>
      <c r="D42" s="17" t="s">
        <v>263</v>
      </c>
      <c r="E42" s="17" t="s">
        <v>82</v>
      </c>
      <c r="F42" s="17">
        <v>3</v>
      </c>
      <c r="G42" s="17">
        <v>79079.671000000002</v>
      </c>
      <c r="H42" s="17" t="s">
        <v>264</v>
      </c>
      <c r="I42" s="17">
        <v>237239.01300000001</v>
      </c>
      <c r="J42" s="17" t="s">
        <v>265</v>
      </c>
      <c r="K42" s="1"/>
      <c r="L42" s="1"/>
      <c r="M42" s="1"/>
      <c r="N42" s="1"/>
      <c r="O42" s="1"/>
      <c r="P42" s="1"/>
      <c r="Q42" s="1"/>
    </row>
    <row r="43" spans="1:17" x14ac:dyDescent="0.25">
      <c r="A43" s="17">
        <v>62</v>
      </c>
      <c r="B43" s="17" t="s">
        <v>266</v>
      </c>
      <c r="C43" s="17" t="s">
        <v>63</v>
      </c>
      <c r="D43" s="17" t="s">
        <v>267</v>
      </c>
      <c r="E43" s="17" t="s">
        <v>82</v>
      </c>
      <c r="F43" s="17">
        <v>3</v>
      </c>
      <c r="G43" s="17">
        <v>7937.9470000000001</v>
      </c>
      <c r="H43" s="17" t="s">
        <v>268</v>
      </c>
      <c r="I43" s="17">
        <v>23813.841</v>
      </c>
      <c r="J43" s="17" t="s">
        <v>269</v>
      </c>
      <c r="K43" s="1"/>
      <c r="L43" s="1"/>
      <c r="M43" s="1"/>
      <c r="N43" s="1"/>
      <c r="O43" s="1"/>
      <c r="P43" s="1"/>
      <c r="Q43" s="1"/>
    </row>
    <row r="44" spans="1:17" x14ac:dyDescent="0.25">
      <c r="A44" s="17">
        <v>63</v>
      </c>
      <c r="B44" s="17" t="s">
        <v>50</v>
      </c>
      <c r="C44" s="17" t="s">
        <v>50</v>
      </c>
      <c r="D44" s="17" t="s">
        <v>270</v>
      </c>
      <c r="E44" s="17" t="s">
        <v>82</v>
      </c>
      <c r="F44" s="17">
        <v>3</v>
      </c>
      <c r="G44" s="17">
        <v>68025.354999999996</v>
      </c>
      <c r="H44" s="17" t="s">
        <v>271</v>
      </c>
      <c r="I44" s="17">
        <v>204076.065</v>
      </c>
      <c r="J44" s="17" t="s">
        <v>272</v>
      </c>
      <c r="K44" s="1"/>
      <c r="L44" s="1"/>
      <c r="M44" s="1"/>
      <c r="N44" s="1"/>
      <c r="O44" s="1"/>
      <c r="P44" s="1"/>
      <c r="Q44" s="1"/>
    </row>
    <row r="45" spans="1:17" x14ac:dyDescent="0.25">
      <c r="A45" s="17">
        <v>64</v>
      </c>
      <c r="B45" s="17" t="s">
        <v>273</v>
      </c>
      <c r="C45" s="17" t="s">
        <v>100</v>
      </c>
      <c r="D45" s="17" t="s">
        <v>274</v>
      </c>
      <c r="E45" s="17" t="s">
        <v>9</v>
      </c>
      <c r="F45" s="17">
        <v>8128.5</v>
      </c>
      <c r="G45" s="17">
        <v>85.061000000000007</v>
      </c>
      <c r="H45" s="17" t="s">
        <v>275</v>
      </c>
      <c r="I45" s="17">
        <v>691418.33900000004</v>
      </c>
      <c r="J45" s="17" t="s">
        <v>276</v>
      </c>
      <c r="K45" s="1"/>
      <c r="L45" s="1"/>
      <c r="M45" s="1"/>
      <c r="N45" s="1"/>
      <c r="O45" s="1"/>
      <c r="P45" s="1"/>
      <c r="Q45" s="1"/>
    </row>
    <row r="46" spans="1:17" x14ac:dyDescent="0.25">
      <c r="A46" s="1"/>
      <c r="B46" s="1"/>
      <c r="C46" s="1"/>
      <c r="D46" s="1"/>
      <c r="E46" s="1"/>
      <c r="F46" s="1"/>
      <c r="G46" s="1"/>
      <c r="H46" s="1"/>
      <c r="I46" s="1"/>
      <c r="J46" s="1"/>
      <c r="K46" s="1"/>
      <c r="L46" s="1"/>
      <c r="M46" s="1"/>
      <c r="N46" s="1"/>
      <c r="O46" s="1"/>
      <c r="P46" s="1"/>
      <c r="Q46"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workbookViewId="0">
      <selection activeCell="F14" sqref="F14:F21"/>
    </sheetView>
  </sheetViews>
  <sheetFormatPr defaultRowHeight="15" x14ac:dyDescent="0.25"/>
  <sheetData>
    <row r="1" spans="1:9" x14ac:dyDescent="0.25">
      <c r="A1">
        <v>7</v>
      </c>
      <c r="B1" t="s">
        <v>81</v>
      </c>
      <c r="C1" t="s">
        <v>81</v>
      </c>
      <c r="D1" t="s">
        <v>277</v>
      </c>
      <c r="E1" t="s">
        <v>82</v>
      </c>
      <c r="F1">
        <v>11</v>
      </c>
      <c r="G1">
        <v>472.50099999999998</v>
      </c>
      <c r="H1" t="s">
        <v>278</v>
      </c>
      <c r="I1">
        <v>5197.5110000000004</v>
      </c>
    </row>
    <row r="2" spans="1:9" x14ac:dyDescent="0.25">
      <c r="A2">
        <v>8</v>
      </c>
      <c r="B2" t="s">
        <v>83</v>
      </c>
      <c r="C2" t="s">
        <v>83</v>
      </c>
      <c r="D2" t="s">
        <v>279</v>
      </c>
      <c r="E2" t="s">
        <v>82</v>
      </c>
      <c r="F2">
        <v>11</v>
      </c>
      <c r="G2">
        <v>41.716999999999999</v>
      </c>
      <c r="H2" t="s">
        <v>280</v>
      </c>
      <c r="I2">
        <v>458.887</v>
      </c>
    </row>
    <row r="3" spans="1:9" x14ac:dyDescent="0.25">
      <c r="A3">
        <v>9</v>
      </c>
      <c r="B3" t="s">
        <v>70</v>
      </c>
      <c r="C3" t="s">
        <v>70</v>
      </c>
      <c r="D3" t="s">
        <v>281</v>
      </c>
      <c r="E3" t="s">
        <v>13</v>
      </c>
      <c r="F3">
        <v>120000</v>
      </c>
      <c r="G3">
        <v>3.831</v>
      </c>
      <c r="H3" t="s">
        <v>282</v>
      </c>
      <c r="I3">
        <v>459720</v>
      </c>
    </row>
    <row r="4" spans="1:9" x14ac:dyDescent="0.25">
      <c r="A4">
        <v>10</v>
      </c>
      <c r="B4" t="s">
        <v>283</v>
      </c>
      <c r="C4" t="s">
        <v>283</v>
      </c>
      <c r="D4" t="s">
        <v>284</v>
      </c>
      <c r="E4" t="s">
        <v>82</v>
      </c>
      <c r="F4">
        <v>201</v>
      </c>
      <c r="G4">
        <v>237.703</v>
      </c>
      <c r="H4" t="s">
        <v>285</v>
      </c>
      <c r="I4">
        <v>47778.303</v>
      </c>
    </row>
    <row r="5" spans="1:9" x14ac:dyDescent="0.25">
      <c r="A5">
        <v>11</v>
      </c>
      <c r="B5" t="s">
        <v>286</v>
      </c>
      <c r="C5" t="s">
        <v>84</v>
      </c>
      <c r="D5" t="s">
        <v>287</v>
      </c>
      <c r="E5" t="s">
        <v>82</v>
      </c>
      <c r="F5">
        <v>1251</v>
      </c>
      <c r="G5">
        <v>214.15899999999999</v>
      </c>
      <c r="H5" t="s">
        <v>288</v>
      </c>
      <c r="I5">
        <v>267912.90899999999</v>
      </c>
    </row>
    <row r="6" spans="1:9" x14ac:dyDescent="0.25">
      <c r="A6">
        <v>12</v>
      </c>
      <c r="B6" t="s">
        <v>289</v>
      </c>
      <c r="C6" t="s">
        <v>290</v>
      </c>
      <c r="D6" t="s">
        <v>291</v>
      </c>
      <c r="E6" t="s">
        <v>13</v>
      </c>
      <c r="F6">
        <v>1876.5</v>
      </c>
      <c r="G6">
        <v>59.881</v>
      </c>
      <c r="H6" t="s">
        <v>292</v>
      </c>
      <c r="I6">
        <v>112366.697</v>
      </c>
    </row>
    <row r="7" spans="1:9" x14ac:dyDescent="0.25">
      <c r="A7">
        <v>13</v>
      </c>
      <c r="B7" t="s">
        <v>86</v>
      </c>
      <c r="C7" t="s">
        <v>86</v>
      </c>
      <c r="D7" t="s">
        <v>293</v>
      </c>
      <c r="E7" t="s">
        <v>12</v>
      </c>
      <c r="F7">
        <v>1000</v>
      </c>
      <c r="G7">
        <v>126.229</v>
      </c>
      <c r="H7" t="s">
        <v>294</v>
      </c>
      <c r="I7">
        <v>126229</v>
      </c>
    </row>
    <row r="8" spans="1:9" x14ac:dyDescent="0.25">
      <c r="A8">
        <v>14</v>
      </c>
      <c r="B8" t="s">
        <v>295</v>
      </c>
      <c r="C8" t="s">
        <v>68</v>
      </c>
      <c r="D8" t="s">
        <v>296</v>
      </c>
      <c r="E8" t="s">
        <v>9</v>
      </c>
      <c r="F8">
        <v>85800.22</v>
      </c>
      <c r="G8">
        <v>291.92899999999997</v>
      </c>
      <c r="H8" t="s">
        <v>297</v>
      </c>
      <c r="I8">
        <v>25047572.423999999</v>
      </c>
    </row>
    <row r="9" spans="1:9" x14ac:dyDescent="0.25">
      <c r="A9">
        <v>15</v>
      </c>
      <c r="B9" t="s">
        <v>298</v>
      </c>
      <c r="C9" t="s">
        <v>69</v>
      </c>
      <c r="D9" t="s">
        <v>299</v>
      </c>
      <c r="E9" t="s">
        <v>9</v>
      </c>
      <c r="F9">
        <v>64350.17</v>
      </c>
      <c r="G9">
        <v>158.547</v>
      </c>
      <c r="H9" t="s">
        <v>300</v>
      </c>
      <c r="I9">
        <v>10202526.403000001</v>
      </c>
    </row>
    <row r="10" spans="1:9" x14ac:dyDescent="0.25">
      <c r="A10">
        <v>16</v>
      </c>
      <c r="B10" t="s">
        <v>7</v>
      </c>
      <c r="C10" t="s">
        <v>7</v>
      </c>
      <c r="D10" t="s">
        <v>301</v>
      </c>
      <c r="E10" t="s">
        <v>184</v>
      </c>
      <c r="F10">
        <v>25740.07</v>
      </c>
      <c r="G10">
        <v>37.646999999999998</v>
      </c>
      <c r="H10" t="s">
        <v>302</v>
      </c>
      <c r="I10">
        <v>969036.41500000004</v>
      </c>
    </row>
    <row r="11" spans="1:9" x14ac:dyDescent="0.25">
      <c r="A11">
        <v>17</v>
      </c>
      <c r="B11" t="s">
        <v>303</v>
      </c>
      <c r="C11" t="s">
        <v>67</v>
      </c>
      <c r="D11" t="s">
        <v>304</v>
      </c>
      <c r="E11" t="s">
        <v>184</v>
      </c>
      <c r="F11">
        <v>64350.17</v>
      </c>
      <c r="G11">
        <v>103.679</v>
      </c>
      <c r="H11" t="s">
        <v>305</v>
      </c>
      <c r="I11">
        <v>6671761.2750000004</v>
      </c>
    </row>
    <row r="12" spans="1:9" x14ac:dyDescent="0.25">
      <c r="A12">
        <v>18</v>
      </c>
      <c r="B12" t="s">
        <v>87</v>
      </c>
      <c r="C12" t="s">
        <v>87</v>
      </c>
      <c r="D12" t="s">
        <v>306</v>
      </c>
      <c r="E12" t="s">
        <v>9</v>
      </c>
      <c r="F12">
        <v>128700.34</v>
      </c>
      <c r="G12">
        <v>11.617000000000001</v>
      </c>
      <c r="H12" t="s">
        <v>307</v>
      </c>
      <c r="I12">
        <v>1495111.85</v>
      </c>
    </row>
    <row r="13" spans="1:9" x14ac:dyDescent="0.25">
      <c r="A13">
        <v>19</v>
      </c>
      <c r="B13" t="s">
        <v>55</v>
      </c>
      <c r="C13" t="s">
        <v>55</v>
      </c>
      <c r="D13" t="s">
        <v>308</v>
      </c>
      <c r="E13" t="s">
        <v>71</v>
      </c>
      <c r="F13">
        <v>172852.5</v>
      </c>
      <c r="G13">
        <v>20.318000000000001</v>
      </c>
      <c r="H13" t="s">
        <v>309</v>
      </c>
      <c r="I13">
        <v>3512017.0950000002</v>
      </c>
    </row>
    <row r="14" spans="1:9" x14ac:dyDescent="0.25">
      <c r="A14">
        <v>20</v>
      </c>
      <c r="B14" t="s">
        <v>73</v>
      </c>
      <c r="C14" t="s">
        <v>73</v>
      </c>
      <c r="D14" t="s">
        <v>310</v>
      </c>
      <c r="E14" t="s">
        <v>9</v>
      </c>
      <c r="F14">
        <v>769.5</v>
      </c>
      <c r="G14">
        <v>116.276</v>
      </c>
      <c r="H14" t="s">
        <v>311</v>
      </c>
      <c r="I14">
        <v>89474.381999999998</v>
      </c>
    </row>
    <row r="15" spans="1:9" x14ac:dyDescent="0.25">
      <c r="A15">
        <v>21</v>
      </c>
      <c r="B15" t="s">
        <v>312</v>
      </c>
      <c r="C15" t="s">
        <v>312</v>
      </c>
      <c r="D15" t="s">
        <v>313</v>
      </c>
      <c r="E15" t="s">
        <v>184</v>
      </c>
      <c r="F15">
        <v>1596</v>
      </c>
      <c r="G15">
        <v>10.246</v>
      </c>
      <c r="H15" t="s">
        <v>314</v>
      </c>
      <c r="I15">
        <v>16352.616</v>
      </c>
    </row>
    <row r="16" spans="1:9" x14ac:dyDescent="0.25">
      <c r="A16">
        <v>22</v>
      </c>
      <c r="B16" t="s">
        <v>74</v>
      </c>
      <c r="C16" t="s">
        <v>74</v>
      </c>
      <c r="D16" t="s">
        <v>315</v>
      </c>
      <c r="E16" t="s">
        <v>184</v>
      </c>
      <c r="F16">
        <v>239.4</v>
      </c>
      <c r="G16">
        <v>603.13199999999995</v>
      </c>
      <c r="H16" t="s">
        <v>316</v>
      </c>
      <c r="I16">
        <v>144389.80100000001</v>
      </c>
    </row>
    <row r="17" spans="1:9" x14ac:dyDescent="0.25">
      <c r="A17" t="s">
        <v>317</v>
      </c>
      <c r="B17" t="s">
        <v>77</v>
      </c>
      <c r="C17" t="s">
        <v>77</v>
      </c>
      <c r="D17" t="s">
        <v>318</v>
      </c>
      <c r="E17" t="s">
        <v>320</v>
      </c>
      <c r="F17">
        <v>17733</v>
      </c>
      <c r="G17">
        <v>276.23700000000002</v>
      </c>
      <c r="H17" t="s">
        <v>321</v>
      </c>
      <c r="I17">
        <v>4898510.7209999999</v>
      </c>
    </row>
    <row r="18" spans="1:9" x14ac:dyDescent="0.25">
      <c r="A18" t="s">
        <v>322</v>
      </c>
      <c r="B18" t="s">
        <v>77</v>
      </c>
      <c r="C18" t="s">
        <v>77</v>
      </c>
      <c r="D18" t="s">
        <v>318</v>
      </c>
      <c r="E18" t="s">
        <v>320</v>
      </c>
      <c r="F18">
        <v>1140</v>
      </c>
      <c r="G18">
        <v>820.77300000000002</v>
      </c>
      <c r="H18" t="s">
        <v>323</v>
      </c>
      <c r="I18">
        <v>935681.22</v>
      </c>
    </row>
    <row r="19" spans="1:9" x14ac:dyDescent="0.25">
      <c r="A19">
        <v>24</v>
      </c>
      <c r="B19" t="s">
        <v>324</v>
      </c>
      <c r="C19" t="s">
        <v>75</v>
      </c>
      <c r="D19" t="s">
        <v>325</v>
      </c>
      <c r="E19" t="s">
        <v>71</v>
      </c>
      <c r="F19">
        <v>1710</v>
      </c>
      <c r="G19">
        <v>139.322</v>
      </c>
      <c r="H19" t="s">
        <v>326</v>
      </c>
      <c r="I19">
        <v>238240.62</v>
      </c>
    </row>
    <row r="20" spans="1:9" x14ac:dyDescent="0.25">
      <c r="A20" t="s">
        <v>327</v>
      </c>
      <c r="B20" t="s">
        <v>248</v>
      </c>
      <c r="C20" t="s">
        <v>45</v>
      </c>
      <c r="D20" t="s">
        <v>328</v>
      </c>
      <c r="E20" t="s">
        <v>184</v>
      </c>
      <c r="F20">
        <v>285.70999999999998</v>
      </c>
      <c r="G20">
        <v>978.553</v>
      </c>
      <c r="H20" t="s">
        <v>250</v>
      </c>
      <c r="I20">
        <v>279582.37800000003</v>
      </c>
    </row>
    <row r="21" spans="1:9" x14ac:dyDescent="0.25">
      <c r="A21" t="s">
        <v>329</v>
      </c>
      <c r="B21" t="s">
        <v>248</v>
      </c>
      <c r="C21" t="s">
        <v>88</v>
      </c>
      <c r="D21" t="s">
        <v>330</v>
      </c>
      <c r="E21" t="s">
        <v>184</v>
      </c>
      <c r="F21">
        <v>285.70999999999998</v>
      </c>
      <c r="G21">
        <v>1737.413</v>
      </c>
      <c r="H21" t="s">
        <v>253</v>
      </c>
      <c r="I21">
        <v>496396.26799999998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0"/>
  <sheetViews>
    <sheetView zoomScale="130" zoomScaleNormal="130" workbookViewId="0">
      <selection activeCell="E8" sqref="E8"/>
    </sheetView>
  </sheetViews>
  <sheetFormatPr defaultRowHeight="15" x14ac:dyDescent="0.25"/>
  <cols>
    <col min="4" max="4" width="22" customWidth="1"/>
    <col min="8" max="8" width="16.85546875" customWidth="1"/>
    <col min="9" max="9" width="16.7109375" customWidth="1"/>
  </cols>
  <sheetData>
    <row r="2" spans="1:9" x14ac:dyDescent="0.25">
      <c r="A2" s="1" t="s">
        <v>105</v>
      </c>
      <c r="B2" s="1" t="s">
        <v>10</v>
      </c>
      <c r="C2" s="1" t="s">
        <v>10</v>
      </c>
      <c r="D2" s="1" t="s">
        <v>106</v>
      </c>
      <c r="E2" s="1" t="s">
        <v>71</v>
      </c>
      <c r="F2" s="1">
        <v>3850</v>
      </c>
      <c r="G2" s="1">
        <v>23.634</v>
      </c>
      <c r="H2" s="1" t="s">
        <v>107</v>
      </c>
      <c r="I2" s="2">
        <v>90990.9</v>
      </c>
    </row>
    <row r="3" spans="1:9" x14ac:dyDescent="0.25">
      <c r="A3" s="1">
        <v>27</v>
      </c>
      <c r="B3" s="1" t="s">
        <v>89</v>
      </c>
      <c r="C3" s="1" t="s">
        <v>89</v>
      </c>
      <c r="D3" s="1" t="s">
        <v>109</v>
      </c>
      <c r="E3" s="1" t="s">
        <v>82</v>
      </c>
      <c r="F3" s="1">
        <v>4</v>
      </c>
      <c r="G3" s="1">
        <v>1118.402</v>
      </c>
      <c r="H3" s="1" t="s">
        <v>110</v>
      </c>
      <c r="I3" s="2">
        <v>4473.6080000000002</v>
      </c>
    </row>
    <row r="4" spans="1:9" x14ac:dyDescent="0.25">
      <c r="A4" s="1">
        <v>28</v>
      </c>
      <c r="B4" s="1" t="s">
        <v>76</v>
      </c>
      <c r="C4" s="1" t="s">
        <v>76</v>
      </c>
      <c r="D4" s="1" t="s">
        <v>112</v>
      </c>
      <c r="E4" s="1" t="s">
        <v>82</v>
      </c>
      <c r="F4" s="1">
        <v>4</v>
      </c>
      <c r="G4" s="1">
        <v>40.216999999999999</v>
      </c>
      <c r="H4" s="1" t="s">
        <v>113</v>
      </c>
      <c r="I4" s="2">
        <v>160.86799999999999</v>
      </c>
    </row>
    <row r="5" spans="1:9" x14ac:dyDescent="0.25">
      <c r="A5" s="1">
        <v>29</v>
      </c>
      <c r="B5" s="1" t="s">
        <v>90</v>
      </c>
      <c r="C5" s="1" t="s">
        <v>90</v>
      </c>
      <c r="D5" s="1" t="s">
        <v>115</v>
      </c>
      <c r="E5" s="1" t="s">
        <v>82</v>
      </c>
      <c r="F5" s="1">
        <v>160</v>
      </c>
      <c r="G5" s="1">
        <v>22.719000000000001</v>
      </c>
      <c r="H5" s="1" t="s">
        <v>116</v>
      </c>
      <c r="I5" s="2">
        <v>3635.04</v>
      </c>
    </row>
    <row r="6" spans="1:9" x14ac:dyDescent="0.25">
      <c r="A6" s="1">
        <v>30</v>
      </c>
      <c r="B6" s="1" t="s">
        <v>91</v>
      </c>
      <c r="C6" s="1" t="s">
        <v>91</v>
      </c>
      <c r="D6" s="1" t="s">
        <v>118</v>
      </c>
      <c r="E6" s="1" t="s">
        <v>82</v>
      </c>
      <c r="F6" s="1">
        <v>160</v>
      </c>
      <c r="G6" s="1">
        <v>2.4380000000000002</v>
      </c>
      <c r="H6" s="1" t="s">
        <v>119</v>
      </c>
      <c r="I6" s="2">
        <v>390.08</v>
      </c>
    </row>
    <row r="7" spans="1:9" x14ac:dyDescent="0.25">
      <c r="A7" s="1">
        <v>31</v>
      </c>
      <c r="B7" s="1" t="s">
        <v>5</v>
      </c>
      <c r="C7" s="1" t="s">
        <v>5</v>
      </c>
      <c r="D7" s="1" t="s">
        <v>121</v>
      </c>
      <c r="E7" s="1" t="s">
        <v>9</v>
      </c>
      <c r="F7" s="1">
        <v>1040.0999999999999</v>
      </c>
      <c r="G7" s="1">
        <v>122.491</v>
      </c>
      <c r="H7" s="1" t="s">
        <v>122</v>
      </c>
      <c r="I7" s="2">
        <v>127402.889</v>
      </c>
    </row>
    <row r="8" spans="1:9" x14ac:dyDescent="0.25">
      <c r="A8" s="1">
        <v>32</v>
      </c>
      <c r="B8" s="1" t="s">
        <v>16</v>
      </c>
      <c r="C8" s="1" t="s">
        <v>124</v>
      </c>
      <c r="D8" s="1" t="s">
        <v>125</v>
      </c>
      <c r="E8" s="1" t="s">
        <v>71</v>
      </c>
      <c r="F8" s="1">
        <v>301</v>
      </c>
      <c r="G8" s="1">
        <v>745.28399999999999</v>
      </c>
      <c r="H8" s="1" t="s">
        <v>126</v>
      </c>
      <c r="I8" s="2">
        <v>224330.484</v>
      </c>
    </row>
    <row r="9" spans="1:9" x14ac:dyDescent="0.25">
      <c r="A9" s="1">
        <v>33</v>
      </c>
      <c r="B9" s="1" t="s">
        <v>14</v>
      </c>
      <c r="C9" s="1" t="s">
        <v>128</v>
      </c>
      <c r="D9" s="1" t="s">
        <v>129</v>
      </c>
      <c r="E9" s="1" t="s">
        <v>9</v>
      </c>
      <c r="F9" s="1">
        <v>6093.2</v>
      </c>
      <c r="G9" s="1">
        <v>209.31899999999999</v>
      </c>
      <c r="H9" s="1" t="s">
        <v>130</v>
      </c>
      <c r="I9" s="2">
        <v>1275422.531</v>
      </c>
    </row>
    <row r="10" spans="1:9" x14ac:dyDescent="0.25">
      <c r="A10" s="1">
        <v>34</v>
      </c>
      <c r="B10" s="1" t="s">
        <v>132</v>
      </c>
      <c r="C10" s="1" t="s">
        <v>92</v>
      </c>
      <c r="D10" s="1" t="s">
        <v>133</v>
      </c>
      <c r="E10" s="1" t="s">
        <v>9</v>
      </c>
      <c r="F10" s="1">
        <v>3200</v>
      </c>
      <c r="G10" s="1">
        <v>26.725000000000001</v>
      </c>
      <c r="H10" s="1" t="s">
        <v>134</v>
      </c>
      <c r="I10" s="2">
        <v>85520</v>
      </c>
    </row>
    <row r="11" spans="1:9" x14ac:dyDescent="0.25">
      <c r="A11" s="1">
        <v>35</v>
      </c>
      <c r="B11" s="1" t="s">
        <v>136</v>
      </c>
      <c r="C11" s="1" t="s">
        <v>66</v>
      </c>
      <c r="D11" s="1" t="s">
        <v>137</v>
      </c>
      <c r="E11" s="1" t="s">
        <v>9</v>
      </c>
      <c r="F11" s="1">
        <v>894.27</v>
      </c>
      <c r="G11" s="1">
        <v>1150.2719999999999</v>
      </c>
      <c r="H11" s="1" t="s">
        <v>138</v>
      </c>
      <c r="I11" s="2">
        <v>1028653.741</v>
      </c>
    </row>
    <row r="12" spans="1:9" x14ac:dyDescent="0.25">
      <c r="A12" s="1">
        <v>36</v>
      </c>
      <c r="B12" s="1" t="s">
        <v>140</v>
      </c>
      <c r="C12" s="1" t="s">
        <v>64</v>
      </c>
      <c r="D12" s="1" t="s">
        <v>141</v>
      </c>
      <c r="E12" s="1" t="s">
        <v>9</v>
      </c>
      <c r="F12" s="1">
        <v>1590.84</v>
      </c>
      <c r="G12" s="1">
        <v>624.43299999999999</v>
      </c>
      <c r="H12" s="1" t="s">
        <v>142</v>
      </c>
      <c r="I12" s="2">
        <v>993372.99399999995</v>
      </c>
    </row>
    <row r="13" spans="1:9" x14ac:dyDescent="0.25">
      <c r="A13" s="1">
        <v>37</v>
      </c>
      <c r="B13" s="1" t="s">
        <v>144</v>
      </c>
      <c r="C13" s="1" t="s">
        <v>93</v>
      </c>
      <c r="D13" s="1" t="s">
        <v>145</v>
      </c>
      <c r="E13" s="1" t="s">
        <v>146</v>
      </c>
      <c r="F13" s="1">
        <v>24.32</v>
      </c>
      <c r="G13" s="1">
        <v>118105.045</v>
      </c>
      <c r="H13" s="1" t="s">
        <v>147</v>
      </c>
      <c r="I13" s="2">
        <v>2872314.6940000001</v>
      </c>
    </row>
    <row r="14" spans="1:9" x14ac:dyDescent="0.25">
      <c r="A14" s="1">
        <v>38</v>
      </c>
      <c r="B14" s="1" t="s">
        <v>149</v>
      </c>
      <c r="C14" s="1" t="s">
        <v>102</v>
      </c>
      <c r="D14" s="1" t="s">
        <v>150</v>
      </c>
      <c r="E14" s="1" t="s">
        <v>13</v>
      </c>
      <c r="F14" s="1">
        <v>86.36</v>
      </c>
      <c r="G14" s="1">
        <v>37.036999999999999</v>
      </c>
      <c r="H14" s="1" t="s">
        <v>151</v>
      </c>
      <c r="I14" s="2">
        <v>3198.5149999999999</v>
      </c>
    </row>
    <row r="15" spans="1:9" x14ac:dyDescent="0.25">
      <c r="A15" s="1">
        <v>39</v>
      </c>
      <c r="B15" s="1" t="s">
        <v>94</v>
      </c>
      <c r="C15" s="1" t="s">
        <v>94</v>
      </c>
      <c r="D15" s="1" t="s">
        <v>153</v>
      </c>
      <c r="E15" s="1" t="s">
        <v>13</v>
      </c>
      <c r="F15" s="1">
        <v>690.88</v>
      </c>
      <c r="G15" s="1">
        <v>291.65300000000002</v>
      </c>
      <c r="H15" s="1" t="s">
        <v>154</v>
      </c>
      <c r="I15" s="2">
        <v>201497.22500000001</v>
      </c>
    </row>
    <row r="16" spans="1:9" x14ac:dyDescent="0.25">
      <c r="A16" s="1">
        <v>40</v>
      </c>
      <c r="B16" s="1" t="s">
        <v>156</v>
      </c>
      <c r="C16" s="1" t="s">
        <v>58</v>
      </c>
      <c r="D16" s="1" t="s">
        <v>157</v>
      </c>
      <c r="E16" s="1" t="s">
        <v>12</v>
      </c>
      <c r="F16" s="1">
        <v>187.96</v>
      </c>
      <c r="G16" s="1">
        <v>1010.499</v>
      </c>
      <c r="H16" s="1" t="s">
        <v>158</v>
      </c>
      <c r="I16" s="2">
        <v>189933.39199999999</v>
      </c>
    </row>
    <row r="17" spans="1:9" x14ac:dyDescent="0.25">
      <c r="A17" s="1">
        <v>41</v>
      </c>
      <c r="B17" s="1" t="s">
        <v>22</v>
      </c>
      <c r="C17" s="1" t="s">
        <v>22</v>
      </c>
      <c r="D17" s="1" t="s">
        <v>160</v>
      </c>
      <c r="E17" s="1" t="s">
        <v>71</v>
      </c>
      <c r="F17" s="1">
        <v>30.48</v>
      </c>
      <c r="G17" s="1">
        <v>370.45499999999998</v>
      </c>
      <c r="H17" s="1" t="s">
        <v>161</v>
      </c>
      <c r="I17" s="2">
        <v>11291.468000000001</v>
      </c>
    </row>
    <row r="18" spans="1:9" x14ac:dyDescent="0.25">
      <c r="A18" s="1">
        <v>42</v>
      </c>
      <c r="B18" s="1" t="s">
        <v>163</v>
      </c>
      <c r="C18" s="1" t="s">
        <v>65</v>
      </c>
      <c r="D18" s="1" t="s">
        <v>164</v>
      </c>
      <c r="E18" s="1" t="s">
        <v>71</v>
      </c>
      <c r="F18" s="1">
        <v>448</v>
      </c>
      <c r="G18" s="1">
        <v>25.097999999999999</v>
      </c>
      <c r="H18" s="1" t="s">
        <v>165</v>
      </c>
      <c r="I18" s="2">
        <v>11243.904</v>
      </c>
    </row>
    <row r="19" spans="1:9" x14ac:dyDescent="0.25">
      <c r="A19" s="1" t="s">
        <v>167</v>
      </c>
      <c r="B19" s="1" t="s">
        <v>168</v>
      </c>
      <c r="C19" s="1" t="s">
        <v>39</v>
      </c>
      <c r="D19" s="1" t="s">
        <v>169</v>
      </c>
      <c r="E19" s="1" t="s">
        <v>9</v>
      </c>
      <c r="F19" s="1">
        <v>45.07</v>
      </c>
      <c r="G19" s="1">
        <v>3166.4589999999998</v>
      </c>
      <c r="H19" s="1" t="s">
        <v>170</v>
      </c>
      <c r="I19" s="2">
        <v>142712.307</v>
      </c>
    </row>
    <row r="20" spans="1:9" x14ac:dyDescent="0.25">
      <c r="A20" s="1" t="s">
        <v>172</v>
      </c>
      <c r="B20" s="1" t="s">
        <v>168</v>
      </c>
      <c r="C20" s="1" t="s">
        <v>41</v>
      </c>
      <c r="D20" s="1" t="s">
        <v>169</v>
      </c>
      <c r="E20" s="1" t="s">
        <v>9</v>
      </c>
      <c r="F20" s="1">
        <v>45.07</v>
      </c>
      <c r="G20" s="1">
        <v>3446.0219999999999</v>
      </c>
      <c r="H20" s="1" t="s">
        <v>173</v>
      </c>
      <c r="I20" s="2">
        <v>155312.212</v>
      </c>
    </row>
    <row r="21" spans="1:9" x14ac:dyDescent="0.25">
      <c r="A21" s="1">
        <v>44</v>
      </c>
      <c r="B21" s="1" t="s">
        <v>175</v>
      </c>
      <c r="C21" s="1" t="s">
        <v>103</v>
      </c>
      <c r="D21" s="1" t="s">
        <v>176</v>
      </c>
      <c r="E21" s="1" t="s">
        <v>9</v>
      </c>
      <c r="F21" s="1">
        <v>209.02</v>
      </c>
      <c r="G21" s="1">
        <v>844.91099999999994</v>
      </c>
      <c r="H21" s="1" t="s">
        <v>177</v>
      </c>
      <c r="I21" s="2">
        <v>176603.29699999999</v>
      </c>
    </row>
    <row r="22" spans="1:9" x14ac:dyDescent="0.25">
      <c r="A22" s="1">
        <v>45</v>
      </c>
      <c r="B22" s="1" t="s">
        <v>175</v>
      </c>
      <c r="C22" s="1" t="s">
        <v>95</v>
      </c>
      <c r="D22" s="1" t="s">
        <v>176</v>
      </c>
      <c r="E22" s="1" t="s">
        <v>179</v>
      </c>
      <c r="F22" s="1">
        <v>10.4</v>
      </c>
      <c r="G22" s="1">
        <v>1233.335</v>
      </c>
      <c r="H22" s="1" t="s">
        <v>180</v>
      </c>
      <c r="I22" s="2">
        <v>12826.683999999999</v>
      </c>
    </row>
    <row r="23" spans="1:9" x14ac:dyDescent="0.25">
      <c r="A23" s="1">
        <v>46</v>
      </c>
      <c r="B23" s="1" t="s">
        <v>182</v>
      </c>
      <c r="C23" s="1" t="s">
        <v>57</v>
      </c>
      <c r="D23" s="1" t="s">
        <v>183</v>
      </c>
      <c r="E23" s="1" t="s">
        <v>184</v>
      </c>
      <c r="F23" s="1">
        <v>28547.15</v>
      </c>
      <c r="G23" s="1">
        <v>5.7519999999999998</v>
      </c>
      <c r="H23" s="1" t="s">
        <v>185</v>
      </c>
      <c r="I23" s="2">
        <v>164203.20699999999</v>
      </c>
    </row>
    <row r="24" spans="1:9" x14ac:dyDescent="0.25">
      <c r="A24" s="1">
        <v>47</v>
      </c>
      <c r="B24" s="1" t="s">
        <v>25</v>
      </c>
      <c r="C24" s="1" t="s">
        <v>187</v>
      </c>
      <c r="D24" s="1" t="s">
        <v>188</v>
      </c>
      <c r="E24" s="1" t="s">
        <v>184</v>
      </c>
      <c r="F24" s="1">
        <v>61.64</v>
      </c>
      <c r="G24" s="1">
        <v>9422.2479999999996</v>
      </c>
      <c r="H24" s="1" t="s">
        <v>189</v>
      </c>
      <c r="I24" s="2">
        <v>580787.36699999997</v>
      </c>
    </row>
    <row r="25" spans="1:9" x14ac:dyDescent="0.25">
      <c r="A25" s="1">
        <v>48</v>
      </c>
      <c r="B25" s="1" t="s">
        <v>191</v>
      </c>
      <c r="C25" s="1" t="s">
        <v>96</v>
      </c>
      <c r="D25" s="1" t="s">
        <v>192</v>
      </c>
      <c r="E25" s="1" t="s">
        <v>9</v>
      </c>
      <c r="F25" s="1">
        <v>1.66</v>
      </c>
      <c r="G25" s="1">
        <v>7285.3140000000003</v>
      </c>
      <c r="H25" s="1" t="s">
        <v>193</v>
      </c>
      <c r="I25" s="2">
        <v>12093.620999999999</v>
      </c>
    </row>
    <row r="26" spans="1:9" x14ac:dyDescent="0.25">
      <c r="A26" s="1" t="s">
        <v>195</v>
      </c>
      <c r="B26" s="1" t="s">
        <v>196</v>
      </c>
      <c r="C26" s="1" t="s">
        <v>34</v>
      </c>
      <c r="D26" s="1" t="s">
        <v>197</v>
      </c>
      <c r="E26" s="1" t="s">
        <v>71</v>
      </c>
      <c r="F26" s="1">
        <v>785.62</v>
      </c>
      <c r="G26" s="1">
        <v>734.87099999999998</v>
      </c>
      <c r="H26" s="1" t="s">
        <v>198</v>
      </c>
      <c r="I26" s="2">
        <v>577329.35499999998</v>
      </c>
    </row>
    <row r="27" spans="1:9" x14ac:dyDescent="0.25">
      <c r="A27" s="1" t="s">
        <v>200</v>
      </c>
      <c r="B27" s="1" t="s">
        <v>196</v>
      </c>
      <c r="C27" s="1" t="s">
        <v>36</v>
      </c>
      <c r="D27" s="1" t="s">
        <v>201</v>
      </c>
      <c r="E27" s="1" t="s">
        <v>71</v>
      </c>
      <c r="F27" s="1">
        <v>135.19</v>
      </c>
      <c r="G27" s="1">
        <v>744.89700000000005</v>
      </c>
      <c r="H27" s="1" t="s">
        <v>202</v>
      </c>
      <c r="I27" s="2">
        <v>100702.625</v>
      </c>
    </row>
    <row r="28" spans="1:9" x14ac:dyDescent="0.25">
      <c r="A28" s="1" t="s">
        <v>204</v>
      </c>
      <c r="B28" s="1" t="s">
        <v>196</v>
      </c>
      <c r="C28" s="1" t="s">
        <v>32</v>
      </c>
      <c r="D28" s="1" t="s">
        <v>201</v>
      </c>
      <c r="E28" s="1" t="s">
        <v>71</v>
      </c>
      <c r="F28" s="1">
        <v>298.52</v>
      </c>
      <c r="G28" s="1">
        <v>594.47199999999998</v>
      </c>
      <c r="H28" s="1" t="s">
        <v>205</v>
      </c>
      <c r="I28" s="2">
        <v>177461.78099999999</v>
      </c>
    </row>
    <row r="29" spans="1:9" x14ac:dyDescent="0.25">
      <c r="A29" s="1" t="s">
        <v>207</v>
      </c>
      <c r="B29" s="1" t="s">
        <v>208</v>
      </c>
      <c r="C29" s="1" t="s">
        <v>72</v>
      </c>
      <c r="D29" s="1" t="s">
        <v>209</v>
      </c>
      <c r="E29" s="1" t="s">
        <v>210</v>
      </c>
      <c r="F29" s="1">
        <v>34199.61</v>
      </c>
      <c r="G29" s="1">
        <v>63.406999999999996</v>
      </c>
      <c r="H29" s="1" t="s">
        <v>211</v>
      </c>
      <c r="I29" s="2">
        <v>2168494.6710000001</v>
      </c>
    </row>
    <row r="30" spans="1:9" x14ac:dyDescent="0.25">
      <c r="A30" s="1" t="s">
        <v>213</v>
      </c>
      <c r="B30" s="1" t="s">
        <v>214</v>
      </c>
      <c r="C30" s="1" t="s">
        <v>60</v>
      </c>
      <c r="D30" s="1" t="s">
        <v>209</v>
      </c>
      <c r="E30" s="1" t="s">
        <v>210</v>
      </c>
      <c r="F30" s="1">
        <v>34.78</v>
      </c>
      <c r="G30" s="1">
        <v>60.448999999999998</v>
      </c>
      <c r="H30" s="1" t="s">
        <v>215</v>
      </c>
      <c r="I30" s="2">
        <v>2102.4160000000002</v>
      </c>
    </row>
    <row r="31" spans="1:9" x14ac:dyDescent="0.25">
      <c r="A31" s="1">
        <v>51</v>
      </c>
      <c r="B31" s="1" t="s">
        <v>217</v>
      </c>
      <c r="C31" s="1" t="s">
        <v>97</v>
      </c>
      <c r="D31" s="1" t="s">
        <v>218</v>
      </c>
      <c r="E31" s="1" t="s">
        <v>13</v>
      </c>
      <c r="F31" s="1">
        <v>21.53</v>
      </c>
      <c r="G31" s="1">
        <v>190.255</v>
      </c>
      <c r="H31" s="1" t="s">
        <v>219</v>
      </c>
      <c r="I31" s="2">
        <v>4096.1899999999996</v>
      </c>
    </row>
    <row r="32" spans="1:9" x14ac:dyDescent="0.25">
      <c r="A32" s="1">
        <v>52</v>
      </c>
      <c r="B32" s="1" t="s">
        <v>46</v>
      </c>
      <c r="C32" s="1" t="s">
        <v>46</v>
      </c>
      <c r="D32" s="1" t="s">
        <v>221</v>
      </c>
      <c r="E32" s="1" t="s">
        <v>30</v>
      </c>
      <c r="F32" s="1">
        <v>3786.06</v>
      </c>
      <c r="G32" s="1">
        <v>115.777</v>
      </c>
      <c r="H32" s="1" t="s">
        <v>222</v>
      </c>
      <c r="I32" s="2">
        <v>438338.66899999999</v>
      </c>
    </row>
    <row r="33" spans="1:9" x14ac:dyDescent="0.25">
      <c r="A33" s="1">
        <v>53</v>
      </c>
      <c r="B33" s="1" t="s">
        <v>224</v>
      </c>
      <c r="C33" s="1" t="s">
        <v>59</v>
      </c>
      <c r="D33" s="1" t="s">
        <v>225</v>
      </c>
      <c r="E33" s="1" t="s">
        <v>9</v>
      </c>
      <c r="F33" s="1">
        <v>449.92</v>
      </c>
      <c r="G33" s="1">
        <v>10439.779</v>
      </c>
      <c r="H33" s="1" t="s">
        <v>226</v>
      </c>
      <c r="I33" s="2">
        <v>4697065.3679999998</v>
      </c>
    </row>
    <row r="34" spans="1:9" x14ac:dyDescent="0.25">
      <c r="A34" s="1">
        <v>54</v>
      </c>
      <c r="B34" s="1" t="s">
        <v>228</v>
      </c>
      <c r="C34" s="1" t="s">
        <v>98</v>
      </c>
      <c r="D34" s="1" t="s">
        <v>229</v>
      </c>
      <c r="E34" s="1" t="s">
        <v>71</v>
      </c>
      <c r="F34" s="1">
        <v>16.239999999999998</v>
      </c>
      <c r="G34" s="1">
        <v>380.83499999999998</v>
      </c>
      <c r="H34" s="1" t="s">
        <v>230</v>
      </c>
      <c r="I34" s="2">
        <v>6184.76</v>
      </c>
    </row>
    <row r="35" spans="1:9" x14ac:dyDescent="0.25">
      <c r="A35" s="1">
        <v>55</v>
      </c>
      <c r="B35" s="1" t="s">
        <v>232</v>
      </c>
      <c r="C35" s="1" t="s">
        <v>79</v>
      </c>
      <c r="D35" s="1" t="s">
        <v>233</v>
      </c>
      <c r="E35" s="1" t="s">
        <v>13</v>
      </c>
      <c r="F35" s="1">
        <v>9.1</v>
      </c>
      <c r="G35" s="1">
        <v>68.353999999999999</v>
      </c>
      <c r="H35" s="1" t="s">
        <v>234</v>
      </c>
      <c r="I35" s="2">
        <v>622.02099999999996</v>
      </c>
    </row>
    <row r="36" spans="1:9" x14ac:dyDescent="0.25">
      <c r="A36" s="1">
        <v>56</v>
      </c>
      <c r="B36" s="1" t="s">
        <v>80</v>
      </c>
      <c r="C36" s="1" t="s">
        <v>80</v>
      </c>
      <c r="D36" s="1" t="s">
        <v>236</v>
      </c>
      <c r="E36" s="1" t="s">
        <v>13</v>
      </c>
      <c r="F36" s="1">
        <v>32.4</v>
      </c>
      <c r="G36" s="1">
        <v>139.774</v>
      </c>
      <c r="H36" s="1" t="s">
        <v>237</v>
      </c>
      <c r="I36" s="2">
        <v>4528.6779999999999</v>
      </c>
    </row>
    <row r="37" spans="1:9" x14ac:dyDescent="0.25">
      <c r="A37" s="1" t="s">
        <v>239</v>
      </c>
      <c r="B37" s="1" t="s">
        <v>240</v>
      </c>
      <c r="C37" s="1" t="s">
        <v>43</v>
      </c>
      <c r="D37" s="1" t="s">
        <v>241</v>
      </c>
      <c r="E37" s="1" t="s">
        <v>82</v>
      </c>
      <c r="F37" s="1">
        <v>11025</v>
      </c>
      <c r="G37" s="1">
        <v>262.471</v>
      </c>
      <c r="H37" s="1" t="s">
        <v>242</v>
      </c>
      <c r="I37" s="2">
        <v>2893742.7749999999</v>
      </c>
    </row>
    <row r="38" spans="1:9" x14ac:dyDescent="0.25">
      <c r="A38" s="1" t="s">
        <v>244</v>
      </c>
      <c r="B38" s="1" t="s">
        <v>240</v>
      </c>
      <c r="C38" s="1" t="s">
        <v>99</v>
      </c>
      <c r="D38" s="1" t="s">
        <v>241</v>
      </c>
      <c r="E38" s="1" t="s">
        <v>82</v>
      </c>
      <c r="F38" s="1">
        <v>5300</v>
      </c>
      <c r="G38" s="1">
        <v>315.928</v>
      </c>
      <c r="H38" s="1" t="s">
        <v>245</v>
      </c>
      <c r="I38" s="2">
        <v>1674418.4</v>
      </c>
    </row>
    <row r="39" spans="1:9" x14ac:dyDescent="0.25">
      <c r="A39" s="1" t="s">
        <v>247</v>
      </c>
      <c r="B39" s="1" t="s">
        <v>248</v>
      </c>
      <c r="C39" s="1" t="s">
        <v>45</v>
      </c>
      <c r="D39" s="1" t="s">
        <v>249</v>
      </c>
      <c r="E39" s="1" t="s">
        <v>9</v>
      </c>
      <c r="F39" s="1">
        <v>233.64</v>
      </c>
      <c r="G39" s="1">
        <v>978.553</v>
      </c>
      <c r="H39" s="1" t="s">
        <v>250</v>
      </c>
      <c r="I39" s="2">
        <v>228629.12299999999</v>
      </c>
    </row>
    <row r="40" spans="1:9" x14ac:dyDescent="0.25">
      <c r="A40" s="1" t="s">
        <v>252</v>
      </c>
      <c r="B40" s="1" t="s">
        <v>248</v>
      </c>
      <c r="C40" s="1" t="s">
        <v>88</v>
      </c>
      <c r="D40" s="1" t="s">
        <v>249</v>
      </c>
      <c r="E40" s="1" t="s">
        <v>9</v>
      </c>
      <c r="F40" s="1">
        <v>233.64</v>
      </c>
      <c r="G40" s="1">
        <v>1737.413</v>
      </c>
      <c r="H40" s="1" t="s">
        <v>253</v>
      </c>
      <c r="I40" s="2">
        <v>405929.17300000001</v>
      </c>
    </row>
    <row r="41" spans="1:9" x14ac:dyDescent="0.25">
      <c r="A41" s="1">
        <v>59</v>
      </c>
      <c r="B41" s="1" t="s">
        <v>255</v>
      </c>
      <c r="C41" s="1" t="s">
        <v>61</v>
      </c>
      <c r="D41" s="1" t="s">
        <v>256</v>
      </c>
      <c r="E41" s="1" t="s">
        <v>13</v>
      </c>
      <c r="F41" s="1">
        <v>32.200000000000003</v>
      </c>
      <c r="G41" s="1">
        <v>923.55200000000002</v>
      </c>
      <c r="H41" s="1" t="s">
        <v>257</v>
      </c>
      <c r="I41" s="2">
        <v>29738.374</v>
      </c>
    </row>
    <row r="42" spans="1:9" x14ac:dyDescent="0.25">
      <c r="A42" s="1">
        <v>60</v>
      </c>
      <c r="B42" s="1" t="s">
        <v>6</v>
      </c>
      <c r="C42" s="1" t="s">
        <v>6</v>
      </c>
      <c r="D42" s="1" t="s">
        <v>259</v>
      </c>
      <c r="E42" s="1" t="s">
        <v>9</v>
      </c>
      <c r="F42" s="1">
        <v>4908.75</v>
      </c>
      <c r="G42" s="1">
        <v>122.527</v>
      </c>
      <c r="H42" s="1" t="s">
        <v>260</v>
      </c>
      <c r="I42" s="2">
        <v>601454.41099999996</v>
      </c>
    </row>
    <row r="43" spans="1:9" x14ac:dyDescent="0.25">
      <c r="A43" s="1">
        <v>61</v>
      </c>
      <c r="B43" s="1" t="s">
        <v>262</v>
      </c>
      <c r="C43" s="1" t="s">
        <v>62</v>
      </c>
      <c r="D43" s="1" t="s">
        <v>263</v>
      </c>
      <c r="E43" s="1" t="s">
        <v>82</v>
      </c>
      <c r="F43" s="1">
        <v>3</v>
      </c>
      <c r="G43" s="1">
        <v>79079.671000000002</v>
      </c>
      <c r="H43" s="1" t="s">
        <v>264</v>
      </c>
      <c r="I43" s="2">
        <v>237239.01300000001</v>
      </c>
    </row>
    <row r="44" spans="1:9" x14ac:dyDescent="0.25">
      <c r="A44" s="1">
        <v>62</v>
      </c>
      <c r="B44" s="1" t="s">
        <v>266</v>
      </c>
      <c r="C44" s="1" t="s">
        <v>63</v>
      </c>
      <c r="D44" s="1" t="s">
        <v>267</v>
      </c>
      <c r="E44" s="1" t="s">
        <v>82</v>
      </c>
      <c r="F44" s="1">
        <v>3</v>
      </c>
      <c r="G44" s="1">
        <v>7937.9470000000001</v>
      </c>
      <c r="H44" s="1" t="s">
        <v>268</v>
      </c>
      <c r="I44" s="2">
        <v>23813.841</v>
      </c>
    </row>
    <row r="45" spans="1:9" x14ac:dyDescent="0.25">
      <c r="A45" s="1">
        <v>63</v>
      </c>
      <c r="B45" s="1" t="s">
        <v>50</v>
      </c>
      <c r="C45" s="1" t="s">
        <v>50</v>
      </c>
      <c r="D45" s="1" t="s">
        <v>270</v>
      </c>
      <c r="E45" s="1" t="s">
        <v>82</v>
      </c>
      <c r="F45" s="1">
        <v>3</v>
      </c>
      <c r="G45" s="1">
        <v>68025.354999999996</v>
      </c>
      <c r="H45" s="1" t="s">
        <v>271</v>
      </c>
      <c r="I45" s="2">
        <v>204076.065</v>
      </c>
    </row>
    <row r="46" spans="1:9" x14ac:dyDescent="0.25">
      <c r="A46" s="1">
        <v>64</v>
      </c>
      <c r="B46" s="1" t="s">
        <v>273</v>
      </c>
      <c r="C46" s="1" t="s">
        <v>100</v>
      </c>
      <c r="D46" s="1" t="s">
        <v>274</v>
      </c>
      <c r="E46" s="1" t="s">
        <v>9</v>
      </c>
      <c r="F46" s="1">
        <v>8128.5</v>
      </c>
      <c r="G46" s="1">
        <v>85.061000000000007</v>
      </c>
      <c r="H46" s="1" t="s">
        <v>275</v>
      </c>
      <c r="I46" s="30">
        <v>691418.33900000004</v>
      </c>
    </row>
    <row r="47" spans="1:9" x14ac:dyDescent="0.25">
      <c r="A47" s="1"/>
      <c r="B47" s="1"/>
      <c r="C47" s="1"/>
      <c r="D47" s="1"/>
      <c r="E47" s="1"/>
      <c r="F47" s="1"/>
      <c r="G47" s="1"/>
      <c r="H47" s="1"/>
      <c r="I47" s="30">
        <f>SUM(I2:I46)</f>
        <v>23535757.075999998</v>
      </c>
    </row>
    <row r="48" spans="1:9" x14ac:dyDescent="0.25">
      <c r="A48" s="1"/>
      <c r="B48" s="1"/>
      <c r="C48" s="1"/>
      <c r="D48" s="1"/>
      <c r="E48" s="1"/>
      <c r="F48" s="1"/>
      <c r="G48" s="1"/>
      <c r="H48" s="1" t="s">
        <v>341</v>
      </c>
      <c r="I48" s="30">
        <f>I46</f>
        <v>691418.33900000004</v>
      </c>
    </row>
    <row r="49" spans="1:9" x14ac:dyDescent="0.25">
      <c r="A49" s="1"/>
      <c r="B49" s="1"/>
      <c r="C49" s="1"/>
      <c r="D49" s="1"/>
      <c r="E49" s="1"/>
      <c r="F49" s="1"/>
      <c r="G49" s="1"/>
      <c r="H49" s="1"/>
      <c r="I49" s="30">
        <f>I47-I48</f>
        <v>22844338.736999996</v>
      </c>
    </row>
    <row r="50" spans="1:9" x14ac:dyDescent="0.25">
      <c r="I50" s="20">
        <f>I49/100000</f>
        <v>228.44338736999995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37" zoomScale="115" zoomScaleNormal="115" workbookViewId="0">
      <selection activeCell="I49" sqref="I49"/>
    </sheetView>
  </sheetViews>
  <sheetFormatPr defaultRowHeight="15" x14ac:dyDescent="0.25"/>
  <cols>
    <col min="9" max="9" width="22.140625" customWidth="1"/>
  </cols>
  <sheetData>
    <row r="1" spans="1:9" x14ac:dyDescent="0.25">
      <c r="A1" t="s">
        <v>342</v>
      </c>
      <c r="B1" t="s">
        <v>10</v>
      </c>
      <c r="C1" t="s">
        <v>10</v>
      </c>
      <c r="D1" t="s">
        <v>106</v>
      </c>
      <c r="E1" t="s">
        <v>71</v>
      </c>
      <c r="F1">
        <v>3667</v>
      </c>
      <c r="G1">
        <v>23.634</v>
      </c>
      <c r="H1" t="s">
        <v>107</v>
      </c>
      <c r="I1" s="29">
        <v>86665.877999999997</v>
      </c>
    </row>
    <row r="2" spans="1:9" x14ac:dyDescent="0.25">
      <c r="A2">
        <v>66</v>
      </c>
      <c r="B2" t="s">
        <v>89</v>
      </c>
      <c r="C2" t="s">
        <v>89</v>
      </c>
      <c r="D2" t="s">
        <v>109</v>
      </c>
      <c r="E2" t="s">
        <v>82</v>
      </c>
      <c r="F2">
        <v>4</v>
      </c>
      <c r="G2">
        <v>1118.402</v>
      </c>
      <c r="H2" t="s">
        <v>110</v>
      </c>
      <c r="I2" s="29">
        <v>4473.6080000000002</v>
      </c>
    </row>
    <row r="3" spans="1:9" x14ac:dyDescent="0.25">
      <c r="A3">
        <v>67</v>
      </c>
      <c r="B3" t="s">
        <v>76</v>
      </c>
      <c r="C3" t="s">
        <v>76</v>
      </c>
      <c r="D3" t="s">
        <v>112</v>
      </c>
      <c r="E3" t="s">
        <v>82</v>
      </c>
      <c r="F3">
        <v>4</v>
      </c>
      <c r="G3">
        <v>40.216999999999999</v>
      </c>
      <c r="H3" t="s">
        <v>113</v>
      </c>
      <c r="I3" s="29">
        <v>160.86799999999999</v>
      </c>
    </row>
    <row r="4" spans="1:9" x14ac:dyDescent="0.25">
      <c r="A4">
        <v>68</v>
      </c>
      <c r="B4" t="s">
        <v>90</v>
      </c>
      <c r="C4" t="s">
        <v>90</v>
      </c>
      <c r="D4" t="s">
        <v>115</v>
      </c>
      <c r="E4" t="s">
        <v>82</v>
      </c>
      <c r="F4">
        <v>160</v>
      </c>
      <c r="G4">
        <v>22.719000000000001</v>
      </c>
      <c r="H4" t="s">
        <v>116</v>
      </c>
      <c r="I4" s="29">
        <v>3635.04</v>
      </c>
    </row>
    <row r="5" spans="1:9" x14ac:dyDescent="0.25">
      <c r="A5">
        <v>69</v>
      </c>
      <c r="B5" t="s">
        <v>91</v>
      </c>
      <c r="C5" t="s">
        <v>91</v>
      </c>
      <c r="D5" t="s">
        <v>118</v>
      </c>
      <c r="E5" t="s">
        <v>82</v>
      </c>
      <c r="F5">
        <v>160</v>
      </c>
      <c r="G5">
        <v>2.4380000000000002</v>
      </c>
      <c r="H5" t="s">
        <v>119</v>
      </c>
      <c r="I5" s="29">
        <v>390.08</v>
      </c>
    </row>
    <row r="6" spans="1:9" x14ac:dyDescent="0.25">
      <c r="A6">
        <v>70</v>
      </c>
      <c r="B6" t="s">
        <v>5</v>
      </c>
      <c r="C6" t="s">
        <v>5</v>
      </c>
      <c r="D6" t="s">
        <v>121</v>
      </c>
      <c r="E6" t="s">
        <v>184</v>
      </c>
      <c r="F6">
        <v>267.98</v>
      </c>
      <c r="G6">
        <v>122.491</v>
      </c>
      <c r="H6" t="s">
        <v>122</v>
      </c>
      <c r="I6" s="29">
        <v>32825.137999999999</v>
      </c>
    </row>
    <row r="7" spans="1:9" x14ac:dyDescent="0.25">
      <c r="A7">
        <v>71</v>
      </c>
      <c r="B7" t="s">
        <v>16</v>
      </c>
      <c r="C7" t="s">
        <v>124</v>
      </c>
      <c r="D7" t="s">
        <v>125</v>
      </c>
      <c r="E7" t="s">
        <v>71</v>
      </c>
      <c r="F7">
        <v>262.5</v>
      </c>
      <c r="G7">
        <v>745.28399999999999</v>
      </c>
      <c r="H7" t="s">
        <v>126</v>
      </c>
      <c r="I7" s="29">
        <v>195637.05</v>
      </c>
    </row>
    <row r="8" spans="1:9" x14ac:dyDescent="0.25">
      <c r="A8">
        <v>72</v>
      </c>
      <c r="B8" t="s">
        <v>14</v>
      </c>
      <c r="C8" t="s">
        <v>128</v>
      </c>
      <c r="D8" t="s">
        <v>343</v>
      </c>
      <c r="E8" t="s">
        <v>184</v>
      </c>
      <c r="F8">
        <v>5912.7</v>
      </c>
      <c r="G8">
        <v>209.31899999999999</v>
      </c>
      <c r="H8" t="s">
        <v>130</v>
      </c>
      <c r="I8" s="29">
        <v>1237640.4509999999</v>
      </c>
    </row>
    <row r="9" spans="1:9" x14ac:dyDescent="0.25">
      <c r="A9">
        <v>73</v>
      </c>
      <c r="B9" t="s">
        <v>132</v>
      </c>
      <c r="C9" t="s">
        <v>92</v>
      </c>
      <c r="D9" t="s">
        <v>133</v>
      </c>
      <c r="E9" t="s">
        <v>9</v>
      </c>
      <c r="F9">
        <v>3200</v>
      </c>
      <c r="G9">
        <v>26.725000000000001</v>
      </c>
      <c r="H9" t="s">
        <v>134</v>
      </c>
      <c r="I9" s="29">
        <v>85520</v>
      </c>
    </row>
    <row r="10" spans="1:9" x14ac:dyDescent="0.25">
      <c r="A10">
        <v>74</v>
      </c>
      <c r="B10" t="s">
        <v>136</v>
      </c>
      <c r="C10" t="s">
        <v>66</v>
      </c>
      <c r="D10" t="s">
        <v>137</v>
      </c>
      <c r="E10" t="s">
        <v>9</v>
      </c>
      <c r="F10">
        <v>265.70999999999998</v>
      </c>
      <c r="G10">
        <v>1150.2719999999999</v>
      </c>
      <c r="H10" t="s">
        <v>138</v>
      </c>
      <c r="I10" s="29">
        <v>305638.77299999999</v>
      </c>
    </row>
    <row r="11" spans="1:9" x14ac:dyDescent="0.25">
      <c r="A11">
        <v>75</v>
      </c>
      <c r="B11" t="s">
        <v>140</v>
      </c>
      <c r="C11" t="s">
        <v>64</v>
      </c>
      <c r="D11" t="s">
        <v>141</v>
      </c>
      <c r="E11" t="s">
        <v>9</v>
      </c>
      <c r="F11">
        <v>928.02</v>
      </c>
      <c r="G11">
        <v>624.43299999999999</v>
      </c>
      <c r="H11" t="s">
        <v>142</v>
      </c>
      <c r="I11" s="29">
        <v>579486.31299999997</v>
      </c>
    </row>
    <row r="12" spans="1:9" x14ac:dyDescent="0.25">
      <c r="A12">
        <v>76</v>
      </c>
      <c r="B12" t="s">
        <v>144</v>
      </c>
      <c r="C12" t="s">
        <v>93</v>
      </c>
      <c r="D12" t="s">
        <v>145</v>
      </c>
      <c r="E12" t="s">
        <v>146</v>
      </c>
      <c r="F12">
        <v>22.6</v>
      </c>
      <c r="G12">
        <v>118105.045</v>
      </c>
      <c r="H12" t="s">
        <v>147</v>
      </c>
      <c r="I12" s="29">
        <v>2669174.017</v>
      </c>
    </row>
    <row r="13" spans="1:9" x14ac:dyDescent="0.25">
      <c r="A13">
        <v>77</v>
      </c>
      <c r="B13" t="s">
        <v>149</v>
      </c>
      <c r="C13" t="s">
        <v>102</v>
      </c>
      <c r="D13" t="s">
        <v>150</v>
      </c>
      <c r="E13" t="s">
        <v>13</v>
      </c>
      <c r="F13">
        <v>80.239999999999995</v>
      </c>
      <c r="G13">
        <v>37.036999999999999</v>
      </c>
      <c r="H13" t="s">
        <v>151</v>
      </c>
      <c r="I13" s="29">
        <v>2971.8490000000002</v>
      </c>
    </row>
    <row r="14" spans="1:9" x14ac:dyDescent="0.25">
      <c r="A14">
        <v>78</v>
      </c>
      <c r="B14" t="s">
        <v>94</v>
      </c>
      <c r="C14" t="s">
        <v>94</v>
      </c>
      <c r="D14" t="s">
        <v>153</v>
      </c>
      <c r="E14" t="s">
        <v>13</v>
      </c>
      <c r="F14">
        <v>641.91999999999996</v>
      </c>
      <c r="G14">
        <v>291.65300000000002</v>
      </c>
      <c r="H14" t="s">
        <v>154</v>
      </c>
      <c r="I14" s="29">
        <v>187217.894</v>
      </c>
    </row>
    <row r="15" spans="1:9" x14ac:dyDescent="0.25">
      <c r="A15">
        <v>79</v>
      </c>
      <c r="B15" t="s">
        <v>156</v>
      </c>
      <c r="C15" t="s">
        <v>58</v>
      </c>
      <c r="D15" t="s">
        <v>157</v>
      </c>
      <c r="E15" t="s">
        <v>12</v>
      </c>
      <c r="F15">
        <v>174.64</v>
      </c>
      <c r="G15">
        <v>1010.499</v>
      </c>
      <c r="H15" t="s">
        <v>158</v>
      </c>
      <c r="I15" s="29">
        <v>176473.54500000001</v>
      </c>
    </row>
    <row r="16" spans="1:9" x14ac:dyDescent="0.25">
      <c r="A16">
        <v>80</v>
      </c>
      <c r="B16" t="s">
        <v>22</v>
      </c>
      <c r="C16" t="s">
        <v>22</v>
      </c>
      <c r="D16" t="s">
        <v>160</v>
      </c>
      <c r="E16" t="s">
        <v>12</v>
      </c>
      <c r="F16">
        <v>28.08</v>
      </c>
      <c r="G16">
        <v>370.45499999999998</v>
      </c>
      <c r="H16" t="s">
        <v>161</v>
      </c>
      <c r="I16" s="29">
        <v>10402.376</v>
      </c>
    </row>
    <row r="17" spans="1:9" x14ac:dyDescent="0.25">
      <c r="A17">
        <v>81</v>
      </c>
      <c r="B17" t="s">
        <v>163</v>
      </c>
      <c r="C17" t="s">
        <v>65</v>
      </c>
      <c r="D17" t="s">
        <v>164</v>
      </c>
      <c r="E17" t="s">
        <v>71</v>
      </c>
      <c r="F17">
        <v>379.1</v>
      </c>
      <c r="G17">
        <v>25.097999999999999</v>
      </c>
      <c r="H17" t="s">
        <v>165</v>
      </c>
      <c r="I17" s="29">
        <v>9514.652</v>
      </c>
    </row>
    <row r="18" spans="1:9" x14ac:dyDescent="0.25">
      <c r="A18" t="s">
        <v>344</v>
      </c>
      <c r="B18" t="s">
        <v>168</v>
      </c>
      <c r="C18" t="s">
        <v>39</v>
      </c>
      <c r="D18" t="s">
        <v>169</v>
      </c>
      <c r="E18" t="s">
        <v>9</v>
      </c>
      <c r="F18">
        <v>48.39</v>
      </c>
      <c r="G18">
        <v>3166.4589999999998</v>
      </c>
      <c r="H18" t="s">
        <v>170</v>
      </c>
      <c r="I18" s="29">
        <v>153224.951</v>
      </c>
    </row>
    <row r="19" spans="1:9" x14ac:dyDescent="0.25">
      <c r="A19" t="s">
        <v>345</v>
      </c>
      <c r="B19" t="s">
        <v>168</v>
      </c>
      <c r="C19" t="s">
        <v>41</v>
      </c>
      <c r="D19" t="s">
        <v>169</v>
      </c>
      <c r="E19" t="s">
        <v>9</v>
      </c>
      <c r="F19">
        <v>48.39</v>
      </c>
      <c r="G19">
        <v>3446.0219999999999</v>
      </c>
      <c r="H19" t="s">
        <v>173</v>
      </c>
      <c r="I19" s="29">
        <v>166753.005</v>
      </c>
    </row>
    <row r="20" spans="1:9" x14ac:dyDescent="0.25">
      <c r="A20">
        <v>83</v>
      </c>
      <c r="B20" t="s">
        <v>175</v>
      </c>
      <c r="C20" t="s">
        <v>103</v>
      </c>
      <c r="D20" t="s">
        <v>176</v>
      </c>
      <c r="E20" t="s">
        <v>9</v>
      </c>
      <c r="F20">
        <v>173.35</v>
      </c>
      <c r="G20">
        <v>844.91099999999994</v>
      </c>
      <c r="H20" t="s">
        <v>177</v>
      </c>
      <c r="I20" s="29">
        <v>146465.32199999999</v>
      </c>
    </row>
    <row r="21" spans="1:9" x14ac:dyDescent="0.25">
      <c r="A21">
        <v>84</v>
      </c>
      <c r="B21" t="s">
        <v>175</v>
      </c>
      <c r="C21" t="s">
        <v>95</v>
      </c>
      <c r="D21" t="s">
        <v>176</v>
      </c>
      <c r="E21" t="s">
        <v>184</v>
      </c>
      <c r="F21">
        <v>9.0500000000000007</v>
      </c>
      <c r="G21">
        <v>1233.335</v>
      </c>
      <c r="H21" t="s">
        <v>180</v>
      </c>
      <c r="I21" s="29">
        <v>11161.682000000001</v>
      </c>
    </row>
    <row r="22" spans="1:9" x14ac:dyDescent="0.25">
      <c r="A22">
        <v>85</v>
      </c>
      <c r="B22" t="s">
        <v>182</v>
      </c>
      <c r="C22" t="s">
        <v>57</v>
      </c>
      <c r="D22" t="s">
        <v>183</v>
      </c>
      <c r="E22" t="s">
        <v>184</v>
      </c>
      <c r="F22">
        <v>28547.15</v>
      </c>
      <c r="G22">
        <v>5.9409999999999998</v>
      </c>
      <c r="H22" t="s">
        <v>346</v>
      </c>
      <c r="I22" s="29">
        <v>169598.61799999999</v>
      </c>
    </row>
    <row r="23" spans="1:9" x14ac:dyDescent="0.25">
      <c r="A23">
        <v>86</v>
      </c>
      <c r="B23" t="s">
        <v>25</v>
      </c>
      <c r="C23" t="s">
        <v>187</v>
      </c>
      <c r="D23" t="s">
        <v>188</v>
      </c>
      <c r="E23" t="s">
        <v>184</v>
      </c>
      <c r="F23">
        <v>41.57</v>
      </c>
      <c r="G23">
        <v>9422.2479999999996</v>
      </c>
      <c r="H23" t="s">
        <v>189</v>
      </c>
      <c r="I23" s="29">
        <v>391682.84899999999</v>
      </c>
    </row>
    <row r="24" spans="1:9" x14ac:dyDescent="0.25">
      <c r="A24">
        <v>87</v>
      </c>
      <c r="B24" t="s">
        <v>191</v>
      </c>
      <c r="C24" t="s">
        <v>96</v>
      </c>
      <c r="D24" t="s">
        <v>192</v>
      </c>
      <c r="E24" t="s">
        <v>9</v>
      </c>
      <c r="F24">
        <v>1.37</v>
      </c>
      <c r="G24">
        <v>7285.2939999999999</v>
      </c>
      <c r="H24" t="s">
        <v>347</v>
      </c>
      <c r="I24" s="29">
        <v>9980.8529999999992</v>
      </c>
    </row>
    <row r="25" spans="1:9" x14ac:dyDescent="0.25">
      <c r="A25" t="s">
        <v>348</v>
      </c>
      <c r="B25" t="s">
        <v>196</v>
      </c>
      <c r="C25" t="s">
        <v>34</v>
      </c>
      <c r="D25" t="s">
        <v>201</v>
      </c>
      <c r="E25" t="s">
        <v>71</v>
      </c>
      <c r="F25">
        <v>768.66</v>
      </c>
      <c r="G25">
        <v>734.87099999999998</v>
      </c>
      <c r="H25" t="s">
        <v>198</v>
      </c>
      <c r="I25" s="29">
        <v>564865.94299999997</v>
      </c>
    </row>
    <row r="26" spans="1:9" x14ac:dyDescent="0.25">
      <c r="A26" t="s">
        <v>349</v>
      </c>
      <c r="B26" t="s">
        <v>196</v>
      </c>
      <c r="C26" t="s">
        <v>36</v>
      </c>
      <c r="D26" t="s">
        <v>201</v>
      </c>
      <c r="E26" t="s">
        <v>71</v>
      </c>
      <c r="F26">
        <v>86.33</v>
      </c>
      <c r="G26">
        <v>744.89700000000005</v>
      </c>
      <c r="H26" t="s">
        <v>202</v>
      </c>
      <c r="I26" s="29">
        <v>64306.957999999999</v>
      </c>
    </row>
    <row r="27" spans="1:9" x14ac:dyDescent="0.25">
      <c r="A27" t="s">
        <v>350</v>
      </c>
      <c r="B27" t="s">
        <v>196</v>
      </c>
      <c r="C27" t="s">
        <v>32</v>
      </c>
      <c r="D27" t="s">
        <v>201</v>
      </c>
      <c r="E27" t="s">
        <v>71</v>
      </c>
      <c r="F27">
        <v>162.03</v>
      </c>
      <c r="G27">
        <v>594.47199999999998</v>
      </c>
      <c r="H27" t="s">
        <v>205</v>
      </c>
      <c r="I27" s="29">
        <v>96322.297999999995</v>
      </c>
    </row>
    <row r="28" spans="1:9" x14ac:dyDescent="0.25">
      <c r="A28" t="s">
        <v>351</v>
      </c>
      <c r="B28" t="s">
        <v>208</v>
      </c>
      <c r="C28" t="s">
        <v>72</v>
      </c>
      <c r="D28" t="s">
        <v>209</v>
      </c>
      <c r="E28" t="s">
        <v>210</v>
      </c>
      <c r="F28">
        <v>33756.129999999997</v>
      </c>
      <c r="G28">
        <v>63.406999999999996</v>
      </c>
      <c r="H28" t="s">
        <v>211</v>
      </c>
      <c r="I28" s="29">
        <v>2140374.9350000001</v>
      </c>
    </row>
    <row r="29" spans="1:9" x14ac:dyDescent="0.25">
      <c r="A29" t="s">
        <v>352</v>
      </c>
      <c r="B29" t="s">
        <v>214</v>
      </c>
      <c r="C29" t="s">
        <v>60</v>
      </c>
      <c r="D29" t="s">
        <v>209</v>
      </c>
      <c r="E29" t="s">
        <v>210</v>
      </c>
      <c r="F29">
        <v>34.78</v>
      </c>
      <c r="G29">
        <v>60.448999999999998</v>
      </c>
      <c r="H29" t="s">
        <v>215</v>
      </c>
      <c r="I29" s="29">
        <v>2102.4160000000002</v>
      </c>
    </row>
    <row r="30" spans="1:9" x14ac:dyDescent="0.25">
      <c r="A30">
        <v>90</v>
      </c>
      <c r="B30" t="s">
        <v>217</v>
      </c>
      <c r="C30" t="s">
        <v>97</v>
      </c>
      <c r="D30" t="s">
        <v>218</v>
      </c>
      <c r="E30" t="s">
        <v>13</v>
      </c>
      <c r="F30">
        <v>14.29</v>
      </c>
      <c r="G30">
        <v>190.255</v>
      </c>
      <c r="H30" t="s">
        <v>219</v>
      </c>
      <c r="I30" s="29">
        <v>2718.7440000000001</v>
      </c>
    </row>
    <row r="31" spans="1:9" x14ac:dyDescent="0.25">
      <c r="A31">
        <v>91</v>
      </c>
      <c r="B31" t="s">
        <v>46</v>
      </c>
      <c r="C31" t="s">
        <v>46</v>
      </c>
      <c r="D31" t="s">
        <v>221</v>
      </c>
      <c r="E31" t="s">
        <v>30</v>
      </c>
      <c r="F31">
        <v>2443.71</v>
      </c>
      <c r="G31">
        <v>115.777</v>
      </c>
      <c r="H31" t="s">
        <v>222</v>
      </c>
      <c r="I31" s="29">
        <v>282925.413</v>
      </c>
    </row>
    <row r="32" spans="1:9" x14ac:dyDescent="0.25">
      <c r="A32">
        <v>92</v>
      </c>
      <c r="B32" t="s">
        <v>224</v>
      </c>
      <c r="C32" t="s">
        <v>59</v>
      </c>
      <c r="D32" t="s">
        <v>225</v>
      </c>
      <c r="E32" t="s">
        <v>9</v>
      </c>
      <c r="F32">
        <v>325.39999999999998</v>
      </c>
      <c r="G32">
        <v>10439.779</v>
      </c>
      <c r="H32" t="s">
        <v>226</v>
      </c>
      <c r="I32" s="29">
        <v>3397104.0869999998</v>
      </c>
    </row>
    <row r="33" spans="1:9" x14ac:dyDescent="0.25">
      <c r="A33">
        <v>93</v>
      </c>
      <c r="B33" t="s">
        <v>228</v>
      </c>
      <c r="C33" t="s">
        <v>98</v>
      </c>
      <c r="D33" t="s">
        <v>229</v>
      </c>
      <c r="E33" t="s">
        <v>71</v>
      </c>
      <c r="F33">
        <v>11.66</v>
      </c>
      <c r="G33">
        <v>380.83499999999998</v>
      </c>
      <c r="H33" t="s">
        <v>230</v>
      </c>
      <c r="I33" s="29">
        <v>4440.5360000000001</v>
      </c>
    </row>
    <row r="34" spans="1:9" x14ac:dyDescent="0.25">
      <c r="A34">
        <v>94</v>
      </c>
      <c r="B34" t="s">
        <v>232</v>
      </c>
      <c r="C34" t="s">
        <v>79</v>
      </c>
      <c r="D34" t="s">
        <v>233</v>
      </c>
      <c r="E34" t="s">
        <v>13</v>
      </c>
      <c r="F34">
        <v>9.1</v>
      </c>
      <c r="G34">
        <v>68.353999999999999</v>
      </c>
      <c r="H34" t="s">
        <v>234</v>
      </c>
      <c r="I34" s="29">
        <v>622.02099999999996</v>
      </c>
    </row>
    <row r="35" spans="1:9" x14ac:dyDescent="0.25">
      <c r="A35">
        <v>95</v>
      </c>
      <c r="B35" t="s">
        <v>80</v>
      </c>
      <c r="C35" t="s">
        <v>80</v>
      </c>
      <c r="D35" t="s">
        <v>236</v>
      </c>
      <c r="E35" t="s">
        <v>13</v>
      </c>
      <c r="F35">
        <v>28.2</v>
      </c>
      <c r="G35">
        <v>139.774</v>
      </c>
      <c r="H35" t="s">
        <v>237</v>
      </c>
      <c r="I35" s="29">
        <v>3941.627</v>
      </c>
    </row>
    <row r="36" spans="1:9" x14ac:dyDescent="0.25">
      <c r="A36" t="s">
        <v>353</v>
      </c>
      <c r="B36" t="s">
        <v>240</v>
      </c>
      <c r="C36" t="s">
        <v>43</v>
      </c>
      <c r="D36" t="s">
        <v>241</v>
      </c>
      <c r="E36" t="s">
        <v>82</v>
      </c>
      <c r="F36">
        <v>8427</v>
      </c>
      <c r="G36">
        <v>262.81200000000001</v>
      </c>
      <c r="H36" t="s">
        <v>354</v>
      </c>
      <c r="I36" s="29">
        <v>2214716.7239999999</v>
      </c>
    </row>
    <row r="37" spans="1:9" x14ac:dyDescent="0.25">
      <c r="A37" t="s">
        <v>355</v>
      </c>
      <c r="B37" t="s">
        <v>240</v>
      </c>
      <c r="C37" t="s">
        <v>99</v>
      </c>
      <c r="D37" t="s">
        <v>241</v>
      </c>
      <c r="E37" t="s">
        <v>82</v>
      </c>
      <c r="F37">
        <v>4425</v>
      </c>
      <c r="G37">
        <v>316.33800000000002</v>
      </c>
      <c r="H37" t="s">
        <v>356</v>
      </c>
      <c r="I37" s="29">
        <v>1399795.65</v>
      </c>
    </row>
    <row r="38" spans="1:9" x14ac:dyDescent="0.25">
      <c r="A38" t="s">
        <v>357</v>
      </c>
      <c r="B38" t="s">
        <v>248</v>
      </c>
      <c r="C38" t="s">
        <v>45</v>
      </c>
      <c r="D38" t="s">
        <v>249</v>
      </c>
      <c r="E38" t="s">
        <v>9</v>
      </c>
      <c r="F38">
        <v>184.56</v>
      </c>
      <c r="G38">
        <v>978.553</v>
      </c>
      <c r="H38" t="s">
        <v>250</v>
      </c>
      <c r="I38" s="29">
        <v>180601.742</v>
      </c>
    </row>
    <row r="39" spans="1:9" x14ac:dyDescent="0.25">
      <c r="A39" t="s">
        <v>358</v>
      </c>
      <c r="B39" t="s">
        <v>248</v>
      </c>
      <c r="C39" t="s">
        <v>88</v>
      </c>
      <c r="D39" t="s">
        <v>249</v>
      </c>
      <c r="E39" t="s">
        <v>9</v>
      </c>
      <c r="F39">
        <v>184.56</v>
      </c>
      <c r="G39">
        <v>1737.413</v>
      </c>
      <c r="H39" t="s">
        <v>253</v>
      </c>
      <c r="I39" s="29">
        <v>320656.94300000003</v>
      </c>
    </row>
    <row r="40" spans="1:9" x14ac:dyDescent="0.25">
      <c r="A40">
        <v>98</v>
      </c>
      <c r="B40" t="s">
        <v>255</v>
      </c>
      <c r="C40" t="s">
        <v>61</v>
      </c>
      <c r="D40" t="s">
        <v>256</v>
      </c>
      <c r="E40" t="s">
        <v>13</v>
      </c>
      <c r="F40">
        <v>28.2</v>
      </c>
      <c r="G40">
        <v>923.55200000000002</v>
      </c>
      <c r="H40" t="s">
        <v>257</v>
      </c>
      <c r="I40" s="29">
        <v>26044.166000000001</v>
      </c>
    </row>
    <row r="41" spans="1:9" x14ac:dyDescent="0.25">
      <c r="A41">
        <v>99</v>
      </c>
      <c r="B41" t="s">
        <v>6</v>
      </c>
      <c r="C41" t="s">
        <v>6</v>
      </c>
      <c r="D41" t="s">
        <v>259</v>
      </c>
      <c r="E41" t="s">
        <v>9</v>
      </c>
      <c r="F41">
        <v>3526.88</v>
      </c>
      <c r="G41">
        <v>122.527</v>
      </c>
      <c r="H41" t="s">
        <v>260</v>
      </c>
      <c r="I41" s="29">
        <v>432138.02600000001</v>
      </c>
    </row>
    <row r="42" spans="1:9" x14ac:dyDescent="0.25">
      <c r="A42">
        <v>100</v>
      </c>
      <c r="B42" t="s">
        <v>262</v>
      </c>
      <c r="C42" t="s">
        <v>62</v>
      </c>
      <c r="D42" t="s">
        <v>263</v>
      </c>
      <c r="E42" t="s">
        <v>82</v>
      </c>
      <c r="F42">
        <v>2</v>
      </c>
      <c r="G42">
        <v>79079.671000000002</v>
      </c>
      <c r="H42" t="s">
        <v>264</v>
      </c>
      <c r="I42" s="29">
        <v>158159.342</v>
      </c>
    </row>
    <row r="43" spans="1:9" x14ac:dyDescent="0.25">
      <c r="A43">
        <v>101</v>
      </c>
      <c r="B43" t="s">
        <v>266</v>
      </c>
      <c r="C43" t="s">
        <v>63</v>
      </c>
      <c r="D43" t="s">
        <v>267</v>
      </c>
      <c r="E43" t="s">
        <v>82</v>
      </c>
      <c r="F43">
        <v>2</v>
      </c>
      <c r="G43">
        <v>7937.9470000000001</v>
      </c>
      <c r="H43" t="s">
        <v>268</v>
      </c>
      <c r="I43" s="29">
        <v>15875.894</v>
      </c>
    </row>
    <row r="44" spans="1:9" x14ac:dyDescent="0.25">
      <c r="A44">
        <v>102</v>
      </c>
      <c r="B44" t="s">
        <v>50</v>
      </c>
      <c r="C44" t="s">
        <v>50</v>
      </c>
      <c r="D44" t="s">
        <v>270</v>
      </c>
      <c r="E44" t="s">
        <v>82</v>
      </c>
      <c r="F44">
        <v>2</v>
      </c>
      <c r="G44">
        <v>68025.354999999996</v>
      </c>
      <c r="H44" t="s">
        <v>271</v>
      </c>
      <c r="I44" s="29">
        <v>136050.71</v>
      </c>
    </row>
    <row r="45" spans="1:9" x14ac:dyDescent="0.25">
      <c r="A45">
        <v>103</v>
      </c>
      <c r="B45" t="s">
        <v>273</v>
      </c>
      <c r="C45" t="s">
        <v>100</v>
      </c>
      <c r="D45" t="s">
        <v>274</v>
      </c>
      <c r="E45" t="s">
        <v>9</v>
      </c>
      <c r="F45">
        <v>12924.76</v>
      </c>
      <c r="G45">
        <v>85.061000000000007</v>
      </c>
      <c r="H45" t="s">
        <v>275</v>
      </c>
      <c r="I45" s="29">
        <v>1099393.01</v>
      </c>
    </row>
    <row r="46" spans="1:9" x14ac:dyDescent="0.25">
      <c r="I46" s="29">
        <f>SUM(I1:I45)</f>
        <v>19179851.997000005</v>
      </c>
    </row>
    <row r="47" spans="1:9" x14ac:dyDescent="0.25">
      <c r="I47" s="20">
        <f>I46/100000</f>
        <v>191.79851997000006</v>
      </c>
    </row>
    <row r="48" spans="1:9" x14ac:dyDescent="0.25">
      <c r="G48" t="s">
        <v>359</v>
      </c>
      <c r="I48" s="20">
        <f>I45/100000</f>
        <v>10.9939301</v>
      </c>
    </row>
    <row r="49" spans="9:9" x14ac:dyDescent="0.25">
      <c r="I49" s="20">
        <f>I47-I48</f>
        <v>180.80458987000006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I9" sqref="I9"/>
    </sheetView>
  </sheetViews>
  <sheetFormatPr defaultRowHeight="15" x14ac:dyDescent="0.25"/>
  <cols>
    <col min="1" max="1" width="19.85546875" customWidth="1"/>
  </cols>
  <sheetData>
    <row r="1" spans="1:3" x14ac:dyDescent="0.25">
      <c r="A1" t="s">
        <v>360</v>
      </c>
      <c r="B1" s="35">
        <v>489.17598947869993</v>
      </c>
      <c r="C1" s="35">
        <v>489.17598947869993</v>
      </c>
    </row>
    <row r="2" spans="1:3" x14ac:dyDescent="0.25">
      <c r="A2" t="s">
        <v>361</v>
      </c>
      <c r="B2" s="35">
        <v>70.986280056600009</v>
      </c>
      <c r="C2" s="35">
        <v>70.986280056600009</v>
      </c>
    </row>
    <row r="3" spans="1:3" x14ac:dyDescent="0.25">
      <c r="A3" t="s">
        <v>362</v>
      </c>
      <c r="B3">
        <v>228.44338736999995</v>
      </c>
      <c r="C3">
        <v>224.08</v>
      </c>
    </row>
    <row r="4" spans="1:3" x14ac:dyDescent="0.25">
      <c r="A4" t="s">
        <v>363</v>
      </c>
      <c r="B4">
        <v>180.80458987000006</v>
      </c>
      <c r="C4">
        <v>196.52</v>
      </c>
    </row>
    <row r="5" spans="1:3" x14ac:dyDescent="0.25">
      <c r="A5" t="s">
        <v>364</v>
      </c>
      <c r="B5">
        <v>16.507999999999999</v>
      </c>
      <c r="C5">
        <v>16.507999999999999</v>
      </c>
    </row>
    <row r="6" spans="1:3" x14ac:dyDescent="0.25">
      <c r="B6">
        <f>SUM(B1:B5)</f>
        <v>985.91824677530008</v>
      </c>
      <c r="C6">
        <f>SUM(C1:C5)</f>
        <v>997.27026953530003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Embankment</vt:lpstr>
      <vt:lpstr>Block Raod</vt:lpstr>
      <vt:lpstr>Regulator  </vt:lpstr>
      <vt:lpstr>Rate_Reg</vt:lpstr>
      <vt:lpstr>Rate_Emb</vt:lpstr>
      <vt:lpstr>Pangadair_Khal_Reg</vt:lpstr>
      <vt:lpstr>Bera_khal_reg</vt:lpstr>
      <vt:lpstr>Sheet1</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2020-02-25T12:47:57Z</cp:lastPrinted>
  <dcterms:created xsi:type="dcterms:W3CDTF">2020-02-25T12:24:58Z</dcterms:created>
  <dcterms:modified xsi:type="dcterms:W3CDTF">2020-12-29T11:15:21Z</dcterms:modified>
</cp:coreProperties>
</file>