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Office Work\Progress Monitoring Kishoregonj\Kishoreganj\Kishoreganj\"/>
    </mc:Choice>
  </mc:AlternateContent>
  <xr:revisionPtr revIDLastSave="0" documentId="13_ncr:1_{D60742E4-3783-4021-BA8A-A653AFCB14E4}" xr6:coauthVersionLast="45" xr6:coauthVersionMax="45" xr10:uidLastSave="{00000000-0000-0000-0000-000000000000}"/>
  <bookViews>
    <workbookView xWindow="-110" yWindow="-110" windowWidth="19420" windowHeight="10420" activeTab="3" xr2:uid="{00000000-000D-0000-FFFF-FFFF00000000}"/>
  </bookViews>
  <sheets>
    <sheet name="Regulator" sheetId="31" r:id="rId1"/>
    <sheet name="Embankment." sheetId="33" r:id="rId2"/>
    <sheet name="Block Road_rate" sheetId="34" r:id="rId3"/>
    <sheet name="Reg_rate" sheetId="35" r:id="rId4"/>
  </sheets>
  <definedNames>
    <definedName name="_xlnm.Print_Area" localSheetId="0">Regulator!$A$1:$F$53</definedName>
    <definedName name="_xlnm.Print_Titles" localSheetId="0">Regulator!$1:$1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6" i="35" l="1"/>
  <c r="I54" i="35"/>
  <c r="I55" i="35"/>
  <c r="I11" i="34"/>
  <c r="I10" i="34"/>
  <c r="I9" i="34"/>
</calcChain>
</file>

<file path=xl/sharedStrings.xml><?xml version="1.0" encoding="utf-8"?>
<sst xmlns="http://schemas.openxmlformats.org/spreadsheetml/2006/main" count="583" uniqueCount="303">
  <si>
    <t>Sqm</t>
  </si>
  <si>
    <t>Item Code</t>
  </si>
  <si>
    <t>Description of Item</t>
  </si>
  <si>
    <t>Quantity</t>
  </si>
  <si>
    <t>nos</t>
  </si>
  <si>
    <t>cum</t>
  </si>
  <si>
    <t>sqm</t>
  </si>
  <si>
    <t>m</t>
  </si>
  <si>
    <t>Unit</t>
  </si>
  <si>
    <t>Unit Rate</t>
  </si>
  <si>
    <t>Cum</t>
  </si>
  <si>
    <t>Item No</t>
  </si>
  <si>
    <t>48-100</t>
  </si>
  <si>
    <t>Fine dressing and close turfing of the slopes and the crest of embankment with 75 mm thick good quality durba or charkanta sods of size 200 mm x 200 mm with all leads and lifts including ramming watering until the turf grows properly, maintaining etc. complete (measurement will be given on well grown grass only) as per direction of Engineer in charge.</t>
  </si>
  <si>
    <t>16-100</t>
  </si>
  <si>
    <t>Erection of bamboo profile with full bamboo posts and pegs not less than 60mm in diameter and coir strings etc. complete as per direction of Engineer in charge.</t>
  </si>
  <si>
    <t>16-190</t>
  </si>
  <si>
    <t>Manufacturing and supplying R.C.C. (1:2:4) BM Pillars of size 15cmx 15cmx75cm, with 40cmx40cmx10cm base having 3 nos.10mm dia MS.bar each way at base,4nos.10mm dia vertical bar and 8nos 6mm dia ring,excluding cost of M.S.works for reinforcement but including cost of form works, concreting, plastering at top, finishing surface, curing etc. complete, with inscription of "BWDB", on exposed surface etc. complete as per direction of Engineer in charge.</t>
  </si>
  <si>
    <t>04-150</t>
  </si>
  <si>
    <t>04-160</t>
  </si>
  <si>
    <t>Fixing in position B.M. pillars and kilometer posts of size 15cmx15cmx75cm with 40cmx40cmx10cm base, embedding 45cm below G.L. including carriage, earth cutting, backfilling, ramming, etc. complete as per direction of Engineer in charge.</t>
  </si>
  <si>
    <t>48-130</t>
  </si>
  <si>
    <t>Biological protection of bare earth surface by Dholkalmi with minimum 50cm long sapling, planting @ not more than 30 cm apart including supplying, sizing, taping and nursing etc. complete as per direction of the Engineer in charge.</t>
  </si>
  <si>
    <t>16-300</t>
  </si>
  <si>
    <t>Royalty of specified earth taken from private land (with prior permission of the Executive Engineer on production of royalty deeds with the land owner) from the area to be selected by the contractor with mutual agreement.</t>
  </si>
  <si>
    <t>Earth work in box cutting up to 1.00 m depth, in all kinds of soil with all leads, removing the spoils to a safe distance, including levelling and dressing, maintaining required cambering etc. complete, as per direction of Engineer in charge.</t>
  </si>
  <si>
    <t>56-100</t>
  </si>
  <si>
    <t>Construction of improved road sub-grade of sand (FM&gt;=0.8) in maximum 150mm thick layer including dressing, levelling, ramming, watering, cambering and compacting to attain minimum CBR-8% by manual labour using mallet/ vibro compactor including cost of all materials etc. complete as per design, drawing and direction of Engineer in charge (payment shall be made on compacted volume).</t>
  </si>
  <si>
    <t>56-110</t>
  </si>
  <si>
    <t xml:space="preserve">Block size: 30cm x 30cm x 30cm </t>
  </si>
  <si>
    <t xml:space="preserve">Manufacturing and supplying of CC blocks in leanest mix (1:2:4) in volume, with cement, sand (FM&gt;=1.5) and stone chips (40mmdown graded), to attain a minimum 28 days cylinder strength of 15.0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 </t>
  </si>
  <si>
    <t>24-310-10</t>
  </si>
  <si>
    <t>Flush pointing to brick works, in sand cement mortar (sand of FM&gt;=1.3), including scaffolding, curing, raking out joints, clearing the surface etc. complete in all floors including the cost of all materials and as per direction of Engineer in charge.</t>
  </si>
  <si>
    <t>40-220-20</t>
  </si>
  <si>
    <t>LS</t>
  </si>
  <si>
    <t>40-540-10</t>
  </si>
  <si>
    <t>Supplying, sizing and placing of barrack bamboo pins and stays of diameter &gt;=8.0 cm in position etc. complete as per direction of Engineer in charge. Length : &gt;=4.5 m to &lt;=6.0m</t>
  </si>
  <si>
    <t>40-550-20</t>
  </si>
  <si>
    <t>Labour charge for driving barrack bamboo pins of diameter &gt;=8.0 cm, by hammer or monkey hammer, as per direction of Engineer in charge.&gt;=1.50 m to &lt;=2.0 m drive, in water including necessary staging etc. as required</t>
  </si>
  <si>
    <t>Provide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</si>
  <si>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Demobilization and clean-up of the site upon completion of the works, as per Specifications and Contractor's Method Statement and as per direction of Engineer in Charge</t>
  </si>
  <si>
    <t xml:space="preserve">Providing and maintaining adequate portable water supply by installing 6 Nos. of tube well and sanitation facilities by installing 6 Nos. of sanitary latrines for usage of labours,officials and others for prevailing the hygenic and healthy environment at allover the working site As per direction of the Engineer in charge. </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</si>
  <si>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</si>
  <si>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 xml:space="preserve">Mobilize, strengthen required land based construction equipment such as excavator, dump truck, chain dozer, vibro-compactor, and plants such as generator for site electrification, digital camera for taking photographs and digital video camera for recording/Taking photograph all sequences of works etc for keeping records of the Works by providing following information including transfer to site, complete for the purposes stated in the Technical Specification and Contractor’s Method Statement and as per direction of Engineer in charge. </t>
  </si>
  <si>
    <t xml:space="preserve">Operate , maintain  of plant and equipment such as generator for site electrification, for the purpose stated in the Technical Specification and in the Contractor’s Method Statement and as per direction of Engineer in charge.  </t>
  </si>
  <si>
    <t>40-580</t>
  </si>
  <si>
    <t>Supplying and placing in position and fitting, fixing single layer tarjah double woven matting with necessary ties including the cost of all materials etc. complete as per direction of Engineer in charge.</t>
  </si>
  <si>
    <t>16-410-10</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</si>
  <si>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charge.300m to 1.00 km.(85% compaction) </t>
  </si>
  <si>
    <t>16-120-10</t>
  </si>
  <si>
    <t>Earth work by manual labour in constructing/ resectioning of embankment/ canalbank/road etccompacted to 85%/90% maximum drydensity at optimum moisture content,with referenceto laboratory density test AAHSTO modified hammer, with clayey soil(minm 30% clay,0-40% silt, 0-30% sand) within the initial lead of 30m &amp; all lifts including throwing the spoils to profiles in layers not exceeding 230mm in thickness with clod breaking to a maximum size of 100mm, benching the side slopes, removing roots &amp; stumps of trees of girth upto 200mm from the ground, stripping/ ploughing the base of embankment and borrow pit area, dug bailing, bail out of water, rough dressing including 150mm cambering at the centre of crest etc.complete, including maintenance of the same for 6 months after completion, (compaction will be done by the contractor with approved equipment, including all ancillary charges for compaction and testing) as per direction of Engineer in charge. 0 m to 3 m height with 85% compaction.</t>
  </si>
  <si>
    <t>16-650-10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</si>
  <si>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0 to 4 m height with 85% compaction.
</t>
  </si>
  <si>
    <t xml:space="preserve">BP: Preperation of bed by cutting and filling including watering to bring moisture content ±2% of OMC &amp; compacting by appropiate mechanical means etc to attain minimum compaction 98% of MDD (standard) to obtain a minimum soaked CBR 4% etc all complete as per direction of the E-I-C.      </t>
  </si>
  <si>
    <t xml:space="preserve">Block size: 100cm x 65cm x (10-15)cm </t>
  </si>
  <si>
    <t>40-220-10</t>
  </si>
  <si>
    <t xml:space="preserve">Labour charge for protective works in laying CC blocks of different sizes including preparation of base, watering and ramming of base etc. complete as per direction of Engineer in charge.Within 200m </t>
  </si>
  <si>
    <t xml:space="preserve">Within 200m </t>
  </si>
  <si>
    <t>Beyond 200m</t>
  </si>
  <si>
    <t>Sub-Total Cost(Embankment):</t>
  </si>
  <si>
    <t>Approved Rate</t>
  </si>
  <si>
    <t>Days</t>
  </si>
  <si>
    <t>Approved Rate/LGED</t>
  </si>
  <si>
    <t>40-560-10</t>
  </si>
  <si>
    <t>Supplying, sizing and fitting in position 8.0 cm and above dia in size full barrack bamboo half split walling pieces with nails average 1.00 m apart including supply of all materials as per direction of Engineer in charge.Double Walling.</t>
  </si>
  <si>
    <t>M.ton</t>
  </si>
  <si>
    <t>kg</t>
  </si>
  <si>
    <t>76-240-40</t>
  </si>
  <si>
    <t>Size 1.95m x 1.65m.</t>
  </si>
  <si>
    <t>04-180</t>
  </si>
  <si>
    <t>Site preparation by manually removing all miscellaneous objectional materials from entire site and removing soil upto 15cm depth including uprooting stumps, jungle, cleaning, levelling, dressing etc. complete as per direction of Engineer in charge</t>
  </si>
  <si>
    <t>04-100</t>
  </si>
  <si>
    <t>Manufacturing and supplying R.C.C boundary pillar, bench mark pillar and kilometer post in proportion 1:2:4, as per approved drawing and specifications, 110cm height, bottom dia 25cm and top dia 20cm, of which 15cm slanting and 50 level; with 6 nos. 10mm dia vertical rod and 8 nos. 6mm dia binder excluding the cost of M.S work or reinforcement but including the cost of form works, plastering top, finishing surface, curing with inscription of "BWDB, R.L./K.M." mark, as per approved size and shape in exposed surface etc. complete, as per direction of Engineer in charge.</t>
  </si>
  <si>
    <t>04-110</t>
  </si>
  <si>
    <t>Fixing in position, boundary pillars/bench mark pillars/K.M. post etc. of size 110cm height, bottom dia 25cm and top dia 20cm, embedded 45cm below G.L. including carriage, earth cutting, filling, ramming, etc. complete as per direction of Engineer in charge.</t>
  </si>
  <si>
    <t>04-320</t>
  </si>
  <si>
    <t xml:space="preserve">Supply of bamboo pegs 0.45m to 0.75m long and average dia. 6 cm, with saw cut top as per direction of Engineer in charge. </t>
  </si>
  <si>
    <t>04-330</t>
  </si>
  <si>
    <t xml:space="preserve">Labour charge for fixing of bamboo pegs 0.45m to 0.75m long and average dia 6cm, as per direction of Engineer in charge. </t>
  </si>
  <si>
    <t>12-100</t>
  </si>
  <si>
    <t>Installation of pizeometer including supply of 40mm G.I. pipe, brass strainer, socket, labour, by wash boring, lowering, fixing the elevation and providing cover on the top of the well etc. complete as per direction of Engineer in charge.</t>
  </si>
  <si>
    <t>12-300</t>
  </si>
  <si>
    <t>Construction of sump well with dug holes of size 1.80 m x 2.0 m, laying in position the perforated empty diesel/petrol drum sheet of 1.00 m dia to a depth 1.5m having slot area of 1000 sq.cm/sqm, slot dia being 30mm each with supply of necessary shrouding materials comprising of 60% 40mm down graded khoa and 40% coarse sand of FM&gt;=2.50 and placing those around and beneath the drum sheet having thickness of 40cm and 50cm respectively including necessary welding, fitting etc. complete as per direction of Engineer in charge.</t>
  </si>
  <si>
    <t>16-220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</si>
  <si>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</si>
  <si>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16-560-30</t>
  </si>
  <si>
    <t>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average 75mm dia, @1.0m c/c and 2.0m drive with drum sheet walling and average 70mm dia half split bamboo batten @ 2.0m c/c fixed with nails.</t>
  </si>
  <si>
    <t>16-310-10</t>
  </si>
  <si>
    <t>For moving spoil earth upto a distance of 100m from the centre of the pit.</t>
  </si>
  <si>
    <t>40-440-20</t>
  </si>
  <si>
    <t>Capacity : 50 kg (2nd hand gunny bags)</t>
  </si>
  <si>
    <t>16-520-20</t>
  </si>
  <si>
    <t>(sand of FM&gt;=1.50)</t>
  </si>
  <si>
    <t>16-540-20</t>
  </si>
  <si>
    <t>Back filling in hydraulic structures including all leads and lifts in 150mm layer including watering, ramming compacting to 30% relative density etc. complete by compactor or any other suitable method as per direction of Engineer in charge.</t>
  </si>
  <si>
    <t>44-240-30</t>
  </si>
  <si>
    <t>U-shape, hot- rolled steel sheet pile width= 400mm to 600mm: height=&gt;100mm, Th.=&gt; 10.5: wt. per sqm of pile wall =&gt;120 kg/m2: sectional modulus per one meter of pile wall width =&gt; 874 cm3/m.</t>
  </si>
  <si>
    <t>44-320-20</t>
  </si>
  <si>
    <t>Above 10mm thick.</t>
  </si>
  <si>
    <t>72-540</t>
  </si>
  <si>
    <t>Epoxy paint 2 coats of approved colour and specification over a priming coat to gate, hoisting device and embedded metal parts including scraping out rust and old paint with chisel, scraper, steel wire brush &amp; emery paper etc. complete in all respect including the cost of all materials as per direction of Engineer in charge.</t>
  </si>
  <si>
    <t>44-270-20</t>
  </si>
  <si>
    <t>U-type or any other type : Upto 4.50 m depth.</t>
  </si>
  <si>
    <t>44-310</t>
  </si>
  <si>
    <t>Supplying and placing 20mm thick hessian cloth impregnated with bitumen in expansion joints or on top of sheet piles as per specification and direction of Engineer in charge.</t>
  </si>
  <si>
    <t>44-220-10</t>
  </si>
  <si>
    <t>Weighing minimum 1.0 kg per 6.50 sqm.</t>
  </si>
  <si>
    <t>40-610-20</t>
  </si>
  <si>
    <t>Well graded between 40mm to 20mm size.</t>
  </si>
  <si>
    <t>40-610-30</t>
  </si>
  <si>
    <t>Well graded between 20mm to 5mm size.</t>
  </si>
  <si>
    <t>40-650-30</t>
  </si>
  <si>
    <t>a) FM : 1.0to 1.5</t>
  </si>
  <si>
    <t>40-650-20</t>
  </si>
  <si>
    <t>a) FM : 1.5 to 2.0</t>
  </si>
  <si>
    <t>12-310-20</t>
  </si>
  <si>
    <t>by pump.</t>
  </si>
  <si>
    <t>28-120-20</t>
  </si>
  <si>
    <t>With 25mm down graded stone chips.</t>
  </si>
  <si>
    <t>28-100-30</t>
  </si>
  <si>
    <t>with 25mm down graded stone shingles</t>
  </si>
  <si>
    <t>36-150-10</t>
  </si>
  <si>
    <t>Vertical and inclined walls, columns, piers with 60-80mm dia barack bamboo props.</t>
  </si>
  <si>
    <t>36-150-20</t>
  </si>
  <si>
    <t>Deck slab, operating deck slab, top slab of barrel upto 3.5m height with 60-80mm dia barack bamboo props</t>
  </si>
  <si>
    <t>36-150-60</t>
  </si>
  <si>
    <t>Footing, footing beams, girder beams, foundation slab with 60-80mm dia barack bamboo props</t>
  </si>
  <si>
    <t>76-120-10</t>
  </si>
  <si>
    <t>76-115-10</t>
  </si>
  <si>
    <t>80-230-40</t>
  </si>
  <si>
    <t>40mm dia G.I. pipe line.</t>
  </si>
  <si>
    <t>76-170</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</si>
  <si>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</si>
  <si>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28-200-10</t>
  </si>
  <si>
    <t>With stone chips</t>
  </si>
  <si>
    <t>4-600-10</t>
  </si>
  <si>
    <t>Providing cork sheet/polysterene sheet in expansion joints of concrete works including supply of all materials etc. complete as per direction of Engineer in charge. 25mm thick sheet.</t>
  </si>
  <si>
    <t>04-280-10</t>
  </si>
  <si>
    <t>150 mm x 25 mm</t>
  </si>
  <si>
    <t>56-430</t>
  </si>
  <si>
    <t>Filling up the expansion joints by asphalt, sand and jute waste etc. complete including supply of all materials and as per direction of Engineer in charge.</t>
  </si>
  <si>
    <t>40-140-50</t>
  </si>
  <si>
    <t>40-140-40</t>
  </si>
  <si>
    <t xml:space="preserve">Block size: 40cm x 40cm x 20cm </t>
  </si>
  <si>
    <t>76-630-10</t>
  </si>
  <si>
    <t>3 bulb type</t>
  </si>
  <si>
    <t>16-240</t>
  </si>
  <si>
    <t>Earth work by manual labour, in all kinds of soil in removing the cross bundh/ ring bundh, including all leads and lifts complete and placing the spoils to a safe distance, (minimun 15m apart from the bank) as per direction of Engineer in charge.</t>
  </si>
  <si>
    <t>76-260-20</t>
  </si>
  <si>
    <t>Labour charge for fitting and fixing of M.S. vertical lift gate/flap gate shutters of different size including making holes in concrete for hooking arrangements with supply of necessary materials, tools and other accessories required for fitting the same to regulator/sluice and mending the damages with CC (1:2:4), removing the spoils etc.complete including the cost of all materials as per direction of Engineer in charge.Size 1.95m x 1.65m.</t>
  </si>
  <si>
    <t>76-190</t>
  </si>
  <si>
    <t>Manufacturing, supplying and Installation of Padestal type lifting device for slide gate with 63mm dia threaded steel shaft, 146mm outer dia bronze nut, thrust bearing, steel bevel gear etc. as per approved design including supply of all components, labours with a prime coat of redoxide where necessary etc. complete including the cost of all materials as per specification and direction of Engineer in charge.</t>
  </si>
  <si>
    <t>16-530</t>
  </si>
  <si>
    <t>Back filling in hydraulic structures and slope building in protective works including all leads and lifts with selected local soil in layer of 150mm including watering, ramming etc. complete compacted to 20% relative density by compactor or any other suitable method as per direction of Engineer in charge.</t>
  </si>
  <si>
    <t xml:space="preserve">16-600-10 </t>
  </si>
  <si>
    <t xml:space="preserve">Earth work by Mechanical Excavator ( Long Boom ) in all kinds of soil in excavation/re-excavation of Channel/Canal/khal etc. Including disposal of spoil-soil upto 30m away from the point of excavation with rough dressing and leveling etc. Complete as per direction of Engineer in charge. </t>
  </si>
  <si>
    <t>68-130</t>
  </si>
  <si>
    <t>Supplying pressure treated wooden fall boards/stop logs of different sizes (not less than 15cm in depth) of sal, sundari, garjan, shishu or equivalent for regulator/ sluices, including fixing in position with eye hook etc. complete as per direction of Engineer in charge.</t>
  </si>
  <si>
    <t>MR</t>
  </si>
  <si>
    <t>Supply and Installation of Name Plate</t>
  </si>
  <si>
    <t>(B)Block Road</t>
  </si>
  <si>
    <t>Extra rate for every additional lead of 15 m or part thereof beyond the initial lead of 30m up to a maximum of 19 leads (3m neglected) for all kinds of earth work. 2 nos Lead (Quoted rate will be applicable for 2 nos lead)</t>
  </si>
  <si>
    <t>2 lead/Cum</t>
  </si>
  <si>
    <t xml:space="preserve"> 8mm dia to 30mm dia</t>
  </si>
  <si>
    <t xml:space="preserve"> 6mm dia</t>
  </si>
  <si>
    <t>Markhali Khal</t>
  </si>
  <si>
    <t>One Hundred and Thirty-Five point Zero Five One</t>
  </si>
  <si>
    <t>BP: Preperation of bed by cutting and filling including watering to bring moisture content ±2% of OMC &amp; compacting by appropiate mechanical means etc to attain minimum compaction 98% of MDD (standard) to obtain a minimum soaked CBR 4% etc all complete as per direction of the E-I-C.</t>
  </si>
  <si>
    <t>Eleven point Three Nine One</t>
  </si>
  <si>
    <t>Seven Hundred and Thirty-Three point One Two One</t>
  </si>
  <si>
    <t>27(a)</t>
  </si>
  <si>
    <t>Manufacturing and supplying of CC blocks in leanest mix (1:2:4) in volume, with cement, sand (FM&gt;=1.5) and stone chips (40mmdown graded), to attain a minimum 28 days cylinder strength of 15.0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t>
  </si>
  <si>
    <t>Four Hundred and Seventy-Five point Zero Zero One</t>
  </si>
  <si>
    <t>27(b)</t>
  </si>
  <si>
    <t>One Thousand Two Hundred point Zero Zero One</t>
  </si>
  <si>
    <t>24-310</t>
  </si>
  <si>
    <t>One Hundred and Sixty-Two point Four Seven One</t>
  </si>
  <si>
    <t>29(a)</t>
  </si>
  <si>
    <t>40-220</t>
  </si>
  <si>
    <t>Labour charge for protective works in laying CC blocks of different sizes including preparation of base, watering and ramming of base etc. complete as per direction of Engineer in charge.Within 200m</t>
  </si>
  <si>
    <t>One Thousand One Hundred and Forty-Five point Eight Eight One</t>
  </si>
  <si>
    <t>Labour charge for protective works in laying CC blocks of different sizes including preparation of base, watering and ramming of base etc. complete as per direction of Engineer in charge.Beyond 200m</t>
  </si>
  <si>
    <t>Two Thousand AND Twenty-Seven point Zero Four One</t>
  </si>
  <si>
    <t>CC Block</t>
  </si>
  <si>
    <t>Twenty-Seven point Seven Two One</t>
  </si>
  <si>
    <t>Nine Hundred and Twenty-Six point Eight Seven One</t>
  </si>
  <si>
    <t>Forty-Seven point Nine One One</t>
  </si>
  <si>
    <t>Supply of bamboo pegs 0.45m to 0.75m long and average dia. 6 cm, with saw cut top as per direction of Engineer in charge.</t>
  </si>
  <si>
    <t>Twenty-Seven point Eight Eight One</t>
  </si>
  <si>
    <t>Labour charge for fixing of bamboo pegs 0.45m to 0.75m long and average dia 6cm, as per direction of Engineer in charge.</t>
  </si>
  <si>
    <t>Nos</t>
  </si>
  <si>
    <t>Two point Eight Three One</t>
  </si>
  <si>
    <t>Two Thousand Five Hundred and Eighty-Four point Two Two One</t>
  </si>
  <si>
    <t>Seventeen Thousand Two Hundred and Eleven point One Seven One</t>
  </si>
  <si>
    <t>One Hundred and Forty-Two point Four Two One</t>
  </si>
  <si>
    <t>16-560</t>
  </si>
  <si>
    <t>Nine Hundred and Thirteen point Six Nine One</t>
  </si>
  <si>
    <t>16-310</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</si>
  <si>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t>
  </si>
  <si>
    <t>Two Hundred and Forty-Six point Seven One One</t>
  </si>
  <si>
    <t>40-440</t>
  </si>
  <si>
    <t>"Supplying and filling empty gunny/synthetic bags as approved in design &amp; drawing with sand/ earth available at site sewing the end with sutly, including carrying and placing in position within the site with supply of all materials as per direction of Engineer in charge.</t>
  </si>
  <si>
    <t>Thirty-Two point Five One One</t>
  </si>
  <si>
    <t>16-520</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</si>
  <si>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t>
  </si>
  <si>
    <t>One Thousand Four Hundred and Twenty point Zero Six One</t>
  </si>
  <si>
    <t>16-540</t>
  </si>
  <si>
    <t>Seven Hundred and Fifty-Seven point Seven Five One</t>
  </si>
  <si>
    <t>44-240</t>
  </si>
  <si>
    <t>Supplying at site U-shape hot rolled steel sheet piles of different sections as mentioned in the material specification of this manual as tabular form of Phosphorus = 00.04% (Maximum), Sulphur = 0.04% (Maximum), Copper = 0.25% (Minimum), Tensile strength =&gt; 490 N/mm2, Yield strength =&gt; 296 N/mm2, Elongation = 15% (Minimum) including all taxes, freights, incidental charges etc. complete as per direction of Engineer in charge.</t>
  </si>
  <si>
    <t>Two Lakh Fifty Thousand point Zero Zero One</t>
  </si>
  <si>
    <t>44-320</t>
  </si>
  <si>
    <t>Cutting of steel sheet piles to design length and shape as per requirement in design and drawing and as per direction of Engineer in charge.</t>
  </si>
  <si>
    <t>Forty-Five point Eight Seven One</t>
  </si>
  <si>
    <t>Five Hundred and Fifty point Zero Zero One</t>
  </si>
  <si>
    <t>44-270</t>
  </si>
  <si>
    <t>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t>
  </si>
  <si>
    <t>One Thousand Two Hundred and Fifty point Seven Five One</t>
  </si>
  <si>
    <t>Four Hundred and Sixty-One point Eight Zero One</t>
  </si>
  <si>
    <t>44-220</t>
  </si>
  <si>
    <t>Supplying and laying single layer polythene sheet in floor below cement concrete, RCC slab, on walls etc. complete in all respect as per direction of Engineer in charge.</t>
  </si>
  <si>
    <t>Thirty-One point Two Two One</t>
  </si>
  <si>
    <t>49(a)</t>
  </si>
  <si>
    <t>40-610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</si>
  <si>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</si>
  <si>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Three Thousand Seven Hundred and Thirty point Four Seven One</t>
  </si>
  <si>
    <t>49(b)</t>
  </si>
  <si>
    <t>Four Thousand AND Seventy-Six point Zero Nine One</t>
  </si>
  <si>
    <t>40-650</t>
  </si>
  <si>
    <t>Supplying and laying sand as filter layers as per specific size ranges and gradation including preparation of surface, compacting in layer etc. complete with supply of all materials and as per direction of Engineer in charge.</t>
  </si>
  <si>
    <t>One Thousand AND Seventy point Two Nine One</t>
  </si>
  <si>
    <t>One Thousand Five Hundred and Seventy-Five point Eight Four One</t>
  </si>
  <si>
    <t>12-310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</si>
  <si>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t>
  </si>
  <si>
    <t>Six point One Three One</t>
  </si>
  <si>
    <t>28-120</t>
  </si>
  <si>
    <t>Cement concrete in leanest mix 1:3:6 with sand of F.M.&gt;=1.5, in foundation or floor, including breaking, screening, grading and washing aggregates with clear water, mixing, laying in position, consolidation to levels, curing, including supply of all materials, excluding the cost of form works etc complete as per direction of Engineer in charge</t>
  </si>
  <si>
    <t>Ten Thousand Nine Hundred and Fifty-Four point Four Eight One</t>
  </si>
  <si>
    <t>28-100</t>
  </si>
  <si>
    <t>Cement concrete in leanest mix 1:4:8 with sand of F.M.&gt;=1.5, in foundation or floor, including breaking, screening, grading and washing aggregates with clear water, mixing, laying in position, consolidation to levels, curing, including supply of all materials excluding the cost of form works etc complete as per direction of Engineer in charge.</t>
  </si>
  <si>
    <t>Eight Thousand Seven Hundred and Fifty-Five point Zero Seven One</t>
  </si>
  <si>
    <t>55(a)</t>
  </si>
  <si>
    <t>36-150</t>
  </si>
  <si>
    <t>Formwork for centering and water tight shuttering as per drawing with 14 BWG M.S. sheet, fitted and fixed with 40mmx40mmx6mm M .S.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t>
  </si>
  <si>
    <t>55(b)</t>
  </si>
  <si>
    <t>One Thousand Three Hundred point Zero Zero One</t>
  </si>
  <si>
    <t>55(c)</t>
  </si>
  <si>
    <t>Seven Hundred and Thirty-Five point Three Five One</t>
  </si>
  <si>
    <t>56(a)</t>
  </si>
  <si>
    <t>76-120</t>
  </si>
  <si>
    <t>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t>
  </si>
  <si>
    <t>Eighty-Five point Zero Zero One</t>
  </si>
  <si>
    <t>56(b)</t>
  </si>
  <si>
    <t>76-115</t>
  </si>
  <si>
    <t>80-230</t>
  </si>
  <si>
    <t>Supplying, laying, fitting and fixing of different dia G.I. pipes with all special fittings, such as bends, elbows, sockets, tees, unions, jam nuts etc. including cutting foundation trenches upto required depth where necessary and filling the same with earth duly compacted, making holes in floors and walls and mending the damages, fixing in walls with holders and clips, including cutting threads, making necessary connection etc. all complete, and as per direction of Engineer in charge.</t>
  </si>
  <si>
    <t>Two Hundred and Thirty-Two point Nine Three One</t>
  </si>
  <si>
    <t>Two Hundred and Twenty-Five point Zero Zero One</t>
  </si>
  <si>
    <t>28-200</t>
  </si>
  <si>
    <t>Reinforced Cement Concrete Work in leanest mix. 1:1.5:3 with 25mm down graded coarse aggregates and sand of FM&gt;= 2.0 to FM &gt;= 2.5, to attain a minimum 28 day cylinder strength of 22.0 N/mm2, including breaking, screening, grading and washing aggregates with clear water, mixing, laying in forms, consolidation to levels, curing, including supply of all materials, excluding cost of M.S. work for reinforcements and formworks etc. complete and as per direction of Engineer in charge.</t>
  </si>
  <si>
    <t>Fifteen Thousand point Zero Zero One</t>
  </si>
  <si>
    <t>04-600</t>
  </si>
  <si>
    <t>04-600-10</t>
  </si>
  <si>
    <t>Four Hundred and Seventy point Zero Seven One</t>
  </si>
  <si>
    <t>04-280</t>
  </si>
  <si>
    <t>Constructing at site, cement mortar gauge on masonry wall, including engraving in meter, decimeter &amp; centimeter, painting and figuring with black and red water proof paint, etc. complete as per direction of Engineer in charge.</t>
  </si>
  <si>
    <t>Seventy-Seven point Seven Three One</t>
  </si>
  <si>
    <t>One Hundred and Sixty-Five point Nine Five One</t>
  </si>
  <si>
    <t>63(a)</t>
  </si>
  <si>
    <t>40-140</t>
  </si>
  <si>
    <t>Manufacturing and supplying of CC blocks in leanest mix (1:3:6) in volume, with cement, sand (FM&gt;=1.5) and stone chips (40mmdown graded), to attain a minimum 28 days cylinder strength of 9.0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t>
  </si>
  <si>
    <t>Three Hundred and Fifty-Five point Zero Zero One</t>
  </si>
  <si>
    <t>63(b)</t>
  </si>
  <si>
    <t>Four Hundred and Fifty point Zero Zero One</t>
  </si>
  <si>
    <t>64(a)</t>
  </si>
  <si>
    <t>Labour charge for protective works in laying CC blocks of different sizes including preparation of base, watering and ramming of base etc. complete as per direction of Engineer in charge</t>
  </si>
  <si>
    <t>64(b)</t>
  </si>
  <si>
    <t>76-630</t>
  </si>
  <si>
    <t>Supply and fitting fixing 23cm PVC water stops having minimum strength of 13.80 N/mm2 at 225% elongation and of approved quality in contraction and expansion joints with necessary arrangement for modification of shuttering and keeping the water stop in position etc as per design, specification and direction of Engineer in charge</t>
  </si>
  <si>
    <t>One Thousand One Hundred and Thirty-Three point Seven Five One</t>
  </si>
  <si>
    <t>One Hundred and Forty-Two point Four Seven One</t>
  </si>
  <si>
    <t>76-240</t>
  </si>
  <si>
    <t>Manufacturing &amp; Supplying of M.S. Vertical Lift Gate shutter of 8mm thick M.S. skin plate and stiffener with minimum 75mmx75mmx10mm M.S. angle as frame, horizontal &amp; vertical beam 75mmx25mmx12mm P-type rubber seal, fixed with 10mm dia x 63 .5mm M.S. counter shank bolts with nuts and 40mmx10mm M.S. strip as clamp drilled spaces @ 150mm c/c, stem attachment with proper thread, nut, cotter pin and washer as per approved design including the cost of all materials of proper grade &amp; brand new with a prime coat of redoxide where necessary as per specification and direction of Engineer in charge.</t>
  </si>
  <si>
    <t>One Lakh Fifty Thousand point Zero Zero One</t>
  </si>
  <si>
    <t>76-260</t>
  </si>
  <si>
    <t>Twenty-Seven Thousand Five Hundred and Seventeen point Five Three Five</t>
  </si>
  <si>
    <t>One Lakh Twenty-Five Thousand point Zero Zero One</t>
  </si>
  <si>
    <t>One Hundred and Fifty-Nine point Four Nine One</t>
  </si>
  <si>
    <t>16-600</t>
  </si>
  <si>
    <t>16-600-10</t>
  </si>
  <si>
    <t>Earth work by Mechanical Excavator ( Long Boom ) in all kinds of soil in excavation/re-excavation of Channel/Canal/khal etc. Including disposal of spoil-soil upto 30m away from the point of excavation with rough dressing and leveling etc. Complete as per direction of Engineer in charge.</t>
  </si>
  <si>
    <t>Ninety-Six point Nine Seven One</t>
  </si>
  <si>
    <t>Sixty Thousand Nine Hundred and Sixty-Six point Four Zero One</t>
  </si>
  <si>
    <t>NOS</t>
  </si>
  <si>
    <t>Thirteen Thousand Seven Hundred and Nine point Five Five Five</t>
  </si>
  <si>
    <t>16-120</t>
  </si>
  <si>
    <t>One Hundred and Seventy point Zero Zero One</t>
  </si>
  <si>
    <t>Twelve point Zero Zero Five</t>
  </si>
  <si>
    <t>NSI</t>
  </si>
  <si>
    <t>Environmental Monitoring through Sample Collection and analysis such as Air quality test, Surface water test, Sound Level monitoring, Traffic signs and road navigation, safety provisions with first aid and medical Assistant as per direction of engineer in charge.</t>
  </si>
  <si>
    <t>Two Lakh Fifty-Eight Thousand One Hundred and Fifty-Two point Four Zero One</t>
  </si>
  <si>
    <t>D</t>
  </si>
  <si>
    <t>Dediction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</si>
</sst>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0"/>
      <name val="Arial"/>
    </font>
    <font>
      <sz val="10"/>
      <name val="Arial"/>
      <family val="2"/>
    </font>
    <font>
      <sz val="10"/>
      <name val="Arial"/>
      <family val="2"/>
    </font>
    <font>
      <sz val="10"/>
      <name val="Times New Roman"/>
      <family val="1"/>
    </font>
    <font>
      <b/>
      <sz val="10"/>
      <name val="Times New Roman"/>
      <family val="1"/>
    </font>
    <font>
      <sz val="11"/>
      <name val="Times New Roman"/>
      <family val="1"/>
    </font>
    <font>
      <sz val="11"/>
      <color rgb="FF000000"/>
      <name val="Times New Roman"/>
      <family val="1"/>
    </font>
    <font>
      <b/>
      <sz val="9"/>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43" fontId="2" fillId="0" borderId="0" applyFont="0" applyFill="0" applyBorder="0" applyAlignment="0" applyProtection="0"/>
    <xf numFmtId="43" fontId="1" fillId="0" borderId="0" applyFont="0" applyFill="0" applyBorder="0" applyAlignment="0" applyProtection="0"/>
    <xf numFmtId="0" fontId="2" fillId="0" borderId="0"/>
    <xf numFmtId="0" fontId="2" fillId="0" borderId="0"/>
    <xf numFmtId="0" fontId="1" fillId="0" borderId="0"/>
    <xf numFmtId="9" fontId="2" fillId="0" borderId="0" applyFont="0" applyFill="0" applyBorder="0" applyAlignment="0" applyProtection="0"/>
    <xf numFmtId="0" fontId="1" fillId="0" borderId="0"/>
    <xf numFmtId="9" fontId="1" fillId="0" borderId="0" applyFont="0" applyFill="0" applyBorder="0" applyAlignment="0" applyProtection="0"/>
  </cellStyleXfs>
  <cellXfs count="25">
    <xf numFmtId="0" fontId="0" fillId="0" borderId="0" xfId="0"/>
    <xf numFmtId="0" fontId="3" fillId="0" borderId="0" xfId="7" applyFont="1" applyBorder="1" applyAlignment="1">
      <alignment horizontal="center" vertical="center"/>
    </xf>
    <xf numFmtId="0" fontId="3" fillId="0" borderId="0" xfId="7" applyFont="1" applyAlignment="1">
      <alignment horizontal="center" vertical="center"/>
    </xf>
    <xf numFmtId="0" fontId="3" fillId="0" borderId="0" xfId="7" applyFont="1" applyBorder="1" applyAlignment="1"/>
    <xf numFmtId="0" fontId="3" fillId="0" borderId="0" xfId="5" applyFont="1"/>
    <xf numFmtId="0" fontId="4" fillId="0" borderId="1" xfId="5" applyFont="1" applyBorder="1" applyAlignment="1">
      <alignment horizontal="center" vertical="center" wrapText="1"/>
    </xf>
    <xf numFmtId="0" fontId="3" fillId="0" borderId="0" xfId="5" applyFont="1" applyAlignment="1">
      <alignment horizontal="center"/>
    </xf>
    <xf numFmtId="0" fontId="3" fillId="0" borderId="0" xfId="5" applyFont="1" applyAlignment="1">
      <alignment horizontal="justify"/>
    </xf>
    <xf numFmtId="0" fontId="5" fillId="0" borderId="1" xfId="5" applyFont="1" applyBorder="1" applyAlignment="1">
      <alignment horizontal="justify" vertical="top" wrapText="1"/>
    </xf>
    <xf numFmtId="0" fontId="5"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xf>
    <xf numFmtId="2" fontId="5" fillId="0" borderId="1" xfId="0" applyNumberFormat="1" applyFont="1" applyFill="1" applyBorder="1" applyAlignment="1">
      <alignment horizontal="center" vertical="center" wrapText="1"/>
    </xf>
    <xf numFmtId="2" fontId="5" fillId="0" borderId="1" xfId="0" applyNumberFormat="1" applyFont="1" applyFill="1" applyBorder="1" applyAlignment="1">
      <alignment horizontal="center" vertical="center"/>
    </xf>
    <xf numFmtId="1" fontId="5" fillId="0" borderId="1" xfId="0" applyNumberFormat="1" applyFont="1" applyFill="1" applyBorder="1" applyAlignment="1">
      <alignment horizontal="center" vertical="center" wrapText="1"/>
    </xf>
    <xf numFmtId="3"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7" fillId="0" borderId="0" xfId="0" applyFont="1" applyAlignment="1">
      <alignment vertical="center"/>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0" xfId="0" applyAlignment="1">
      <alignment horizontal="center"/>
    </xf>
    <xf numFmtId="0" fontId="1" fillId="0" borderId="0" xfId="0" applyFont="1"/>
    <xf numFmtId="0" fontId="0" fillId="0" borderId="1" xfId="0" applyBorder="1" applyAlignment="1">
      <alignment horizontal="center"/>
    </xf>
    <xf numFmtId="4" fontId="0" fillId="0" borderId="0" xfId="0" applyNumberFormat="1"/>
  </cellXfs>
  <cellStyles count="9">
    <cellStyle name="Comma 2" xfId="1" xr:uid="{00000000-0005-0000-0000-000000000000}"/>
    <cellStyle name="Comma 3" xfId="2" xr:uid="{00000000-0005-0000-0000-000001000000}"/>
    <cellStyle name="Normal" xfId="0" builtinId="0"/>
    <cellStyle name="Normal 2" xfId="3" xr:uid="{00000000-0005-0000-0000-000003000000}"/>
    <cellStyle name="Normal 2 2" xfId="7" xr:uid="{00000000-0005-0000-0000-000004000000}"/>
    <cellStyle name="Normal 3" xfId="4" xr:uid="{00000000-0005-0000-0000-000005000000}"/>
    <cellStyle name="Normal 4" xfId="5" xr:uid="{00000000-0005-0000-0000-000006000000}"/>
    <cellStyle name="Percent 2" xfId="6" xr:uid="{00000000-0005-0000-0000-000007000000}"/>
    <cellStyle name="Percent 2 2"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
  <sheetViews>
    <sheetView topLeftCell="A10" zoomScale="80" zoomScaleNormal="80" zoomScaleSheetLayoutView="90" workbookViewId="0">
      <selection activeCell="M10" sqref="M10"/>
    </sheetView>
  </sheetViews>
  <sheetFormatPr defaultColWidth="9.1796875" defaultRowHeight="13" x14ac:dyDescent="0.3"/>
  <cols>
    <col min="1" max="1" width="5.54296875" style="6" customWidth="1"/>
    <col min="2" max="2" width="15.54296875" style="6" customWidth="1"/>
    <col min="3" max="3" width="44" style="7" customWidth="1"/>
    <col min="4" max="5" width="9.1796875" style="6" customWidth="1"/>
    <col min="6" max="6" width="15" style="6" bestFit="1" customWidth="1"/>
    <col min="7" max="7" width="14.54296875" style="4" customWidth="1"/>
    <col min="8" max="16384" width="9.1796875" style="4"/>
  </cols>
  <sheetData>
    <row r="1" spans="1:23" ht="36.75" customHeight="1" x14ac:dyDescent="0.3">
      <c r="A1" s="5" t="s">
        <v>11</v>
      </c>
      <c r="B1" s="5" t="s">
        <v>1</v>
      </c>
      <c r="C1" s="5" t="s">
        <v>2</v>
      </c>
      <c r="D1" s="5" t="s">
        <v>8</v>
      </c>
      <c r="E1" s="5" t="s">
        <v>9</v>
      </c>
      <c r="F1" s="17" t="s">
        <v>165</v>
      </c>
    </row>
    <row r="2" spans="1:23" s="2" customFormat="1" ht="90" customHeight="1" x14ac:dyDescent="0.3">
      <c r="A2" s="9">
        <v>1</v>
      </c>
      <c r="B2" s="10" t="s">
        <v>69</v>
      </c>
      <c r="C2" s="8" t="s">
        <v>70</v>
      </c>
      <c r="D2" s="10" t="s">
        <v>6</v>
      </c>
      <c r="E2" s="10"/>
      <c r="F2" s="11">
        <v>8274.48</v>
      </c>
      <c r="G2" s="1"/>
      <c r="H2" s="3"/>
      <c r="I2" s="1"/>
      <c r="J2" s="1"/>
      <c r="K2" s="1"/>
      <c r="L2" s="1"/>
      <c r="M2" s="1"/>
      <c r="N2" s="1"/>
      <c r="O2" s="1"/>
      <c r="P2" s="1"/>
      <c r="Q2" s="1"/>
      <c r="R2" s="1"/>
      <c r="S2" s="1"/>
      <c r="T2" s="1"/>
      <c r="U2" s="1"/>
      <c r="V2" s="1"/>
      <c r="W2" s="1"/>
    </row>
    <row r="3" spans="1:23" s="2" customFormat="1" ht="185.25" customHeight="1" x14ac:dyDescent="0.25">
      <c r="A3" s="9">
        <v>2</v>
      </c>
      <c r="B3" s="10" t="s">
        <v>71</v>
      </c>
      <c r="C3" s="8" t="s">
        <v>72</v>
      </c>
      <c r="D3" s="10" t="s">
        <v>4</v>
      </c>
      <c r="E3" s="10"/>
      <c r="F3" s="10">
        <v>4</v>
      </c>
      <c r="G3" s="1"/>
      <c r="H3" s="1"/>
      <c r="I3" s="1"/>
      <c r="J3" s="1"/>
      <c r="K3" s="1"/>
      <c r="L3" s="1"/>
      <c r="M3" s="1"/>
      <c r="N3" s="1"/>
      <c r="O3" s="1"/>
      <c r="P3" s="1"/>
      <c r="Q3" s="1"/>
      <c r="R3" s="1"/>
      <c r="S3" s="1"/>
      <c r="T3" s="1"/>
      <c r="U3" s="1"/>
      <c r="V3" s="1"/>
      <c r="W3" s="1"/>
    </row>
    <row r="4" spans="1:23" s="2" customFormat="1" ht="88.5" customHeight="1" x14ac:dyDescent="0.25">
      <c r="A4" s="9">
        <v>3</v>
      </c>
      <c r="B4" s="10" t="s">
        <v>73</v>
      </c>
      <c r="C4" s="8" t="s">
        <v>74</v>
      </c>
      <c r="D4" s="10" t="s">
        <v>4</v>
      </c>
      <c r="E4" s="10"/>
      <c r="F4" s="13">
        <v>4</v>
      </c>
      <c r="G4" s="1"/>
      <c r="H4" s="1"/>
      <c r="I4" s="1"/>
      <c r="J4" s="1"/>
      <c r="K4" s="1"/>
      <c r="L4" s="1"/>
      <c r="M4" s="1"/>
      <c r="N4" s="1"/>
      <c r="O4" s="1"/>
      <c r="P4" s="1"/>
      <c r="Q4" s="1"/>
      <c r="R4" s="1"/>
      <c r="S4" s="1"/>
      <c r="T4" s="1"/>
      <c r="U4" s="1"/>
      <c r="V4" s="1"/>
      <c r="W4" s="1"/>
    </row>
    <row r="5" spans="1:23" s="2" customFormat="1" ht="47.25" customHeight="1" x14ac:dyDescent="0.25">
      <c r="A5" s="9">
        <v>4</v>
      </c>
      <c r="B5" s="10" t="s">
        <v>75</v>
      </c>
      <c r="C5" s="8" t="s">
        <v>76</v>
      </c>
      <c r="D5" s="10" t="s">
        <v>4</v>
      </c>
      <c r="E5" s="10"/>
      <c r="F5" s="13">
        <v>160</v>
      </c>
      <c r="G5" s="1"/>
      <c r="H5" s="1"/>
      <c r="I5" s="1"/>
      <c r="J5" s="1"/>
      <c r="K5" s="1"/>
      <c r="L5" s="1"/>
      <c r="M5" s="1"/>
      <c r="N5" s="1"/>
      <c r="O5" s="1"/>
      <c r="P5" s="1"/>
      <c r="Q5" s="1"/>
      <c r="R5" s="1"/>
      <c r="S5" s="1"/>
      <c r="T5" s="1"/>
      <c r="U5" s="1"/>
      <c r="V5" s="1"/>
      <c r="W5" s="1"/>
    </row>
    <row r="6" spans="1:23" s="2" customFormat="1" ht="46.5" customHeight="1" x14ac:dyDescent="0.25">
      <c r="A6" s="9">
        <v>5</v>
      </c>
      <c r="B6" s="10" t="s">
        <v>77</v>
      </c>
      <c r="C6" s="8" t="s">
        <v>78</v>
      </c>
      <c r="D6" s="13" t="s">
        <v>4</v>
      </c>
      <c r="E6" s="13"/>
      <c r="F6" s="13">
        <v>160</v>
      </c>
      <c r="G6" s="1"/>
      <c r="H6" s="1"/>
      <c r="I6" s="1"/>
      <c r="J6" s="1"/>
      <c r="K6" s="1"/>
      <c r="L6" s="1"/>
      <c r="M6" s="1"/>
      <c r="N6" s="1"/>
      <c r="O6" s="1"/>
      <c r="P6" s="1"/>
      <c r="Q6" s="1"/>
      <c r="R6" s="1"/>
      <c r="S6" s="1"/>
      <c r="T6" s="1"/>
      <c r="U6" s="1"/>
      <c r="V6" s="1"/>
      <c r="W6" s="1"/>
    </row>
    <row r="7" spans="1:23" s="2" customFormat="1" ht="76.5" customHeight="1" x14ac:dyDescent="0.25">
      <c r="A7" s="9">
        <v>6</v>
      </c>
      <c r="B7" s="9" t="s">
        <v>79</v>
      </c>
      <c r="C7" s="8" t="s">
        <v>80</v>
      </c>
      <c r="D7" s="13" t="s">
        <v>4</v>
      </c>
      <c r="E7" s="13"/>
      <c r="F7" s="13">
        <v>6</v>
      </c>
      <c r="G7" s="1"/>
      <c r="H7" s="1"/>
      <c r="I7" s="1"/>
      <c r="J7" s="1"/>
      <c r="K7" s="1"/>
      <c r="L7" s="1"/>
      <c r="M7" s="1"/>
      <c r="N7" s="1"/>
      <c r="O7" s="1"/>
      <c r="P7" s="1"/>
      <c r="Q7" s="1"/>
      <c r="R7" s="1"/>
      <c r="S7" s="1"/>
      <c r="T7" s="1"/>
      <c r="U7" s="1"/>
      <c r="V7" s="1"/>
      <c r="W7" s="1"/>
    </row>
    <row r="8" spans="1:23" s="2" customFormat="1" ht="185.25" customHeight="1" x14ac:dyDescent="0.25">
      <c r="A8" s="9">
        <v>7</v>
      </c>
      <c r="B8" s="9" t="s">
        <v>81</v>
      </c>
      <c r="C8" s="8" t="s">
        <v>82</v>
      </c>
      <c r="D8" s="13" t="s">
        <v>4</v>
      </c>
      <c r="E8" s="13"/>
      <c r="F8" s="13">
        <v>10</v>
      </c>
      <c r="G8" s="1"/>
      <c r="H8" s="1"/>
      <c r="I8" s="1"/>
      <c r="J8" s="1"/>
      <c r="K8" s="1"/>
      <c r="L8" s="1"/>
      <c r="M8" s="1"/>
      <c r="N8" s="1"/>
      <c r="O8" s="1"/>
      <c r="P8" s="1"/>
      <c r="Q8" s="1"/>
      <c r="R8" s="1"/>
      <c r="S8" s="1"/>
      <c r="T8" s="1"/>
      <c r="U8" s="1"/>
      <c r="V8" s="1"/>
      <c r="W8" s="1"/>
    </row>
    <row r="9" spans="1:23" s="2" customFormat="1" ht="139.5" customHeight="1" x14ac:dyDescent="0.25">
      <c r="A9" s="9">
        <v>8</v>
      </c>
      <c r="B9" s="14" t="s">
        <v>83</v>
      </c>
      <c r="C9" s="8" t="s">
        <v>84</v>
      </c>
      <c r="D9" s="10" t="s">
        <v>5</v>
      </c>
      <c r="E9" s="10"/>
      <c r="F9" s="11">
        <v>22.65</v>
      </c>
      <c r="G9" s="1"/>
      <c r="H9" s="1"/>
      <c r="I9" s="1"/>
      <c r="J9" s="1"/>
      <c r="K9" s="1"/>
      <c r="L9" s="1"/>
      <c r="M9" s="1"/>
      <c r="N9" s="1"/>
      <c r="O9" s="1"/>
      <c r="P9" s="1"/>
      <c r="Q9" s="1"/>
      <c r="R9" s="1"/>
      <c r="S9" s="1"/>
      <c r="T9" s="1"/>
      <c r="U9" s="1"/>
      <c r="V9" s="1"/>
      <c r="W9" s="1"/>
    </row>
    <row r="10" spans="1:23" s="2" customFormat="1" ht="152.25" customHeight="1" x14ac:dyDescent="0.25">
      <c r="A10" s="9">
        <v>9</v>
      </c>
      <c r="B10" s="10" t="s">
        <v>85</v>
      </c>
      <c r="C10" s="8" t="s">
        <v>86</v>
      </c>
      <c r="D10" s="10" t="s">
        <v>6</v>
      </c>
      <c r="E10" s="10"/>
      <c r="F10" s="11">
        <v>447.2</v>
      </c>
      <c r="G10" s="1"/>
      <c r="H10" s="1"/>
      <c r="I10" s="1"/>
      <c r="J10" s="1"/>
      <c r="K10" s="1"/>
      <c r="L10" s="1"/>
      <c r="M10" s="1"/>
      <c r="N10" s="1"/>
      <c r="O10" s="1"/>
      <c r="P10" s="1"/>
      <c r="Q10" s="1"/>
      <c r="R10" s="1"/>
      <c r="S10" s="1"/>
      <c r="T10" s="1"/>
      <c r="U10" s="1"/>
      <c r="V10" s="1"/>
      <c r="W10" s="1"/>
    </row>
    <row r="11" spans="1:23" s="2" customFormat="1" ht="31.5" customHeight="1" x14ac:dyDescent="0.25">
      <c r="A11" s="9">
        <v>10</v>
      </c>
      <c r="B11" s="10" t="s">
        <v>87</v>
      </c>
      <c r="C11" s="8" t="s">
        <v>88</v>
      </c>
      <c r="D11" s="10" t="s">
        <v>5</v>
      </c>
      <c r="E11" s="10"/>
      <c r="F11" s="11">
        <v>9746.4500000000007</v>
      </c>
      <c r="G11" s="1"/>
      <c r="H11" s="1"/>
      <c r="I11" s="1"/>
      <c r="J11" s="1"/>
      <c r="K11" s="1"/>
      <c r="L11" s="1"/>
      <c r="M11" s="1"/>
      <c r="N11" s="1"/>
      <c r="O11" s="1"/>
      <c r="P11" s="1"/>
      <c r="Q11" s="1"/>
      <c r="R11" s="1"/>
      <c r="S11" s="1"/>
      <c r="T11" s="1"/>
      <c r="U11" s="1"/>
      <c r="V11" s="1"/>
      <c r="W11" s="1"/>
    </row>
    <row r="12" spans="1:23" s="2" customFormat="1" ht="21" customHeight="1" x14ac:dyDescent="0.25">
      <c r="A12" s="9">
        <v>11</v>
      </c>
      <c r="B12" s="14" t="s">
        <v>89</v>
      </c>
      <c r="C12" s="8" t="s">
        <v>90</v>
      </c>
      <c r="D12" s="15" t="s">
        <v>5</v>
      </c>
      <c r="E12" s="15"/>
      <c r="F12" s="13">
        <v>1250</v>
      </c>
      <c r="G12" s="1"/>
      <c r="H12" s="1"/>
      <c r="I12" s="1"/>
      <c r="J12" s="1"/>
      <c r="K12" s="1"/>
      <c r="L12" s="1"/>
      <c r="M12" s="1"/>
      <c r="N12" s="1"/>
      <c r="O12" s="1"/>
      <c r="P12" s="1"/>
      <c r="Q12" s="1"/>
      <c r="R12" s="1"/>
      <c r="S12" s="1"/>
      <c r="T12" s="1"/>
      <c r="U12" s="1"/>
      <c r="V12" s="1"/>
      <c r="W12" s="1"/>
    </row>
    <row r="13" spans="1:23" s="2" customFormat="1" ht="24" customHeight="1" x14ac:dyDescent="0.25">
      <c r="A13" s="9">
        <v>12</v>
      </c>
      <c r="B13" s="10" t="s">
        <v>91</v>
      </c>
      <c r="C13" s="8" t="s">
        <v>92</v>
      </c>
      <c r="D13" s="10" t="s">
        <v>5</v>
      </c>
      <c r="E13" s="10"/>
      <c r="F13" s="11">
        <v>431.32</v>
      </c>
      <c r="G13" s="1"/>
      <c r="H13" s="1"/>
      <c r="I13" s="1"/>
      <c r="J13" s="1"/>
      <c r="K13" s="1"/>
      <c r="L13" s="1"/>
      <c r="M13" s="1"/>
      <c r="N13" s="1"/>
      <c r="O13" s="1"/>
      <c r="P13" s="1"/>
      <c r="Q13" s="1"/>
      <c r="R13" s="1"/>
      <c r="S13" s="1"/>
      <c r="T13" s="1"/>
      <c r="U13" s="1"/>
      <c r="V13" s="1"/>
      <c r="W13" s="1"/>
    </row>
    <row r="14" spans="1:23" s="2" customFormat="1" ht="88.5" customHeight="1" x14ac:dyDescent="0.25">
      <c r="A14" s="9">
        <v>13</v>
      </c>
      <c r="B14" s="10" t="s">
        <v>93</v>
      </c>
      <c r="C14" s="8" t="s">
        <v>94</v>
      </c>
      <c r="D14" s="10" t="s">
        <v>5</v>
      </c>
      <c r="E14" s="10"/>
      <c r="F14" s="11">
        <v>1579.67</v>
      </c>
      <c r="G14" s="1"/>
      <c r="H14" s="1"/>
      <c r="I14" s="1"/>
      <c r="J14" s="1"/>
      <c r="K14" s="1"/>
      <c r="L14" s="1"/>
      <c r="M14" s="1"/>
      <c r="N14" s="1"/>
      <c r="O14" s="1"/>
      <c r="P14" s="1"/>
      <c r="Q14" s="1"/>
      <c r="R14" s="1"/>
      <c r="S14" s="1"/>
      <c r="T14" s="1"/>
      <c r="U14" s="1"/>
      <c r="V14" s="1"/>
      <c r="W14" s="1"/>
    </row>
    <row r="15" spans="1:23" s="2" customFormat="1" ht="60.75" customHeight="1" x14ac:dyDescent="0.25">
      <c r="A15" s="9">
        <v>14</v>
      </c>
      <c r="B15" s="10" t="s">
        <v>95</v>
      </c>
      <c r="C15" s="8" t="s">
        <v>96</v>
      </c>
      <c r="D15" s="10" t="s">
        <v>65</v>
      </c>
      <c r="E15" s="10"/>
      <c r="F15" s="11">
        <v>27.46</v>
      </c>
      <c r="G15" s="1"/>
      <c r="H15" s="1"/>
      <c r="I15" s="1"/>
      <c r="J15" s="1"/>
      <c r="K15" s="1"/>
      <c r="L15" s="1"/>
      <c r="M15" s="1"/>
      <c r="N15" s="1"/>
      <c r="O15" s="1"/>
      <c r="P15" s="1"/>
      <c r="Q15" s="1"/>
      <c r="R15" s="1"/>
      <c r="S15" s="1"/>
      <c r="T15" s="1"/>
      <c r="U15" s="1"/>
      <c r="V15" s="1"/>
      <c r="W15" s="1"/>
    </row>
    <row r="16" spans="1:23" s="2" customFormat="1" ht="22.5" customHeight="1" x14ac:dyDescent="0.25">
      <c r="A16" s="9">
        <v>15</v>
      </c>
      <c r="B16" s="10" t="s">
        <v>97</v>
      </c>
      <c r="C16" s="8" t="s">
        <v>98</v>
      </c>
      <c r="D16" s="15" t="s">
        <v>7</v>
      </c>
      <c r="E16" s="15"/>
      <c r="F16" s="11">
        <v>97.24</v>
      </c>
      <c r="G16" s="1"/>
      <c r="H16" s="1"/>
      <c r="I16" s="1"/>
      <c r="J16" s="1"/>
      <c r="K16" s="1"/>
      <c r="L16" s="1"/>
      <c r="M16" s="1"/>
      <c r="N16" s="1"/>
      <c r="O16" s="1"/>
      <c r="P16" s="1"/>
      <c r="Q16" s="1"/>
      <c r="R16" s="1"/>
      <c r="S16" s="1"/>
      <c r="T16" s="1"/>
      <c r="U16" s="1"/>
      <c r="V16" s="1"/>
      <c r="W16" s="1"/>
    </row>
    <row r="17" spans="1:23" s="2" customFormat="1" ht="107.25" customHeight="1" x14ac:dyDescent="0.25">
      <c r="A17" s="9">
        <v>16</v>
      </c>
      <c r="B17" s="10" t="s">
        <v>99</v>
      </c>
      <c r="C17" s="8" t="s">
        <v>100</v>
      </c>
      <c r="D17" s="10" t="s">
        <v>7</v>
      </c>
      <c r="E17" s="10"/>
      <c r="F17" s="11">
        <v>909.27</v>
      </c>
      <c r="G17" s="1"/>
      <c r="H17" s="1"/>
      <c r="I17" s="1"/>
      <c r="J17" s="1"/>
      <c r="K17" s="1"/>
      <c r="L17" s="1"/>
      <c r="M17" s="1"/>
      <c r="N17" s="1"/>
      <c r="O17" s="1"/>
      <c r="P17" s="1"/>
      <c r="Q17" s="1"/>
      <c r="R17" s="1"/>
      <c r="S17" s="1"/>
      <c r="T17" s="1"/>
      <c r="U17" s="1"/>
      <c r="V17" s="1"/>
      <c r="W17" s="1"/>
    </row>
    <row r="18" spans="1:23" s="2" customFormat="1" ht="17.25" customHeight="1" x14ac:dyDescent="0.25">
      <c r="A18" s="9">
        <v>17</v>
      </c>
      <c r="B18" s="10" t="s">
        <v>101</v>
      </c>
      <c r="C18" s="8" t="s">
        <v>102</v>
      </c>
      <c r="D18" s="12" t="s">
        <v>6</v>
      </c>
      <c r="E18" s="12"/>
      <c r="F18" s="11">
        <v>211.64</v>
      </c>
      <c r="G18" s="1"/>
      <c r="H18" s="1"/>
      <c r="I18" s="1"/>
      <c r="J18" s="1"/>
      <c r="K18" s="1"/>
      <c r="L18" s="1"/>
      <c r="M18" s="1"/>
      <c r="N18" s="1"/>
      <c r="O18" s="1"/>
      <c r="P18" s="1"/>
      <c r="Q18" s="1"/>
      <c r="R18" s="1"/>
      <c r="S18" s="1"/>
      <c r="T18" s="1"/>
      <c r="U18" s="1"/>
      <c r="V18" s="1"/>
      <c r="W18" s="1"/>
    </row>
    <row r="19" spans="1:23" s="2" customFormat="1" ht="56.25" customHeight="1" x14ac:dyDescent="0.25">
      <c r="A19" s="9">
        <v>18</v>
      </c>
      <c r="B19" s="10" t="s">
        <v>103</v>
      </c>
      <c r="C19" s="8" t="s">
        <v>104</v>
      </c>
      <c r="D19" s="10" t="s">
        <v>6</v>
      </c>
      <c r="E19" s="10"/>
      <c r="F19" s="11">
        <v>36.47</v>
      </c>
      <c r="G19" s="1"/>
      <c r="H19" s="1"/>
      <c r="I19" s="1"/>
      <c r="J19" s="1"/>
      <c r="K19" s="1"/>
      <c r="L19" s="1"/>
      <c r="M19" s="1"/>
      <c r="N19" s="1"/>
      <c r="O19" s="1"/>
      <c r="P19" s="1"/>
      <c r="Q19" s="1"/>
      <c r="R19" s="1"/>
      <c r="S19" s="1"/>
      <c r="T19" s="1"/>
      <c r="U19" s="1"/>
      <c r="V19" s="1"/>
      <c r="W19" s="1"/>
    </row>
    <row r="20" spans="1:23" s="2" customFormat="1" ht="24.75" customHeight="1" x14ac:dyDescent="0.25">
      <c r="A20" s="9">
        <v>19</v>
      </c>
      <c r="B20" s="10" t="s">
        <v>105</v>
      </c>
      <c r="C20" s="8" t="s">
        <v>106</v>
      </c>
      <c r="D20" s="11" t="s">
        <v>6</v>
      </c>
      <c r="E20" s="11"/>
      <c r="F20" s="11">
        <v>485.1</v>
      </c>
      <c r="G20" s="1"/>
      <c r="H20" s="1"/>
      <c r="I20" s="1"/>
      <c r="J20" s="1"/>
      <c r="K20" s="1"/>
      <c r="L20" s="1"/>
      <c r="M20" s="1"/>
      <c r="N20" s="1"/>
      <c r="O20" s="1"/>
      <c r="P20" s="1"/>
      <c r="Q20" s="1"/>
      <c r="R20" s="1"/>
      <c r="S20" s="1"/>
      <c r="T20" s="1"/>
      <c r="U20" s="1"/>
      <c r="V20" s="1"/>
      <c r="W20" s="1"/>
    </row>
    <row r="21" spans="1:23" s="2" customFormat="1" ht="20.25" customHeight="1" x14ac:dyDescent="0.25">
      <c r="A21" s="9">
        <v>20</v>
      </c>
      <c r="B21" s="10" t="s">
        <v>107</v>
      </c>
      <c r="C21" s="8" t="s">
        <v>108</v>
      </c>
      <c r="D21" s="10" t="s">
        <v>5</v>
      </c>
      <c r="E21" s="10"/>
      <c r="F21" s="11">
        <v>75.260000000000005</v>
      </c>
      <c r="G21" s="1"/>
      <c r="H21" s="1"/>
      <c r="I21" s="1"/>
      <c r="J21" s="1"/>
      <c r="K21" s="1"/>
      <c r="L21" s="1"/>
      <c r="M21" s="1"/>
      <c r="N21" s="1"/>
      <c r="O21" s="1"/>
      <c r="P21" s="1"/>
      <c r="Q21" s="1"/>
      <c r="R21" s="1"/>
      <c r="S21" s="1"/>
      <c r="T21" s="1"/>
      <c r="U21" s="1"/>
      <c r="V21" s="1"/>
      <c r="W21" s="1"/>
    </row>
    <row r="22" spans="1:23" s="2" customFormat="1" ht="22.5" customHeight="1" x14ac:dyDescent="0.25">
      <c r="A22" s="9">
        <v>21</v>
      </c>
      <c r="B22" s="10" t="s">
        <v>109</v>
      </c>
      <c r="C22" s="8" t="s">
        <v>110</v>
      </c>
      <c r="D22" s="10" t="s">
        <v>5</v>
      </c>
      <c r="E22" s="10"/>
      <c r="F22" s="11">
        <v>75.260000000000005</v>
      </c>
      <c r="G22" s="1"/>
      <c r="H22" s="1"/>
      <c r="I22" s="1"/>
      <c r="J22" s="1"/>
      <c r="K22" s="1"/>
      <c r="L22" s="1"/>
      <c r="M22" s="1"/>
      <c r="N22" s="1"/>
      <c r="O22" s="1"/>
      <c r="P22" s="1"/>
      <c r="Q22" s="1"/>
      <c r="R22" s="1"/>
      <c r="S22" s="1"/>
      <c r="T22" s="1"/>
      <c r="U22" s="1"/>
      <c r="V22" s="1"/>
      <c r="W22" s="1"/>
    </row>
    <row r="23" spans="1:23" s="2" customFormat="1" ht="18" customHeight="1" x14ac:dyDescent="0.25">
      <c r="A23" s="9">
        <v>22</v>
      </c>
      <c r="B23" s="10" t="s">
        <v>111</v>
      </c>
      <c r="C23" s="8" t="s">
        <v>112</v>
      </c>
      <c r="D23" s="10" t="s">
        <v>5</v>
      </c>
      <c r="E23" s="10"/>
      <c r="F23" s="11">
        <v>282.11</v>
      </c>
      <c r="G23" s="1"/>
      <c r="H23" s="1"/>
      <c r="I23" s="1"/>
      <c r="J23" s="1"/>
      <c r="K23" s="1"/>
      <c r="L23" s="1"/>
      <c r="M23" s="1"/>
      <c r="N23" s="1"/>
      <c r="O23" s="1"/>
      <c r="P23" s="1"/>
      <c r="Q23" s="1"/>
      <c r="R23" s="1"/>
      <c r="S23" s="1"/>
      <c r="T23" s="1"/>
      <c r="U23" s="1"/>
      <c r="V23" s="1"/>
      <c r="W23" s="1"/>
    </row>
    <row r="24" spans="1:23" s="2" customFormat="1" ht="19.5" customHeight="1" x14ac:dyDescent="0.25">
      <c r="A24" s="9">
        <v>23</v>
      </c>
      <c r="B24" s="10" t="s">
        <v>113</v>
      </c>
      <c r="C24" s="8" t="s">
        <v>114</v>
      </c>
      <c r="D24" s="10" t="s">
        <v>5</v>
      </c>
      <c r="E24" s="10"/>
      <c r="F24" s="11">
        <v>9.11</v>
      </c>
      <c r="G24" s="1"/>
      <c r="H24" s="1"/>
      <c r="I24" s="1"/>
      <c r="J24" s="1"/>
      <c r="K24" s="1"/>
      <c r="L24" s="1"/>
      <c r="M24" s="1"/>
      <c r="N24" s="1"/>
      <c r="O24" s="1"/>
      <c r="P24" s="1"/>
      <c r="Q24" s="1"/>
      <c r="R24" s="1"/>
      <c r="S24" s="1"/>
      <c r="T24" s="1"/>
      <c r="U24" s="1"/>
      <c r="V24" s="1"/>
      <c r="W24" s="1"/>
    </row>
    <row r="25" spans="1:23" s="2" customFormat="1" ht="21.75" customHeight="1" x14ac:dyDescent="0.25">
      <c r="A25" s="9">
        <v>24</v>
      </c>
      <c r="B25" s="10" t="s">
        <v>115</v>
      </c>
      <c r="C25" s="8" t="s">
        <v>116</v>
      </c>
      <c r="D25" s="10" t="s">
        <v>5</v>
      </c>
      <c r="E25" s="10"/>
      <c r="F25" s="11">
        <v>48937.98</v>
      </c>
      <c r="G25" s="1"/>
      <c r="H25" s="1"/>
      <c r="I25" s="1"/>
      <c r="J25" s="1"/>
      <c r="K25" s="1"/>
      <c r="L25" s="1"/>
      <c r="M25" s="1"/>
      <c r="N25" s="1"/>
      <c r="O25" s="1"/>
      <c r="P25" s="1"/>
      <c r="Q25" s="1"/>
      <c r="R25" s="1"/>
      <c r="S25" s="1"/>
      <c r="T25" s="1"/>
      <c r="U25" s="1"/>
      <c r="V25" s="1"/>
      <c r="W25" s="1"/>
    </row>
    <row r="26" spans="1:23" s="2" customFormat="1" ht="22.5" customHeight="1" x14ac:dyDescent="0.25">
      <c r="A26" s="9">
        <v>25</v>
      </c>
      <c r="B26" s="10" t="s">
        <v>117</v>
      </c>
      <c r="C26" s="8" t="s">
        <v>118</v>
      </c>
      <c r="D26" s="15" t="s">
        <v>5</v>
      </c>
      <c r="E26" s="15"/>
      <c r="F26" s="11">
        <v>52.15</v>
      </c>
      <c r="G26" s="1"/>
      <c r="H26" s="1"/>
      <c r="I26" s="1"/>
      <c r="J26" s="1"/>
      <c r="K26" s="1"/>
      <c r="L26" s="1"/>
      <c r="M26" s="1"/>
      <c r="N26" s="1"/>
      <c r="O26" s="1"/>
      <c r="P26" s="1"/>
      <c r="Q26" s="1"/>
      <c r="R26" s="1"/>
      <c r="S26" s="1"/>
      <c r="T26" s="1"/>
      <c r="U26" s="1"/>
      <c r="V26" s="1"/>
      <c r="W26" s="1"/>
    </row>
    <row r="27" spans="1:23" s="2" customFormat="1" ht="21" customHeight="1" x14ac:dyDescent="0.25">
      <c r="A27" s="9">
        <v>26</v>
      </c>
      <c r="B27" s="16" t="s">
        <v>119</v>
      </c>
      <c r="C27" s="8" t="s">
        <v>120</v>
      </c>
      <c r="D27" s="10" t="s">
        <v>5</v>
      </c>
      <c r="E27" s="10"/>
      <c r="F27" s="11">
        <v>1.84</v>
      </c>
      <c r="G27" s="1"/>
      <c r="H27" s="1"/>
      <c r="I27" s="1"/>
      <c r="J27" s="1"/>
      <c r="K27" s="1"/>
      <c r="L27" s="1"/>
      <c r="M27" s="1"/>
      <c r="N27" s="1"/>
      <c r="O27" s="1"/>
      <c r="P27" s="1"/>
      <c r="Q27" s="1"/>
      <c r="R27" s="1"/>
      <c r="S27" s="1"/>
      <c r="T27" s="1"/>
      <c r="U27" s="1"/>
      <c r="V27" s="1"/>
      <c r="W27" s="1"/>
    </row>
    <row r="28" spans="1:23" s="2" customFormat="1" ht="30.75" customHeight="1" x14ac:dyDescent="0.25">
      <c r="A28" s="9">
        <v>27</v>
      </c>
      <c r="B28" s="14" t="s">
        <v>121</v>
      </c>
      <c r="C28" s="8" t="s">
        <v>122</v>
      </c>
      <c r="D28" s="10" t="s">
        <v>6</v>
      </c>
      <c r="E28" s="10"/>
      <c r="F28" s="11">
        <v>1033.8499999999999</v>
      </c>
      <c r="G28" s="1"/>
      <c r="H28" s="1"/>
      <c r="I28" s="1"/>
      <c r="J28" s="1"/>
      <c r="K28" s="1"/>
      <c r="L28" s="1"/>
      <c r="M28" s="1"/>
      <c r="N28" s="1"/>
      <c r="O28" s="1"/>
      <c r="P28" s="1"/>
      <c r="Q28" s="1"/>
      <c r="R28" s="1"/>
      <c r="S28" s="1"/>
      <c r="T28" s="1"/>
      <c r="U28" s="1"/>
      <c r="V28" s="1"/>
      <c r="W28" s="1"/>
    </row>
    <row r="29" spans="1:23" s="2" customFormat="1" ht="35.25" customHeight="1" x14ac:dyDescent="0.25">
      <c r="A29" s="9">
        <v>28</v>
      </c>
      <c r="B29" s="14" t="s">
        <v>123</v>
      </c>
      <c r="C29" s="8" t="s">
        <v>124</v>
      </c>
      <c r="D29" s="10" t="s">
        <v>6</v>
      </c>
      <c r="E29" s="10"/>
      <c r="F29" s="11">
        <v>25.42</v>
      </c>
      <c r="G29" s="1"/>
      <c r="H29" s="1"/>
      <c r="I29" s="1"/>
      <c r="J29" s="1"/>
      <c r="K29" s="1"/>
      <c r="L29" s="1"/>
      <c r="M29" s="1"/>
      <c r="N29" s="1"/>
      <c r="O29" s="1"/>
      <c r="P29" s="1"/>
      <c r="Q29" s="1"/>
      <c r="R29" s="1"/>
      <c r="S29" s="1"/>
      <c r="T29" s="1"/>
      <c r="U29" s="1"/>
      <c r="V29" s="1"/>
      <c r="W29" s="1"/>
    </row>
    <row r="30" spans="1:23" s="2" customFormat="1" ht="28.5" customHeight="1" x14ac:dyDescent="0.25">
      <c r="A30" s="9">
        <v>29</v>
      </c>
      <c r="B30" s="14" t="s">
        <v>125</v>
      </c>
      <c r="C30" s="8" t="s">
        <v>126</v>
      </c>
      <c r="D30" s="10" t="s">
        <v>6</v>
      </c>
      <c r="E30" s="10"/>
      <c r="F30" s="11">
        <v>142.75</v>
      </c>
      <c r="G30" s="1"/>
      <c r="H30" s="1"/>
      <c r="I30" s="1"/>
      <c r="J30" s="1"/>
      <c r="K30" s="1"/>
      <c r="L30" s="1"/>
      <c r="M30" s="1"/>
      <c r="N30" s="1"/>
      <c r="O30" s="1"/>
      <c r="P30" s="1"/>
      <c r="Q30" s="1"/>
      <c r="R30" s="1"/>
      <c r="S30" s="1"/>
      <c r="T30" s="1"/>
      <c r="U30" s="1"/>
      <c r="V30" s="1"/>
      <c r="W30" s="1"/>
    </row>
    <row r="31" spans="1:23" s="2" customFormat="1" ht="21.75" customHeight="1" x14ac:dyDescent="0.25">
      <c r="A31" s="9">
        <v>30</v>
      </c>
      <c r="B31" s="14" t="s">
        <v>127</v>
      </c>
      <c r="C31" s="8" t="s">
        <v>163</v>
      </c>
      <c r="D31" s="10" t="s">
        <v>66</v>
      </c>
      <c r="E31" s="10"/>
      <c r="F31" s="11">
        <v>27384.161627864021</v>
      </c>
      <c r="G31" s="1"/>
      <c r="H31" s="1"/>
      <c r="I31" s="1"/>
      <c r="J31" s="1"/>
      <c r="K31" s="1"/>
      <c r="L31" s="1"/>
      <c r="M31" s="1"/>
      <c r="N31" s="1"/>
      <c r="O31" s="1"/>
      <c r="P31" s="1"/>
      <c r="Q31" s="1"/>
      <c r="R31" s="1"/>
      <c r="S31" s="1"/>
      <c r="T31" s="1"/>
      <c r="U31" s="1"/>
      <c r="V31" s="1"/>
      <c r="W31" s="1"/>
    </row>
    <row r="32" spans="1:23" s="2" customFormat="1" ht="18" customHeight="1" x14ac:dyDescent="0.25">
      <c r="A32" s="9">
        <v>31</v>
      </c>
      <c r="B32" s="14" t="s">
        <v>128</v>
      </c>
      <c r="C32" s="8" t="s">
        <v>164</v>
      </c>
      <c r="D32" s="10" t="s">
        <v>66</v>
      </c>
      <c r="E32" s="10"/>
      <c r="F32" s="11">
        <v>34.78</v>
      </c>
      <c r="G32" s="1"/>
      <c r="H32" s="1"/>
      <c r="I32" s="1"/>
      <c r="J32" s="1"/>
      <c r="K32" s="1"/>
      <c r="L32" s="1"/>
      <c r="M32" s="1"/>
      <c r="N32" s="1"/>
      <c r="O32" s="1"/>
      <c r="P32" s="1"/>
      <c r="Q32" s="1"/>
      <c r="R32" s="1"/>
      <c r="S32" s="1"/>
      <c r="T32" s="1"/>
      <c r="U32" s="1"/>
      <c r="V32" s="1"/>
      <c r="W32" s="1"/>
    </row>
    <row r="33" spans="1:23" s="2" customFormat="1" ht="20.25" customHeight="1" x14ac:dyDescent="0.25">
      <c r="A33" s="9">
        <v>32</v>
      </c>
      <c r="B33" s="14" t="s">
        <v>129</v>
      </c>
      <c r="C33" s="8" t="s">
        <v>130</v>
      </c>
      <c r="D33" s="10" t="s">
        <v>7</v>
      </c>
      <c r="E33" s="10"/>
      <c r="F33" s="11">
        <v>14.29</v>
      </c>
      <c r="G33" s="1"/>
      <c r="H33" s="1"/>
      <c r="I33" s="1"/>
      <c r="J33" s="1"/>
      <c r="K33" s="1"/>
      <c r="L33" s="1"/>
      <c r="M33" s="1"/>
      <c r="N33" s="1"/>
      <c r="O33" s="1"/>
      <c r="P33" s="1"/>
      <c r="Q33" s="1"/>
      <c r="R33" s="1"/>
      <c r="S33" s="1"/>
      <c r="T33" s="1"/>
      <c r="U33" s="1"/>
      <c r="V33" s="1"/>
      <c r="W33" s="1"/>
    </row>
    <row r="34" spans="1:23" s="2" customFormat="1" ht="78.75" customHeight="1" x14ac:dyDescent="0.25">
      <c r="A34" s="9">
        <v>33</v>
      </c>
      <c r="B34" s="14" t="s">
        <v>131</v>
      </c>
      <c r="C34" s="8" t="s">
        <v>132</v>
      </c>
      <c r="D34" s="15" t="s">
        <v>66</v>
      </c>
      <c r="E34" s="15"/>
      <c r="F34" s="12">
        <v>4042.01</v>
      </c>
      <c r="G34" s="1"/>
      <c r="H34" s="1"/>
      <c r="I34" s="1"/>
      <c r="J34" s="1"/>
      <c r="K34" s="1"/>
      <c r="L34" s="1"/>
      <c r="M34" s="1"/>
      <c r="N34" s="1"/>
      <c r="O34" s="1"/>
      <c r="P34" s="1"/>
      <c r="Q34" s="1"/>
      <c r="R34" s="1"/>
      <c r="S34" s="1"/>
      <c r="T34" s="1"/>
      <c r="U34" s="1"/>
      <c r="V34" s="1"/>
      <c r="W34" s="1"/>
    </row>
    <row r="35" spans="1:23" s="2" customFormat="1" ht="20.25" customHeight="1" x14ac:dyDescent="0.25">
      <c r="A35" s="9">
        <v>34</v>
      </c>
      <c r="B35" s="14" t="s">
        <v>133</v>
      </c>
      <c r="C35" s="8" t="s">
        <v>134</v>
      </c>
      <c r="D35" s="10" t="s">
        <v>5</v>
      </c>
      <c r="E35" s="10"/>
      <c r="F35" s="11">
        <v>461.23</v>
      </c>
      <c r="G35" s="1"/>
      <c r="H35" s="1"/>
      <c r="I35" s="1"/>
      <c r="J35" s="1"/>
      <c r="K35" s="1"/>
      <c r="L35" s="1"/>
      <c r="M35" s="1"/>
      <c r="N35" s="1"/>
      <c r="O35" s="1"/>
      <c r="P35" s="1"/>
      <c r="Q35" s="1"/>
      <c r="R35" s="1"/>
      <c r="S35" s="1"/>
      <c r="T35" s="1"/>
      <c r="U35" s="1"/>
      <c r="V35" s="1"/>
      <c r="W35" s="1"/>
    </row>
    <row r="36" spans="1:23" s="2" customFormat="1" ht="67.5" customHeight="1" x14ac:dyDescent="0.25">
      <c r="A36" s="9">
        <v>35</v>
      </c>
      <c r="B36" s="14" t="s">
        <v>135</v>
      </c>
      <c r="C36" s="8" t="s">
        <v>136</v>
      </c>
      <c r="D36" s="10" t="s">
        <v>6</v>
      </c>
      <c r="E36" s="10"/>
      <c r="F36" s="11">
        <v>13.68</v>
      </c>
      <c r="G36" s="1"/>
      <c r="H36" s="1"/>
      <c r="I36" s="1"/>
      <c r="J36" s="1"/>
      <c r="K36" s="1"/>
      <c r="L36" s="1"/>
      <c r="M36" s="1"/>
      <c r="N36" s="1"/>
      <c r="O36" s="1"/>
      <c r="P36" s="1"/>
      <c r="Q36" s="1"/>
      <c r="R36" s="1"/>
      <c r="S36" s="1"/>
      <c r="T36" s="1"/>
      <c r="U36" s="1"/>
      <c r="V36" s="1"/>
      <c r="W36" s="1"/>
    </row>
    <row r="37" spans="1:23" s="2" customFormat="1" ht="15.75" customHeight="1" x14ac:dyDescent="0.25">
      <c r="A37" s="9">
        <v>36</v>
      </c>
      <c r="B37" s="14" t="s">
        <v>137</v>
      </c>
      <c r="C37" s="8" t="s">
        <v>138</v>
      </c>
      <c r="D37" s="10" t="s">
        <v>7</v>
      </c>
      <c r="E37" s="10"/>
      <c r="F37" s="11">
        <v>18.2</v>
      </c>
      <c r="G37" s="1"/>
      <c r="H37" s="1"/>
      <c r="I37" s="1"/>
      <c r="J37" s="1"/>
      <c r="K37" s="1"/>
      <c r="L37" s="1"/>
      <c r="M37" s="1"/>
      <c r="N37" s="1"/>
      <c r="O37" s="1"/>
      <c r="P37" s="1"/>
      <c r="Q37" s="1"/>
      <c r="R37" s="1"/>
      <c r="S37" s="1"/>
      <c r="T37" s="1"/>
      <c r="U37" s="1"/>
      <c r="V37" s="1"/>
      <c r="W37" s="1"/>
    </row>
    <row r="38" spans="1:23" s="2" customFormat="1" ht="50.25" customHeight="1" x14ac:dyDescent="0.25">
      <c r="A38" s="9">
        <v>37</v>
      </c>
      <c r="B38" s="14" t="s">
        <v>139</v>
      </c>
      <c r="C38" s="8" t="s">
        <v>140</v>
      </c>
      <c r="D38" s="10" t="s">
        <v>7</v>
      </c>
      <c r="E38" s="10"/>
      <c r="F38" s="11">
        <v>38</v>
      </c>
      <c r="G38" s="1"/>
      <c r="H38" s="1"/>
      <c r="I38" s="1"/>
      <c r="J38" s="1"/>
      <c r="K38" s="1"/>
      <c r="L38" s="1"/>
      <c r="M38" s="1"/>
      <c r="N38" s="1"/>
      <c r="O38" s="1"/>
      <c r="P38" s="1"/>
      <c r="Q38" s="1"/>
      <c r="R38" s="1"/>
      <c r="S38" s="1"/>
      <c r="T38" s="1"/>
      <c r="U38" s="1"/>
      <c r="V38" s="1"/>
      <c r="W38" s="1"/>
    </row>
    <row r="39" spans="1:23" s="2" customFormat="1" ht="20.25" customHeight="1" x14ac:dyDescent="0.25">
      <c r="A39" s="9">
        <v>38</v>
      </c>
      <c r="B39" s="14" t="s">
        <v>141</v>
      </c>
      <c r="C39" s="8" t="s">
        <v>29</v>
      </c>
      <c r="D39" s="10" t="s">
        <v>4</v>
      </c>
      <c r="E39" s="10"/>
      <c r="F39" s="11">
        <v>10970</v>
      </c>
      <c r="G39" s="1"/>
      <c r="H39" s="1"/>
      <c r="I39" s="1"/>
      <c r="J39" s="1"/>
      <c r="K39" s="1"/>
      <c r="L39" s="1"/>
      <c r="M39" s="1"/>
      <c r="N39" s="1"/>
      <c r="O39" s="1"/>
      <c r="P39" s="1"/>
      <c r="Q39" s="1"/>
      <c r="R39" s="1"/>
      <c r="S39" s="1"/>
      <c r="T39" s="1"/>
      <c r="U39" s="1"/>
      <c r="V39" s="1"/>
      <c r="W39" s="1"/>
    </row>
    <row r="40" spans="1:23" s="2" customFormat="1" ht="21.75" customHeight="1" x14ac:dyDescent="0.25">
      <c r="A40" s="9">
        <v>39</v>
      </c>
      <c r="B40" s="14" t="s">
        <v>142</v>
      </c>
      <c r="C40" s="8" t="s">
        <v>143</v>
      </c>
      <c r="D40" s="10" t="s">
        <v>4</v>
      </c>
      <c r="E40" s="10"/>
      <c r="F40" s="11">
        <v>7295</v>
      </c>
      <c r="G40" s="1"/>
      <c r="H40" s="1"/>
      <c r="I40" s="1"/>
      <c r="J40" s="1"/>
      <c r="K40" s="1"/>
      <c r="L40" s="1"/>
      <c r="M40" s="1"/>
      <c r="N40" s="1"/>
      <c r="O40" s="1"/>
      <c r="P40" s="1"/>
      <c r="Q40" s="1"/>
      <c r="R40" s="1"/>
      <c r="S40" s="1"/>
      <c r="T40" s="1"/>
      <c r="U40" s="1"/>
      <c r="V40" s="1"/>
      <c r="W40" s="1"/>
    </row>
    <row r="41" spans="1:23" s="2" customFormat="1" ht="20.25" customHeight="1" x14ac:dyDescent="0.25">
      <c r="A41" s="9">
        <v>40</v>
      </c>
      <c r="B41" s="10" t="s">
        <v>55</v>
      </c>
      <c r="C41" s="8" t="s">
        <v>57</v>
      </c>
      <c r="D41" s="10" t="s">
        <v>5</v>
      </c>
      <c r="E41" s="10"/>
      <c r="F41" s="11">
        <v>264.82</v>
      </c>
      <c r="G41" s="1"/>
      <c r="H41" s="1"/>
      <c r="I41" s="1"/>
      <c r="J41" s="1"/>
      <c r="K41" s="1"/>
      <c r="L41" s="1"/>
      <c r="M41" s="1"/>
      <c r="N41" s="1"/>
      <c r="O41" s="1"/>
      <c r="P41" s="1"/>
      <c r="Q41" s="1"/>
      <c r="R41" s="1"/>
      <c r="S41" s="1"/>
      <c r="T41" s="1"/>
      <c r="U41" s="1"/>
      <c r="V41" s="1"/>
      <c r="W41" s="1"/>
    </row>
    <row r="42" spans="1:23" s="2" customFormat="1" ht="18" customHeight="1" x14ac:dyDescent="0.25">
      <c r="A42" s="9">
        <v>41</v>
      </c>
      <c r="B42" s="15" t="s">
        <v>33</v>
      </c>
      <c r="C42" s="8" t="s">
        <v>58</v>
      </c>
      <c r="D42" s="10" t="s">
        <v>5</v>
      </c>
      <c r="E42" s="10"/>
      <c r="F42" s="12">
        <v>264.82</v>
      </c>
      <c r="G42" s="1"/>
      <c r="H42" s="1"/>
      <c r="I42" s="1"/>
      <c r="J42" s="1"/>
      <c r="K42" s="1"/>
      <c r="L42" s="1"/>
      <c r="M42" s="1"/>
      <c r="N42" s="1"/>
      <c r="O42" s="1"/>
      <c r="P42" s="1"/>
      <c r="Q42" s="1"/>
      <c r="R42" s="1"/>
      <c r="S42" s="1"/>
      <c r="T42" s="1"/>
      <c r="U42" s="1"/>
      <c r="V42" s="1"/>
      <c r="W42" s="1"/>
    </row>
    <row r="43" spans="1:23" s="2" customFormat="1" ht="20.25" customHeight="1" x14ac:dyDescent="0.25">
      <c r="A43" s="9">
        <v>42</v>
      </c>
      <c r="B43" s="14" t="s">
        <v>144</v>
      </c>
      <c r="C43" s="8" t="s">
        <v>145</v>
      </c>
      <c r="D43" s="10" t="s">
        <v>7</v>
      </c>
      <c r="E43" s="10"/>
      <c r="F43" s="11">
        <v>26</v>
      </c>
      <c r="G43" s="1"/>
      <c r="H43" s="1"/>
      <c r="I43" s="1"/>
      <c r="J43" s="1"/>
      <c r="K43" s="1"/>
      <c r="L43" s="1"/>
      <c r="M43" s="1"/>
      <c r="N43" s="1"/>
      <c r="O43" s="1"/>
      <c r="P43" s="1"/>
      <c r="Q43" s="1"/>
      <c r="R43" s="1"/>
      <c r="S43" s="1"/>
      <c r="T43" s="1"/>
      <c r="U43" s="1"/>
      <c r="V43" s="1"/>
      <c r="W43" s="1"/>
    </row>
    <row r="44" spans="1:23" s="2" customFormat="1" ht="76.5" customHeight="1" x14ac:dyDescent="0.25">
      <c r="A44" s="9">
        <v>43</v>
      </c>
      <c r="B44" s="14" t="s">
        <v>146</v>
      </c>
      <c r="C44" s="8" t="s">
        <v>147</v>
      </c>
      <c r="D44" s="10" t="s">
        <v>5</v>
      </c>
      <c r="E44" s="10"/>
      <c r="F44" s="11">
        <v>2961.06</v>
      </c>
      <c r="G44" s="1"/>
      <c r="H44" s="1"/>
      <c r="I44" s="1"/>
      <c r="J44" s="1"/>
      <c r="K44" s="1"/>
      <c r="L44" s="1"/>
      <c r="M44" s="1"/>
      <c r="N44" s="1"/>
      <c r="O44" s="1"/>
      <c r="P44" s="1"/>
      <c r="Q44" s="1"/>
      <c r="R44" s="1"/>
      <c r="S44" s="1"/>
      <c r="T44" s="1"/>
      <c r="U44" s="1"/>
      <c r="V44" s="1"/>
      <c r="W44" s="1"/>
    </row>
    <row r="45" spans="1:23" s="2" customFormat="1" ht="17.25" customHeight="1" x14ac:dyDescent="0.25">
      <c r="A45" s="9">
        <v>44</v>
      </c>
      <c r="B45" s="10" t="s">
        <v>67</v>
      </c>
      <c r="C45" s="8" t="s">
        <v>68</v>
      </c>
      <c r="D45" s="10" t="s">
        <v>4</v>
      </c>
      <c r="E45" s="10"/>
      <c r="F45" s="13">
        <v>4</v>
      </c>
      <c r="G45" s="1"/>
      <c r="H45" s="1"/>
      <c r="I45" s="1"/>
      <c r="J45" s="1"/>
      <c r="K45" s="1"/>
      <c r="L45" s="1"/>
      <c r="M45" s="1"/>
      <c r="N45" s="1"/>
      <c r="O45" s="1"/>
      <c r="P45" s="1"/>
      <c r="Q45" s="1"/>
      <c r="R45" s="1"/>
      <c r="S45" s="1"/>
      <c r="T45" s="1"/>
      <c r="U45" s="1"/>
      <c r="V45" s="1"/>
      <c r="W45" s="1"/>
    </row>
    <row r="46" spans="1:23" s="2" customFormat="1" ht="90" customHeight="1" x14ac:dyDescent="0.25">
      <c r="A46" s="9">
        <v>45</v>
      </c>
      <c r="B46" s="14" t="s">
        <v>148</v>
      </c>
      <c r="C46" s="8" t="s">
        <v>149</v>
      </c>
      <c r="D46" s="10" t="s">
        <v>4</v>
      </c>
      <c r="E46" s="10"/>
      <c r="F46" s="13">
        <v>4</v>
      </c>
      <c r="G46" s="1"/>
      <c r="H46" s="1"/>
      <c r="I46" s="1"/>
      <c r="J46" s="1"/>
      <c r="K46" s="1"/>
      <c r="L46" s="1"/>
      <c r="M46" s="1"/>
      <c r="N46" s="1"/>
      <c r="O46" s="1"/>
      <c r="P46" s="1"/>
      <c r="Q46" s="1"/>
      <c r="R46" s="1"/>
      <c r="S46" s="1"/>
      <c r="T46" s="1"/>
      <c r="U46" s="1"/>
      <c r="V46" s="1"/>
      <c r="W46" s="1"/>
    </row>
    <row r="47" spans="1:23" s="2" customFormat="1" ht="123" customHeight="1" x14ac:dyDescent="0.25">
      <c r="A47" s="9">
        <v>46</v>
      </c>
      <c r="B47" s="10" t="s">
        <v>150</v>
      </c>
      <c r="C47" s="8" t="s">
        <v>151</v>
      </c>
      <c r="D47" s="10" t="s">
        <v>4</v>
      </c>
      <c r="E47" s="10"/>
      <c r="F47" s="13">
        <v>4</v>
      </c>
      <c r="G47" s="1"/>
      <c r="H47" s="1"/>
      <c r="I47" s="1"/>
      <c r="J47" s="1"/>
      <c r="K47" s="1"/>
      <c r="L47" s="1"/>
      <c r="M47" s="1"/>
      <c r="N47" s="1"/>
      <c r="O47" s="1"/>
      <c r="P47" s="1"/>
      <c r="Q47" s="1"/>
      <c r="R47" s="1"/>
      <c r="S47" s="1"/>
      <c r="T47" s="1"/>
      <c r="U47" s="1"/>
      <c r="V47" s="1"/>
      <c r="W47" s="1"/>
    </row>
    <row r="48" spans="1:23" s="2" customFormat="1" ht="60" customHeight="1" x14ac:dyDescent="0.25">
      <c r="A48" s="9">
        <v>47</v>
      </c>
      <c r="B48" s="9" t="s">
        <v>152</v>
      </c>
      <c r="C48" s="8" t="s">
        <v>153</v>
      </c>
      <c r="D48" s="10" t="s">
        <v>5</v>
      </c>
      <c r="E48" s="10"/>
      <c r="F48" s="13">
        <v>2385.02</v>
      </c>
      <c r="G48" s="1"/>
      <c r="H48" s="1"/>
      <c r="I48" s="1"/>
      <c r="J48" s="1"/>
      <c r="K48" s="1"/>
      <c r="L48" s="1"/>
      <c r="M48" s="1"/>
      <c r="N48" s="1"/>
      <c r="O48" s="1"/>
      <c r="P48" s="1"/>
      <c r="Q48" s="1"/>
      <c r="R48" s="1"/>
      <c r="S48" s="1"/>
      <c r="T48" s="1"/>
      <c r="U48" s="1"/>
      <c r="V48" s="1"/>
      <c r="W48" s="1"/>
    </row>
    <row r="49" spans="1:23" s="2" customFormat="1" ht="90.75" customHeight="1" x14ac:dyDescent="0.25">
      <c r="A49" s="9">
        <v>48</v>
      </c>
      <c r="B49" s="10" t="s">
        <v>154</v>
      </c>
      <c r="C49" s="8" t="s">
        <v>155</v>
      </c>
      <c r="D49" s="10" t="s">
        <v>5</v>
      </c>
      <c r="E49" s="10"/>
      <c r="F49" s="11">
        <v>13486.13</v>
      </c>
      <c r="G49" s="1"/>
      <c r="H49" s="1"/>
      <c r="I49" s="1"/>
      <c r="J49" s="1"/>
      <c r="K49" s="1"/>
      <c r="L49" s="1"/>
      <c r="M49" s="1"/>
      <c r="N49" s="1"/>
      <c r="O49" s="1"/>
      <c r="P49" s="1"/>
      <c r="Q49" s="1"/>
      <c r="R49" s="1"/>
      <c r="S49" s="1"/>
      <c r="T49" s="1"/>
      <c r="U49" s="1"/>
      <c r="V49" s="1"/>
      <c r="W49" s="1"/>
    </row>
    <row r="50" spans="1:23" s="2" customFormat="1" ht="101.25" customHeight="1" x14ac:dyDescent="0.25">
      <c r="A50" s="9">
        <v>49</v>
      </c>
      <c r="B50" s="9" t="s">
        <v>156</v>
      </c>
      <c r="C50" s="8" t="s">
        <v>157</v>
      </c>
      <c r="D50" s="10" t="s">
        <v>5</v>
      </c>
      <c r="E50" s="10"/>
      <c r="F50" s="11">
        <v>15.47</v>
      </c>
      <c r="G50" s="1"/>
      <c r="H50" s="1"/>
      <c r="I50" s="1"/>
      <c r="J50" s="1"/>
      <c r="K50" s="1"/>
      <c r="L50" s="1"/>
      <c r="M50" s="1"/>
      <c r="N50" s="1"/>
      <c r="O50" s="1"/>
      <c r="P50" s="1"/>
      <c r="Q50" s="1"/>
      <c r="R50" s="1"/>
      <c r="S50" s="1"/>
      <c r="T50" s="1"/>
      <c r="U50" s="1"/>
      <c r="V50" s="1"/>
      <c r="W50" s="1"/>
    </row>
    <row r="51" spans="1:23" s="2" customFormat="1" ht="15" customHeight="1" x14ac:dyDescent="0.25">
      <c r="A51" s="9">
        <v>50</v>
      </c>
      <c r="B51" s="9" t="s">
        <v>158</v>
      </c>
      <c r="C51" s="8" t="s">
        <v>159</v>
      </c>
      <c r="D51" s="10" t="s">
        <v>4</v>
      </c>
      <c r="E51" s="10"/>
      <c r="F51" s="13">
        <v>8</v>
      </c>
      <c r="G51" s="1"/>
      <c r="H51" s="1"/>
      <c r="I51" s="1"/>
      <c r="J51" s="1"/>
      <c r="K51" s="1"/>
      <c r="L51" s="1"/>
      <c r="M51" s="1"/>
      <c r="N51" s="1"/>
      <c r="O51" s="1"/>
      <c r="P51" s="1"/>
      <c r="Q51" s="1"/>
      <c r="R51" s="1"/>
      <c r="S51" s="1"/>
      <c r="T51" s="1"/>
      <c r="U51" s="1"/>
      <c r="V51" s="1"/>
      <c r="W51" s="1"/>
    </row>
    <row r="52" spans="1:23" s="2" customFormat="1" ht="280" x14ac:dyDescent="0.25">
      <c r="A52" s="9">
        <v>51</v>
      </c>
      <c r="B52" s="9" t="s">
        <v>49</v>
      </c>
      <c r="C52" s="8" t="s">
        <v>50</v>
      </c>
      <c r="D52" s="10" t="s">
        <v>5</v>
      </c>
      <c r="E52" s="10"/>
      <c r="F52" s="12">
        <v>2760</v>
      </c>
      <c r="G52" s="1"/>
      <c r="H52" s="1"/>
      <c r="I52" s="1"/>
      <c r="J52" s="1"/>
      <c r="K52" s="1"/>
      <c r="L52" s="1"/>
      <c r="M52" s="1"/>
      <c r="N52" s="1"/>
      <c r="O52" s="1"/>
      <c r="P52" s="1"/>
      <c r="Q52" s="1"/>
      <c r="R52" s="1"/>
      <c r="S52" s="1"/>
      <c r="T52" s="1"/>
      <c r="U52" s="1"/>
      <c r="V52" s="1"/>
      <c r="W52" s="1"/>
    </row>
    <row r="53" spans="1:23" s="2" customFormat="1" ht="92.25" customHeight="1" x14ac:dyDescent="0.25">
      <c r="A53" s="9">
        <v>52</v>
      </c>
      <c r="B53" s="9" t="s">
        <v>12</v>
      </c>
      <c r="C53" s="8" t="s">
        <v>13</v>
      </c>
      <c r="D53" s="10" t="s">
        <v>6</v>
      </c>
      <c r="E53" s="10"/>
      <c r="F53" s="12">
        <v>1870</v>
      </c>
      <c r="G53" s="1"/>
      <c r="H53" s="1"/>
      <c r="I53" s="1"/>
      <c r="J53" s="1"/>
      <c r="K53" s="1"/>
      <c r="L53" s="1"/>
      <c r="M53" s="1"/>
      <c r="N53" s="1"/>
      <c r="O53" s="1"/>
      <c r="P53" s="1"/>
      <c r="Q53" s="1"/>
      <c r="R53" s="1"/>
      <c r="S53" s="1"/>
      <c r="T53" s="1"/>
      <c r="U53" s="1"/>
      <c r="V53" s="1"/>
      <c r="W53" s="1"/>
    </row>
  </sheetData>
  <pageMargins left="0.5" right="0.2" top="0.5" bottom="0.25" header="0.25" footer="0.15"/>
  <pageSetup paperSize="9" orientation="portrait" r:id="rId1"/>
  <headerFooter alignWithMargins="0">
    <oddHeader>&amp;R&amp;F</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workbookViewId="0">
      <selection activeCell="G3" sqref="G3"/>
    </sheetView>
  </sheetViews>
  <sheetFormatPr defaultRowHeight="12.5" x14ac:dyDescent="0.25"/>
  <cols>
    <col min="1" max="1" width="9" customWidth="1"/>
    <col min="2" max="2" width="13.1796875" style="18" bestFit="1" customWidth="1"/>
    <col min="3" max="3" width="50" style="18" customWidth="1"/>
  </cols>
  <sheetData>
    <row r="1" spans="1:6" x14ac:dyDescent="0.25">
      <c r="A1" s="19" t="s">
        <v>11</v>
      </c>
      <c r="B1" s="20" t="s">
        <v>1</v>
      </c>
      <c r="C1" s="20" t="s">
        <v>2</v>
      </c>
      <c r="D1" s="19" t="s">
        <v>8</v>
      </c>
      <c r="E1" s="19" t="s">
        <v>3</v>
      </c>
      <c r="F1" s="19" t="s">
        <v>9</v>
      </c>
    </row>
    <row r="2" spans="1:6" ht="137.5" x14ac:dyDescent="0.25">
      <c r="A2" s="19">
        <v>1</v>
      </c>
      <c r="B2" s="20" t="s">
        <v>60</v>
      </c>
      <c r="C2" s="20" t="s">
        <v>42</v>
      </c>
      <c r="D2" s="19" t="s">
        <v>34</v>
      </c>
      <c r="E2" s="19">
        <v>1</v>
      </c>
      <c r="F2" s="19"/>
    </row>
    <row r="3" spans="1:6" ht="75" x14ac:dyDescent="0.25">
      <c r="A3" s="19">
        <v>2</v>
      </c>
      <c r="B3" s="20" t="s">
        <v>60</v>
      </c>
      <c r="C3" s="20" t="s">
        <v>39</v>
      </c>
      <c r="D3" s="19" t="s">
        <v>61</v>
      </c>
      <c r="E3" s="19">
        <v>60</v>
      </c>
      <c r="F3" s="19"/>
    </row>
    <row r="4" spans="1:6" ht="37.5" x14ac:dyDescent="0.25">
      <c r="A4" s="19">
        <v>3</v>
      </c>
      <c r="B4" s="20" t="s">
        <v>60</v>
      </c>
      <c r="C4" s="20" t="s">
        <v>40</v>
      </c>
      <c r="D4" s="19" t="s">
        <v>34</v>
      </c>
      <c r="E4" s="19">
        <v>1</v>
      </c>
      <c r="F4" s="19"/>
    </row>
    <row r="5" spans="1:6" ht="75" x14ac:dyDescent="0.25">
      <c r="A5" s="19">
        <v>4</v>
      </c>
      <c r="B5" s="20" t="s">
        <v>60</v>
      </c>
      <c r="C5" s="20" t="s">
        <v>41</v>
      </c>
      <c r="D5" s="19" t="s">
        <v>34</v>
      </c>
      <c r="E5" s="19">
        <v>1</v>
      </c>
      <c r="F5" s="19"/>
    </row>
    <row r="6" spans="1:6" ht="125" x14ac:dyDescent="0.25">
      <c r="A6" s="19">
        <v>5</v>
      </c>
      <c r="B6" s="20" t="s">
        <v>60</v>
      </c>
      <c r="C6" s="20" t="s">
        <v>43</v>
      </c>
      <c r="D6" s="19" t="s">
        <v>34</v>
      </c>
      <c r="E6" s="19">
        <v>1</v>
      </c>
      <c r="F6" s="19"/>
    </row>
    <row r="7" spans="1:6" ht="50" x14ac:dyDescent="0.25">
      <c r="A7" s="19">
        <v>6</v>
      </c>
      <c r="B7" s="20" t="s">
        <v>60</v>
      </c>
      <c r="C7" s="20" t="s">
        <v>44</v>
      </c>
      <c r="D7" s="19" t="s">
        <v>34</v>
      </c>
      <c r="E7" s="19">
        <v>1</v>
      </c>
      <c r="F7" s="19"/>
    </row>
    <row r="8" spans="1:6" ht="112.5" x14ac:dyDescent="0.25">
      <c r="A8" s="19">
        <v>7</v>
      </c>
      <c r="B8" s="20" t="s">
        <v>18</v>
      </c>
      <c r="C8" s="20" t="s">
        <v>17</v>
      </c>
      <c r="D8" s="19" t="s">
        <v>4</v>
      </c>
      <c r="E8" s="19">
        <v>29</v>
      </c>
      <c r="F8" s="19"/>
    </row>
    <row r="9" spans="1:6" ht="62.5" x14ac:dyDescent="0.25">
      <c r="A9" s="19">
        <v>8</v>
      </c>
      <c r="B9" s="20" t="s">
        <v>19</v>
      </c>
      <c r="C9" s="20" t="s">
        <v>20</v>
      </c>
      <c r="D9" s="19" t="s">
        <v>4</v>
      </c>
      <c r="E9" s="19">
        <v>29</v>
      </c>
      <c r="F9" s="19"/>
    </row>
    <row r="10" spans="1:6" ht="50" x14ac:dyDescent="0.25">
      <c r="A10" s="19">
        <v>9</v>
      </c>
      <c r="B10" s="20" t="s">
        <v>21</v>
      </c>
      <c r="C10" s="20" t="s">
        <v>22</v>
      </c>
      <c r="D10" s="19" t="s">
        <v>7</v>
      </c>
      <c r="E10" s="19">
        <v>282400</v>
      </c>
      <c r="F10" s="19"/>
    </row>
    <row r="11" spans="1:6" ht="37.5" x14ac:dyDescent="0.25">
      <c r="A11" s="19">
        <v>10</v>
      </c>
      <c r="B11" s="20" t="s">
        <v>14</v>
      </c>
      <c r="C11" s="20" t="s">
        <v>15</v>
      </c>
      <c r="D11" s="19" t="s">
        <v>4</v>
      </c>
      <c r="E11" s="19">
        <v>283</v>
      </c>
      <c r="F11" s="19"/>
    </row>
    <row r="12" spans="1:6" ht="37.5" x14ac:dyDescent="0.25">
      <c r="A12" s="19">
        <v>11</v>
      </c>
      <c r="B12" s="20" t="s">
        <v>35</v>
      </c>
      <c r="C12" s="20" t="s">
        <v>36</v>
      </c>
      <c r="D12" s="19" t="s">
        <v>4</v>
      </c>
      <c r="E12" s="19">
        <v>1501</v>
      </c>
      <c r="F12" s="19"/>
    </row>
    <row r="13" spans="1:6" ht="50" x14ac:dyDescent="0.25">
      <c r="A13" s="19">
        <v>12</v>
      </c>
      <c r="B13" s="20" t="s">
        <v>63</v>
      </c>
      <c r="C13" s="20" t="s">
        <v>64</v>
      </c>
      <c r="D13" s="19" t="s">
        <v>7</v>
      </c>
      <c r="E13" s="19">
        <v>1200</v>
      </c>
      <c r="F13" s="19"/>
    </row>
    <row r="14" spans="1:6" ht="50" x14ac:dyDescent="0.25">
      <c r="A14" s="19">
        <v>13</v>
      </c>
      <c r="B14" s="20" t="s">
        <v>37</v>
      </c>
      <c r="C14" s="20" t="s">
        <v>38</v>
      </c>
      <c r="D14" s="19" t="s">
        <v>7</v>
      </c>
      <c r="E14" s="19">
        <v>2251.5</v>
      </c>
      <c r="F14" s="19"/>
    </row>
    <row r="15" spans="1:6" ht="50" x14ac:dyDescent="0.25">
      <c r="A15" s="19">
        <v>14</v>
      </c>
      <c r="B15" s="20" t="s">
        <v>45</v>
      </c>
      <c r="C15" s="20" t="s">
        <v>46</v>
      </c>
      <c r="D15" s="19" t="s">
        <v>0</v>
      </c>
      <c r="E15" s="19">
        <v>1200</v>
      </c>
      <c r="F15" s="19"/>
    </row>
    <row r="16" spans="1:6" ht="225" x14ac:dyDescent="0.25">
      <c r="A16" s="19">
        <v>15</v>
      </c>
      <c r="B16" s="20" t="s">
        <v>47</v>
      </c>
      <c r="C16" s="20" t="s">
        <v>48</v>
      </c>
      <c r="D16" s="19" t="s">
        <v>5</v>
      </c>
      <c r="E16" s="19" t="e">
        <v>#REF!</v>
      </c>
      <c r="F16" s="19"/>
    </row>
    <row r="17" spans="1:6" ht="225" x14ac:dyDescent="0.25">
      <c r="A17" s="19">
        <v>16</v>
      </c>
      <c r="B17" s="20" t="s">
        <v>49</v>
      </c>
      <c r="C17" s="20" t="s">
        <v>50</v>
      </c>
      <c r="D17" s="19" t="s">
        <v>10</v>
      </c>
      <c r="E17" s="19" t="e">
        <v>#REF!</v>
      </c>
      <c r="F17" s="19"/>
    </row>
    <row r="18" spans="1:6" ht="50" x14ac:dyDescent="0.25">
      <c r="A18" s="19">
        <v>17</v>
      </c>
      <c r="B18" s="20" t="s">
        <v>16</v>
      </c>
      <c r="C18" s="20" t="s">
        <v>161</v>
      </c>
      <c r="D18" s="19" t="s">
        <v>162</v>
      </c>
      <c r="E18" s="19" t="e">
        <v>#REF!</v>
      </c>
      <c r="F18" s="19"/>
    </row>
    <row r="19" spans="1:6" ht="237.5" x14ac:dyDescent="0.25">
      <c r="A19" s="19">
        <v>18</v>
      </c>
      <c r="B19" s="20" t="s">
        <v>51</v>
      </c>
      <c r="C19" s="20" t="s">
        <v>52</v>
      </c>
      <c r="D19" s="19" t="s">
        <v>5</v>
      </c>
      <c r="E19" s="19" t="e">
        <v>#REF!</v>
      </c>
      <c r="F19" s="19"/>
    </row>
    <row r="20" spans="1:6" ht="50" x14ac:dyDescent="0.25">
      <c r="A20" s="19">
        <v>19</v>
      </c>
      <c r="B20" s="20" t="s">
        <v>23</v>
      </c>
      <c r="C20" s="20" t="s">
        <v>24</v>
      </c>
      <c r="D20" s="19" t="s">
        <v>5</v>
      </c>
      <c r="E20" s="19" t="e">
        <v>#REF!</v>
      </c>
      <c r="F20" s="19"/>
    </row>
    <row r="21" spans="1:6" ht="87.5" x14ac:dyDescent="0.25">
      <c r="A21" s="19">
        <v>20</v>
      </c>
      <c r="B21" s="20" t="s">
        <v>12</v>
      </c>
      <c r="C21" s="20" t="s">
        <v>13</v>
      </c>
      <c r="D21" s="19" t="s">
        <v>0</v>
      </c>
      <c r="E21" s="19">
        <v>249781</v>
      </c>
      <c r="F21" s="19"/>
    </row>
    <row r="22" spans="1:6" x14ac:dyDescent="0.25">
      <c r="A22" s="19" t="s">
        <v>59</v>
      </c>
      <c r="B22" s="20"/>
      <c r="C22" s="20"/>
      <c r="D22" s="19"/>
      <c r="E22" s="19"/>
      <c r="F22" s="19"/>
    </row>
    <row r="23" spans="1:6" x14ac:dyDescent="0.25">
      <c r="A23" s="19" t="s">
        <v>160</v>
      </c>
      <c r="B23" s="20"/>
      <c r="C23" s="20"/>
      <c r="D23" s="19"/>
      <c r="E23" s="19"/>
      <c r="F23" s="19"/>
    </row>
    <row r="24" spans="1:6" ht="62.5" x14ac:dyDescent="0.25">
      <c r="A24" s="19">
        <v>21</v>
      </c>
      <c r="B24" s="20" t="s">
        <v>26</v>
      </c>
      <c r="C24" s="20" t="s">
        <v>25</v>
      </c>
      <c r="D24" s="19" t="s">
        <v>5</v>
      </c>
      <c r="E24" s="19">
        <v>1249.5</v>
      </c>
      <c r="F24" s="19"/>
    </row>
    <row r="25" spans="1:6" ht="75" x14ac:dyDescent="0.25">
      <c r="A25" s="19">
        <v>22</v>
      </c>
      <c r="B25" s="20" t="s">
        <v>62</v>
      </c>
      <c r="C25" s="20" t="s">
        <v>53</v>
      </c>
      <c r="D25" s="19" t="s">
        <v>0</v>
      </c>
      <c r="E25" s="19">
        <v>2380</v>
      </c>
      <c r="F25" s="19"/>
    </row>
    <row r="26" spans="1:6" ht="87.5" x14ac:dyDescent="0.25">
      <c r="A26" s="19">
        <v>23</v>
      </c>
      <c r="B26" s="20" t="s">
        <v>28</v>
      </c>
      <c r="C26" s="20" t="s">
        <v>27</v>
      </c>
      <c r="D26" s="19" t="s">
        <v>5</v>
      </c>
      <c r="E26" s="19">
        <v>357</v>
      </c>
      <c r="F26" s="19"/>
    </row>
    <row r="27" spans="1:6" ht="112.5" x14ac:dyDescent="0.25">
      <c r="A27" s="19">
        <v>24</v>
      </c>
      <c r="B27" s="20"/>
      <c r="C27" s="20" t="s">
        <v>30</v>
      </c>
      <c r="D27" s="19"/>
      <c r="E27" s="19"/>
      <c r="F27" s="19"/>
    </row>
    <row r="28" spans="1:6" x14ac:dyDescent="0.25">
      <c r="A28" s="19"/>
      <c r="B28" s="20" t="s">
        <v>60</v>
      </c>
      <c r="C28" s="20" t="s">
        <v>29</v>
      </c>
      <c r="D28" s="19" t="s">
        <v>4</v>
      </c>
      <c r="E28" s="19">
        <v>26444</v>
      </c>
      <c r="F28" s="19"/>
    </row>
    <row r="29" spans="1:6" x14ac:dyDescent="0.25">
      <c r="A29" s="19"/>
      <c r="B29" s="20" t="s">
        <v>60</v>
      </c>
      <c r="C29" s="20" t="s">
        <v>54</v>
      </c>
      <c r="D29" s="19" t="s">
        <v>4</v>
      </c>
      <c r="E29" s="19">
        <v>1700</v>
      </c>
      <c r="F29" s="19"/>
    </row>
    <row r="30" spans="1:6" ht="62.5" x14ac:dyDescent="0.25">
      <c r="A30" s="19">
        <v>25</v>
      </c>
      <c r="B30" s="20" t="s">
        <v>31</v>
      </c>
      <c r="C30" s="20" t="s">
        <v>32</v>
      </c>
      <c r="D30" s="19" t="s">
        <v>0</v>
      </c>
      <c r="E30" s="19">
        <v>2380</v>
      </c>
      <c r="F30" s="19"/>
    </row>
    <row r="31" spans="1:6" ht="50" x14ac:dyDescent="0.25">
      <c r="A31" s="19">
        <v>26</v>
      </c>
      <c r="B31" s="20" t="s">
        <v>55</v>
      </c>
      <c r="C31" s="20" t="s">
        <v>56</v>
      </c>
      <c r="D31" s="19" t="s">
        <v>5</v>
      </c>
      <c r="E31" s="19">
        <v>426.06</v>
      </c>
      <c r="F31" s="19"/>
    </row>
    <row r="32" spans="1:6" x14ac:dyDescent="0.25">
      <c r="A32" s="19"/>
      <c r="B32" s="20" t="s">
        <v>33</v>
      </c>
      <c r="C32" s="20" t="s">
        <v>58</v>
      </c>
      <c r="D32" s="19" t="s">
        <v>5</v>
      </c>
      <c r="E32" s="19">
        <v>426.06</v>
      </c>
      <c r="F32"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47E48-5D7B-4D48-9105-17D6FBBFC060}">
  <dimension ref="A1:I11"/>
  <sheetViews>
    <sheetView workbookViewId="0">
      <selection activeCell="H19" sqref="H19"/>
    </sheetView>
  </sheetViews>
  <sheetFormatPr defaultRowHeight="12.5" x14ac:dyDescent="0.25"/>
  <cols>
    <col min="9" max="9" width="20.6328125" customWidth="1"/>
  </cols>
  <sheetData>
    <row r="1" spans="1:9" x14ac:dyDescent="0.25">
      <c r="A1">
        <v>24</v>
      </c>
      <c r="B1" t="s">
        <v>26</v>
      </c>
      <c r="C1" t="s">
        <v>26</v>
      </c>
      <c r="D1" t="s">
        <v>25</v>
      </c>
      <c r="E1" t="s">
        <v>5</v>
      </c>
      <c r="F1">
        <v>1249.5</v>
      </c>
      <c r="G1">
        <v>135.05099999999999</v>
      </c>
      <c r="H1" t="s">
        <v>166</v>
      </c>
      <c r="I1" s="21">
        <v>168746.22399999999</v>
      </c>
    </row>
    <row r="2" spans="1:9" x14ac:dyDescent="0.25">
      <c r="A2">
        <v>25</v>
      </c>
      <c r="B2" t="s">
        <v>60</v>
      </c>
      <c r="C2" t="s">
        <v>60</v>
      </c>
      <c r="D2" t="s">
        <v>167</v>
      </c>
      <c r="E2" t="s">
        <v>6</v>
      </c>
      <c r="F2">
        <v>2380</v>
      </c>
      <c r="G2">
        <v>11.391</v>
      </c>
      <c r="H2" t="s">
        <v>168</v>
      </c>
      <c r="I2" s="21">
        <v>27110.58</v>
      </c>
    </row>
    <row r="3" spans="1:9" x14ac:dyDescent="0.25">
      <c r="A3">
        <v>26</v>
      </c>
      <c r="B3" t="s">
        <v>28</v>
      </c>
      <c r="C3" t="s">
        <v>28</v>
      </c>
      <c r="D3" t="s">
        <v>27</v>
      </c>
      <c r="E3" t="s">
        <v>5</v>
      </c>
      <c r="F3">
        <v>357</v>
      </c>
      <c r="G3">
        <v>733.12099999999998</v>
      </c>
      <c r="H3" t="s">
        <v>169</v>
      </c>
      <c r="I3" s="21">
        <v>261724.19699999999</v>
      </c>
    </row>
    <row r="4" spans="1:9" x14ac:dyDescent="0.25">
      <c r="A4" t="s">
        <v>170</v>
      </c>
      <c r="B4" t="s">
        <v>60</v>
      </c>
      <c r="C4" t="s">
        <v>60</v>
      </c>
      <c r="D4" t="s">
        <v>171</v>
      </c>
      <c r="E4" t="s">
        <v>4</v>
      </c>
      <c r="F4">
        <v>26444</v>
      </c>
      <c r="G4">
        <v>475.00099999999998</v>
      </c>
      <c r="H4" t="s">
        <v>172</v>
      </c>
      <c r="I4" s="21">
        <v>12560926.444</v>
      </c>
    </row>
    <row r="5" spans="1:9" x14ac:dyDescent="0.25">
      <c r="A5" t="s">
        <v>173</v>
      </c>
      <c r="B5" t="s">
        <v>60</v>
      </c>
      <c r="C5" t="s">
        <v>60</v>
      </c>
      <c r="D5" t="s">
        <v>171</v>
      </c>
      <c r="E5" t="s">
        <v>4</v>
      </c>
      <c r="F5">
        <v>1700</v>
      </c>
      <c r="G5">
        <v>1200.001</v>
      </c>
      <c r="H5" t="s">
        <v>174</v>
      </c>
      <c r="I5" s="21">
        <v>2040001.7</v>
      </c>
    </row>
    <row r="6" spans="1:9" x14ac:dyDescent="0.25">
      <c r="A6">
        <v>28</v>
      </c>
      <c r="B6" t="s">
        <v>175</v>
      </c>
      <c r="C6" t="s">
        <v>31</v>
      </c>
      <c r="D6" t="s">
        <v>32</v>
      </c>
      <c r="E6" t="s">
        <v>6</v>
      </c>
      <c r="F6">
        <v>2380</v>
      </c>
      <c r="G6">
        <v>162.471</v>
      </c>
      <c r="H6" t="s">
        <v>176</v>
      </c>
      <c r="I6" s="21">
        <v>386680.98</v>
      </c>
    </row>
    <row r="7" spans="1:9" x14ac:dyDescent="0.25">
      <c r="A7" t="s">
        <v>177</v>
      </c>
      <c r="B7" t="s">
        <v>178</v>
      </c>
      <c r="C7" t="s">
        <v>55</v>
      </c>
      <c r="D7" t="s">
        <v>179</v>
      </c>
      <c r="E7" t="s">
        <v>5</v>
      </c>
      <c r="F7">
        <v>426.06</v>
      </c>
      <c r="G7">
        <v>1145.8810000000001</v>
      </c>
      <c r="H7" t="s">
        <v>180</v>
      </c>
      <c r="I7" s="21">
        <v>488214.05900000001</v>
      </c>
    </row>
    <row r="8" spans="1:9" x14ac:dyDescent="0.25">
      <c r="A8" t="s">
        <v>177</v>
      </c>
      <c r="B8" t="s">
        <v>178</v>
      </c>
      <c r="C8" t="s">
        <v>33</v>
      </c>
      <c r="D8" t="s">
        <v>181</v>
      </c>
      <c r="E8" t="s">
        <v>5</v>
      </c>
      <c r="F8">
        <v>426.06</v>
      </c>
      <c r="G8">
        <v>2027.0409999999999</v>
      </c>
      <c r="H8" t="s">
        <v>182</v>
      </c>
      <c r="I8" s="21">
        <v>863641.08799999999</v>
      </c>
    </row>
    <row r="9" spans="1:9" x14ac:dyDescent="0.25">
      <c r="I9" s="21">
        <f>SUM(I1:I8)</f>
        <v>16797045.272</v>
      </c>
    </row>
    <row r="10" spans="1:9" x14ac:dyDescent="0.25">
      <c r="I10" s="21">
        <f>ROUND(I9/100000,2)</f>
        <v>167.97</v>
      </c>
    </row>
    <row r="11" spans="1:9" x14ac:dyDescent="0.25">
      <c r="H11" s="22" t="s">
        <v>183</v>
      </c>
      <c r="I11" s="21">
        <f>ROUND((I4+I5)/100000,2)</f>
        <v>146.01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D5DD7-4910-4BA3-ADEB-BD0953E19DDD}">
  <dimension ref="A1:J56"/>
  <sheetViews>
    <sheetView tabSelected="1" topLeftCell="C49" zoomScale="175" zoomScaleNormal="175" workbookViewId="0">
      <selection activeCell="I56" sqref="I56"/>
    </sheetView>
  </sheetViews>
  <sheetFormatPr defaultRowHeight="12.5" x14ac:dyDescent="0.25"/>
  <cols>
    <col min="8" max="8" width="14.6328125" customWidth="1"/>
    <col min="9" max="9" width="11.81640625" bestFit="1" customWidth="1"/>
  </cols>
  <sheetData>
    <row r="1" spans="1:9" x14ac:dyDescent="0.25">
      <c r="A1">
        <v>30</v>
      </c>
      <c r="B1" t="s">
        <v>69</v>
      </c>
      <c r="C1" t="s">
        <v>69</v>
      </c>
      <c r="D1" t="s">
        <v>70</v>
      </c>
      <c r="E1" t="s">
        <v>6</v>
      </c>
      <c r="F1">
        <v>8274.48</v>
      </c>
      <c r="G1">
        <v>27.721</v>
      </c>
      <c r="H1" t="s">
        <v>184</v>
      </c>
      <c r="I1" s="24">
        <v>229376.86</v>
      </c>
    </row>
    <row r="2" spans="1:9" x14ac:dyDescent="0.25">
      <c r="A2">
        <v>31</v>
      </c>
      <c r="B2" t="s">
        <v>71</v>
      </c>
      <c r="C2" t="s">
        <v>71</v>
      </c>
      <c r="D2" t="s">
        <v>72</v>
      </c>
      <c r="E2" t="s">
        <v>4</v>
      </c>
      <c r="F2">
        <v>4</v>
      </c>
      <c r="G2">
        <v>926.87099999999998</v>
      </c>
      <c r="H2" t="s">
        <v>185</v>
      </c>
      <c r="I2" s="24">
        <v>3707.4839999999999</v>
      </c>
    </row>
    <row r="3" spans="1:9" x14ac:dyDescent="0.25">
      <c r="A3">
        <v>32</v>
      </c>
      <c r="B3" t="s">
        <v>73</v>
      </c>
      <c r="C3" t="s">
        <v>73</v>
      </c>
      <c r="D3" t="s">
        <v>74</v>
      </c>
      <c r="E3" t="s">
        <v>4</v>
      </c>
      <c r="F3">
        <v>4</v>
      </c>
      <c r="G3">
        <v>47.911000000000001</v>
      </c>
      <c r="H3" t="s">
        <v>186</v>
      </c>
      <c r="I3" s="24">
        <v>191.64400000000001</v>
      </c>
    </row>
    <row r="4" spans="1:9" x14ac:dyDescent="0.25">
      <c r="A4">
        <v>33</v>
      </c>
      <c r="B4" t="s">
        <v>75</v>
      </c>
      <c r="C4" t="s">
        <v>75</v>
      </c>
      <c r="D4" t="s">
        <v>187</v>
      </c>
      <c r="E4" t="s">
        <v>4</v>
      </c>
      <c r="F4">
        <v>160</v>
      </c>
      <c r="G4">
        <v>27.881</v>
      </c>
      <c r="H4" t="s">
        <v>188</v>
      </c>
      <c r="I4" s="24">
        <v>4460.96</v>
      </c>
    </row>
    <row r="5" spans="1:9" x14ac:dyDescent="0.25">
      <c r="A5">
        <v>34</v>
      </c>
      <c r="B5" t="s">
        <v>77</v>
      </c>
      <c r="C5" t="s">
        <v>77</v>
      </c>
      <c r="D5" t="s">
        <v>189</v>
      </c>
      <c r="E5" t="s">
        <v>190</v>
      </c>
      <c r="F5">
        <v>160</v>
      </c>
      <c r="G5">
        <v>2.831</v>
      </c>
      <c r="H5" t="s">
        <v>191</v>
      </c>
      <c r="I5" s="24">
        <v>452.96</v>
      </c>
    </row>
    <row r="6" spans="1:9" x14ac:dyDescent="0.25">
      <c r="A6">
        <v>35</v>
      </c>
      <c r="B6" t="s">
        <v>79</v>
      </c>
      <c r="C6" t="s">
        <v>79</v>
      </c>
      <c r="D6" t="s">
        <v>80</v>
      </c>
      <c r="E6" t="s">
        <v>4</v>
      </c>
      <c r="F6">
        <v>6</v>
      </c>
      <c r="G6">
        <v>2584.221</v>
      </c>
      <c r="H6" t="s">
        <v>192</v>
      </c>
      <c r="I6" s="24">
        <v>15505.325999999999</v>
      </c>
    </row>
    <row r="7" spans="1:9" x14ac:dyDescent="0.25">
      <c r="A7">
        <v>36</v>
      </c>
      <c r="B7" t="s">
        <v>81</v>
      </c>
      <c r="C7" t="s">
        <v>81</v>
      </c>
      <c r="D7" t="s">
        <v>82</v>
      </c>
      <c r="E7" t="s">
        <v>190</v>
      </c>
      <c r="F7">
        <v>10</v>
      </c>
      <c r="G7">
        <v>17211.170999999998</v>
      </c>
      <c r="H7" t="s">
        <v>193</v>
      </c>
      <c r="I7" s="24">
        <v>172111.71</v>
      </c>
    </row>
    <row r="8" spans="1:9" x14ac:dyDescent="0.25">
      <c r="A8">
        <v>37</v>
      </c>
      <c r="B8" t="s">
        <v>83</v>
      </c>
      <c r="C8" t="s">
        <v>83</v>
      </c>
      <c r="D8" t="s">
        <v>84</v>
      </c>
      <c r="E8" t="s">
        <v>5</v>
      </c>
      <c r="F8">
        <v>22.65</v>
      </c>
      <c r="G8">
        <v>142.42099999999999</v>
      </c>
      <c r="H8" t="s">
        <v>194</v>
      </c>
      <c r="I8" s="24">
        <v>3225.8359999999998</v>
      </c>
    </row>
    <row r="9" spans="1:9" x14ac:dyDescent="0.25">
      <c r="A9">
        <v>38</v>
      </c>
      <c r="B9" t="s">
        <v>195</v>
      </c>
      <c r="C9" t="s">
        <v>85</v>
      </c>
      <c r="D9" t="s">
        <v>86</v>
      </c>
      <c r="E9" t="s">
        <v>6</v>
      </c>
      <c r="F9">
        <v>447.2</v>
      </c>
      <c r="G9">
        <v>913.69100000000003</v>
      </c>
      <c r="H9" t="s">
        <v>196</v>
      </c>
      <c r="I9" s="24">
        <v>408602.61499999999</v>
      </c>
    </row>
    <row r="10" spans="1:9" x14ac:dyDescent="0.25">
      <c r="A10">
        <v>39</v>
      </c>
      <c r="B10" t="s">
        <v>197</v>
      </c>
      <c r="C10" t="s">
        <v>87</v>
      </c>
      <c r="D10" t="s">
        <v>198</v>
      </c>
      <c r="E10" t="s">
        <v>5</v>
      </c>
      <c r="F10">
        <v>9746.4500000000007</v>
      </c>
      <c r="G10">
        <v>246.71100000000001</v>
      </c>
      <c r="H10" t="s">
        <v>199</v>
      </c>
      <c r="I10" s="24">
        <v>2404556.426</v>
      </c>
    </row>
    <row r="11" spans="1:9" x14ac:dyDescent="0.25">
      <c r="A11">
        <v>40</v>
      </c>
      <c r="B11" t="s">
        <v>200</v>
      </c>
      <c r="C11" t="s">
        <v>89</v>
      </c>
      <c r="D11" t="s">
        <v>201</v>
      </c>
      <c r="E11" t="s">
        <v>5</v>
      </c>
      <c r="F11">
        <v>1250</v>
      </c>
      <c r="G11">
        <v>32.511000000000003</v>
      </c>
      <c r="H11" t="s">
        <v>202</v>
      </c>
      <c r="I11" s="24">
        <v>40638.75</v>
      </c>
    </row>
    <row r="12" spans="1:9" x14ac:dyDescent="0.25">
      <c r="A12">
        <v>41</v>
      </c>
      <c r="B12" t="s">
        <v>203</v>
      </c>
      <c r="C12" t="s">
        <v>91</v>
      </c>
      <c r="D12" t="s">
        <v>204</v>
      </c>
      <c r="E12" t="s">
        <v>5</v>
      </c>
      <c r="F12">
        <v>431.32</v>
      </c>
      <c r="G12">
        <v>1420.0609999999999</v>
      </c>
      <c r="H12" t="s">
        <v>205</v>
      </c>
      <c r="I12" s="24">
        <v>612500.71100000001</v>
      </c>
    </row>
    <row r="13" spans="1:9" x14ac:dyDescent="0.25">
      <c r="A13">
        <v>42</v>
      </c>
      <c r="B13" t="s">
        <v>206</v>
      </c>
      <c r="C13" t="s">
        <v>93</v>
      </c>
      <c r="D13" t="s">
        <v>94</v>
      </c>
      <c r="E13" t="s">
        <v>5</v>
      </c>
      <c r="F13">
        <v>1579.67</v>
      </c>
      <c r="G13">
        <v>757.75099999999998</v>
      </c>
      <c r="H13" t="s">
        <v>207</v>
      </c>
      <c r="I13" s="24">
        <v>1196996.5220000001</v>
      </c>
    </row>
    <row r="14" spans="1:9" x14ac:dyDescent="0.25">
      <c r="A14">
        <v>43</v>
      </c>
      <c r="B14" t="s">
        <v>208</v>
      </c>
      <c r="C14" t="s">
        <v>95</v>
      </c>
      <c r="D14" t="s">
        <v>209</v>
      </c>
      <c r="E14" t="s">
        <v>65</v>
      </c>
      <c r="F14">
        <v>27.46</v>
      </c>
      <c r="G14">
        <v>250000.00099999999</v>
      </c>
      <c r="H14" t="s">
        <v>210</v>
      </c>
      <c r="I14" s="24">
        <v>6865000.0269999998</v>
      </c>
    </row>
    <row r="15" spans="1:9" x14ac:dyDescent="0.25">
      <c r="A15">
        <v>44</v>
      </c>
      <c r="B15" t="s">
        <v>211</v>
      </c>
      <c r="C15" t="s">
        <v>97</v>
      </c>
      <c r="D15" t="s">
        <v>212</v>
      </c>
      <c r="E15" t="s">
        <v>7</v>
      </c>
      <c r="F15">
        <v>97.24</v>
      </c>
      <c r="G15">
        <v>45.871000000000002</v>
      </c>
      <c r="H15" t="s">
        <v>213</v>
      </c>
      <c r="I15" s="24">
        <v>4460.4960000000001</v>
      </c>
    </row>
    <row r="16" spans="1:9" x14ac:dyDescent="0.25">
      <c r="A16">
        <v>45</v>
      </c>
      <c r="B16" t="s">
        <v>99</v>
      </c>
      <c r="C16" t="s">
        <v>99</v>
      </c>
      <c r="D16" t="s">
        <v>100</v>
      </c>
      <c r="E16" t="s">
        <v>7</v>
      </c>
      <c r="F16">
        <v>909.27</v>
      </c>
      <c r="G16">
        <v>550.00099999999998</v>
      </c>
      <c r="H16" t="s">
        <v>214</v>
      </c>
      <c r="I16" s="24">
        <v>500099.40899999999</v>
      </c>
    </row>
    <row r="17" spans="1:9" x14ac:dyDescent="0.25">
      <c r="A17">
        <v>46</v>
      </c>
      <c r="B17" t="s">
        <v>215</v>
      </c>
      <c r="C17" t="s">
        <v>101</v>
      </c>
      <c r="D17" t="s">
        <v>216</v>
      </c>
      <c r="E17" t="s">
        <v>6</v>
      </c>
      <c r="F17">
        <v>211.64</v>
      </c>
      <c r="G17">
        <v>1250.751</v>
      </c>
      <c r="H17" t="s">
        <v>217</v>
      </c>
      <c r="I17" s="24">
        <v>264708.94199999998</v>
      </c>
    </row>
    <row r="18" spans="1:9" x14ac:dyDescent="0.25">
      <c r="A18">
        <v>47</v>
      </c>
      <c r="B18" t="s">
        <v>103</v>
      </c>
      <c r="C18" t="s">
        <v>103</v>
      </c>
      <c r="D18" t="s">
        <v>104</v>
      </c>
      <c r="E18" t="s">
        <v>6</v>
      </c>
      <c r="F18">
        <v>36.47</v>
      </c>
      <c r="G18">
        <v>461.80099999999999</v>
      </c>
      <c r="H18" t="s">
        <v>218</v>
      </c>
      <c r="I18" s="24">
        <v>16841.882000000001</v>
      </c>
    </row>
    <row r="19" spans="1:9" x14ac:dyDescent="0.25">
      <c r="A19">
        <v>48</v>
      </c>
      <c r="B19" t="s">
        <v>219</v>
      </c>
      <c r="C19" t="s">
        <v>105</v>
      </c>
      <c r="D19" t="s">
        <v>220</v>
      </c>
      <c r="E19" t="s">
        <v>6</v>
      </c>
      <c r="F19">
        <v>485.1</v>
      </c>
      <c r="G19">
        <v>31.221</v>
      </c>
      <c r="H19" t="s">
        <v>221</v>
      </c>
      <c r="I19" s="24">
        <v>15145.307000000001</v>
      </c>
    </row>
    <row r="20" spans="1:9" x14ac:dyDescent="0.25">
      <c r="A20" t="s">
        <v>222</v>
      </c>
      <c r="B20" t="s">
        <v>223</v>
      </c>
      <c r="C20" t="s">
        <v>107</v>
      </c>
      <c r="D20" t="s">
        <v>224</v>
      </c>
      <c r="E20" t="s">
        <v>5</v>
      </c>
      <c r="F20">
        <v>75.260000000000005</v>
      </c>
      <c r="G20">
        <v>3730.471</v>
      </c>
      <c r="H20" t="s">
        <v>225</v>
      </c>
      <c r="I20" s="24">
        <v>280755.24699999997</v>
      </c>
    </row>
    <row r="21" spans="1:9" x14ac:dyDescent="0.25">
      <c r="A21" t="s">
        <v>226</v>
      </c>
      <c r="B21" t="s">
        <v>223</v>
      </c>
      <c r="C21" t="s">
        <v>109</v>
      </c>
      <c r="D21" t="s">
        <v>224</v>
      </c>
      <c r="E21" t="s">
        <v>5</v>
      </c>
      <c r="F21">
        <v>75.260000000000005</v>
      </c>
      <c r="G21">
        <v>4076.0909999999999</v>
      </c>
      <c r="H21" t="s">
        <v>227</v>
      </c>
      <c r="I21" s="24">
        <v>306766.609</v>
      </c>
    </row>
    <row r="22" spans="1:9" x14ac:dyDescent="0.25">
      <c r="A22">
        <v>50</v>
      </c>
      <c r="B22" t="s">
        <v>228</v>
      </c>
      <c r="C22" t="s">
        <v>111</v>
      </c>
      <c r="D22" t="s">
        <v>229</v>
      </c>
      <c r="E22" t="s">
        <v>5</v>
      </c>
      <c r="F22">
        <v>282.11</v>
      </c>
      <c r="G22">
        <v>1070.2909999999999</v>
      </c>
      <c r="H22" t="s">
        <v>230</v>
      </c>
      <c r="I22" s="24">
        <v>301939.79399999999</v>
      </c>
    </row>
    <row r="23" spans="1:9" x14ac:dyDescent="0.25">
      <c r="A23">
        <v>51</v>
      </c>
      <c r="B23" t="s">
        <v>228</v>
      </c>
      <c r="C23" t="s">
        <v>113</v>
      </c>
      <c r="D23" t="s">
        <v>229</v>
      </c>
      <c r="E23" t="s">
        <v>5</v>
      </c>
      <c r="F23">
        <v>9.11</v>
      </c>
      <c r="G23">
        <v>1575.8409999999999</v>
      </c>
      <c r="H23" t="s">
        <v>231</v>
      </c>
      <c r="I23" s="24">
        <v>14355.912</v>
      </c>
    </row>
    <row r="24" spans="1:9" x14ac:dyDescent="0.25">
      <c r="A24">
        <v>52</v>
      </c>
      <c r="B24" t="s">
        <v>232</v>
      </c>
      <c r="C24" t="s">
        <v>115</v>
      </c>
      <c r="D24" t="s">
        <v>233</v>
      </c>
      <c r="E24" t="s">
        <v>5</v>
      </c>
      <c r="F24">
        <v>48937.98</v>
      </c>
      <c r="G24">
        <v>6.1310000000000002</v>
      </c>
      <c r="H24" t="s">
        <v>234</v>
      </c>
      <c r="I24" s="24">
        <v>300038.755</v>
      </c>
    </row>
    <row r="25" spans="1:9" x14ac:dyDescent="0.25">
      <c r="A25">
        <v>53</v>
      </c>
      <c r="B25" t="s">
        <v>235</v>
      </c>
      <c r="C25" t="s">
        <v>117</v>
      </c>
      <c r="D25" t="s">
        <v>236</v>
      </c>
      <c r="E25" t="s">
        <v>5</v>
      </c>
      <c r="F25">
        <v>52.15</v>
      </c>
      <c r="G25">
        <v>10954.481</v>
      </c>
      <c r="H25" t="s">
        <v>237</v>
      </c>
      <c r="I25" s="24">
        <v>571276.18400000001</v>
      </c>
    </row>
    <row r="26" spans="1:9" x14ac:dyDescent="0.25">
      <c r="A26">
        <v>54</v>
      </c>
      <c r="B26" t="s">
        <v>238</v>
      </c>
      <c r="C26" t="s">
        <v>119</v>
      </c>
      <c r="D26" t="s">
        <v>239</v>
      </c>
      <c r="E26" t="s">
        <v>5</v>
      </c>
      <c r="F26">
        <v>1.84</v>
      </c>
      <c r="G26">
        <v>8755.0709999999999</v>
      </c>
      <c r="H26" t="s">
        <v>240</v>
      </c>
      <c r="I26" s="24">
        <v>16109.331</v>
      </c>
    </row>
    <row r="27" spans="1:9" x14ac:dyDescent="0.25">
      <c r="A27" t="s">
        <v>241</v>
      </c>
      <c r="B27" t="s">
        <v>242</v>
      </c>
      <c r="C27" t="s">
        <v>121</v>
      </c>
      <c r="D27" t="s">
        <v>243</v>
      </c>
      <c r="E27" t="s">
        <v>6</v>
      </c>
      <c r="F27">
        <v>1064.17</v>
      </c>
      <c r="G27">
        <v>1200.001</v>
      </c>
      <c r="H27" t="s">
        <v>174</v>
      </c>
      <c r="I27" s="24">
        <v>1277005.064</v>
      </c>
    </row>
    <row r="28" spans="1:9" x14ac:dyDescent="0.25">
      <c r="A28" t="s">
        <v>244</v>
      </c>
      <c r="B28" t="s">
        <v>242</v>
      </c>
      <c r="C28" t="s">
        <v>123</v>
      </c>
      <c r="D28" t="s">
        <v>124</v>
      </c>
      <c r="E28" t="s">
        <v>6</v>
      </c>
      <c r="F28">
        <v>25.42</v>
      </c>
      <c r="G28">
        <v>1300.001</v>
      </c>
      <c r="H28" t="s">
        <v>245</v>
      </c>
      <c r="I28" s="24">
        <v>33046.025000000001</v>
      </c>
    </row>
    <row r="29" spans="1:9" x14ac:dyDescent="0.25">
      <c r="A29" t="s">
        <v>246</v>
      </c>
      <c r="B29" t="s">
        <v>242</v>
      </c>
      <c r="C29" t="s">
        <v>125</v>
      </c>
      <c r="D29" t="s">
        <v>126</v>
      </c>
      <c r="E29" t="s">
        <v>6</v>
      </c>
      <c r="F29">
        <v>263.67</v>
      </c>
      <c r="G29">
        <v>735.351</v>
      </c>
      <c r="H29" t="s">
        <v>247</v>
      </c>
      <c r="I29" s="24">
        <v>193889.99799999999</v>
      </c>
    </row>
    <row r="30" spans="1:9" x14ac:dyDescent="0.25">
      <c r="A30" t="s">
        <v>248</v>
      </c>
      <c r="B30" t="s">
        <v>249</v>
      </c>
      <c r="C30" t="s">
        <v>127</v>
      </c>
      <c r="D30" t="s">
        <v>250</v>
      </c>
      <c r="E30" t="s">
        <v>66</v>
      </c>
      <c r="F30">
        <v>39753.589999999997</v>
      </c>
      <c r="G30">
        <v>85.001000000000005</v>
      </c>
      <c r="H30" t="s">
        <v>251</v>
      </c>
      <c r="I30" s="24">
        <v>3379094.9040000001</v>
      </c>
    </row>
    <row r="31" spans="1:9" x14ac:dyDescent="0.25">
      <c r="A31" t="s">
        <v>252</v>
      </c>
      <c r="B31" t="s">
        <v>253</v>
      </c>
      <c r="C31" t="s">
        <v>128</v>
      </c>
      <c r="D31" t="s">
        <v>250</v>
      </c>
      <c r="E31" t="s">
        <v>66</v>
      </c>
      <c r="F31">
        <v>34.78</v>
      </c>
      <c r="G31">
        <v>85.001000000000005</v>
      </c>
      <c r="H31" t="s">
        <v>251</v>
      </c>
      <c r="I31" s="24">
        <v>2956.335</v>
      </c>
    </row>
    <row r="32" spans="1:9" x14ac:dyDescent="0.25">
      <c r="A32">
        <v>57</v>
      </c>
      <c r="B32" t="s">
        <v>254</v>
      </c>
      <c r="C32" t="s">
        <v>129</v>
      </c>
      <c r="D32" t="s">
        <v>255</v>
      </c>
      <c r="E32" t="s">
        <v>7</v>
      </c>
      <c r="F32">
        <v>14.29</v>
      </c>
      <c r="G32">
        <v>232.93100000000001</v>
      </c>
      <c r="H32" t="s">
        <v>256</v>
      </c>
      <c r="I32" s="24">
        <v>3328.5839999999998</v>
      </c>
    </row>
    <row r="33" spans="1:10" x14ac:dyDescent="0.25">
      <c r="A33">
        <v>58</v>
      </c>
      <c r="B33" t="s">
        <v>131</v>
      </c>
      <c r="C33" t="s">
        <v>131</v>
      </c>
      <c r="D33" t="s">
        <v>132</v>
      </c>
      <c r="E33" t="s">
        <v>66</v>
      </c>
      <c r="F33">
        <v>4042.01</v>
      </c>
      <c r="G33">
        <v>225.001</v>
      </c>
      <c r="H33" t="s">
        <v>257</v>
      </c>
      <c r="I33" s="24">
        <v>909456.29200000002</v>
      </c>
    </row>
    <row r="34" spans="1:10" x14ac:dyDescent="0.25">
      <c r="A34">
        <v>59</v>
      </c>
      <c r="B34" t="s">
        <v>258</v>
      </c>
      <c r="C34" t="s">
        <v>133</v>
      </c>
      <c r="D34" t="s">
        <v>259</v>
      </c>
      <c r="E34" t="s">
        <v>5</v>
      </c>
      <c r="F34">
        <v>461.23</v>
      </c>
      <c r="G34">
        <v>15000.001</v>
      </c>
      <c r="H34" t="s">
        <v>260</v>
      </c>
      <c r="I34" s="24">
        <v>6918450.4610000001</v>
      </c>
    </row>
    <row r="35" spans="1:10" x14ac:dyDescent="0.25">
      <c r="A35">
        <v>60</v>
      </c>
      <c r="B35" t="s">
        <v>261</v>
      </c>
      <c r="C35" t="s">
        <v>262</v>
      </c>
      <c r="D35" t="s">
        <v>136</v>
      </c>
      <c r="E35" t="s">
        <v>6</v>
      </c>
      <c r="F35">
        <v>13.68</v>
      </c>
      <c r="G35">
        <v>470.07100000000003</v>
      </c>
      <c r="H35" t="s">
        <v>263</v>
      </c>
      <c r="I35" s="24">
        <v>6430.5709999999999</v>
      </c>
    </row>
    <row r="36" spans="1:10" x14ac:dyDescent="0.25">
      <c r="A36">
        <v>61</v>
      </c>
      <c r="B36" t="s">
        <v>264</v>
      </c>
      <c r="C36" t="s">
        <v>137</v>
      </c>
      <c r="D36" t="s">
        <v>265</v>
      </c>
      <c r="E36" t="s">
        <v>7</v>
      </c>
      <c r="F36">
        <v>18.2</v>
      </c>
      <c r="G36">
        <v>77.730999999999995</v>
      </c>
      <c r="H36" t="s">
        <v>266</v>
      </c>
      <c r="I36" s="24">
        <v>1414.704</v>
      </c>
    </row>
    <row r="37" spans="1:10" x14ac:dyDescent="0.25">
      <c r="A37">
        <v>62</v>
      </c>
      <c r="B37" t="s">
        <v>139</v>
      </c>
      <c r="C37" t="s">
        <v>139</v>
      </c>
      <c r="D37" t="s">
        <v>140</v>
      </c>
      <c r="E37" t="s">
        <v>7</v>
      </c>
      <c r="F37">
        <v>38</v>
      </c>
      <c r="G37">
        <v>165.95099999999999</v>
      </c>
      <c r="H37" t="s">
        <v>267</v>
      </c>
      <c r="I37" s="24">
        <v>6306.1379999999999</v>
      </c>
    </row>
    <row r="38" spans="1:10" x14ac:dyDescent="0.25">
      <c r="A38" t="s">
        <v>268</v>
      </c>
      <c r="B38" t="s">
        <v>269</v>
      </c>
      <c r="C38" t="s">
        <v>141</v>
      </c>
      <c r="D38" t="s">
        <v>270</v>
      </c>
      <c r="E38" t="s">
        <v>4</v>
      </c>
      <c r="F38">
        <v>10970</v>
      </c>
      <c r="G38">
        <v>355.00099999999998</v>
      </c>
      <c r="H38" t="s">
        <v>271</v>
      </c>
      <c r="I38" s="24">
        <v>3894360.97</v>
      </c>
    </row>
    <row r="39" spans="1:10" x14ac:dyDescent="0.25">
      <c r="A39" t="s">
        <v>272</v>
      </c>
      <c r="B39" t="s">
        <v>269</v>
      </c>
      <c r="C39" t="s">
        <v>142</v>
      </c>
      <c r="D39" t="s">
        <v>270</v>
      </c>
      <c r="E39" t="s">
        <v>4</v>
      </c>
      <c r="F39">
        <v>7295</v>
      </c>
      <c r="G39">
        <v>450.00099999999998</v>
      </c>
      <c r="H39" t="s">
        <v>273</v>
      </c>
      <c r="I39" s="24">
        <v>3282757.2949999999</v>
      </c>
    </row>
    <row r="40" spans="1:10" x14ac:dyDescent="0.25">
      <c r="A40" t="s">
        <v>274</v>
      </c>
      <c r="B40" t="s">
        <v>178</v>
      </c>
      <c r="C40" t="s">
        <v>55</v>
      </c>
      <c r="D40" t="s">
        <v>275</v>
      </c>
      <c r="E40" t="s">
        <v>5</v>
      </c>
      <c r="F40">
        <v>264.82</v>
      </c>
      <c r="G40">
        <v>1145.8810000000001</v>
      </c>
      <c r="H40" t="s">
        <v>180</v>
      </c>
      <c r="I40" s="24">
        <v>303452.20600000001</v>
      </c>
    </row>
    <row r="41" spans="1:10" x14ac:dyDescent="0.25">
      <c r="A41" t="s">
        <v>276</v>
      </c>
      <c r="B41" t="s">
        <v>178</v>
      </c>
      <c r="C41" t="s">
        <v>33</v>
      </c>
      <c r="D41" t="s">
        <v>275</v>
      </c>
      <c r="E41" t="s">
        <v>5</v>
      </c>
      <c r="F41">
        <v>264.82</v>
      </c>
      <c r="G41">
        <v>2027.0409999999999</v>
      </c>
      <c r="H41" t="s">
        <v>182</v>
      </c>
      <c r="I41" s="24">
        <v>536800.99800000002</v>
      </c>
    </row>
    <row r="42" spans="1:10" x14ac:dyDescent="0.25">
      <c r="A42">
        <v>65</v>
      </c>
      <c r="B42" t="s">
        <v>277</v>
      </c>
      <c r="C42" t="s">
        <v>144</v>
      </c>
      <c r="D42" t="s">
        <v>278</v>
      </c>
      <c r="E42" t="s">
        <v>7</v>
      </c>
      <c r="F42">
        <v>26</v>
      </c>
      <c r="G42">
        <v>1133.751</v>
      </c>
      <c r="H42" t="s">
        <v>279</v>
      </c>
      <c r="I42" s="24">
        <v>29477.526000000002</v>
      </c>
    </row>
    <row r="43" spans="1:10" x14ac:dyDescent="0.25">
      <c r="A43">
        <v>66</v>
      </c>
      <c r="B43" t="s">
        <v>146</v>
      </c>
      <c r="C43" t="s">
        <v>146</v>
      </c>
      <c r="D43" t="s">
        <v>147</v>
      </c>
      <c r="E43" t="s">
        <v>5</v>
      </c>
      <c r="F43">
        <v>2961.06</v>
      </c>
      <c r="G43">
        <v>142.471</v>
      </c>
      <c r="H43" t="s">
        <v>280</v>
      </c>
      <c r="I43" s="24">
        <v>421865.179</v>
      </c>
    </row>
    <row r="44" spans="1:10" x14ac:dyDescent="0.25">
      <c r="A44">
        <v>67</v>
      </c>
      <c r="B44" t="s">
        <v>281</v>
      </c>
      <c r="C44" t="s">
        <v>67</v>
      </c>
      <c r="D44" t="s">
        <v>282</v>
      </c>
      <c r="E44" t="s">
        <v>4</v>
      </c>
      <c r="F44">
        <v>4</v>
      </c>
      <c r="G44">
        <v>150000.00099999999</v>
      </c>
      <c r="H44" t="s">
        <v>283</v>
      </c>
      <c r="I44" s="24">
        <v>600000.00399999996</v>
      </c>
    </row>
    <row r="45" spans="1:10" x14ac:dyDescent="0.25">
      <c r="A45">
        <v>68</v>
      </c>
      <c r="B45" t="s">
        <v>284</v>
      </c>
      <c r="C45" t="s">
        <v>148</v>
      </c>
      <c r="D45" t="s">
        <v>149</v>
      </c>
      <c r="E45" t="s">
        <v>4</v>
      </c>
      <c r="F45">
        <v>4</v>
      </c>
      <c r="G45">
        <v>27517.535</v>
      </c>
      <c r="H45" t="s">
        <v>285</v>
      </c>
      <c r="I45" s="24">
        <v>110070.14</v>
      </c>
    </row>
    <row r="46" spans="1:10" x14ac:dyDescent="0.25">
      <c r="A46">
        <v>69</v>
      </c>
      <c r="B46" t="s">
        <v>150</v>
      </c>
      <c r="C46" t="s">
        <v>150</v>
      </c>
      <c r="D46" t="s">
        <v>151</v>
      </c>
      <c r="E46" t="s">
        <v>4</v>
      </c>
      <c r="F46">
        <v>4</v>
      </c>
      <c r="G46">
        <v>125000.001</v>
      </c>
      <c r="H46" t="s">
        <v>286</v>
      </c>
      <c r="I46" s="24">
        <v>500000.00400000002</v>
      </c>
    </row>
    <row r="47" spans="1:10" x14ac:dyDescent="0.25">
      <c r="A47">
        <v>70</v>
      </c>
      <c r="B47" t="s">
        <v>152</v>
      </c>
      <c r="C47" t="s">
        <v>152</v>
      </c>
      <c r="D47" t="s">
        <v>153</v>
      </c>
      <c r="E47" t="s">
        <v>5</v>
      </c>
      <c r="F47">
        <v>2385.02</v>
      </c>
      <c r="G47">
        <v>159.49100000000001</v>
      </c>
      <c r="H47" t="s">
        <v>287</v>
      </c>
      <c r="I47" s="24">
        <v>380389.22499999998</v>
      </c>
    </row>
    <row r="48" spans="1:10" x14ac:dyDescent="0.25">
      <c r="A48">
        <v>71</v>
      </c>
      <c r="B48" t="s">
        <v>288</v>
      </c>
      <c r="C48" t="s">
        <v>289</v>
      </c>
      <c r="D48" t="s">
        <v>290</v>
      </c>
      <c r="E48" t="s">
        <v>5</v>
      </c>
      <c r="F48">
        <v>13486.13</v>
      </c>
      <c r="G48">
        <v>96.971000000000004</v>
      </c>
      <c r="H48" t="s">
        <v>291</v>
      </c>
      <c r="I48" s="24">
        <v>1307763.5120000001</v>
      </c>
      <c r="J48" s="22" t="s">
        <v>301</v>
      </c>
    </row>
    <row r="49" spans="1:10" x14ac:dyDescent="0.25">
      <c r="A49">
        <v>72</v>
      </c>
      <c r="B49" t="s">
        <v>156</v>
      </c>
      <c r="C49" t="s">
        <v>156</v>
      </c>
      <c r="D49" t="s">
        <v>157</v>
      </c>
      <c r="E49" t="s">
        <v>5</v>
      </c>
      <c r="F49">
        <v>15.47</v>
      </c>
      <c r="G49">
        <v>60966.400999999998</v>
      </c>
      <c r="H49" t="s">
        <v>292</v>
      </c>
      <c r="I49" s="24">
        <v>943150.223</v>
      </c>
    </row>
    <row r="50" spans="1:10" x14ac:dyDescent="0.25">
      <c r="A50">
        <v>73</v>
      </c>
      <c r="B50" t="s">
        <v>158</v>
      </c>
      <c r="C50" t="s">
        <v>158</v>
      </c>
      <c r="D50" t="s">
        <v>159</v>
      </c>
      <c r="E50" t="s">
        <v>293</v>
      </c>
      <c r="F50">
        <v>8</v>
      </c>
      <c r="G50">
        <v>13709.555</v>
      </c>
      <c r="H50" t="s">
        <v>294</v>
      </c>
      <c r="I50" s="24">
        <v>109676.44</v>
      </c>
      <c r="J50" s="22" t="s">
        <v>301</v>
      </c>
    </row>
    <row r="51" spans="1:10" x14ac:dyDescent="0.25">
      <c r="A51">
        <v>74</v>
      </c>
      <c r="B51" t="s">
        <v>295</v>
      </c>
      <c r="C51" t="s">
        <v>49</v>
      </c>
      <c r="D51" t="s">
        <v>50</v>
      </c>
      <c r="E51" t="s">
        <v>5</v>
      </c>
      <c r="F51">
        <v>2760</v>
      </c>
      <c r="G51">
        <v>170.001</v>
      </c>
      <c r="H51" t="s">
        <v>296</v>
      </c>
      <c r="I51" s="24">
        <v>469202.76</v>
      </c>
      <c r="J51" s="22" t="s">
        <v>301</v>
      </c>
    </row>
    <row r="52" spans="1:10" x14ac:dyDescent="0.25">
      <c r="A52">
        <v>75</v>
      </c>
      <c r="B52" t="s">
        <v>12</v>
      </c>
      <c r="C52" t="s">
        <v>12</v>
      </c>
      <c r="D52" t="s">
        <v>13</v>
      </c>
      <c r="E52" t="s">
        <v>6</v>
      </c>
      <c r="F52">
        <v>1870</v>
      </c>
      <c r="G52">
        <v>12.005000000000001</v>
      </c>
      <c r="H52" t="s">
        <v>297</v>
      </c>
      <c r="I52" s="24">
        <v>22449.35</v>
      </c>
      <c r="J52" s="22" t="s">
        <v>301</v>
      </c>
    </row>
    <row r="53" spans="1:10" x14ac:dyDescent="0.25">
      <c r="A53">
        <v>76</v>
      </c>
      <c r="B53" t="s">
        <v>298</v>
      </c>
      <c r="C53" t="s">
        <v>298</v>
      </c>
      <c r="D53" t="s">
        <v>299</v>
      </c>
      <c r="E53" t="s">
        <v>34</v>
      </c>
      <c r="F53">
        <v>1</v>
      </c>
      <c r="G53">
        <v>258152.40100000001</v>
      </c>
      <c r="H53" t="s">
        <v>300</v>
      </c>
      <c r="I53" s="24">
        <v>258152.40100000001</v>
      </c>
      <c r="J53" s="22" t="s">
        <v>301</v>
      </c>
    </row>
    <row r="54" spans="1:10" x14ac:dyDescent="0.25">
      <c r="I54" s="23">
        <f>ROUND(SUM(I1:I53)/100000,2)</f>
        <v>404.51</v>
      </c>
    </row>
    <row r="55" spans="1:10" x14ac:dyDescent="0.25">
      <c r="G55" s="22" t="s">
        <v>302</v>
      </c>
      <c r="H55" s="22" t="s">
        <v>301</v>
      </c>
      <c r="I55" s="23">
        <f>ROUND((SUMIF(J1:J53,H55,I1:I53))/100000,2)</f>
        <v>21.67</v>
      </c>
    </row>
    <row r="56" spans="1:10" x14ac:dyDescent="0.25">
      <c r="I56" s="23">
        <f>I54-I55</f>
        <v>382.84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Regulator</vt:lpstr>
      <vt:lpstr>Embankment.</vt:lpstr>
      <vt:lpstr>Block Road_rate</vt:lpstr>
      <vt:lpstr>Reg_rate</vt:lpstr>
      <vt:lpstr>Regulator!Print_Area</vt:lpstr>
      <vt:lpstr>Regulator!Print_Titles</vt:lpstr>
    </vt:vector>
  </TitlesOfParts>
  <Company>&lt;arabianhorse&gt;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user</cp:lastModifiedBy>
  <cp:lastPrinted>2017-08-28T04:55:38Z</cp:lastPrinted>
  <dcterms:created xsi:type="dcterms:W3CDTF">2008-09-17T20:10:38Z</dcterms:created>
  <dcterms:modified xsi:type="dcterms:W3CDTF">2020-03-15T21:16:43Z</dcterms:modified>
</cp:coreProperties>
</file>