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Progress Monitoring\"/>
    </mc:Choice>
  </mc:AlternateContent>
  <bookViews>
    <workbookView xWindow="240" yWindow="30" windowWidth="20115" windowHeight="8460"/>
  </bookViews>
  <sheets>
    <sheet name="Box " sheetId="4" r:id="rId1"/>
    <sheet name="Sheet2" sheetId="2" r:id="rId2"/>
    <sheet name="Sheet3" sheetId="3" r:id="rId3"/>
  </sheets>
  <definedNames>
    <definedName name="_xlnm.Print_Titles" localSheetId="0">'Box '!$1:$2</definedName>
  </definedNames>
  <calcPr calcId="162913"/>
</workbook>
</file>

<file path=xl/calcChain.xml><?xml version="1.0" encoding="utf-8"?>
<calcChain xmlns="http://schemas.openxmlformats.org/spreadsheetml/2006/main">
  <c r="M36" i="4" l="1"/>
  <c r="K36" i="4"/>
  <c r="I36" i="4"/>
  <c r="G36" i="4"/>
  <c r="L35" i="4"/>
  <c r="F35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4" i="4"/>
  <c r="K35" i="4" s="1"/>
  <c r="I4" i="4"/>
  <c r="I35" i="4" s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4" i="4"/>
  <c r="G35" i="4" l="1"/>
</calcChain>
</file>

<file path=xl/sharedStrings.xml><?xml version="1.0" encoding="utf-8"?>
<sst xmlns="http://schemas.openxmlformats.org/spreadsheetml/2006/main" count="105" uniqueCount="75">
  <si>
    <t>Sl No</t>
  </si>
  <si>
    <t>Item Code</t>
  </si>
  <si>
    <t xml:space="preserve">Description </t>
  </si>
  <si>
    <t>Unit</t>
  </si>
  <si>
    <t>Rate</t>
  </si>
  <si>
    <t>16-220</t>
  </si>
  <si>
    <t>16-130</t>
  </si>
  <si>
    <t>04-120</t>
  </si>
  <si>
    <t>04-180</t>
  </si>
  <si>
    <t>16-560</t>
  </si>
  <si>
    <t>16-530</t>
  </si>
  <si>
    <t>48-100</t>
  </si>
  <si>
    <t>BM pilar</t>
  </si>
  <si>
    <t>Site preparation</t>
  </si>
  <si>
    <t>Shoring for slope protection</t>
  </si>
  <si>
    <t xml:space="preserve">Bailing out </t>
  </si>
  <si>
    <t>CC 1:3:6</t>
  </si>
  <si>
    <t>RCC 1:1.5:3</t>
  </si>
  <si>
    <t>Shuttering : Footing beams,beams, 
grade beams</t>
  </si>
  <si>
    <t>36-150-60</t>
  </si>
  <si>
    <t>36-150-10</t>
  </si>
  <si>
    <t>Shuttering : Vertical and inclined walls</t>
  </si>
  <si>
    <t>Back filling sand:FM&gt;1.50</t>
  </si>
  <si>
    <t>40-610-20</t>
  </si>
  <si>
    <t>40-610-30</t>
  </si>
  <si>
    <t>Khoa filter: 40mm to 20mm</t>
  </si>
  <si>
    <t>Khoa filter: 20mm to 5mm</t>
  </si>
  <si>
    <t>40-140-50</t>
  </si>
  <si>
    <t>CC Block 30x30x30</t>
  </si>
  <si>
    <t>40-220-10</t>
  </si>
  <si>
    <t xml:space="preserve">Labour charge </t>
  </si>
  <si>
    <t>Earth Work in Channel excavation</t>
  </si>
  <si>
    <t>Extra rate for additoinal lift</t>
  </si>
  <si>
    <t>Back filling sand:FM&gt;.80</t>
  </si>
  <si>
    <t>Fine dreasing and close turfing</t>
  </si>
  <si>
    <t>16-540-20</t>
  </si>
  <si>
    <t>44-220-10</t>
  </si>
  <si>
    <t>each</t>
  </si>
  <si>
    <t>sqm</t>
  </si>
  <si>
    <t>cum</t>
  </si>
  <si>
    <t>kg</t>
  </si>
  <si>
    <t>36-150-20</t>
  </si>
  <si>
    <t>Shuttering : Deck slab operating deck slab</t>
  </si>
  <si>
    <t>Sqm</t>
  </si>
  <si>
    <t>76-170</t>
  </si>
  <si>
    <t>72-540</t>
  </si>
  <si>
    <t>68-130</t>
  </si>
  <si>
    <t>Supply ing and laying of polythene</t>
  </si>
  <si>
    <t>Expoxy paint 2 coast of gate</t>
  </si>
  <si>
    <t>12-310-20</t>
  </si>
  <si>
    <t>Reinforcement 8mm to 30mm</t>
  </si>
  <si>
    <t>M.S Work in plats, angles, channels</t>
  </si>
  <si>
    <t>Supplying Flap gate</t>
  </si>
  <si>
    <t>Labour charge for fitting Flap gate</t>
  </si>
  <si>
    <t>Supplying Fall boards</t>
  </si>
  <si>
    <t>28-120-20</t>
  </si>
  <si>
    <t>28-100-10</t>
  </si>
  <si>
    <t>28-200-10</t>
  </si>
  <si>
    <t>16-240</t>
  </si>
  <si>
    <t>Ring Budh removal</t>
  </si>
  <si>
    <t>Back filling soil</t>
  </si>
  <si>
    <t>16-600-10</t>
  </si>
  <si>
    <t>16-310</t>
  </si>
  <si>
    <t>Foundation Excavation</t>
  </si>
  <si>
    <t>16-520-20</t>
  </si>
  <si>
    <t>76-260-10</t>
  </si>
  <si>
    <t>76-120-10</t>
  </si>
  <si>
    <t>76-250-10</t>
  </si>
  <si>
    <t>16-140-10</t>
  </si>
  <si>
    <t>CC 1:4:8</t>
  </si>
  <si>
    <t>Channel  excavation of excavator</t>
  </si>
  <si>
    <t>Earth Work in embankment construction</t>
  </si>
  <si>
    <t>Quantity</t>
  </si>
  <si>
    <t>Amount</t>
  </si>
  <si>
    <t>Sum-total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</si>
</sst>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2" fontId="0" fillId="0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B25" zoomScale="115" zoomScaleNormal="115" workbookViewId="0">
      <selection activeCell="G37" sqref="G37"/>
    </sheetView>
  </sheetViews>
  <sheetFormatPr defaultRowHeight="15" x14ac:dyDescent="0.25"/>
  <cols>
    <col min="2" max="2" width="12.7109375" customWidth="1"/>
    <col min="3" max="3" width="39.140625" bestFit="1" customWidth="1"/>
    <col min="4" max="4" width="6.140625" bestFit="1" customWidth="1"/>
    <col min="5" max="5" width="10.140625" bestFit="1" customWidth="1"/>
    <col min="6" max="6" width="17.28515625" customWidth="1"/>
    <col min="7" max="7" width="11.85546875" bestFit="1" customWidth="1"/>
    <col min="8" max="8" width="8.85546875" customWidth="1"/>
    <col min="9" max="9" width="11.85546875" bestFit="1" customWidth="1"/>
    <col min="10" max="10" width="10.5703125" customWidth="1"/>
    <col min="11" max="11" width="12.140625" bestFit="1" customWidth="1"/>
    <col min="12" max="12" width="11.5703125" bestFit="1" customWidth="1"/>
  </cols>
  <sheetData>
    <row r="1" spans="1:11" ht="18.75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8">
        <v>19.5</v>
      </c>
      <c r="G1" s="19"/>
      <c r="H1" s="18">
        <v>22.3</v>
      </c>
      <c r="I1" s="19"/>
      <c r="J1" s="22">
        <v>23.6</v>
      </c>
      <c r="K1" s="22"/>
    </row>
    <row r="2" spans="1:11" x14ac:dyDescent="0.25">
      <c r="A2" s="23"/>
      <c r="B2" s="23"/>
      <c r="C2" s="23"/>
      <c r="D2" s="23"/>
      <c r="E2" s="23"/>
      <c r="F2" s="20"/>
      <c r="G2" s="21"/>
      <c r="H2" s="20"/>
      <c r="I2" s="21"/>
      <c r="J2" s="22"/>
      <c r="K2" s="22"/>
    </row>
    <row r="3" spans="1:11" ht="18.75" customHeight="1" x14ac:dyDescent="0.25">
      <c r="A3" s="9"/>
      <c r="B3" s="9"/>
      <c r="C3" s="9"/>
      <c r="D3" s="9"/>
      <c r="E3" s="9"/>
      <c r="F3" s="2" t="s">
        <v>72</v>
      </c>
      <c r="G3" s="2" t="s">
        <v>73</v>
      </c>
      <c r="H3" s="2" t="s">
        <v>72</v>
      </c>
      <c r="I3" s="2" t="s">
        <v>73</v>
      </c>
      <c r="J3" s="2" t="s">
        <v>72</v>
      </c>
      <c r="K3" s="2" t="s">
        <v>73</v>
      </c>
    </row>
    <row r="4" spans="1:11" ht="18.75" customHeight="1" x14ac:dyDescent="0.25">
      <c r="A4" s="8">
        <v>1</v>
      </c>
      <c r="B4" s="2" t="s">
        <v>7</v>
      </c>
      <c r="C4" s="4" t="s">
        <v>12</v>
      </c>
      <c r="D4" s="2" t="s">
        <v>37</v>
      </c>
      <c r="E4" s="2">
        <v>1500.001</v>
      </c>
      <c r="F4" s="10">
        <v>2</v>
      </c>
      <c r="G4" s="13">
        <f>F4*E4</f>
        <v>3000.002</v>
      </c>
      <c r="H4" s="10">
        <v>2</v>
      </c>
      <c r="I4" s="13">
        <f>E4*H4</f>
        <v>3000.002</v>
      </c>
      <c r="J4" s="10">
        <v>2</v>
      </c>
      <c r="K4" s="12">
        <f>J4*E4</f>
        <v>3000.002</v>
      </c>
    </row>
    <row r="5" spans="1:11" ht="25.5" customHeight="1" x14ac:dyDescent="0.25">
      <c r="A5" s="2">
        <v>2</v>
      </c>
      <c r="B5" s="2" t="s">
        <v>8</v>
      </c>
      <c r="C5" s="4" t="s">
        <v>13</v>
      </c>
      <c r="D5" s="2" t="s">
        <v>38</v>
      </c>
      <c r="E5" s="2">
        <v>35.000999999999998</v>
      </c>
      <c r="F5" s="10">
        <v>480</v>
      </c>
      <c r="G5" s="13">
        <f t="shared" ref="G5:G34" si="0">F5*E5</f>
        <v>16800.48</v>
      </c>
      <c r="H5" s="10">
        <v>480</v>
      </c>
      <c r="I5" s="13">
        <f t="shared" ref="I5:I34" si="1">E5*H5</f>
        <v>16800.48</v>
      </c>
      <c r="J5" s="10">
        <v>480</v>
      </c>
      <c r="K5" s="12">
        <f t="shared" ref="K5:K34" si="2">J5*E5</f>
        <v>16800.48</v>
      </c>
    </row>
    <row r="6" spans="1:11" ht="25.5" customHeight="1" x14ac:dyDescent="0.25">
      <c r="A6" s="8">
        <v>3</v>
      </c>
      <c r="B6" s="2" t="s">
        <v>62</v>
      </c>
      <c r="C6" s="4" t="s">
        <v>63</v>
      </c>
      <c r="D6" s="2" t="s">
        <v>39</v>
      </c>
      <c r="E6" s="2">
        <v>290.00099999999998</v>
      </c>
      <c r="F6" s="10">
        <v>281</v>
      </c>
      <c r="G6" s="13">
        <f t="shared" si="0"/>
        <v>81490.280999999988</v>
      </c>
      <c r="H6" s="10">
        <v>281</v>
      </c>
      <c r="I6" s="13">
        <f t="shared" si="1"/>
        <v>81490.280999999988</v>
      </c>
      <c r="J6" s="10">
        <v>281</v>
      </c>
      <c r="K6" s="12">
        <f t="shared" si="2"/>
        <v>81490.280999999988</v>
      </c>
    </row>
    <row r="7" spans="1:11" ht="25.5" customHeight="1" x14ac:dyDescent="0.25">
      <c r="A7" s="2">
        <v>4</v>
      </c>
      <c r="B7" s="2" t="s">
        <v>9</v>
      </c>
      <c r="C7" s="4" t="s">
        <v>14</v>
      </c>
      <c r="D7" s="2" t="s">
        <v>38</v>
      </c>
      <c r="E7" s="2">
        <v>800.00099999999998</v>
      </c>
      <c r="F7" s="10">
        <v>134.5</v>
      </c>
      <c r="G7" s="13">
        <f t="shared" si="0"/>
        <v>107600.1345</v>
      </c>
      <c r="H7" s="10">
        <v>134.5</v>
      </c>
      <c r="I7" s="13">
        <f t="shared" si="1"/>
        <v>107600.1345</v>
      </c>
      <c r="J7" s="10">
        <v>134.5</v>
      </c>
      <c r="K7" s="12">
        <f t="shared" si="2"/>
        <v>107600.1345</v>
      </c>
    </row>
    <row r="8" spans="1:11" ht="25.5" customHeight="1" x14ac:dyDescent="0.25">
      <c r="A8" s="8">
        <v>5</v>
      </c>
      <c r="B8" s="2" t="s">
        <v>49</v>
      </c>
      <c r="C8" s="4" t="s">
        <v>15</v>
      </c>
      <c r="D8" s="2" t="s">
        <v>39</v>
      </c>
      <c r="E8" s="2">
        <v>6.0010000000000003</v>
      </c>
      <c r="F8" s="10">
        <v>30580.17</v>
      </c>
      <c r="G8" s="13">
        <f t="shared" si="0"/>
        <v>183511.60016999999</v>
      </c>
      <c r="H8" s="10">
        <v>30580.17</v>
      </c>
      <c r="I8" s="13">
        <f t="shared" si="1"/>
        <v>183511.60016999999</v>
      </c>
      <c r="J8" s="10">
        <v>30580.17</v>
      </c>
      <c r="K8" s="12">
        <f t="shared" si="2"/>
        <v>183511.60016999999</v>
      </c>
    </row>
    <row r="9" spans="1:11" ht="25.5" customHeight="1" x14ac:dyDescent="0.25">
      <c r="A9" s="2">
        <v>6</v>
      </c>
      <c r="B9" s="3" t="s">
        <v>45</v>
      </c>
      <c r="C9" s="4" t="s">
        <v>48</v>
      </c>
      <c r="D9" s="1" t="s">
        <v>38</v>
      </c>
      <c r="E9" s="2">
        <v>400.00099999999998</v>
      </c>
      <c r="F9" s="10">
        <v>10.75</v>
      </c>
      <c r="G9" s="13">
        <f t="shared" si="0"/>
        <v>4300.0107499999995</v>
      </c>
      <c r="H9" s="10">
        <v>10.75</v>
      </c>
      <c r="I9" s="13">
        <f t="shared" si="1"/>
        <v>4300.0107499999995</v>
      </c>
      <c r="J9" s="10">
        <v>10.75</v>
      </c>
      <c r="K9" s="12">
        <f t="shared" si="2"/>
        <v>4300.0107499999995</v>
      </c>
    </row>
    <row r="10" spans="1:11" ht="25.5" customHeight="1" x14ac:dyDescent="0.25">
      <c r="A10" s="8">
        <v>7</v>
      </c>
      <c r="B10" s="11" t="s">
        <v>36</v>
      </c>
      <c r="C10" s="4" t="s">
        <v>47</v>
      </c>
      <c r="D10" s="2" t="s">
        <v>40</v>
      </c>
      <c r="E10" s="2">
        <v>100.001</v>
      </c>
      <c r="F10" s="10">
        <v>86.213333333333324</v>
      </c>
      <c r="G10" s="13">
        <f t="shared" si="0"/>
        <v>8621.4195466666661</v>
      </c>
      <c r="H10" s="10">
        <v>86.213333333333324</v>
      </c>
      <c r="I10" s="13">
        <f t="shared" si="1"/>
        <v>8621.4195466666661</v>
      </c>
      <c r="J10" s="10">
        <v>86.213333333333324</v>
      </c>
      <c r="K10" s="12">
        <f t="shared" si="2"/>
        <v>8621.4195466666661</v>
      </c>
    </row>
    <row r="11" spans="1:11" ht="25.5" customHeight="1" x14ac:dyDescent="0.25">
      <c r="A11" s="2">
        <v>8</v>
      </c>
      <c r="B11" s="2" t="s">
        <v>55</v>
      </c>
      <c r="C11" s="4" t="s">
        <v>16</v>
      </c>
      <c r="D11" s="2" t="s">
        <v>39</v>
      </c>
      <c r="E11" s="2">
        <v>13000.001</v>
      </c>
      <c r="F11" s="10">
        <v>9.16</v>
      </c>
      <c r="G11" s="13">
        <f t="shared" si="0"/>
        <v>119080.00916</v>
      </c>
      <c r="H11" s="10">
        <v>9.16</v>
      </c>
      <c r="I11" s="13">
        <f t="shared" si="1"/>
        <v>119080.00916</v>
      </c>
      <c r="J11" s="10">
        <v>9.16</v>
      </c>
      <c r="K11" s="12">
        <f t="shared" si="2"/>
        <v>119080.00916</v>
      </c>
    </row>
    <row r="12" spans="1:11" ht="25.5" customHeight="1" x14ac:dyDescent="0.25">
      <c r="A12" s="8">
        <v>9</v>
      </c>
      <c r="B12" s="2" t="s">
        <v>56</v>
      </c>
      <c r="C12" s="4" t="s">
        <v>69</v>
      </c>
      <c r="D12" s="2" t="s">
        <v>39</v>
      </c>
      <c r="E12" s="2">
        <v>9000.0010000000002</v>
      </c>
      <c r="F12" s="10">
        <v>0.43</v>
      </c>
      <c r="G12" s="13">
        <f t="shared" si="0"/>
        <v>3870.0004300000001</v>
      </c>
      <c r="H12" s="10">
        <v>0.43</v>
      </c>
      <c r="I12" s="13">
        <f t="shared" si="1"/>
        <v>3870.0004300000001</v>
      </c>
      <c r="J12" s="10">
        <v>0.43</v>
      </c>
      <c r="K12" s="12">
        <f t="shared" si="2"/>
        <v>3870.0004300000001</v>
      </c>
    </row>
    <row r="13" spans="1:11" ht="25.5" customHeight="1" x14ac:dyDescent="0.25">
      <c r="A13" s="2">
        <v>10</v>
      </c>
      <c r="B13" s="2" t="s">
        <v>57</v>
      </c>
      <c r="C13" s="4" t="s">
        <v>17</v>
      </c>
      <c r="D13" s="2" t="s">
        <v>39</v>
      </c>
      <c r="E13" s="2">
        <v>15000.001</v>
      </c>
      <c r="F13" s="10">
        <v>58.343333333333334</v>
      </c>
      <c r="G13" s="13">
        <f t="shared" si="0"/>
        <v>875150.05834333331</v>
      </c>
      <c r="H13" s="10">
        <v>58.343333333333334</v>
      </c>
      <c r="I13" s="13">
        <f t="shared" si="1"/>
        <v>875150.05834333331</v>
      </c>
      <c r="J13" s="10">
        <v>58.343333333333334</v>
      </c>
      <c r="K13" s="12">
        <f t="shared" si="2"/>
        <v>875150.05834333331</v>
      </c>
    </row>
    <row r="14" spans="1:11" ht="18.75" x14ac:dyDescent="0.25">
      <c r="A14" s="8">
        <v>11</v>
      </c>
      <c r="B14" s="2" t="s">
        <v>66</v>
      </c>
      <c r="C14" s="4" t="s">
        <v>50</v>
      </c>
      <c r="D14" s="2" t="s">
        <v>40</v>
      </c>
      <c r="E14" s="2">
        <v>85.001000000000005</v>
      </c>
      <c r="F14" s="10">
        <v>5225.3833333333332</v>
      </c>
      <c r="G14" s="13">
        <f t="shared" si="0"/>
        <v>444162.80871666671</v>
      </c>
      <c r="H14" s="10">
        <v>5225.3833333333332</v>
      </c>
      <c r="I14" s="13">
        <f t="shared" si="1"/>
        <v>444162.80871666671</v>
      </c>
      <c r="J14" s="10">
        <v>5225.3833333333332</v>
      </c>
      <c r="K14" s="12">
        <f t="shared" si="2"/>
        <v>444162.80871666671</v>
      </c>
    </row>
    <row r="15" spans="1:11" ht="31.5" x14ac:dyDescent="0.25">
      <c r="A15" s="2">
        <v>12</v>
      </c>
      <c r="B15" s="2" t="s">
        <v>19</v>
      </c>
      <c r="C15" s="5" t="s">
        <v>18</v>
      </c>
      <c r="D15" s="2" t="s">
        <v>38</v>
      </c>
      <c r="E15" s="2">
        <v>900.00099999999998</v>
      </c>
      <c r="F15" s="10">
        <v>129.44</v>
      </c>
      <c r="G15" s="13">
        <f t="shared" si="0"/>
        <v>116496.12943999999</v>
      </c>
      <c r="H15" s="10">
        <v>129.44</v>
      </c>
      <c r="I15" s="13">
        <f t="shared" si="1"/>
        <v>116496.12943999999</v>
      </c>
      <c r="J15" s="10">
        <v>129.44</v>
      </c>
      <c r="K15" s="12">
        <f t="shared" si="2"/>
        <v>116496.12943999999</v>
      </c>
    </row>
    <row r="16" spans="1:11" ht="25.5" customHeight="1" x14ac:dyDescent="0.25">
      <c r="A16" s="8">
        <v>13</v>
      </c>
      <c r="B16" s="2" t="s">
        <v>20</v>
      </c>
      <c r="C16" s="5" t="s">
        <v>21</v>
      </c>
      <c r="D16" s="2" t="s">
        <v>38</v>
      </c>
      <c r="E16" s="2">
        <v>1150.001</v>
      </c>
      <c r="F16" s="10">
        <v>185.38333333333333</v>
      </c>
      <c r="G16" s="13">
        <f t="shared" si="0"/>
        <v>213191.01871666664</v>
      </c>
      <c r="H16" s="10">
        <v>185.38333333333333</v>
      </c>
      <c r="I16" s="13">
        <f t="shared" si="1"/>
        <v>213191.01871666664</v>
      </c>
      <c r="J16" s="10">
        <v>185.38333333333333</v>
      </c>
      <c r="K16" s="12">
        <f t="shared" si="2"/>
        <v>213191.01871666664</v>
      </c>
    </row>
    <row r="17" spans="1:11" ht="31.5" x14ac:dyDescent="0.25">
      <c r="A17" s="2">
        <v>14</v>
      </c>
      <c r="B17" s="2" t="s">
        <v>41</v>
      </c>
      <c r="C17" s="5" t="s">
        <v>42</v>
      </c>
      <c r="D17" s="2" t="s">
        <v>43</v>
      </c>
      <c r="E17" s="1">
        <v>1100.001</v>
      </c>
      <c r="F17" s="10">
        <v>11.106666666666667</v>
      </c>
      <c r="G17" s="13">
        <f t="shared" si="0"/>
        <v>12217.344440000001</v>
      </c>
      <c r="H17" s="10">
        <v>11.106666666666667</v>
      </c>
      <c r="I17" s="13">
        <f t="shared" si="1"/>
        <v>12217.344440000001</v>
      </c>
      <c r="J17" s="10">
        <v>11.106666666666667</v>
      </c>
      <c r="K17" s="12">
        <f t="shared" si="2"/>
        <v>12217.344440000001</v>
      </c>
    </row>
    <row r="18" spans="1:11" ht="25.5" customHeight="1" x14ac:dyDescent="0.25">
      <c r="A18" s="8">
        <v>15</v>
      </c>
      <c r="B18" s="2" t="s">
        <v>64</v>
      </c>
      <c r="C18" s="4" t="s">
        <v>22</v>
      </c>
      <c r="D18" s="2" t="s">
        <v>39</v>
      </c>
      <c r="E18" s="1">
        <v>1500.001</v>
      </c>
      <c r="F18" s="10">
        <v>49.446666666666665</v>
      </c>
      <c r="G18" s="13">
        <f t="shared" si="0"/>
        <v>74170.049446666657</v>
      </c>
      <c r="H18" s="10">
        <v>49.446666666666665</v>
      </c>
      <c r="I18" s="13">
        <f t="shared" si="1"/>
        <v>74170.049446666657</v>
      </c>
      <c r="J18" s="10">
        <v>49.446666666666665</v>
      </c>
      <c r="K18" s="12">
        <f t="shared" si="2"/>
        <v>74170.049446666657</v>
      </c>
    </row>
    <row r="19" spans="1:11" ht="25.5" customHeight="1" x14ac:dyDescent="0.25">
      <c r="A19" s="2">
        <v>16</v>
      </c>
      <c r="B19" s="1" t="s">
        <v>23</v>
      </c>
      <c r="C19" s="4" t="s">
        <v>25</v>
      </c>
      <c r="D19" s="1" t="s">
        <v>39</v>
      </c>
      <c r="E19" s="1">
        <v>4000.0010000000002</v>
      </c>
      <c r="F19" s="10">
        <v>5.9333333333333336</v>
      </c>
      <c r="G19" s="13">
        <f t="shared" si="0"/>
        <v>23733.33926666667</v>
      </c>
      <c r="H19" s="10">
        <v>5.9333333333333336</v>
      </c>
      <c r="I19" s="13">
        <f t="shared" si="1"/>
        <v>23733.33926666667</v>
      </c>
      <c r="J19" s="10">
        <v>5.9333333333333336</v>
      </c>
      <c r="K19" s="12">
        <f t="shared" si="2"/>
        <v>23733.33926666667</v>
      </c>
    </row>
    <row r="20" spans="1:11" ht="25.5" customHeight="1" x14ac:dyDescent="0.25">
      <c r="A20" s="8">
        <v>17</v>
      </c>
      <c r="B20" s="1" t="s">
        <v>24</v>
      </c>
      <c r="C20" s="4" t="s">
        <v>26</v>
      </c>
      <c r="D20" s="1" t="s">
        <v>39</v>
      </c>
      <c r="E20" s="1">
        <v>4400.0010000000002</v>
      </c>
      <c r="F20" s="10">
        <v>5.9333333333333336</v>
      </c>
      <c r="G20" s="13">
        <f t="shared" si="0"/>
        <v>26106.672600000002</v>
      </c>
      <c r="H20" s="10">
        <v>5.9333333333333336</v>
      </c>
      <c r="I20" s="13">
        <f t="shared" si="1"/>
        <v>26106.672600000002</v>
      </c>
      <c r="J20" s="10">
        <v>5.9333333333333336</v>
      </c>
      <c r="K20" s="12">
        <f t="shared" si="2"/>
        <v>26106.672600000002</v>
      </c>
    </row>
    <row r="21" spans="1:11" ht="25.5" customHeight="1" x14ac:dyDescent="0.25">
      <c r="A21" s="2">
        <v>18</v>
      </c>
      <c r="B21" s="3" t="s">
        <v>27</v>
      </c>
      <c r="C21" s="4" t="s">
        <v>28</v>
      </c>
      <c r="D21" s="1" t="s">
        <v>37</v>
      </c>
      <c r="E21" s="1">
        <v>370.00099999999998</v>
      </c>
      <c r="F21" s="10">
        <v>1214.3333333333333</v>
      </c>
      <c r="G21" s="13">
        <f t="shared" si="0"/>
        <v>449304.54766666662</v>
      </c>
      <c r="H21" s="10">
        <v>1214.3333333333333</v>
      </c>
      <c r="I21" s="13">
        <f t="shared" si="1"/>
        <v>449304.54766666662</v>
      </c>
      <c r="J21" s="10">
        <v>1214.3333333333333</v>
      </c>
      <c r="K21" s="12">
        <f t="shared" si="2"/>
        <v>449304.54766666662</v>
      </c>
    </row>
    <row r="22" spans="1:11" ht="25.5" customHeight="1" x14ac:dyDescent="0.25">
      <c r="A22" s="8">
        <v>19</v>
      </c>
      <c r="B22" s="11" t="s">
        <v>29</v>
      </c>
      <c r="C22" s="4" t="s">
        <v>30</v>
      </c>
      <c r="D22" s="1" t="s">
        <v>37</v>
      </c>
      <c r="E22" s="1">
        <v>1300.001</v>
      </c>
      <c r="F22" s="10">
        <v>32.786666666666669</v>
      </c>
      <c r="G22" s="13">
        <f t="shared" si="0"/>
        <v>42622.699453333335</v>
      </c>
      <c r="H22" s="10">
        <v>32.786666666666669</v>
      </c>
      <c r="I22" s="13">
        <f t="shared" si="1"/>
        <v>42622.699453333335</v>
      </c>
      <c r="J22" s="10">
        <v>32.786666666666669</v>
      </c>
      <c r="K22" s="12">
        <f t="shared" si="2"/>
        <v>42622.699453333335</v>
      </c>
    </row>
    <row r="23" spans="1:11" ht="25.5" customHeight="1" x14ac:dyDescent="0.25">
      <c r="A23" s="2">
        <v>20</v>
      </c>
      <c r="B23" s="3" t="s">
        <v>44</v>
      </c>
      <c r="C23" s="4" t="s">
        <v>51</v>
      </c>
      <c r="D23" s="1" t="s">
        <v>37</v>
      </c>
      <c r="E23" s="1">
        <v>160.001</v>
      </c>
      <c r="F23" s="10">
        <v>156.79333333333332</v>
      </c>
      <c r="G23" s="13">
        <f t="shared" si="0"/>
        <v>25087.090126666666</v>
      </c>
      <c r="H23" s="10">
        <v>156.79333333333332</v>
      </c>
      <c r="I23" s="13">
        <f t="shared" si="1"/>
        <v>25087.090126666666</v>
      </c>
      <c r="J23" s="10">
        <v>156.79333333333332</v>
      </c>
      <c r="K23" s="12">
        <f t="shared" si="2"/>
        <v>25087.090126666666</v>
      </c>
    </row>
    <row r="24" spans="1:11" ht="25.5" customHeight="1" x14ac:dyDescent="0.25">
      <c r="A24" s="8">
        <v>21</v>
      </c>
      <c r="B24" s="3" t="s">
        <v>67</v>
      </c>
      <c r="C24" s="4" t="s">
        <v>52</v>
      </c>
      <c r="D24" s="1" t="s">
        <v>37</v>
      </c>
      <c r="E24" s="1">
        <v>64000.000999999997</v>
      </c>
      <c r="F24" s="10">
        <v>1</v>
      </c>
      <c r="G24" s="13">
        <f t="shared" si="0"/>
        <v>64000.000999999997</v>
      </c>
      <c r="H24" s="10">
        <v>1</v>
      </c>
      <c r="I24" s="13">
        <f t="shared" si="1"/>
        <v>64000.000999999997</v>
      </c>
      <c r="J24" s="10">
        <v>1</v>
      </c>
      <c r="K24" s="12">
        <f t="shared" si="2"/>
        <v>64000.000999999997</v>
      </c>
    </row>
    <row r="25" spans="1:11" ht="25.5" customHeight="1" x14ac:dyDescent="0.25">
      <c r="A25" s="2">
        <v>22</v>
      </c>
      <c r="B25" s="3" t="s">
        <v>65</v>
      </c>
      <c r="C25" s="4" t="s">
        <v>53</v>
      </c>
      <c r="D25" s="1" t="s">
        <v>37</v>
      </c>
      <c r="E25" s="1">
        <v>10000.001</v>
      </c>
      <c r="F25" s="10">
        <v>1</v>
      </c>
      <c r="G25" s="13">
        <f t="shared" si="0"/>
        <v>10000.001</v>
      </c>
      <c r="H25" s="10">
        <v>1</v>
      </c>
      <c r="I25" s="13">
        <f t="shared" si="1"/>
        <v>10000.001</v>
      </c>
      <c r="J25" s="10">
        <v>1</v>
      </c>
      <c r="K25" s="12">
        <f t="shared" si="2"/>
        <v>10000.001</v>
      </c>
    </row>
    <row r="26" spans="1:11" ht="25.5" customHeight="1" x14ac:dyDescent="0.25">
      <c r="A26" s="8">
        <v>23</v>
      </c>
      <c r="B26" s="3" t="s">
        <v>68</v>
      </c>
      <c r="C26" s="4" t="s">
        <v>71</v>
      </c>
      <c r="D26" s="1" t="s">
        <v>39</v>
      </c>
      <c r="E26" s="1">
        <v>200.001</v>
      </c>
      <c r="F26" s="10">
        <v>28</v>
      </c>
      <c r="G26" s="13">
        <f t="shared" si="0"/>
        <v>5600.0280000000002</v>
      </c>
      <c r="H26" s="10">
        <v>28</v>
      </c>
      <c r="I26" s="13">
        <f t="shared" si="1"/>
        <v>5600.0280000000002</v>
      </c>
      <c r="J26" s="10">
        <v>28</v>
      </c>
      <c r="K26" s="12">
        <f t="shared" si="2"/>
        <v>5600.0280000000002</v>
      </c>
    </row>
    <row r="27" spans="1:11" ht="25.5" customHeight="1" x14ac:dyDescent="0.25">
      <c r="A27" s="2">
        <v>24</v>
      </c>
      <c r="B27" s="3" t="s">
        <v>6</v>
      </c>
      <c r="C27" s="4" t="s">
        <v>31</v>
      </c>
      <c r="D27" s="1" t="s">
        <v>39</v>
      </c>
      <c r="E27" s="1">
        <v>160.001</v>
      </c>
      <c r="F27" s="10">
        <v>483.1466666666667</v>
      </c>
      <c r="G27" s="13">
        <f t="shared" si="0"/>
        <v>77303.94981333334</v>
      </c>
      <c r="H27" s="10">
        <v>483.1466666666667</v>
      </c>
      <c r="I27" s="13">
        <f t="shared" si="1"/>
        <v>77303.94981333334</v>
      </c>
      <c r="J27" s="10">
        <v>483.1466666666667</v>
      </c>
      <c r="K27" s="12">
        <f t="shared" si="2"/>
        <v>77303.94981333334</v>
      </c>
    </row>
    <row r="28" spans="1:11" ht="25.5" customHeight="1" x14ac:dyDescent="0.25">
      <c r="A28" s="8">
        <v>25</v>
      </c>
      <c r="B28" s="3" t="s">
        <v>5</v>
      </c>
      <c r="C28" s="4" t="s">
        <v>32</v>
      </c>
      <c r="D28" s="1" t="s">
        <v>39</v>
      </c>
      <c r="E28" s="1">
        <v>165.001</v>
      </c>
      <c r="F28" s="10">
        <v>1540</v>
      </c>
      <c r="G28" s="13">
        <f t="shared" si="0"/>
        <v>254101.54</v>
      </c>
      <c r="H28" s="10">
        <v>1540</v>
      </c>
      <c r="I28" s="13">
        <f t="shared" si="1"/>
        <v>254101.54</v>
      </c>
      <c r="J28" s="10">
        <v>1540</v>
      </c>
      <c r="K28" s="12">
        <f t="shared" si="2"/>
        <v>254101.54</v>
      </c>
    </row>
    <row r="29" spans="1:11" ht="25.5" customHeight="1" x14ac:dyDescent="0.25">
      <c r="A29" s="2">
        <v>26</v>
      </c>
      <c r="B29" s="3" t="s">
        <v>58</v>
      </c>
      <c r="C29" s="3" t="s">
        <v>59</v>
      </c>
      <c r="D29" s="7" t="s">
        <v>39</v>
      </c>
      <c r="E29" s="1">
        <v>160.001</v>
      </c>
      <c r="F29" s="10">
        <v>616</v>
      </c>
      <c r="G29" s="13">
        <f t="shared" si="0"/>
        <v>98560.616000000009</v>
      </c>
      <c r="H29" s="10">
        <v>616</v>
      </c>
      <c r="I29" s="13">
        <f t="shared" si="1"/>
        <v>98560.616000000009</v>
      </c>
      <c r="J29" s="10">
        <v>616</v>
      </c>
      <c r="K29" s="12">
        <f t="shared" si="2"/>
        <v>98560.616000000009</v>
      </c>
    </row>
    <row r="30" spans="1:11" ht="18.75" x14ac:dyDescent="0.25">
      <c r="A30" s="8">
        <v>27</v>
      </c>
      <c r="B30" s="3" t="s">
        <v>35</v>
      </c>
      <c r="C30" s="2" t="s">
        <v>33</v>
      </c>
      <c r="D30" s="7" t="s">
        <v>39</v>
      </c>
      <c r="E30" s="6">
        <v>780.00099999999998</v>
      </c>
      <c r="F30" s="10">
        <v>320.21999999999997</v>
      </c>
      <c r="G30" s="13">
        <f t="shared" si="0"/>
        <v>249771.92021999997</v>
      </c>
      <c r="H30" s="10">
        <v>320.21999999999997</v>
      </c>
      <c r="I30" s="13">
        <f t="shared" si="1"/>
        <v>249771.92021999997</v>
      </c>
      <c r="J30" s="10">
        <v>320.21999999999997</v>
      </c>
      <c r="K30" s="12">
        <f t="shared" si="2"/>
        <v>249771.92021999997</v>
      </c>
    </row>
    <row r="31" spans="1:11" ht="27" customHeight="1" x14ac:dyDescent="0.25">
      <c r="A31" s="2">
        <v>28</v>
      </c>
      <c r="B31" s="3" t="s">
        <v>10</v>
      </c>
      <c r="C31" s="2" t="s">
        <v>60</v>
      </c>
      <c r="D31" s="7" t="s">
        <v>39</v>
      </c>
      <c r="E31" s="6">
        <v>180.001</v>
      </c>
      <c r="F31" s="10">
        <v>160.38333333333333</v>
      </c>
      <c r="G31" s="13">
        <f t="shared" si="0"/>
        <v>28869.160383333332</v>
      </c>
      <c r="H31" s="10">
        <v>160.38333333333333</v>
      </c>
      <c r="I31" s="13">
        <f t="shared" si="1"/>
        <v>28869.160383333332</v>
      </c>
      <c r="J31" s="10">
        <v>160.38333333333333</v>
      </c>
      <c r="K31" s="12">
        <f t="shared" si="2"/>
        <v>28869.160383333332</v>
      </c>
    </row>
    <row r="32" spans="1:11" ht="22.5" customHeight="1" x14ac:dyDescent="0.25">
      <c r="A32" s="8">
        <v>29</v>
      </c>
      <c r="B32" s="3" t="s">
        <v>61</v>
      </c>
      <c r="C32" s="3" t="s">
        <v>70</v>
      </c>
      <c r="D32" s="6" t="s">
        <v>39</v>
      </c>
      <c r="E32" s="6">
        <v>115.001</v>
      </c>
      <c r="F32" s="10">
        <v>258</v>
      </c>
      <c r="G32" s="13">
        <f t="shared" si="0"/>
        <v>29670.258000000002</v>
      </c>
      <c r="H32" s="10">
        <v>258</v>
      </c>
      <c r="I32" s="13">
        <f t="shared" si="1"/>
        <v>29670.258000000002</v>
      </c>
      <c r="J32" s="10">
        <v>258</v>
      </c>
      <c r="K32" s="12">
        <f t="shared" si="2"/>
        <v>29670.258000000002</v>
      </c>
    </row>
    <row r="33" spans="1:13" ht="24.75" customHeight="1" x14ac:dyDescent="0.25">
      <c r="A33" s="2">
        <v>30</v>
      </c>
      <c r="B33" s="3" t="s">
        <v>46</v>
      </c>
      <c r="C33" s="2" t="s">
        <v>54</v>
      </c>
      <c r="D33" s="1" t="s">
        <v>39</v>
      </c>
      <c r="E33" s="6">
        <v>95000.001000000004</v>
      </c>
      <c r="F33" s="10">
        <v>8.3333333333333329E-2</v>
      </c>
      <c r="G33" s="13">
        <f t="shared" si="0"/>
        <v>7916.6667500000003</v>
      </c>
      <c r="H33" s="10">
        <v>8.3333333333333329E-2</v>
      </c>
      <c r="I33" s="13">
        <f t="shared" si="1"/>
        <v>7916.6667500000003</v>
      </c>
      <c r="J33" s="10">
        <v>8.3333333333333329E-2</v>
      </c>
      <c r="K33" s="12">
        <f t="shared" si="2"/>
        <v>7916.6667500000003</v>
      </c>
    </row>
    <row r="34" spans="1:13" ht="18.75" x14ac:dyDescent="0.25">
      <c r="A34" s="8">
        <v>31</v>
      </c>
      <c r="B34" s="3" t="s">
        <v>11</v>
      </c>
      <c r="C34" s="2" t="s">
        <v>34</v>
      </c>
      <c r="D34" s="1" t="s">
        <v>38</v>
      </c>
      <c r="E34" s="6">
        <v>29.001000000000001</v>
      </c>
      <c r="F34" s="10">
        <v>341</v>
      </c>
      <c r="G34" s="13">
        <f t="shared" si="0"/>
        <v>9889.3410000000003</v>
      </c>
      <c r="H34" s="10">
        <v>341</v>
      </c>
      <c r="I34" s="13">
        <f t="shared" si="1"/>
        <v>9889.3410000000003</v>
      </c>
      <c r="J34" s="10">
        <v>341</v>
      </c>
      <c r="K34" s="12">
        <f t="shared" si="2"/>
        <v>9889.3410000000003</v>
      </c>
    </row>
    <row r="35" spans="1:13" ht="15.75" x14ac:dyDescent="0.25">
      <c r="A35" s="17" t="s">
        <v>74</v>
      </c>
      <c r="B35" s="17"/>
      <c r="C35" s="17"/>
      <c r="D35" s="17"/>
      <c r="E35" s="17"/>
      <c r="F35" s="14">
        <f>SUM(F4:F34)</f>
        <v>42407.94</v>
      </c>
      <c r="G35" s="15">
        <f>SUM(G4:G34)</f>
        <v>3666199.1779400003</v>
      </c>
      <c r="H35" s="16">
        <v>42407.94</v>
      </c>
      <c r="I35" s="14">
        <f>SUM(I4:I34)</f>
        <v>3666199.1779400003</v>
      </c>
      <c r="J35" s="16">
        <v>42407.94</v>
      </c>
      <c r="K35" s="15">
        <f>SUM(K4:K34)</f>
        <v>3666199.1779400003</v>
      </c>
      <c r="L35" s="24">
        <f>SUM(G35,I35,K35)</f>
        <v>10998597.533820001</v>
      </c>
    </row>
    <row r="36" spans="1:13" x14ac:dyDescent="0.25">
      <c r="G36" s="25">
        <f>ROUND(G35/100000,2)</f>
        <v>36.659999999999997</v>
      </c>
      <c r="I36" s="25">
        <f>ROUND(I35/100000,2)</f>
        <v>36.659999999999997</v>
      </c>
      <c r="K36" s="25">
        <f>ROUND(K35/100000,2)</f>
        <v>36.659999999999997</v>
      </c>
      <c r="M36" s="24">
        <f>SUM(G36,I36,K36)</f>
        <v>109.97999999999999</v>
      </c>
    </row>
  </sheetData>
  <mergeCells count="9">
    <mergeCell ref="A35:E35"/>
    <mergeCell ref="H1:I2"/>
    <mergeCell ref="J1:K2"/>
    <mergeCell ref="A1:A2"/>
    <mergeCell ref="B1:B2"/>
    <mergeCell ref="C1:C2"/>
    <mergeCell ref="D1:D2"/>
    <mergeCell ref="E1:E2"/>
    <mergeCell ref="F1:G2"/>
  </mergeCells>
  <pageMargins left="0.25" right="0.5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Box </vt:lpstr>
      <vt:lpstr>Sheet2</vt:lpstr>
      <vt:lpstr>Sheet3</vt:lpstr>
      <vt:lpstr>'Box '!Print_Titles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HFMLIP</cp:lastModifiedBy>
  <cp:lastPrinted>2020-02-29T07:27:07Z</cp:lastPrinted>
  <dcterms:created xsi:type="dcterms:W3CDTF">2020-02-25T12:24:58Z</dcterms:created>
  <dcterms:modified xsi:type="dcterms:W3CDTF">2020-02-29T08:31:48Z</dcterms:modified>
</cp:coreProperties>
</file>