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62913" calcOnSave="0"/>
</workbook>
</file>

<file path=xl/calcChain.xml><?xml version="1.0" encoding="utf-8"?>
<calcChain xmlns="http://schemas.openxmlformats.org/spreadsheetml/2006/main">
  <c r="G7" i="3" l="1"/>
  <c r="L23" i="1"/>
  <c r="K23" i="1"/>
  <c r="I23" i="1"/>
  <c r="M23" i="1" s="1"/>
  <c r="E23" i="1"/>
  <c r="L24" i="1"/>
  <c r="K24" i="1"/>
  <c r="I24" i="1"/>
  <c r="E24" i="1"/>
  <c r="T12" i="2"/>
  <c r="S12" i="2"/>
  <c r="Q12" i="2"/>
  <c r="U12" i="2" s="1"/>
  <c r="M12" i="2"/>
  <c r="M24" i="1" l="1"/>
  <c r="K12" i="1"/>
  <c r="L12" i="1"/>
  <c r="K13" i="1" l="1"/>
  <c r="L13" i="1"/>
  <c r="M13" i="1"/>
  <c r="I13" i="1"/>
  <c r="I7" i="1"/>
  <c r="I8" i="1"/>
  <c r="I9" i="1"/>
  <c r="E13" i="1" l="1"/>
  <c r="I22" i="1" l="1"/>
  <c r="I25" i="1"/>
  <c r="I26" i="1"/>
  <c r="I19" i="1"/>
  <c r="I20" i="1"/>
  <c r="I21" i="1"/>
  <c r="I18" i="1"/>
  <c r="I16" i="1"/>
  <c r="I15" i="1"/>
  <c r="I14" i="1"/>
  <c r="I12" i="1"/>
  <c r="E19" i="1"/>
  <c r="M19" i="1" s="1"/>
  <c r="E20" i="1"/>
  <c r="E21" i="1"/>
  <c r="E22" i="1"/>
  <c r="E25" i="1"/>
  <c r="E26" i="1"/>
  <c r="E18" i="1"/>
  <c r="E15" i="1"/>
  <c r="E16" i="1"/>
  <c r="E14" i="1"/>
  <c r="E12" i="1"/>
  <c r="E8" i="1"/>
  <c r="E9" i="1"/>
  <c r="E7" i="1"/>
  <c r="K19" i="1"/>
  <c r="L19" i="1"/>
  <c r="K20" i="1"/>
  <c r="L20" i="1"/>
  <c r="K21" i="1"/>
  <c r="L21" i="1"/>
  <c r="K22" i="1"/>
  <c r="L22" i="1"/>
  <c r="K25" i="1"/>
  <c r="L25" i="1"/>
  <c r="K26" i="1"/>
  <c r="L26" i="1"/>
  <c r="L18" i="1"/>
  <c r="K18" i="1"/>
  <c r="K16" i="1"/>
  <c r="L16" i="1"/>
  <c r="K14" i="1"/>
  <c r="L14" i="1"/>
  <c r="K15" i="1"/>
  <c r="L15" i="1"/>
  <c r="K9" i="1"/>
  <c r="L9" i="1"/>
  <c r="K8" i="1"/>
  <c r="L8" i="1"/>
  <c r="L7" i="1"/>
  <c r="K7" i="1"/>
  <c r="M7" i="1" l="1"/>
  <c r="M25" i="1"/>
  <c r="M15" i="1"/>
  <c r="M21" i="1"/>
  <c r="M22" i="1"/>
  <c r="M26" i="1"/>
  <c r="M20" i="1"/>
  <c r="M18" i="1"/>
  <c r="M16" i="1"/>
  <c r="M14" i="1"/>
  <c r="M12" i="1"/>
  <c r="M9" i="1"/>
  <c r="M8" i="1"/>
</calcChain>
</file>

<file path=xl/sharedStrings.xml><?xml version="1.0" encoding="utf-8"?>
<sst xmlns="http://schemas.openxmlformats.org/spreadsheetml/2006/main" count="115" uniqueCount="78">
  <si>
    <t>of scope of works as per preperatory survey &amp; MOD with the scope of works in detail planning review report.</t>
  </si>
  <si>
    <t>Descripition of Item</t>
  </si>
  <si>
    <t>Physical Qty/Unit</t>
  </si>
  <si>
    <t>GOB (EE)</t>
  </si>
  <si>
    <t>Project Aid</t>
  </si>
  <si>
    <t>RPA</t>
  </si>
  <si>
    <t>Special Account*</t>
  </si>
  <si>
    <t>Total</t>
  </si>
  <si>
    <t>Difference</t>
  </si>
  <si>
    <t>Reason for revision</t>
  </si>
  <si>
    <t>APSS, SIGS &amp; Training</t>
  </si>
  <si>
    <t>1. Local Training for (a) O&amp;M manual (For BWDB Officials) and (b) Water Management Organization (WMO)</t>
  </si>
  <si>
    <t>1 Item</t>
  </si>
  <si>
    <t>Provision has been kept for 100 nos. Water Management Gropu (WMG) in preparatory survey on upper Meghna River Basin Watershed Management Improvement Project prepared by Nippon Koei co. Ltd and Minutes of Discussion of HFM&amp;LIP. Now the detail houshold survey has been carried out in 22 haor sub-projects out of 29 and WMG formation has been formulated. Accoording to the baseline survey the required numbers of WMG hasve been increased and total planned number of WMG is now 380. Itemof works as well as number of APSS &amp; SIGS activities in Agriculture Promotion Support Sub-Project (APSS) and Small-Scale Income Generation Sub-Project (SIGS) have also been increased. (Detail Information's) and Small-Scale Income Generation's related to APSS &amp; SIGS are attached here as Annexure-II). So over all total cost have increased for training of WMG, APSS &amp; SIGS related activities, the objective of the project will be effectivly achieved</t>
  </si>
  <si>
    <t>2. Agriculture Promotion Support Sub-Project (APSS): Field Programme, Farmer Training Programme, Field Staff Empowerment Programme, Farm Machinery &amp; Facility support and Technology Development Programme.</t>
  </si>
  <si>
    <t>3. Small scale Income Generation Sub-project (SIGS): Floating Bed Vegetable Culture Scheme, Small-scale Vegetable Production Support Scheme, Fruit Production Support Scheme,Micro Poultry Raising Scheme and Small-scale Mushroom Culture Scheme</t>
  </si>
  <si>
    <t>Construction Works</t>
  </si>
  <si>
    <t>Drainage Structures:</t>
  </si>
  <si>
    <t>Cost decrease due to detail investigation &amp; review of the rehabilition works.</t>
  </si>
  <si>
    <t>Others:</t>
  </si>
  <si>
    <t>1st Revised DPP</t>
  </si>
  <si>
    <t>Proposed 2nd Revised DPP</t>
  </si>
  <si>
    <t>131 Nos</t>
  </si>
  <si>
    <t>O &amp; M during Construction</t>
  </si>
  <si>
    <t>Repair/Replacement of Regulator Gates and other related works</t>
  </si>
  <si>
    <t xml:space="preserve"> Re-excavation of Khal/River (New Haors) (Earth Volume: 76.42 Lakh cum)</t>
  </si>
  <si>
    <t xml:space="preserve"> Re-excavation of Khal/River (Rehabilitation Sub-Projects) (Earth Volume: 20.12 Lakh cum)</t>
  </si>
  <si>
    <t xml:space="preserve"> Rehabilitation of Full Embankment (Resection/construction) (Rehabilitation Sub-Projects) (Earth Volume: 10.63 lakh cum)</t>
  </si>
  <si>
    <t xml:space="preserve"> Rehabilitation of Submergible Embankment  (Resection/construction)  (Rehabilitation Sub-Projects) (Earth Volume: 6.44 lakh cum)</t>
  </si>
  <si>
    <t>Construction of Submersible Embankment (New Haors) (Earth Volume: 29.98 lakh cum)</t>
  </si>
  <si>
    <t xml:space="preserve"> Rehabilitation of Regulator (New Haors)</t>
  </si>
  <si>
    <t>Thershing Floor Construction</t>
  </si>
  <si>
    <t>Embankment Slope Protection Work</t>
  </si>
  <si>
    <t>7 Nos</t>
  </si>
  <si>
    <t>137 Nos</t>
  </si>
  <si>
    <t>318 Km</t>
  </si>
  <si>
    <t>143 Km</t>
  </si>
  <si>
    <t>84.31 Km</t>
  </si>
  <si>
    <t>87.03 Km</t>
  </si>
  <si>
    <t>263.24 Km</t>
  </si>
  <si>
    <t>8 Nos</t>
  </si>
  <si>
    <t>20 Nos</t>
  </si>
  <si>
    <t>60 Nos</t>
  </si>
  <si>
    <t>LS</t>
  </si>
  <si>
    <t>130 Nos</t>
  </si>
  <si>
    <t>2 Nos</t>
  </si>
  <si>
    <t>122 Nos</t>
  </si>
  <si>
    <t>342.105 Km</t>
  </si>
  <si>
    <t>109.27 Km</t>
  </si>
  <si>
    <t>69.11 Km</t>
  </si>
  <si>
    <t>58.272 Km</t>
  </si>
  <si>
    <t>240.472 Km</t>
  </si>
  <si>
    <t>0 Nos</t>
  </si>
  <si>
    <t>0 Km</t>
  </si>
  <si>
    <t>-1 Nos</t>
  </si>
  <si>
    <t>-5 Nos</t>
  </si>
  <si>
    <t>-15 Nos</t>
  </si>
  <si>
    <t>24.105 Km</t>
  </si>
  <si>
    <t>-33.73 Km</t>
  </si>
  <si>
    <t>-15.20 Km</t>
  </si>
  <si>
    <t>-28.76 Km</t>
  </si>
  <si>
    <t>-22.77 Km</t>
  </si>
  <si>
    <t>27.25  Km</t>
  </si>
  <si>
    <t>Gob</t>
  </si>
  <si>
    <t>Inlet</t>
  </si>
  <si>
    <t>Reg Rhab</t>
  </si>
  <si>
    <t xml:space="preserve"> Re-installation/Construction of Regulator/Causeway (Rehabilitation Sub-Projects)</t>
  </si>
  <si>
    <t xml:space="preserve"> Installation/Construction of New Regulators/Causeway/Bridge/Box Drainage Outlet) (New Haors)</t>
  </si>
  <si>
    <t>In Haor Area High Land for Building construction is scarce.Prevoius Design of Building was in Brick Masonry Structure whixh is unsuitable for Low Land.Hence Design was changed to RCC Frame Structure that can be easily constructed on filled low land.So cost in this item was increased</t>
  </si>
  <si>
    <t>Construction of WMG Training Centre</t>
  </si>
  <si>
    <t>104 Nos</t>
  </si>
  <si>
    <t>Construction of Irrigation Inlet (New Haors)</t>
  </si>
  <si>
    <t>In Haor area due to scarecity of Highland farmer's face great difficulty in threshing of Boro rice after harvest of said crop.Construction of threshing floor will help in mitigation of this crisis and will enhance their economical condtion directly.</t>
  </si>
  <si>
    <t>Due to severe wind and wave action erosion in submersible embankment is very common.This piloting work is taken to find out the effective and economical measure for protection of slope of submersible embankment.Outcome of this piloting will be very helpful in futre.</t>
  </si>
  <si>
    <t>Detailed field investigation was conducted.To meet the actual field condtion designs have been changed from original Dpp Drawing.As such unit  cost have been increased but total cost have reduced due to drop in quantity.</t>
  </si>
  <si>
    <t>Detailed field investigation was conducted.To meet the actual field condtion designs have been changed from original Dpp Drawing.As such unit  cost and  total cost have have been increased.</t>
  </si>
  <si>
    <t>Length of Canal (New Haors) has been increased.Detailed field investigation was conducted.To meet the actual field condtion designs have been changed from original Dpp Drawing.As such unit  cost and  total cost have have been increased.</t>
  </si>
  <si>
    <t>No of Structre was decreased.Detailed field investigation was conducted.To meet the actual field condtion designs have been changed from original Dpp Drawing.As such unit  cost increased but  total cost have have been decreased due to drop in numbers of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</si>
</sst>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2"/>
      <name val="Times New Roman"/>
      <family val="1"/>
    </font>
    <font>
      <sz val="11"/>
      <color rgb="FF000000"/>
      <name val="Calibri"/>
      <family val="2"/>
      <scheme val="minor"/>
    </font>
    <font>
      <b/>
      <sz val="11"/>
      <color theme="1"/>
      <name val="Times New Roman"/>
      <family val="1"/>
    </font>
    <font>
      <sz val="12"/>
      <color theme="1"/>
      <name val="Calibri"/>
      <family val="2"/>
      <scheme val="minor"/>
    </font>
    <font>
      <b/>
      <sz val="12"/>
      <color theme="1"/>
      <name val="Calibri"/>
      <family val="2"/>
      <scheme val="minor"/>
    </font>
    <font>
      <sz val="12"/>
      <color theme="1"/>
      <name val="Times New Roman"/>
      <family val="1"/>
    </font>
    <font>
      <b/>
      <sz val="14"/>
      <color theme="1"/>
      <name val="Times New Roman"/>
      <family val="1"/>
    </font>
    <font>
      <sz val="11"/>
      <name val="Times New Roman"/>
      <family val="1"/>
    </font>
  </fonts>
  <fills count="2">
    <fill>
      <patternFill patternType="none"/>
    </fill>
    <fill>
      <patternFill patternType="gray125"/>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s>
  <cellStyleXfs count="2">
    <xf numFmtId="0" fontId="0" fillId="0" borderId="0"/>
    <xf numFmtId="0" fontId="9" fillId="0" borderId="0"/>
  </cellStyleXfs>
  <cellXfs count="78">
    <xf numFmtId="0" fontId="0" fillId="0" borderId="0" xfId="0"/>
    <xf numFmtId="0" fontId="1"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justify"/>
    </xf>
    <xf numFmtId="0" fontId="0" fillId="0" borderId="0" xfId="0" applyFont="1" applyBorder="1" applyAlignment="1">
      <alignment horizontal="justify"/>
    </xf>
    <xf numFmtId="0" fontId="0" fillId="0" borderId="0" xfId="0" applyFont="1" applyBorder="1" applyAlignment="1">
      <alignment horizontal="center" vertical="center"/>
    </xf>
    <xf numFmtId="0" fontId="2" fillId="0" borderId="1" xfId="0" applyFont="1" applyBorder="1" applyAlignment="1" applyProtection="1">
      <alignment horizontal="left" vertical="top" wrapText="1"/>
      <protection locked="0"/>
    </xf>
    <xf numFmtId="0" fontId="5" fillId="0" borderId="1" xfId="0" applyFont="1" applyBorder="1" applyAlignment="1">
      <alignment horizontal="center" vertical="center"/>
    </xf>
    <xf numFmtId="0" fontId="5" fillId="0" borderId="1" xfId="0" applyFont="1" applyBorder="1" applyAlignment="1">
      <alignment horizontal="justify" vertical="center"/>
    </xf>
    <xf numFmtId="0" fontId="7" fillId="0" borderId="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pplyProtection="1">
      <alignment horizontal="left" vertical="center" wrapText="1"/>
      <protection locked="0"/>
    </xf>
    <xf numFmtId="0" fontId="2" fillId="0" borderId="1" xfId="0" applyFont="1" applyBorder="1" applyAlignment="1" applyProtection="1">
      <alignment vertical="center" wrapText="1"/>
      <protection locked="0"/>
    </xf>
    <xf numFmtId="0" fontId="5" fillId="0" borderId="1" xfId="0" applyFont="1" applyBorder="1" applyAlignment="1">
      <alignment vertical="center"/>
    </xf>
    <xf numFmtId="0" fontId="3" fillId="0" borderId="1" xfId="0" applyFont="1" applyBorder="1" applyAlignment="1">
      <alignment vertical="center"/>
    </xf>
    <xf numFmtId="4" fontId="0" fillId="0" borderId="0" xfId="0" applyNumberFormat="1"/>
    <xf numFmtId="0" fontId="5" fillId="0" borderId="1" xfId="0" quotePrefix="1" applyFont="1" applyBorder="1" applyAlignment="1">
      <alignment vertical="center"/>
    </xf>
    <xf numFmtId="0" fontId="4" fillId="0" borderId="6" xfId="0" applyFont="1" applyBorder="1" applyAlignment="1">
      <alignment horizontal="center" vertical="center"/>
    </xf>
    <xf numFmtId="0" fontId="7" fillId="0" borderId="2" xfId="0" applyFont="1" applyBorder="1" applyAlignment="1">
      <alignment horizontal="justify" vertical="center"/>
    </xf>
    <xf numFmtId="0" fontId="7" fillId="0" borderId="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13" xfId="0" applyFont="1" applyBorder="1" applyAlignment="1">
      <alignment horizontal="center" vertical="center"/>
    </xf>
    <xf numFmtId="0" fontId="7" fillId="0" borderId="6" xfId="0" applyFont="1" applyBorder="1" applyAlignment="1">
      <alignment horizontal="center" vertical="center"/>
    </xf>
    <xf numFmtId="0" fontId="7" fillId="0" borderId="14"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4" fillId="0" borderId="28" xfId="0" applyFont="1" applyBorder="1" applyAlignment="1">
      <alignment horizontal="center" vertical="center"/>
    </xf>
    <xf numFmtId="0" fontId="4" fillId="0" borderId="18" xfId="0" applyFont="1" applyBorder="1" applyAlignment="1">
      <alignment horizontal="center" vertical="center" wrapText="1"/>
    </xf>
    <xf numFmtId="0" fontId="7" fillId="0" borderId="10"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wrapText="1"/>
    </xf>
    <xf numFmtId="0" fontId="1" fillId="0" borderId="41" xfId="0" applyFont="1" applyBorder="1" applyAlignment="1">
      <alignment horizontal="center" vertical="center"/>
    </xf>
    <xf numFmtId="0" fontId="7" fillId="0" borderId="9" xfId="0" applyFont="1" applyBorder="1" applyAlignment="1">
      <alignment horizontal="center" vertical="center"/>
    </xf>
    <xf numFmtId="0" fontId="7" fillId="0" borderId="2"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vertical="top"/>
    </xf>
    <xf numFmtId="0" fontId="7" fillId="0" borderId="9" xfId="0" applyFont="1" applyBorder="1" applyAlignment="1">
      <alignment horizontal="justify" vertical="center"/>
    </xf>
    <xf numFmtId="0" fontId="7" fillId="0" borderId="8" xfId="0" applyFont="1" applyBorder="1" applyAlignment="1">
      <alignment horizontal="left" vertical="center" wrapText="1"/>
    </xf>
    <xf numFmtId="0" fontId="6" fillId="0" borderId="2" xfId="0" applyFont="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8" fillId="0" borderId="0"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0" borderId="35" xfId="0" applyFont="1" applyBorder="1" applyAlignment="1">
      <alignment horizontal="center" vertical="center"/>
    </xf>
    <xf numFmtId="0" fontId="4" fillId="0" borderId="20"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0" fontId="7" fillId="0" borderId="33" xfId="0" applyFont="1" applyBorder="1" applyAlignment="1">
      <alignment horizontal="justify" vertical="center" wrapText="1"/>
    </xf>
    <xf numFmtId="0" fontId="7" fillId="0" borderId="34" xfId="0" applyFont="1" applyBorder="1" applyAlignment="1">
      <alignment horizontal="justify" vertical="center" wrapText="1"/>
    </xf>
    <xf numFmtId="0" fontId="7" fillId="0" borderId="35" xfId="0" applyFont="1" applyBorder="1" applyAlignment="1">
      <alignment horizontal="justify"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5" xfId="0" applyFont="1" applyBorder="1" applyAlignment="1">
      <alignment horizontal="center" vertical="center" wrapText="1"/>
    </xf>
    <xf numFmtId="0" fontId="6" fillId="0" borderId="7" xfId="0" applyFont="1" applyBorder="1" applyAlignment="1">
      <alignment horizontal="left"/>
    </xf>
    <xf numFmtId="0" fontId="6" fillId="0" borderId="10" xfId="0" applyFont="1" applyBorder="1" applyAlignment="1">
      <alignment horizontal="left"/>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view="pageBreakPreview" zoomScale="70" zoomScaleNormal="70" zoomScaleSheetLayoutView="70" workbookViewId="0">
      <selection activeCell="C7" sqref="C7"/>
    </sheetView>
  </sheetViews>
  <sheetFormatPr defaultRowHeight="15" x14ac:dyDescent="0.25"/>
  <cols>
    <col min="1" max="1" width="59.140625" style="2" customWidth="1"/>
    <col min="2" max="2" width="11" style="2" customWidth="1"/>
    <col min="3" max="3" width="9.5703125" style="2" customWidth="1"/>
    <col min="4" max="4" width="13.5703125" style="2" customWidth="1"/>
    <col min="5" max="5" width="10" style="2" customWidth="1"/>
    <col min="6" max="6" width="12.5703125" style="2" customWidth="1"/>
    <col min="7" max="7" width="9.140625" style="2"/>
    <col min="8" max="8" width="12.5703125" style="2" customWidth="1"/>
    <col min="9" max="9" width="10" style="2" customWidth="1"/>
    <col min="10" max="10" width="11.7109375" style="2" customWidth="1"/>
    <col min="11" max="11" width="11" style="2" customWidth="1"/>
    <col min="12" max="12" width="12.140625" style="2" customWidth="1"/>
    <col min="13" max="13" width="9.140625" style="2"/>
    <col min="14" max="14" width="64.7109375" style="2" customWidth="1"/>
    <col min="15" max="19" width="9.140625" style="2"/>
    <col min="20" max="20" width="9.140625" style="2" customWidth="1"/>
    <col min="21" max="16384" width="9.140625" style="2"/>
  </cols>
  <sheetData>
    <row r="1" spans="1:14" s="1" customFormat="1" ht="30" customHeight="1" thickBot="1" x14ac:dyDescent="0.3">
      <c r="A1" s="47" t="s">
        <v>0</v>
      </c>
      <c r="B1" s="47"/>
      <c r="C1" s="47"/>
      <c r="D1" s="47"/>
      <c r="E1" s="47"/>
      <c r="F1" s="47"/>
      <c r="G1" s="47"/>
      <c r="H1" s="47"/>
      <c r="I1" s="47"/>
      <c r="J1" s="47"/>
      <c r="K1" s="47"/>
      <c r="L1" s="47"/>
      <c r="M1" s="47"/>
      <c r="N1" s="47"/>
    </row>
    <row r="2" spans="1:14" ht="15.75" thickBot="1" x14ac:dyDescent="0.3">
      <c r="A2" s="50" t="s">
        <v>1</v>
      </c>
      <c r="B2" s="56" t="s">
        <v>20</v>
      </c>
      <c r="C2" s="62"/>
      <c r="D2" s="62"/>
      <c r="E2" s="63"/>
      <c r="F2" s="64" t="s">
        <v>21</v>
      </c>
      <c r="G2" s="65"/>
      <c r="H2" s="65"/>
      <c r="I2" s="66"/>
      <c r="J2" s="48" t="s">
        <v>8</v>
      </c>
      <c r="K2" s="49"/>
      <c r="L2" s="49"/>
      <c r="M2" s="49"/>
      <c r="N2" s="53" t="s">
        <v>9</v>
      </c>
    </row>
    <row r="3" spans="1:14" x14ac:dyDescent="0.25">
      <c r="A3" s="51"/>
      <c r="B3" s="67" t="s">
        <v>2</v>
      </c>
      <c r="C3" s="70" t="s">
        <v>3</v>
      </c>
      <c r="D3" s="31" t="s">
        <v>4</v>
      </c>
      <c r="E3" s="73" t="s">
        <v>7</v>
      </c>
      <c r="F3" s="68" t="s">
        <v>2</v>
      </c>
      <c r="G3" s="71" t="s">
        <v>3</v>
      </c>
      <c r="H3" s="17" t="s">
        <v>4</v>
      </c>
      <c r="I3" s="74" t="s">
        <v>7</v>
      </c>
      <c r="J3" s="50" t="s">
        <v>2</v>
      </c>
      <c r="K3" s="53" t="s">
        <v>3</v>
      </c>
      <c r="L3" s="34" t="s">
        <v>4</v>
      </c>
      <c r="M3" s="56" t="s">
        <v>7</v>
      </c>
      <c r="N3" s="54"/>
    </row>
    <row r="4" spans="1:14" x14ac:dyDescent="0.25">
      <c r="A4" s="51"/>
      <c r="B4" s="68"/>
      <c r="C4" s="71"/>
      <c r="D4" s="10" t="s">
        <v>5</v>
      </c>
      <c r="E4" s="74"/>
      <c r="F4" s="68"/>
      <c r="G4" s="71"/>
      <c r="H4" s="10" t="s">
        <v>5</v>
      </c>
      <c r="I4" s="74"/>
      <c r="J4" s="51"/>
      <c r="K4" s="54"/>
      <c r="L4" s="35" t="s">
        <v>5</v>
      </c>
      <c r="M4" s="57"/>
      <c r="N4" s="54"/>
    </row>
    <row r="5" spans="1:14" ht="29.25" thickBot="1" x14ac:dyDescent="0.3">
      <c r="A5" s="52"/>
      <c r="B5" s="69"/>
      <c r="C5" s="72"/>
      <c r="D5" s="32" t="s">
        <v>6</v>
      </c>
      <c r="E5" s="75"/>
      <c r="F5" s="69"/>
      <c r="G5" s="72"/>
      <c r="H5" s="32" t="s">
        <v>6</v>
      </c>
      <c r="I5" s="75"/>
      <c r="J5" s="52"/>
      <c r="K5" s="55"/>
      <c r="L5" s="36" t="s">
        <v>6</v>
      </c>
      <c r="M5" s="58"/>
      <c r="N5" s="55"/>
    </row>
    <row r="6" spans="1:14" s="1" customFormat="1" ht="15.75" thickBot="1" x14ac:dyDescent="0.3">
      <c r="A6" s="41" t="s">
        <v>10</v>
      </c>
      <c r="B6" s="28"/>
      <c r="C6" s="29"/>
      <c r="D6" s="29"/>
      <c r="E6" s="30"/>
      <c r="F6" s="28"/>
      <c r="G6" s="29"/>
      <c r="H6" s="29"/>
      <c r="I6" s="30"/>
      <c r="J6" s="28"/>
      <c r="K6" s="29"/>
      <c r="L6" s="29"/>
      <c r="M6" s="37"/>
      <c r="N6" s="40"/>
    </row>
    <row r="7" spans="1:14" s="3" customFormat="1" ht="42.75" customHeight="1" thickBot="1" x14ac:dyDescent="0.3">
      <c r="A7" s="43" t="s">
        <v>11</v>
      </c>
      <c r="B7" s="25" t="s">
        <v>12</v>
      </c>
      <c r="C7" s="26">
        <v>47.81</v>
      </c>
      <c r="D7" s="26">
        <v>350.6</v>
      </c>
      <c r="E7" s="27">
        <f>SUM(C7,D7)</f>
        <v>398.41</v>
      </c>
      <c r="F7" s="33" t="s">
        <v>12</v>
      </c>
      <c r="G7" s="26">
        <v>64.39</v>
      </c>
      <c r="H7" s="26">
        <v>472.19</v>
      </c>
      <c r="I7" s="26">
        <f>SUM(G7,H7)</f>
        <v>536.58000000000004</v>
      </c>
      <c r="J7" s="26"/>
      <c r="K7" s="26">
        <f t="shared" ref="K7:M9" si="0">G7-C7</f>
        <v>16.579999999999998</v>
      </c>
      <c r="L7" s="26">
        <f t="shared" si="0"/>
        <v>121.58999999999997</v>
      </c>
      <c r="M7" s="38">
        <f t="shared" si="0"/>
        <v>138.17000000000002</v>
      </c>
      <c r="N7" s="59" t="s">
        <v>13</v>
      </c>
    </row>
    <row r="8" spans="1:14" s="3" customFormat="1" ht="88.5" customHeight="1" x14ac:dyDescent="0.25">
      <c r="A8" s="42" t="s">
        <v>14</v>
      </c>
      <c r="B8" s="20" t="s">
        <v>12</v>
      </c>
      <c r="C8" s="9">
        <v>304</v>
      </c>
      <c r="D8" s="9">
        <v>2229.34</v>
      </c>
      <c r="E8" s="21">
        <f t="shared" ref="E8:E9" si="1">SUM(C8,D8)</f>
        <v>2533.34</v>
      </c>
      <c r="F8" s="19" t="s">
        <v>12</v>
      </c>
      <c r="G8" s="9">
        <v>375.07</v>
      </c>
      <c r="H8" s="9">
        <v>2774.73</v>
      </c>
      <c r="I8" s="9">
        <f t="shared" ref="I8:I9" si="2">SUM(G8,H8)</f>
        <v>3149.8</v>
      </c>
      <c r="J8" s="9"/>
      <c r="K8" s="9">
        <f t="shared" si="0"/>
        <v>71.069999999999993</v>
      </c>
      <c r="L8" s="9">
        <f t="shared" si="0"/>
        <v>545.38999999999987</v>
      </c>
      <c r="M8" s="39">
        <f t="shared" si="0"/>
        <v>616.46</v>
      </c>
      <c r="N8" s="60"/>
    </row>
    <row r="9" spans="1:14" s="3" customFormat="1" ht="180.75" customHeight="1" thickBot="1" x14ac:dyDescent="0.3">
      <c r="A9" s="18" t="s">
        <v>15</v>
      </c>
      <c r="B9" s="22" t="s">
        <v>12</v>
      </c>
      <c r="C9" s="23">
        <v>158.6</v>
      </c>
      <c r="D9" s="23">
        <v>1163.08</v>
      </c>
      <c r="E9" s="24">
        <f t="shared" si="1"/>
        <v>1321.6799999999998</v>
      </c>
      <c r="F9" s="19" t="s">
        <v>12</v>
      </c>
      <c r="G9" s="9">
        <v>158.6</v>
      </c>
      <c r="H9" s="9">
        <v>1163.08</v>
      </c>
      <c r="I9" s="9">
        <f t="shared" si="2"/>
        <v>1321.6799999999998</v>
      </c>
      <c r="J9" s="9"/>
      <c r="K9" s="9">
        <f t="shared" si="0"/>
        <v>0</v>
      </c>
      <c r="L9" s="9">
        <f t="shared" si="0"/>
        <v>0</v>
      </c>
      <c r="M9" s="39">
        <f t="shared" si="0"/>
        <v>0</v>
      </c>
      <c r="N9" s="61"/>
    </row>
    <row r="10" spans="1:14" s="3" customFormat="1" ht="15.75" x14ac:dyDescent="0.25">
      <c r="A10" s="44" t="s">
        <v>16</v>
      </c>
      <c r="B10" s="76"/>
      <c r="C10" s="76"/>
      <c r="D10" s="76"/>
      <c r="E10" s="76"/>
      <c r="F10" s="45"/>
      <c r="G10" s="45"/>
      <c r="H10" s="45"/>
      <c r="I10" s="45"/>
      <c r="J10" s="45"/>
      <c r="K10" s="45"/>
      <c r="L10" s="45"/>
      <c r="M10" s="45"/>
      <c r="N10" s="77"/>
    </row>
    <row r="11" spans="1:14" s="3" customFormat="1" ht="15.75" x14ac:dyDescent="0.25">
      <c r="A11" s="44" t="s">
        <v>17</v>
      </c>
      <c r="B11" s="45"/>
      <c r="C11" s="45"/>
      <c r="D11" s="45"/>
      <c r="E11" s="45"/>
      <c r="F11" s="45"/>
      <c r="G11" s="45"/>
      <c r="H11" s="45"/>
      <c r="I11" s="45"/>
      <c r="J11" s="45"/>
      <c r="K11" s="45"/>
      <c r="L11" s="45"/>
      <c r="M11" s="45"/>
      <c r="N11" s="46"/>
    </row>
    <row r="12" spans="1:14" s="3" customFormat="1" ht="36.75" customHeight="1" x14ac:dyDescent="0.25">
      <c r="A12" s="11" t="s">
        <v>24</v>
      </c>
      <c r="B12" s="13" t="s">
        <v>70</v>
      </c>
      <c r="C12" s="12">
        <v>43.5</v>
      </c>
      <c r="D12" s="12">
        <v>319</v>
      </c>
      <c r="E12" s="12">
        <f t="shared" ref="E12:E26" si="3">SUM(C12,D12)</f>
        <v>362.5</v>
      </c>
      <c r="F12" s="13" t="s">
        <v>70</v>
      </c>
      <c r="G12" s="13">
        <v>43.5</v>
      </c>
      <c r="H12" s="13">
        <v>319</v>
      </c>
      <c r="I12" s="7">
        <f t="shared" ref="I12:I26" si="4">SUM(G12,H12)</f>
        <v>362.5</v>
      </c>
      <c r="J12" s="13" t="s">
        <v>52</v>
      </c>
      <c r="K12" s="7">
        <f t="shared" ref="K12:M14" si="5">G12-C12</f>
        <v>0</v>
      </c>
      <c r="L12" s="7">
        <f t="shared" si="5"/>
        <v>0</v>
      </c>
      <c r="M12" s="7">
        <f t="shared" si="5"/>
        <v>0</v>
      </c>
      <c r="N12" s="8"/>
    </row>
    <row r="13" spans="1:14" s="3" customFormat="1" ht="55.5" customHeight="1" x14ac:dyDescent="0.25">
      <c r="A13" s="6" t="s">
        <v>71</v>
      </c>
      <c r="B13" s="12" t="s">
        <v>22</v>
      </c>
      <c r="C13" s="12">
        <v>151.32</v>
      </c>
      <c r="D13" s="12">
        <v>1109.68</v>
      </c>
      <c r="E13" s="12">
        <f t="shared" si="3"/>
        <v>1261</v>
      </c>
      <c r="F13" s="14" t="s">
        <v>44</v>
      </c>
      <c r="G13" s="13">
        <v>183.62960000000001</v>
      </c>
      <c r="H13" s="13">
        <v>1128.0103999999999</v>
      </c>
      <c r="I13" s="7">
        <f t="shared" si="4"/>
        <v>1311.6399999999999</v>
      </c>
      <c r="J13" s="16" t="s">
        <v>54</v>
      </c>
      <c r="K13" s="7">
        <f t="shared" si="5"/>
        <v>32.309600000000017</v>
      </c>
      <c r="L13" s="7">
        <f t="shared" si="5"/>
        <v>18.330399999999827</v>
      </c>
      <c r="M13" s="7">
        <f t="shared" si="5"/>
        <v>50.639999999999873</v>
      </c>
      <c r="N13" s="8" t="s">
        <v>75</v>
      </c>
    </row>
    <row r="14" spans="1:14" s="3" customFormat="1" ht="36.75" customHeight="1" x14ac:dyDescent="0.25">
      <c r="A14" s="6" t="s">
        <v>66</v>
      </c>
      <c r="B14" s="12" t="s">
        <v>33</v>
      </c>
      <c r="C14" s="12">
        <v>181.8</v>
      </c>
      <c r="D14" s="12">
        <v>1333.2</v>
      </c>
      <c r="E14" s="12">
        <f>SUM(C14,D14)</f>
        <v>1515</v>
      </c>
      <c r="F14" s="14" t="s">
        <v>45</v>
      </c>
      <c r="G14" s="13">
        <v>58.326800000000013</v>
      </c>
      <c r="H14" s="13">
        <v>358.29320000000001</v>
      </c>
      <c r="I14" s="7">
        <f>SUM(G14,H14)</f>
        <v>416.62</v>
      </c>
      <c r="J14" s="16" t="s">
        <v>55</v>
      </c>
      <c r="K14" s="7">
        <f t="shared" si="5"/>
        <v>-123.47319999999999</v>
      </c>
      <c r="L14" s="7">
        <f t="shared" si="5"/>
        <v>-974.90679999999998</v>
      </c>
      <c r="M14" s="7">
        <f t="shared" si="5"/>
        <v>-1098.3800000000001</v>
      </c>
      <c r="N14" s="8" t="s">
        <v>18</v>
      </c>
    </row>
    <row r="15" spans="1:14" s="3" customFormat="1" ht="78.75" x14ac:dyDescent="0.25">
      <c r="A15" s="6" t="s">
        <v>67</v>
      </c>
      <c r="B15" s="12" t="s">
        <v>34</v>
      </c>
      <c r="C15" s="12">
        <v>2437.3200000000002</v>
      </c>
      <c r="D15" s="12">
        <v>17873.68</v>
      </c>
      <c r="E15" s="12">
        <f t="shared" si="3"/>
        <v>20311</v>
      </c>
      <c r="F15" s="14" t="s">
        <v>46</v>
      </c>
      <c r="G15" s="13">
        <v>2689.7976000000021</v>
      </c>
      <c r="H15" s="13">
        <v>16523.042400000009</v>
      </c>
      <c r="I15" s="7">
        <f t="shared" si="4"/>
        <v>19212.840000000011</v>
      </c>
      <c r="J15" s="16" t="s">
        <v>56</v>
      </c>
      <c r="K15" s="7">
        <f t="shared" ref="K15" si="6">G15-C15</f>
        <v>252.47760000000198</v>
      </c>
      <c r="L15" s="7">
        <f t="shared" ref="L15" si="7">H15-D15</f>
        <v>-1350.6375999999909</v>
      </c>
      <c r="M15" s="7">
        <f t="shared" ref="M15" si="8">I15-E15</f>
        <v>-1098.1599999999889</v>
      </c>
      <c r="N15" s="8" t="s">
        <v>77</v>
      </c>
    </row>
    <row r="16" spans="1:14" s="3" customFormat="1" ht="70.5" customHeight="1" x14ac:dyDescent="0.25">
      <c r="A16" s="6" t="s">
        <v>25</v>
      </c>
      <c r="B16" s="12" t="s">
        <v>35</v>
      </c>
      <c r="C16" s="12">
        <v>1167.48</v>
      </c>
      <c r="D16" s="12">
        <v>8561.52</v>
      </c>
      <c r="E16" s="12">
        <f t="shared" si="3"/>
        <v>9729</v>
      </c>
      <c r="F16" s="14" t="s">
        <v>47</v>
      </c>
      <c r="G16" s="13">
        <v>1392.7424000000001</v>
      </c>
      <c r="H16" s="13">
        <v>8555.4176000000007</v>
      </c>
      <c r="I16" s="7">
        <f t="shared" si="4"/>
        <v>9948.16</v>
      </c>
      <c r="J16" s="13" t="s">
        <v>57</v>
      </c>
      <c r="K16" s="7">
        <f>G16-C16</f>
        <v>225.26240000000007</v>
      </c>
      <c r="L16" s="7">
        <f>H16-D16</f>
        <v>-6.1023999999997613</v>
      </c>
      <c r="M16" s="7">
        <f>I16-E16</f>
        <v>219.15999999999985</v>
      </c>
      <c r="N16" s="8" t="s">
        <v>76</v>
      </c>
    </row>
    <row r="17" spans="1:14" s="3" customFormat="1" ht="15.75" x14ac:dyDescent="0.25">
      <c r="A17" s="44" t="s">
        <v>19</v>
      </c>
      <c r="B17" s="45"/>
      <c r="C17" s="45"/>
      <c r="D17" s="45"/>
      <c r="E17" s="45"/>
      <c r="F17" s="45"/>
      <c r="G17" s="45"/>
      <c r="H17" s="45"/>
      <c r="I17" s="45"/>
      <c r="J17" s="45"/>
      <c r="K17" s="45"/>
      <c r="L17" s="45"/>
      <c r="M17" s="45"/>
      <c r="N17" s="46"/>
    </row>
    <row r="18" spans="1:14" s="3" customFormat="1" ht="66" customHeight="1" x14ac:dyDescent="0.25">
      <c r="A18" s="6" t="s">
        <v>26</v>
      </c>
      <c r="B18" s="12" t="s">
        <v>36</v>
      </c>
      <c r="C18" s="12">
        <v>301.8</v>
      </c>
      <c r="D18" s="12">
        <v>2213.1999999999998</v>
      </c>
      <c r="E18" s="12">
        <f t="shared" si="3"/>
        <v>2515</v>
      </c>
      <c r="F18" s="14" t="s">
        <v>48</v>
      </c>
      <c r="G18" s="13">
        <v>392.94920000000008</v>
      </c>
      <c r="H18" s="13">
        <v>2413.8308000000002</v>
      </c>
      <c r="I18" s="7">
        <f t="shared" si="4"/>
        <v>2806.78</v>
      </c>
      <c r="J18" s="16" t="s">
        <v>58</v>
      </c>
      <c r="K18" s="7">
        <f t="shared" ref="K18" si="9">G18-C18</f>
        <v>91.149200000000064</v>
      </c>
      <c r="L18" s="7">
        <f t="shared" ref="L18" si="10">H18-D18</f>
        <v>200.63080000000036</v>
      </c>
      <c r="M18" s="7">
        <f t="shared" ref="M18" si="11">I18-E18</f>
        <v>291.7800000000002</v>
      </c>
      <c r="N18" s="8" t="s">
        <v>75</v>
      </c>
    </row>
    <row r="19" spans="1:14" s="3" customFormat="1" ht="62.25" customHeight="1" x14ac:dyDescent="0.25">
      <c r="A19" s="6" t="s">
        <v>27</v>
      </c>
      <c r="B19" s="12" t="s">
        <v>37</v>
      </c>
      <c r="C19" s="12">
        <v>306</v>
      </c>
      <c r="D19" s="12">
        <v>2244</v>
      </c>
      <c r="E19" s="12">
        <f t="shared" si="3"/>
        <v>2550</v>
      </c>
      <c r="F19" s="14" t="s">
        <v>49</v>
      </c>
      <c r="G19" s="13">
        <v>245.59780000000001</v>
      </c>
      <c r="H19" s="13">
        <v>1508.6722</v>
      </c>
      <c r="I19" s="7">
        <f t="shared" si="4"/>
        <v>1754.27</v>
      </c>
      <c r="J19" s="16" t="s">
        <v>59</v>
      </c>
      <c r="K19" s="7">
        <f t="shared" ref="K19:M26" si="12">G19-C19</f>
        <v>-60.402199999999993</v>
      </c>
      <c r="L19" s="7">
        <f t="shared" ref="L19:L26" si="13">H19-D19</f>
        <v>-735.32780000000002</v>
      </c>
      <c r="M19" s="7">
        <f t="shared" ref="M19:M26" si="14">I19-E19</f>
        <v>-795.73</v>
      </c>
      <c r="N19" s="8" t="s">
        <v>74</v>
      </c>
    </row>
    <row r="20" spans="1:14" s="3" customFormat="1" ht="69.75" customHeight="1" x14ac:dyDescent="0.25">
      <c r="A20" s="6" t="s">
        <v>28</v>
      </c>
      <c r="B20" s="12" t="s">
        <v>38</v>
      </c>
      <c r="C20" s="12">
        <v>214.2</v>
      </c>
      <c r="D20" s="12">
        <v>1570.8</v>
      </c>
      <c r="E20" s="12">
        <f t="shared" si="3"/>
        <v>1785</v>
      </c>
      <c r="F20" s="14" t="s">
        <v>50</v>
      </c>
      <c r="G20" s="13">
        <v>211.22640000000001</v>
      </c>
      <c r="H20" s="13">
        <v>1297.5336</v>
      </c>
      <c r="I20" s="7">
        <f t="shared" si="4"/>
        <v>1508.76</v>
      </c>
      <c r="J20" s="16" t="s">
        <v>60</v>
      </c>
      <c r="K20" s="7">
        <f t="shared" si="12"/>
        <v>-2.9735999999999763</v>
      </c>
      <c r="L20" s="7">
        <f t="shared" si="13"/>
        <v>-273.26639999999998</v>
      </c>
      <c r="M20" s="7">
        <f t="shared" si="14"/>
        <v>-276.24</v>
      </c>
      <c r="N20" s="8" t="s">
        <v>74</v>
      </c>
    </row>
    <row r="21" spans="1:14" s="3" customFormat="1" ht="90" customHeight="1" x14ac:dyDescent="0.25">
      <c r="A21" s="6" t="s">
        <v>29</v>
      </c>
      <c r="B21" s="12" t="s">
        <v>39</v>
      </c>
      <c r="C21" s="12">
        <v>1434.3</v>
      </c>
      <c r="D21" s="12">
        <v>10518.2</v>
      </c>
      <c r="E21" s="12">
        <f t="shared" si="3"/>
        <v>11952.5</v>
      </c>
      <c r="F21" s="14" t="s">
        <v>51</v>
      </c>
      <c r="G21" s="13">
        <v>1515.1962000000001</v>
      </c>
      <c r="H21" s="13">
        <v>9307.6337999999996</v>
      </c>
      <c r="I21" s="7">
        <f t="shared" si="4"/>
        <v>10822.83</v>
      </c>
      <c r="J21" s="16" t="s">
        <v>61</v>
      </c>
      <c r="K21" s="7">
        <f t="shared" si="12"/>
        <v>80.896200000000135</v>
      </c>
      <c r="L21" s="7">
        <f t="shared" si="13"/>
        <v>-1210.5662000000011</v>
      </c>
      <c r="M21" s="7">
        <f t="shared" si="14"/>
        <v>-1129.67</v>
      </c>
      <c r="N21" s="8" t="s">
        <v>74</v>
      </c>
    </row>
    <row r="22" spans="1:14" s="3" customFormat="1" ht="66.75" customHeight="1" x14ac:dyDescent="0.25">
      <c r="A22" s="11" t="s">
        <v>30</v>
      </c>
      <c r="B22" s="11" t="s">
        <v>40</v>
      </c>
      <c r="C22" s="12">
        <v>19.920000000000002</v>
      </c>
      <c r="D22" s="12">
        <v>146.08000000000001</v>
      </c>
      <c r="E22" s="12">
        <f t="shared" si="3"/>
        <v>166</v>
      </c>
      <c r="F22" s="14" t="s">
        <v>33</v>
      </c>
      <c r="G22" s="13">
        <v>21.576799999999999</v>
      </c>
      <c r="H22" s="13">
        <v>132.54320000000001</v>
      </c>
      <c r="I22" s="7">
        <f t="shared" si="4"/>
        <v>154.12</v>
      </c>
      <c r="J22" s="16" t="s">
        <v>54</v>
      </c>
      <c r="K22" s="7">
        <f t="shared" si="12"/>
        <v>1.6567999999999969</v>
      </c>
      <c r="L22" s="7">
        <f t="shared" si="13"/>
        <v>-13.536799999999999</v>
      </c>
      <c r="M22" s="7">
        <f t="shared" si="14"/>
        <v>-11.879999999999995</v>
      </c>
      <c r="N22" s="8" t="s">
        <v>74</v>
      </c>
    </row>
    <row r="23" spans="1:14" s="3" customFormat="1" ht="89.25" customHeight="1" x14ac:dyDescent="0.25">
      <c r="A23" s="11" t="s">
        <v>32</v>
      </c>
      <c r="B23" s="11" t="s">
        <v>53</v>
      </c>
      <c r="C23" s="12">
        <v>0</v>
      </c>
      <c r="D23" s="12">
        <v>0</v>
      </c>
      <c r="E23" s="12">
        <f t="shared" si="3"/>
        <v>0</v>
      </c>
      <c r="F23" s="13" t="s">
        <v>62</v>
      </c>
      <c r="G23" s="13">
        <v>731.14</v>
      </c>
      <c r="H23" s="13">
        <v>4419.29</v>
      </c>
      <c r="I23" s="7">
        <f t="shared" si="4"/>
        <v>5150.43</v>
      </c>
      <c r="J23" s="13" t="s">
        <v>62</v>
      </c>
      <c r="K23" s="7">
        <f t="shared" si="12"/>
        <v>731.14</v>
      </c>
      <c r="L23" s="7">
        <f t="shared" si="12"/>
        <v>4419.29</v>
      </c>
      <c r="M23" s="7">
        <f t="shared" si="12"/>
        <v>5150.43</v>
      </c>
      <c r="N23" s="8" t="s">
        <v>73</v>
      </c>
    </row>
    <row r="24" spans="1:14" s="3" customFormat="1" ht="82.5" customHeight="1" x14ac:dyDescent="0.25">
      <c r="A24" s="11" t="s">
        <v>31</v>
      </c>
      <c r="B24" s="11" t="s">
        <v>52</v>
      </c>
      <c r="C24" s="12">
        <v>0</v>
      </c>
      <c r="D24" s="12">
        <v>0</v>
      </c>
      <c r="E24" s="12">
        <f t="shared" ref="E24" si="15">SUM(C24,D24)</f>
        <v>0</v>
      </c>
      <c r="F24" s="13" t="s">
        <v>41</v>
      </c>
      <c r="G24" s="13">
        <v>126</v>
      </c>
      <c r="H24" s="13">
        <v>774</v>
      </c>
      <c r="I24" s="7">
        <f t="shared" ref="I24" si="16">SUM(G24,H24)</f>
        <v>900</v>
      </c>
      <c r="J24" s="13" t="s">
        <v>41</v>
      </c>
      <c r="K24" s="7">
        <f t="shared" ref="K24" si="17">G24-C24</f>
        <v>126</v>
      </c>
      <c r="L24" s="7">
        <f t="shared" ref="L24" si="18">H24-D24</f>
        <v>774</v>
      </c>
      <c r="M24" s="7">
        <f t="shared" ref="M24" si="19">I24-E24</f>
        <v>900</v>
      </c>
      <c r="N24" s="8" t="s">
        <v>72</v>
      </c>
    </row>
    <row r="25" spans="1:14" s="3" customFormat="1" ht="81.75" customHeight="1" x14ac:dyDescent="0.25">
      <c r="A25" s="11" t="s">
        <v>69</v>
      </c>
      <c r="B25" s="11" t="s">
        <v>42</v>
      </c>
      <c r="C25" s="12">
        <v>165.6</v>
      </c>
      <c r="D25" s="12">
        <v>1214.4000000000001</v>
      </c>
      <c r="E25" s="12">
        <f t="shared" si="3"/>
        <v>1380</v>
      </c>
      <c r="F25" s="11" t="s">
        <v>42</v>
      </c>
      <c r="G25" s="13">
        <v>336.00000000000011</v>
      </c>
      <c r="H25" s="13">
        <v>2064</v>
      </c>
      <c r="I25" s="7">
        <f t="shared" si="4"/>
        <v>2400</v>
      </c>
      <c r="J25" s="13" t="s">
        <v>52</v>
      </c>
      <c r="K25" s="7">
        <f t="shared" si="12"/>
        <v>170.40000000000012</v>
      </c>
      <c r="L25" s="7">
        <f t="shared" si="13"/>
        <v>849.59999999999991</v>
      </c>
      <c r="M25" s="7">
        <f t="shared" si="14"/>
        <v>1020</v>
      </c>
      <c r="N25" s="8" t="s">
        <v>68</v>
      </c>
    </row>
    <row r="26" spans="1:14" s="3" customFormat="1" ht="37.5" customHeight="1" x14ac:dyDescent="0.25">
      <c r="A26" s="11" t="s">
        <v>23</v>
      </c>
      <c r="B26" s="13" t="s">
        <v>43</v>
      </c>
      <c r="C26" s="12">
        <v>200</v>
      </c>
      <c r="D26" s="12">
        <v>0</v>
      </c>
      <c r="E26" s="12">
        <f t="shared" si="3"/>
        <v>200</v>
      </c>
      <c r="F26" s="13" t="s">
        <v>43</v>
      </c>
      <c r="G26" s="13">
        <v>200</v>
      </c>
      <c r="H26" s="13">
        <v>0</v>
      </c>
      <c r="I26" s="7">
        <f t="shared" si="4"/>
        <v>200</v>
      </c>
      <c r="J26" s="13" t="s">
        <v>43</v>
      </c>
      <c r="K26" s="7">
        <f t="shared" si="12"/>
        <v>0</v>
      </c>
      <c r="L26" s="7">
        <f t="shared" si="13"/>
        <v>0</v>
      </c>
      <c r="M26" s="7">
        <f t="shared" si="14"/>
        <v>0</v>
      </c>
      <c r="N26" s="8"/>
    </row>
    <row r="27" spans="1:14" s="3" customFormat="1" x14ac:dyDescent="0.25">
      <c r="A27" s="4"/>
      <c r="B27" s="4"/>
      <c r="C27" s="4"/>
      <c r="D27" s="4"/>
      <c r="E27" s="4"/>
      <c r="F27" s="4"/>
      <c r="G27" s="4"/>
      <c r="H27" s="4"/>
      <c r="I27" s="4"/>
      <c r="J27" s="4"/>
      <c r="K27" s="4"/>
      <c r="L27" s="4"/>
      <c r="M27" s="4"/>
      <c r="N27" s="4"/>
    </row>
    <row r="28" spans="1:14" x14ac:dyDescent="0.25">
      <c r="A28" s="5"/>
      <c r="B28" s="5"/>
      <c r="C28" s="5"/>
      <c r="D28" s="5"/>
      <c r="E28" s="5"/>
      <c r="F28" s="5"/>
      <c r="G28" s="5"/>
      <c r="H28" s="5"/>
      <c r="I28" s="5"/>
      <c r="J28" s="5"/>
      <c r="K28" s="5"/>
      <c r="L28" s="5"/>
      <c r="M28" s="5"/>
      <c r="N28" s="5"/>
    </row>
    <row r="29" spans="1:14" x14ac:dyDescent="0.25">
      <c r="A29" s="5"/>
      <c r="B29" s="5"/>
      <c r="C29" s="5"/>
      <c r="D29" s="5"/>
      <c r="E29" s="5"/>
      <c r="F29" s="5"/>
      <c r="G29" s="5"/>
      <c r="H29" s="5"/>
      <c r="I29" s="5"/>
      <c r="J29" s="5"/>
      <c r="K29" s="5"/>
      <c r="L29" s="5"/>
      <c r="M29" s="5"/>
      <c r="N29" s="5"/>
    </row>
    <row r="30" spans="1:14" x14ac:dyDescent="0.25">
      <c r="A30" s="5"/>
      <c r="B30" s="5"/>
      <c r="C30" s="5"/>
      <c r="D30" s="5"/>
      <c r="E30" s="5"/>
      <c r="F30" s="5"/>
      <c r="G30" s="5"/>
      <c r="H30" s="5"/>
      <c r="I30" s="5"/>
      <c r="J30" s="5"/>
      <c r="K30" s="5"/>
      <c r="L30" s="5"/>
      <c r="M30" s="5"/>
      <c r="N30" s="5"/>
    </row>
    <row r="31" spans="1:14" x14ac:dyDescent="0.25">
      <c r="A31" s="5"/>
      <c r="B31" s="5"/>
      <c r="C31" s="5"/>
      <c r="D31" s="5"/>
      <c r="E31" s="5"/>
      <c r="F31" s="5"/>
      <c r="G31" s="5"/>
      <c r="H31" s="5"/>
      <c r="I31" s="5"/>
      <c r="J31" s="5"/>
      <c r="K31" s="5"/>
      <c r="L31" s="5"/>
      <c r="M31" s="5"/>
      <c r="N31" s="5"/>
    </row>
  </sheetData>
  <mergeCells count="19">
    <mergeCell ref="G3:G5"/>
    <mergeCell ref="I3:I5"/>
    <mergeCell ref="A10:N10"/>
    <mergeCell ref="A11:N11"/>
    <mergeCell ref="A17:N17"/>
    <mergeCell ref="A1:N1"/>
    <mergeCell ref="J2:M2"/>
    <mergeCell ref="J3:J5"/>
    <mergeCell ref="K3:K5"/>
    <mergeCell ref="M3:M5"/>
    <mergeCell ref="N2:N5"/>
    <mergeCell ref="N7:N9"/>
    <mergeCell ref="B2:E2"/>
    <mergeCell ref="F2:I2"/>
    <mergeCell ref="B3:B5"/>
    <mergeCell ref="C3:C5"/>
    <mergeCell ref="A2:A5"/>
    <mergeCell ref="E3:E5"/>
    <mergeCell ref="F3:F5"/>
  </mergeCells>
  <printOptions horizontalCentered="1"/>
  <pageMargins left="0.45" right="0.45" top="0.5" bottom="0.5" header="0.3" footer="0.3"/>
  <pageSetup paperSize="8" scale="6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J12" sqref="J12:U12"/>
    </sheetView>
  </sheetViews>
  <sheetFormatPr defaultRowHeight="15" x14ac:dyDescent="0.25"/>
  <sheetData>
    <row r="1" spans="1:21" x14ac:dyDescent="0.25">
      <c r="A1" s="15">
        <v>536.58000000000004</v>
      </c>
      <c r="B1" s="15">
        <v>64.39</v>
      </c>
      <c r="C1" s="15"/>
      <c r="D1" s="15">
        <v>472.19</v>
      </c>
    </row>
    <row r="2" spans="1:21" x14ac:dyDescent="0.25">
      <c r="A2" s="15">
        <v>3125.56</v>
      </c>
      <c r="B2" s="15">
        <v>375.07</v>
      </c>
      <c r="C2" s="15"/>
      <c r="D2" s="15">
        <v>2750.49</v>
      </c>
    </row>
    <row r="3" spans="1:21" x14ac:dyDescent="0.25">
      <c r="A3" s="15">
        <v>1321.68</v>
      </c>
      <c r="B3" s="15">
        <v>158.6</v>
      </c>
      <c r="C3" s="15"/>
      <c r="D3" s="15">
        <v>1163.08</v>
      </c>
    </row>
    <row r="5" spans="1:21" x14ac:dyDescent="0.25">
      <c r="B5" t="s">
        <v>7</v>
      </c>
      <c r="C5" t="s">
        <v>63</v>
      </c>
      <c r="E5" t="s">
        <v>5</v>
      </c>
    </row>
    <row r="6" spans="1:21" x14ac:dyDescent="0.25">
      <c r="A6" t="s">
        <v>64</v>
      </c>
      <c r="B6">
        <v>1311.64</v>
      </c>
      <c r="C6">
        <v>183.62960000000001</v>
      </c>
      <c r="E6">
        <v>1128.0103999999999</v>
      </c>
    </row>
    <row r="7" spans="1:21" x14ac:dyDescent="0.25">
      <c r="A7" t="s">
        <v>65</v>
      </c>
      <c r="B7">
        <v>416.62</v>
      </c>
      <c r="C7">
        <v>58.326800000000013</v>
      </c>
      <c r="E7">
        <v>358.29320000000001</v>
      </c>
    </row>
    <row r="8" spans="1:21" x14ac:dyDescent="0.25">
      <c r="B8">
        <v>19212.840000000011</v>
      </c>
      <c r="C8">
        <v>2689.7976000000021</v>
      </c>
      <c r="E8">
        <v>16523.042400000009</v>
      </c>
    </row>
    <row r="9" spans="1:21" x14ac:dyDescent="0.25">
      <c r="B9">
        <v>9948.1600000000017</v>
      </c>
      <c r="C9">
        <v>1392.7424000000001</v>
      </c>
      <c r="E9">
        <v>8555.4176000000007</v>
      </c>
    </row>
    <row r="11" spans="1:21" x14ac:dyDescent="0.25">
      <c r="B11">
        <v>2806.78</v>
      </c>
      <c r="C11">
        <v>392.94920000000008</v>
      </c>
      <c r="E11">
        <v>2413.8308000000002</v>
      </c>
    </row>
    <row r="12" spans="1:21" ht="31.5" x14ac:dyDescent="0.25">
      <c r="B12">
        <v>1754.27</v>
      </c>
      <c r="C12">
        <v>245.59780000000001</v>
      </c>
      <c r="E12">
        <v>1508.6722</v>
      </c>
      <c r="J12" s="11" t="s">
        <v>53</v>
      </c>
      <c r="K12" s="12">
        <v>0</v>
      </c>
      <c r="L12" s="12">
        <v>0</v>
      </c>
      <c r="M12" s="12">
        <f t="shared" ref="M12" si="0">SUM(K12,L12)</f>
        <v>0</v>
      </c>
      <c r="N12" s="11" t="s">
        <v>62</v>
      </c>
      <c r="O12" s="13">
        <v>126</v>
      </c>
      <c r="P12" s="13">
        <v>774</v>
      </c>
      <c r="Q12" s="7">
        <f t="shared" ref="Q12" si="1">SUM(O12,P12)</f>
        <v>900</v>
      </c>
      <c r="R12" s="11" t="s">
        <v>62</v>
      </c>
      <c r="S12" s="7">
        <f t="shared" ref="S12:U12" si="2">O12-K12</f>
        <v>126</v>
      </c>
      <c r="T12" s="7">
        <f t="shared" si="2"/>
        <v>774</v>
      </c>
      <c r="U12" s="7">
        <f t="shared" si="2"/>
        <v>900</v>
      </c>
    </row>
    <row r="13" spans="1:21" x14ac:dyDescent="0.25">
      <c r="B13">
        <v>1508.76</v>
      </c>
      <c r="C13">
        <v>211.22640000000001</v>
      </c>
      <c r="E13">
        <v>1297.5336</v>
      </c>
    </row>
    <row r="14" spans="1:21" x14ac:dyDescent="0.25">
      <c r="B14">
        <v>10822.83</v>
      </c>
      <c r="C14">
        <v>1515.1962000000001</v>
      </c>
      <c r="E14">
        <v>9307.6337999999996</v>
      </c>
    </row>
    <row r="15" spans="1:21" x14ac:dyDescent="0.25">
      <c r="B15">
        <v>154.12</v>
      </c>
      <c r="C15">
        <v>21.576799999999999</v>
      </c>
      <c r="E15">
        <v>132.54320000000001</v>
      </c>
    </row>
    <row r="16" spans="1:21" x14ac:dyDescent="0.25">
      <c r="B16">
        <v>5222.43</v>
      </c>
      <c r="C16">
        <v>731.14</v>
      </c>
      <c r="E16">
        <v>4491.29</v>
      </c>
    </row>
    <row r="17" spans="2:5" x14ac:dyDescent="0.25">
      <c r="B17">
        <v>900</v>
      </c>
      <c r="C17">
        <v>126</v>
      </c>
      <c r="E17">
        <v>774</v>
      </c>
    </row>
    <row r="18" spans="2:5" x14ac:dyDescent="0.25">
      <c r="B18">
        <v>2400</v>
      </c>
      <c r="C18">
        <v>336.00000000000011</v>
      </c>
      <c r="E18">
        <v>2064</v>
      </c>
    </row>
    <row r="19" spans="2:5" x14ac:dyDescent="0.25">
      <c r="B19">
        <v>200</v>
      </c>
      <c r="C19">
        <v>200</v>
      </c>
      <c r="E1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7"/>
  <sheetViews>
    <sheetView workbookViewId="0">
      <selection activeCell="G11" sqref="G11"/>
    </sheetView>
  </sheetViews>
  <sheetFormatPr defaultRowHeight="15" x14ac:dyDescent="0.25"/>
  <sheetData>
    <row r="3" spans="5:7" x14ac:dyDescent="0.25">
      <c r="E3" t="s">
        <v>31</v>
      </c>
    </row>
    <row r="7" spans="5:7" ht="15.75" x14ac:dyDescent="0.25">
      <c r="E7" s="13">
        <v>126</v>
      </c>
      <c r="F7" s="13">
        <v>774</v>
      </c>
      <c r="G7" s="7">
        <f t="shared" ref="G7" si="0">SUM(E7,F7)</f>
        <v>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2019-10-23T10:54:28Z</dcterms:modified>
</cp:coreProperties>
</file>