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2" activeTab="6"/>
  </bookViews>
  <sheets>
    <sheet name="Monthwise Exp.2018-19" sheetId="27" r:id="rId1"/>
    <sheet name="Monthly_19_20_RPA" sheetId="30" r:id="rId2"/>
    <sheet name="Sheet1" sheetId="31" r:id="rId3"/>
    <sheet name="DPP_TO_IMED" sheetId="29" r:id="rId4"/>
    <sheet name="Modified" sheetId="32" r:id="rId5"/>
    <sheet name="Monthly_19_20_GOB" sheetId="28" r:id="rId6"/>
    <sheet name="Monthly_19_20_GOB (2)" sheetId="33" r:id="rId7"/>
  </sheets>
  <definedNames>
    <definedName name="_xlnm.Print_Area" localSheetId="3">DPP_TO_IMED!$A$2:$C$68</definedName>
    <definedName name="_xlnm.Print_Titles" localSheetId="4">Modified!#REF!</definedName>
    <definedName name="_xlnm.Print_Titles" localSheetId="5">Monthly_19_20_GOB!#REF!</definedName>
    <definedName name="_xlnm.Print_Titles" localSheetId="6">'Monthly_19_20_GOB (2)'!#REF!</definedName>
    <definedName name="_xlnm.Print_Titles" localSheetId="1">Monthly_19_20_RPA!#REF!</definedName>
    <definedName name="_xlnm.Print_Titles" localSheetId="0">'Monthwise Exp.2018-19'!$3:$4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28" l="1"/>
  <c r="P5" i="28"/>
  <c r="Q4" i="28"/>
  <c r="P3" i="28"/>
  <c r="P4" i="28"/>
  <c r="P2" i="28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C76" i="27"/>
  <c r="R76" i="27" s="1"/>
  <c r="R7" i="27"/>
  <c r="S7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D68" i="27"/>
  <c r="R9" i="27"/>
  <c r="S9" i="27" s="1"/>
  <c r="R10" i="27"/>
  <c r="S10" i="27" s="1"/>
  <c r="R11" i="27"/>
  <c r="S11" i="27" s="1"/>
  <c r="R12" i="27"/>
  <c r="S12" i="27" s="1"/>
  <c r="R13" i="27"/>
  <c r="S13" i="27" s="1"/>
  <c r="R14" i="27"/>
  <c r="S14" i="27" s="1"/>
  <c r="R15" i="27"/>
  <c r="S15" i="27" s="1"/>
  <c r="R16" i="27"/>
  <c r="S16" i="27" s="1"/>
  <c r="R17" i="27"/>
  <c r="S17" i="27" s="1"/>
  <c r="R18" i="27"/>
  <c r="S18" i="27" s="1"/>
  <c r="R19" i="27"/>
  <c r="S19" i="27" s="1"/>
  <c r="R20" i="27"/>
  <c r="S20" i="27" s="1"/>
  <c r="R21" i="27"/>
  <c r="S21" i="27" s="1"/>
  <c r="R22" i="27"/>
  <c r="S22" i="27" s="1"/>
  <c r="R23" i="27"/>
  <c r="S23" i="27" s="1"/>
  <c r="R24" i="27"/>
  <c r="S24" i="27" s="1"/>
  <c r="R25" i="27"/>
  <c r="S25" i="27" s="1"/>
  <c r="R26" i="27"/>
  <c r="S26" i="27" s="1"/>
  <c r="R27" i="27"/>
  <c r="S27" i="27" s="1"/>
  <c r="R28" i="27"/>
  <c r="S28" i="27" s="1"/>
  <c r="R29" i="27"/>
  <c r="S29" i="27" s="1"/>
  <c r="R30" i="27"/>
  <c r="S30" i="27" s="1"/>
  <c r="R31" i="27"/>
  <c r="S31" i="27" s="1"/>
  <c r="R32" i="27"/>
  <c r="S32" i="27" s="1"/>
  <c r="R33" i="27"/>
  <c r="S33" i="27" s="1"/>
  <c r="R34" i="27"/>
  <c r="S34" i="27" s="1"/>
  <c r="R35" i="27"/>
  <c r="S35" i="27" s="1"/>
  <c r="R36" i="27"/>
  <c r="S36" i="27" s="1"/>
  <c r="R37" i="27"/>
  <c r="S37" i="27" s="1"/>
  <c r="R38" i="27"/>
  <c r="S38" i="27" s="1"/>
  <c r="R39" i="27"/>
  <c r="S39" i="27" s="1"/>
  <c r="R40" i="27"/>
  <c r="S40" i="27" s="1"/>
  <c r="R41" i="27"/>
  <c r="S41" i="27" s="1"/>
  <c r="R42" i="27"/>
  <c r="S42" i="27" s="1"/>
  <c r="R43" i="27"/>
  <c r="S43" i="27" s="1"/>
  <c r="R44" i="27"/>
  <c r="S44" i="27" s="1"/>
  <c r="R45" i="27"/>
  <c r="S45" i="27" s="1"/>
  <c r="R46" i="27"/>
  <c r="S46" i="27" s="1"/>
  <c r="R47" i="27"/>
  <c r="S47" i="27" s="1"/>
  <c r="R48" i="27"/>
  <c r="S48" i="27" s="1"/>
  <c r="R49" i="27"/>
  <c r="S49" i="27" s="1"/>
  <c r="R50" i="27"/>
  <c r="S50" i="27" s="1"/>
  <c r="R51" i="27"/>
  <c r="S51" i="27" s="1"/>
  <c r="R52" i="27"/>
  <c r="S52" i="27" s="1"/>
  <c r="R53" i="27"/>
  <c r="S53" i="27" s="1"/>
  <c r="R54" i="27"/>
  <c r="S54" i="27" s="1"/>
  <c r="R55" i="27"/>
  <c r="S55" i="27" s="1"/>
  <c r="R56" i="27"/>
  <c r="S56" i="27" s="1"/>
  <c r="R57" i="27"/>
  <c r="S57" i="27" s="1"/>
  <c r="R58" i="27"/>
  <c r="S58" i="27" s="1"/>
  <c r="R59" i="27"/>
  <c r="S59" i="27" s="1"/>
  <c r="R60" i="27"/>
  <c r="S60" i="27" s="1"/>
  <c r="R61" i="27"/>
  <c r="S61" i="27" s="1"/>
  <c r="R62" i="27"/>
  <c r="S62" i="27" s="1"/>
  <c r="R63" i="27"/>
  <c r="S63" i="27" s="1"/>
  <c r="R64" i="27"/>
  <c r="S64" i="27" s="1"/>
  <c r="R65" i="27"/>
  <c r="S65" i="27" s="1"/>
  <c r="R66" i="27"/>
  <c r="S66" i="27" s="1"/>
  <c r="R67" i="27"/>
  <c r="S67" i="27" s="1"/>
  <c r="R8" i="27"/>
  <c r="S8" i="27" s="1"/>
  <c r="R69" i="32" l="1"/>
  <c r="R68" i="27"/>
  <c r="S68" i="27" l="1"/>
  <c r="R77" i="27"/>
  <c r="R78" i="27" s="1"/>
</calcChain>
</file>

<file path=xl/comments1.xml><?xml version="1.0" encoding="utf-8"?>
<comments xmlns="http://schemas.openxmlformats.org/spreadsheetml/2006/main">
  <authors>
    <author>Author</author>
  </authors>
  <commentList>
    <comment ref="N13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<sst xmlns="http://schemas.openxmlformats.org/spreadsheetml/2006/main" count="849" uniqueCount="245">
  <si>
    <t>µwgK bs</t>
  </si>
  <si>
    <t>A_©‰bwZK †KvW</t>
  </si>
  <si>
    <t>LvZ Gi weeiY</t>
  </si>
  <si>
    <t>K-ivR¯^ e¨qt</t>
  </si>
  <si>
    <t>fvZvw`</t>
  </si>
  <si>
    <t>hvZvqvZ</t>
  </si>
  <si>
    <t>Dc‡gvU fvZvw`t</t>
  </si>
  <si>
    <t>mieivn I †mev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</si>
  <si>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</si>
  <si>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</si>
  <si>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</si>
  <si>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</si>
  <si>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</si>
  <si>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</si>
  <si>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</si>
  <si>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</si>
  <si>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</si>
  <si>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</si>
  <si>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</si>
  <si>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</si>
  <si>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</si>
  <si>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</si>
  <si>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</si>
  <si>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</si>
  <si>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</si>
  <si>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</si>
  <si>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m¤§vbx/wd/m¤§vbx fvZv</t>
  </si>
  <si>
    <t>mv‡f©</t>
  </si>
  <si>
    <t>Kw¤úDUvi KbwRD‡gej</t>
  </si>
  <si>
    <t>Ab¨vb¨ e¨qt AvDU‡mvwm©s Rbe‡ji †eZb</t>
  </si>
  <si>
    <t>†givgZ, msi¶Y I cybe©vmbt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</si>
  <si>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</si>
  <si>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</si>
  <si>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</si>
  <si>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</si>
  <si>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</si>
  <si>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</si>
  <si>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</si>
  <si>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</si>
  <si>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cÖ‡KŠkj BKzBc‡g›Um, mv‡f© BKzBc‡g›Um</t>
  </si>
  <si>
    <t>AvmevecÎ msMÖn</t>
  </si>
  <si>
    <t>GqviKzjvi</t>
  </si>
  <si>
    <t>Rwg AwaMÖnYt</t>
  </si>
  <si>
    <t>euva wbg©vY (Wzeš—) 342.30 wKwg</t>
  </si>
  <si>
    <t>Rjhvbt ¯úxW‡evU †givgZ</t>
  </si>
  <si>
    <t>wbg©vY/ Ab¨vb¨ KvR</t>
  </si>
  <si>
    <t>4947-5</t>
  </si>
  <si>
    <t>wb¯‹vkb KvVv‡gv</t>
  </si>
  <si>
    <t xml:space="preserve"> </t>
  </si>
  <si>
    <t>cÖwk¶Y e¨q (wRIwe)</t>
  </si>
  <si>
    <t>cÖwk¶Y e¨q (AviwcG)</t>
  </si>
  <si>
    <t>Awdm feb †givgZ I msi¶Y</t>
  </si>
  <si>
    <t>AvevwmK feb †givgZ I msi¶Y</t>
  </si>
  <si>
    <t>Ab¨vb¨t †givgZ I msi¶Y</t>
  </si>
  <si>
    <t>2018-2019 m‡b m¤¢ve¨ Rgv-Li‡Pi weeiYx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</si>
  <si>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</si>
  <si>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</si>
  <si>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</si>
  <si>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</si>
  <si>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</si>
  <si>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</si>
  <si>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</si>
  <si>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</si>
  <si>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</si>
  <si>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</si>
  <si>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</si>
  <si>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</si>
  <si>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</si>
  <si>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3231201
(4840-5)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</si>
  <si>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</si>
  <si>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</si>
  <si>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</si>
  <si>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</si>
  <si>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</si>
  <si>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</si>
  <si>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</si>
  <si>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</si>
  <si>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</si>
  <si>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</si>
  <si>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</si>
  <si>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</si>
  <si>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</si>
  <si>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3258114
(4947-1)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</si>
  <si>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</si>
  <si>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</si>
  <si>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</si>
  <si>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</si>
  <si>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</si>
  <si>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</si>
  <si>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</si>
  <si>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</si>
  <si>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</si>
  <si>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</si>
  <si>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</si>
  <si>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</si>
  <si>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</si>
  <si>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</si>
  <si>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</si>
  <si>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Ab¨vb¨t</t>
  </si>
  <si>
    <t>4111201
(7081-1)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</si>
  <si>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</si>
  <si>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</si>
  <si>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</si>
  <si>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</si>
  <si>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</si>
  <si>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</si>
  <si>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</si>
  <si>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</si>
  <si>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</si>
  <si>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</si>
  <si>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</si>
  <si>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</si>
  <si>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>AvM÷/18</t>
  </si>
  <si>
    <t>†deª“/19</t>
  </si>
  <si>
    <t>Rvby/19</t>
  </si>
  <si>
    <t>gvP©/19</t>
  </si>
  <si>
    <t>GwcÖj/19</t>
  </si>
  <si>
    <t>†g/19</t>
  </si>
  <si>
    <t>†m‡Þt/18</t>
  </si>
  <si>
    <t>A‡±vt18</t>
  </si>
  <si>
    <t>b‡f/18</t>
  </si>
  <si>
    <t>wW‡m/18</t>
  </si>
  <si>
    <t>Ryb/19</t>
  </si>
  <si>
    <t xml:space="preserve">3211113
(4821)                                                </t>
  </si>
  <si>
    <t>†gvU e¨qt</t>
  </si>
  <si>
    <t>me©‡gvU e¨q</t>
  </si>
  <si>
    <t>me©‡gvU e¨q (j¶ UvKvq)</t>
  </si>
  <si>
    <t>1g wKw¯—</t>
  </si>
  <si>
    <t>2q wKw¯—</t>
  </si>
  <si>
    <t>3q wKw¯—</t>
  </si>
  <si>
    <t>4_© wKw¯—</t>
  </si>
  <si>
    <t>Eocde</t>
  </si>
  <si>
    <t>Description</t>
  </si>
  <si>
    <t>Imedcode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</si>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</sst>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u/>
      <sz val="16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3" fillId="0" borderId="0"/>
    <xf numFmtId="0" fontId="13" fillId="0" borderId="0"/>
  </cellStyleXfs>
  <cellXfs count="17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43" fontId="5" fillId="0" borderId="1" xfId="1" applyFont="1" applyBorder="1" applyAlignment="1">
      <alignment horizontal="center" vertical="top" wrapText="1"/>
    </xf>
    <xf numFmtId="43" fontId="5" fillId="0" borderId="1" xfId="1" applyFont="1" applyBorder="1" applyAlignment="1">
      <alignment vertical="top" wrapText="1"/>
    </xf>
    <xf numFmtId="0" fontId="4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right" vertical="top" wrapText="1"/>
    </xf>
    <xf numFmtId="43" fontId="4" fillId="0" borderId="1" xfId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vertical="top" wrapText="1"/>
    </xf>
    <xf numFmtId="43" fontId="5" fillId="0" borderId="4" xfId="1" applyFont="1" applyBorder="1" applyAlignment="1">
      <alignment horizontal="center" vertical="top" wrapText="1"/>
    </xf>
    <xf numFmtId="43" fontId="5" fillId="0" borderId="4" xfId="1" applyFont="1" applyBorder="1" applyAlignment="1">
      <alignment vertical="top" wrapText="1"/>
    </xf>
    <xf numFmtId="0" fontId="5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9" fillId="0" borderId="0" xfId="0" applyFont="1"/>
    <xf numFmtId="43" fontId="2" fillId="0" borderId="0" xfId="0" applyNumberFormat="1" applyFont="1" applyBorder="1"/>
    <xf numFmtId="43" fontId="4" fillId="0" borderId="0" xfId="1" applyFont="1" applyBorder="1" applyAlignment="1">
      <alignment vertical="top" wrapText="1"/>
    </xf>
    <xf numFmtId="43" fontId="9" fillId="0" borderId="0" xfId="0" applyNumberFormat="1" applyFont="1"/>
    <xf numFmtId="0" fontId="5" fillId="0" borderId="2" xfId="0" applyFont="1" applyBorder="1" applyAlignment="1">
      <alignment horizontal="center" vertical="top" wrapText="1"/>
    </xf>
    <xf numFmtId="43" fontId="10" fillId="0" borderId="0" xfId="0" applyNumberFormat="1" applyFont="1"/>
    <xf numFmtId="0" fontId="5" fillId="0" borderId="3" xfId="0" applyFont="1" applyBorder="1" applyAlignment="1">
      <alignment vertical="top" wrapText="1"/>
    </xf>
    <xf numFmtId="0" fontId="4" fillId="0" borderId="1" xfId="0" applyFont="1" applyBorder="1" applyAlignment="1">
      <alignment horizontal="right" vertical="center" wrapText="1"/>
    </xf>
    <xf numFmtId="43" fontId="5" fillId="0" borderId="1" xfId="1" applyFont="1" applyBorder="1" applyAlignment="1">
      <alignment horizontal="center" vertical="center" wrapText="1"/>
    </xf>
    <xf numFmtId="43" fontId="4" fillId="0" borderId="1" xfId="1" applyFont="1" applyBorder="1" applyAlignment="1">
      <alignment vertical="center" wrapText="1"/>
    </xf>
    <xf numFmtId="0" fontId="2" fillId="0" borderId="1" xfId="0" applyFont="1" applyBorder="1"/>
    <xf numFmtId="0" fontId="4" fillId="0" borderId="1" xfId="0" applyFont="1" applyBorder="1" applyAlignment="1">
      <alignment vertical="center" wrapText="1"/>
    </xf>
    <xf numFmtId="43" fontId="8" fillId="0" borderId="1" xfId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43" fontId="5" fillId="0" borderId="4" xfId="1" applyFont="1" applyBorder="1" applyAlignment="1">
      <alignment horizontal="center" vertical="center" wrapText="1"/>
    </xf>
    <xf numFmtId="43" fontId="5" fillId="0" borderId="1" xfId="1" applyFont="1" applyBorder="1" applyAlignment="1">
      <alignment vertical="center" wrapText="1"/>
    </xf>
    <xf numFmtId="43" fontId="5" fillId="0" borderId="4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3" fontId="5" fillId="0" borderId="6" xfId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43" fontId="8" fillId="0" borderId="1" xfId="1" applyFont="1" applyBorder="1" applyAlignment="1">
      <alignment vertical="center" wrapText="1"/>
    </xf>
    <xf numFmtId="43" fontId="8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vertical="center"/>
    </xf>
    <xf numFmtId="0" fontId="2" fillId="0" borderId="8" xfId="0" applyFont="1" applyBorder="1"/>
    <xf numFmtId="0" fontId="5" fillId="0" borderId="0" xfId="0" applyFont="1"/>
    <xf numFmtId="0" fontId="5" fillId="0" borderId="8" xfId="0" applyFont="1" applyBorder="1"/>
    <xf numFmtId="2" fontId="5" fillId="0" borderId="0" xfId="0" applyNumberFormat="1" applyFont="1"/>
    <xf numFmtId="2" fontId="5" fillId="0" borderId="1" xfId="0" applyNumberFormat="1" applyFont="1" applyBorder="1" applyAlignment="1">
      <alignment vertical="center" wrapText="1"/>
    </xf>
    <xf numFmtId="2" fontId="5" fillId="0" borderId="4" xfId="0" applyNumberFormat="1" applyFont="1" applyBorder="1" applyAlignment="1">
      <alignment vertical="center" wrapText="1"/>
    </xf>
    <xf numFmtId="0" fontId="4" fillId="0" borderId="0" xfId="0" applyFont="1"/>
    <xf numFmtId="2" fontId="4" fillId="0" borderId="0" xfId="0" applyNumberFormat="1" applyFont="1"/>
    <xf numFmtId="2" fontId="4" fillId="0" borderId="8" xfId="0" applyNumberFormat="1" applyFont="1" applyBorder="1"/>
    <xf numFmtId="2" fontId="5" fillId="0" borderId="1" xfId="0" applyNumberFormat="1" applyFont="1" applyBorder="1" applyAlignment="1">
      <alignment vertical="top" wrapText="1"/>
    </xf>
    <xf numFmtId="2" fontId="4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14" fillId="0" borderId="1" xfId="0" applyFont="1" applyBorder="1" applyAlignment="1">
      <alignment horizontal="center"/>
    </xf>
    <xf numFmtId="0" fontId="14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/>
    </xf>
    <xf numFmtId="0" fontId="19" fillId="0" borderId="1" xfId="0" applyFont="1" applyBorder="1" applyAlignment="1" applyProtection="1">
      <alignment horizontal="justify" vertical="center" wrapText="1"/>
      <protection locked="0"/>
    </xf>
    <xf numFmtId="0" fontId="19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 applyProtection="1">
      <alignment vertical="center" wrapText="1"/>
      <protection locked="0"/>
    </xf>
    <xf numFmtId="0" fontId="18" fillId="0" borderId="4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>
      <alignment horizontal="center" vertical="top"/>
    </xf>
    <xf numFmtId="0" fontId="20" fillId="2" borderId="1" xfId="0" applyFont="1" applyFill="1" applyBorder="1" applyAlignment="1" applyProtection="1">
      <alignment horizontal="justify" vertical="top" wrapText="1"/>
      <protection locked="0"/>
    </xf>
    <xf numFmtId="0" fontId="19" fillId="2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 vertical="top"/>
    </xf>
    <xf numFmtId="0" fontId="21" fillId="0" borderId="1" xfId="0" applyFont="1" applyFill="1" applyBorder="1" applyAlignment="1">
      <alignment horizontal="center" vertical="top"/>
    </xf>
    <xf numFmtId="0" fontId="19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20" fillId="0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0" fontId="19" fillId="0" borderId="1" xfId="0" applyFont="1" applyBorder="1" applyAlignment="1" applyProtection="1">
      <alignment horizontal="left" vertical="top" wrapText="1"/>
      <protection locked="0"/>
    </xf>
    <xf numFmtId="0" fontId="22" fillId="0" borderId="1" xfId="0" applyFont="1" applyBorder="1" applyAlignment="1">
      <alignment horizontal="center" vertical="top"/>
    </xf>
    <xf numFmtId="0" fontId="0" fillId="0" borderId="0" xfId="0" applyFont="1"/>
    <xf numFmtId="0" fontId="17" fillId="0" borderId="2" xfId="0" applyFont="1" applyBorder="1" applyAlignment="1" applyProtection="1">
      <alignment vertical="center" wrapText="1"/>
      <protection locked="0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justify" vertical="center" wrapText="1"/>
      <protection locked="0"/>
    </xf>
    <xf numFmtId="0" fontId="19" fillId="0" borderId="2" xfId="0" applyFont="1" applyBorder="1" applyAlignment="1" applyProtection="1">
      <alignment horizontal="justify" vertical="top" wrapText="1"/>
      <protection locked="0"/>
    </xf>
    <xf numFmtId="0" fontId="19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20" fillId="2" borderId="2" xfId="0" applyFont="1" applyFill="1" applyBorder="1" applyAlignment="1" applyProtection="1">
      <alignment horizontal="justify" vertical="top" wrapText="1"/>
      <protection locked="0"/>
    </xf>
    <xf numFmtId="0" fontId="19" fillId="2" borderId="2" xfId="0" applyFont="1" applyFill="1" applyBorder="1" applyAlignment="1" applyProtection="1">
      <alignment horizontal="justify" vertical="top" wrapText="1"/>
      <protection locked="0"/>
    </xf>
    <xf numFmtId="0" fontId="19" fillId="0" borderId="2" xfId="0" applyFont="1" applyFill="1" applyBorder="1" applyAlignment="1" applyProtection="1">
      <alignment horizontal="justify" vertical="top" wrapText="1"/>
      <protection locked="0"/>
    </xf>
    <xf numFmtId="0" fontId="20" fillId="0" borderId="2" xfId="0" applyFont="1" applyFill="1" applyBorder="1" applyAlignment="1" applyProtection="1">
      <alignment horizontal="justify" vertical="top" wrapText="1"/>
      <protection locked="0"/>
    </xf>
    <xf numFmtId="0" fontId="19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15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6" fillId="0" borderId="0" xfId="0" applyNumberFormat="1" applyFont="1"/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top"/>
    </xf>
    <xf numFmtId="49" fontId="21" fillId="0" borderId="1" xfId="0" applyNumberFormat="1" applyFont="1" applyBorder="1" applyAlignment="1">
      <alignment horizontal="center" vertical="top"/>
    </xf>
    <xf numFmtId="49" fontId="21" fillId="0" borderId="1" xfId="0" applyNumberFormat="1" applyFont="1" applyFill="1" applyBorder="1" applyAlignment="1">
      <alignment horizontal="center" vertical="top"/>
    </xf>
    <xf numFmtId="49" fontId="21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0" fontId="19" fillId="0" borderId="2" xfId="0" applyFont="1" applyBorder="1" applyAlignment="1" applyProtection="1">
      <alignment horizontal="center" vertical="top" wrapText="1"/>
      <protection locked="0"/>
    </xf>
    <xf numFmtId="0" fontId="20" fillId="2" borderId="2" xfId="0" applyFont="1" applyFill="1" applyBorder="1" applyAlignment="1" applyProtection="1">
      <alignment horizontal="center" vertical="top" wrapText="1"/>
      <protection locked="0"/>
    </xf>
    <xf numFmtId="0" fontId="19" fillId="2" borderId="2" xfId="0" applyFont="1" applyFill="1" applyBorder="1" applyAlignment="1" applyProtection="1">
      <alignment horizontal="center" vertical="top" wrapText="1"/>
      <protection locked="0"/>
    </xf>
    <xf numFmtId="0" fontId="19" fillId="0" borderId="2" xfId="0" applyFont="1" applyFill="1" applyBorder="1" applyAlignment="1" applyProtection="1">
      <alignment horizontal="center" vertical="top" wrapText="1"/>
      <protection locked="0"/>
    </xf>
    <xf numFmtId="0" fontId="20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right" vertical="center"/>
    </xf>
    <xf numFmtId="2" fontId="5" fillId="0" borderId="8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8" fillId="3" borderId="1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 applyProtection="1">
      <alignment vertical="center" wrapText="1"/>
      <protection locked="0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5" fillId="0" borderId="12" xfId="0" applyFont="1" applyBorder="1" applyAlignment="1">
      <alignment vertical="top" wrapText="1"/>
    </xf>
    <xf numFmtId="0" fontId="23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3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3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9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2" fontId="5" fillId="0" borderId="10" xfId="0" applyNumberFormat="1" applyFont="1" applyBorder="1" applyAlignment="1">
      <alignment horizontal="right" vertical="center"/>
    </xf>
    <xf numFmtId="2" fontId="5" fillId="0" borderId="9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top" wrapText="1"/>
    </xf>
    <xf numFmtId="0" fontId="4" fillId="0" borderId="7" xfId="0" applyFont="1" applyBorder="1" applyAlignment="1">
      <alignment horizontal="left" vertical="top" wrapText="1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9"/>
  <sheetViews>
    <sheetView zoomScale="85" zoomScaleNormal="85" workbookViewId="0">
      <pane ySplit="1" topLeftCell="A2" activePane="bottomLeft" state="frozen"/>
      <selection pane="bottomLeft" activeCell="D27" sqref="D27:S27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3" width="28.42578125" style="1" customWidth="1"/>
    <col min="4" max="4" width="10.28515625" style="1" customWidth="1"/>
    <col min="5" max="5" width="12.85546875" style="1" customWidth="1"/>
    <col min="6" max="6" width="15" style="1" customWidth="1"/>
    <col min="7" max="7" width="14.85546875" style="1" customWidth="1"/>
    <col min="8" max="8" width="17" style="1" hidden="1" customWidth="1"/>
    <col min="9" max="9" width="14.42578125" style="1" hidden="1" customWidth="1"/>
    <col min="10" max="10" width="14.5703125" style="1" hidden="1" customWidth="1"/>
    <col min="11" max="11" width="15.28515625" style="1" customWidth="1"/>
    <col min="12" max="13" width="16.28515625" style="1" customWidth="1"/>
    <col min="14" max="14" width="15.85546875" style="1" customWidth="1"/>
    <col min="15" max="15" width="14.85546875" style="1" customWidth="1"/>
    <col min="16" max="16" width="16" style="1" customWidth="1"/>
    <col min="17" max="17" width="17" style="1" customWidth="1"/>
    <col min="18" max="18" width="17.5703125" style="1" customWidth="1"/>
    <col min="19" max="19" width="14.7109375" style="1" customWidth="1"/>
    <col min="20" max="16384" width="9.140625" style="1"/>
  </cols>
  <sheetData>
    <row r="1" spans="1:19" ht="19.5" x14ac:dyDescent="0.25">
      <c r="A1" s="168" t="s">
        <v>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9" ht="12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9" ht="48" customHeight="1" x14ac:dyDescent="0.2">
      <c r="A3" s="2" t="s">
        <v>0</v>
      </c>
      <c r="B3" s="2" t="s">
        <v>1</v>
      </c>
      <c r="C3" s="2" t="s">
        <v>2</v>
      </c>
      <c r="D3" s="2" t="s">
        <v>112</v>
      </c>
      <c r="E3" s="2" t="s">
        <v>118</v>
      </c>
      <c r="F3" s="11" t="s">
        <v>119</v>
      </c>
      <c r="G3" s="11" t="s">
        <v>120</v>
      </c>
      <c r="H3" s="11"/>
      <c r="I3" s="11"/>
      <c r="J3" s="11"/>
      <c r="K3" s="11" t="s">
        <v>121</v>
      </c>
      <c r="L3" s="11" t="s">
        <v>114</v>
      </c>
      <c r="M3" s="2" t="s">
        <v>113</v>
      </c>
      <c r="N3" s="2" t="s">
        <v>115</v>
      </c>
      <c r="O3" s="2" t="s">
        <v>116</v>
      </c>
      <c r="P3" s="2" t="s">
        <v>117</v>
      </c>
      <c r="Q3" s="2" t="s">
        <v>122</v>
      </c>
      <c r="R3" s="33" t="s">
        <v>125</v>
      </c>
      <c r="S3" s="34" t="s">
        <v>126</v>
      </c>
    </row>
    <row r="4" spans="1:19" ht="24.95" customHeight="1" x14ac:dyDescent="0.2">
      <c r="A4" s="2">
        <v>1</v>
      </c>
      <c r="B4" s="2">
        <v>2</v>
      </c>
      <c r="C4" s="2">
        <v>3</v>
      </c>
      <c r="D4" s="2"/>
      <c r="E4" s="2"/>
      <c r="F4" s="2"/>
      <c r="G4" s="2"/>
      <c r="H4" s="2"/>
      <c r="I4" s="2"/>
      <c r="J4" s="2"/>
      <c r="K4" s="2"/>
      <c r="L4" s="2"/>
      <c r="M4" s="29"/>
      <c r="N4" s="29"/>
      <c r="O4" s="2"/>
      <c r="P4" s="2"/>
      <c r="Q4" s="2"/>
      <c r="R4" s="32"/>
      <c r="S4" s="28"/>
    </row>
    <row r="5" spans="1:19" ht="20.100000000000001" customHeight="1" x14ac:dyDescent="0.2">
      <c r="A5" s="169" t="s">
        <v>3</v>
      </c>
      <c r="B5" s="169"/>
      <c r="C5" s="4"/>
      <c r="D5" s="4"/>
      <c r="E5" s="4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32"/>
      <c r="S5" s="28"/>
    </row>
    <row r="6" spans="1:19" ht="15" x14ac:dyDescent="0.2">
      <c r="A6" s="163" t="s">
        <v>4</v>
      </c>
      <c r="B6" s="164"/>
      <c r="C6" s="4"/>
      <c r="D6" s="4"/>
      <c r="E6" s="4"/>
      <c r="F6" s="3"/>
      <c r="G6" s="3"/>
      <c r="H6" s="3"/>
      <c r="I6" s="3"/>
      <c r="J6" s="3"/>
      <c r="K6" s="3"/>
      <c r="L6" s="3"/>
      <c r="M6" s="3"/>
      <c r="N6" s="30"/>
      <c r="O6" s="4"/>
      <c r="P6" s="4"/>
      <c r="Q6" s="4"/>
      <c r="R6" s="32"/>
      <c r="S6" s="28"/>
    </row>
    <row r="7" spans="1:19" ht="30" x14ac:dyDescent="0.2">
      <c r="A7" s="5">
        <v>1</v>
      </c>
      <c r="B7" s="5" t="s">
        <v>55</v>
      </c>
      <c r="C7" s="6" t="s">
        <v>5</v>
      </c>
      <c r="D7" s="40">
        <v>1190</v>
      </c>
      <c r="E7" s="40">
        <v>2980</v>
      </c>
      <c r="F7" s="26">
        <v>3100</v>
      </c>
      <c r="G7" s="26">
        <v>2350</v>
      </c>
      <c r="H7" s="26"/>
      <c r="I7" s="26"/>
      <c r="J7" s="26"/>
      <c r="K7" s="26">
        <v>900</v>
      </c>
      <c r="L7" s="26">
        <v>2990</v>
      </c>
      <c r="M7" s="26">
        <v>3000</v>
      </c>
      <c r="N7" s="38">
        <v>3200</v>
      </c>
      <c r="O7" s="38">
        <v>3200</v>
      </c>
      <c r="P7" s="38">
        <v>4540</v>
      </c>
      <c r="Q7" s="51">
        <v>2550</v>
      </c>
      <c r="R7" s="35">
        <f>SUM(D7:Q7)</f>
        <v>30000</v>
      </c>
      <c r="S7" s="35">
        <f>R7/100000</f>
        <v>0.3</v>
      </c>
    </row>
    <row r="8" spans="1:19" ht="30" x14ac:dyDescent="0.2">
      <c r="A8" s="5">
        <v>2</v>
      </c>
      <c r="B8" s="5" t="s">
        <v>111</v>
      </c>
      <c r="C8" s="6" t="s">
        <v>56</v>
      </c>
      <c r="D8" s="40"/>
      <c r="E8" s="40">
        <v>187532</v>
      </c>
      <c r="F8" s="26">
        <v>166152</v>
      </c>
      <c r="G8" s="26">
        <v>25290</v>
      </c>
      <c r="H8" s="26"/>
      <c r="I8" s="26"/>
      <c r="J8" s="26"/>
      <c r="K8" s="26">
        <v>71716</v>
      </c>
      <c r="L8" s="26">
        <v>124531</v>
      </c>
      <c r="M8" s="26">
        <v>100593</v>
      </c>
      <c r="N8" s="26">
        <v>1755</v>
      </c>
      <c r="O8" s="38">
        <v>162524</v>
      </c>
      <c r="P8" s="38">
        <v>99783</v>
      </c>
      <c r="Q8" s="51">
        <v>221164</v>
      </c>
      <c r="R8" s="35">
        <f>SUM(D8:Q8)</f>
        <v>1161040</v>
      </c>
      <c r="S8" s="35">
        <f t="shared" ref="S8:S68" si="0">R8/100000</f>
        <v>11.6104</v>
      </c>
    </row>
    <row r="9" spans="1:19" ht="15" x14ac:dyDescent="0.2">
      <c r="A9" s="5"/>
      <c r="B9" s="5"/>
      <c r="C9" s="9" t="s">
        <v>6</v>
      </c>
      <c r="D9" s="25"/>
      <c r="E9" s="25"/>
      <c r="F9" s="11"/>
      <c r="G9" s="11"/>
      <c r="H9" s="11"/>
      <c r="I9" s="11"/>
      <c r="J9" s="11"/>
      <c r="K9" s="11"/>
      <c r="L9" s="11"/>
      <c r="M9" s="11"/>
      <c r="N9" s="27"/>
      <c r="O9" s="27"/>
      <c r="P9" s="27"/>
      <c r="Q9" s="40"/>
      <c r="R9" s="35">
        <f t="shared" ref="R9:R40" si="1">SUM(D9:Q9)</f>
        <v>0</v>
      </c>
      <c r="S9" s="35">
        <f t="shared" si="0"/>
        <v>0</v>
      </c>
    </row>
    <row r="10" spans="1:19" ht="15" x14ac:dyDescent="0.2">
      <c r="A10" s="163" t="s">
        <v>7</v>
      </c>
      <c r="B10" s="164"/>
      <c r="C10" s="10"/>
      <c r="D10" s="45"/>
      <c r="E10" s="45"/>
      <c r="F10" s="26"/>
      <c r="G10" s="26"/>
      <c r="H10" s="26"/>
      <c r="I10" s="26"/>
      <c r="J10" s="26"/>
      <c r="K10" s="26"/>
      <c r="L10" s="26"/>
      <c r="M10" s="26"/>
      <c r="N10" s="38"/>
      <c r="O10" s="38"/>
      <c r="P10" s="38"/>
      <c r="Q10" s="40"/>
      <c r="R10" s="35">
        <f t="shared" si="1"/>
        <v>0</v>
      </c>
      <c r="S10" s="35">
        <f t="shared" si="0"/>
        <v>0</v>
      </c>
    </row>
    <row r="11" spans="1:19" ht="30" x14ac:dyDescent="0.2">
      <c r="A11" s="12">
        <v>3</v>
      </c>
      <c r="B11" s="12" t="s">
        <v>106</v>
      </c>
      <c r="C11" s="13" t="s">
        <v>8</v>
      </c>
      <c r="D11" s="36">
        <v>22050</v>
      </c>
      <c r="E11" s="36">
        <v>21000</v>
      </c>
      <c r="F11" s="37">
        <v>210353</v>
      </c>
      <c r="G11" s="37">
        <v>95660</v>
      </c>
      <c r="H11" s="41"/>
      <c r="I11" s="41"/>
      <c r="J11" s="41"/>
      <c r="K11" s="41">
        <v>103704</v>
      </c>
      <c r="L11" s="41">
        <v>51075</v>
      </c>
      <c r="M11" s="26">
        <v>163847</v>
      </c>
      <c r="N11" s="43">
        <v>41460</v>
      </c>
      <c r="O11" s="39">
        <v>31950</v>
      </c>
      <c r="P11" s="39">
        <v>108809</v>
      </c>
      <c r="Q11" s="52">
        <v>319053</v>
      </c>
      <c r="R11" s="35">
        <f t="shared" si="1"/>
        <v>1168961</v>
      </c>
      <c r="S11" s="35">
        <f t="shared" si="0"/>
        <v>11.68961</v>
      </c>
    </row>
    <row r="12" spans="1:19" ht="30" x14ac:dyDescent="0.2">
      <c r="A12" s="12">
        <v>4</v>
      </c>
      <c r="B12" s="12" t="s">
        <v>107</v>
      </c>
      <c r="C12" s="13" t="s">
        <v>9</v>
      </c>
      <c r="D12" s="36">
        <v>570140</v>
      </c>
      <c r="E12" s="36">
        <v>285070</v>
      </c>
      <c r="F12" s="37">
        <v>285070</v>
      </c>
      <c r="G12" s="37">
        <v>285070</v>
      </c>
      <c r="H12" s="37"/>
      <c r="I12" s="37"/>
      <c r="J12" s="37"/>
      <c r="K12" s="37">
        <v>285070</v>
      </c>
      <c r="L12" s="37">
        <v>285070</v>
      </c>
      <c r="M12" s="26">
        <v>285070</v>
      </c>
      <c r="N12" s="38">
        <v>285070</v>
      </c>
      <c r="O12" s="39">
        <v>285070</v>
      </c>
      <c r="P12" s="39">
        <v>285070</v>
      </c>
      <c r="Q12" s="52">
        <v>285070</v>
      </c>
      <c r="R12" s="35">
        <f t="shared" si="1"/>
        <v>3420840</v>
      </c>
      <c r="S12" s="35">
        <f t="shared" si="0"/>
        <v>34.208399999999997</v>
      </c>
    </row>
    <row r="13" spans="1:19" ht="30" x14ac:dyDescent="0.2">
      <c r="A13" s="12">
        <v>5</v>
      </c>
      <c r="B13" s="12" t="s">
        <v>108</v>
      </c>
      <c r="C13" s="13" t="s">
        <v>10</v>
      </c>
      <c r="D13" s="36">
        <v>1011737</v>
      </c>
      <c r="E13" s="36">
        <v>427396</v>
      </c>
      <c r="F13" s="37">
        <v>613578</v>
      </c>
      <c r="G13" s="37">
        <v>666447</v>
      </c>
      <c r="H13" s="37"/>
      <c r="I13" s="37"/>
      <c r="J13" s="37"/>
      <c r="K13" s="37">
        <v>422336</v>
      </c>
      <c r="L13" s="37">
        <v>4909127.3499999996</v>
      </c>
      <c r="M13" s="26">
        <v>2558511.4900000002</v>
      </c>
      <c r="N13" s="44">
        <v>683323</v>
      </c>
      <c r="O13" s="39">
        <v>487785</v>
      </c>
      <c r="P13" s="39">
        <v>5164536.74</v>
      </c>
      <c r="Q13" s="52">
        <v>8315140.0700000003</v>
      </c>
      <c r="R13" s="35">
        <f t="shared" si="1"/>
        <v>25259917.649999999</v>
      </c>
      <c r="S13" s="35">
        <f t="shared" si="0"/>
        <v>252.5991765</v>
      </c>
    </row>
    <row r="14" spans="1:19" ht="30" x14ac:dyDescent="0.2">
      <c r="A14" s="12">
        <v>6</v>
      </c>
      <c r="B14" s="12" t="s">
        <v>57</v>
      </c>
      <c r="C14" s="13" t="s">
        <v>11</v>
      </c>
      <c r="D14" s="36">
        <v>4600</v>
      </c>
      <c r="E14" s="36">
        <v>4042</v>
      </c>
      <c r="F14" s="37">
        <v>2599</v>
      </c>
      <c r="G14" s="37">
        <v>4445</v>
      </c>
      <c r="H14" s="37"/>
      <c r="I14" s="37"/>
      <c r="J14" s="37"/>
      <c r="K14" s="37">
        <v>2415</v>
      </c>
      <c r="L14" s="37">
        <v>3571</v>
      </c>
      <c r="M14" s="26">
        <v>316</v>
      </c>
      <c r="N14" s="38">
        <v>575</v>
      </c>
      <c r="O14" s="39">
        <v>799</v>
      </c>
      <c r="P14" s="39">
        <v>2473</v>
      </c>
      <c r="Q14" s="52">
        <v>11224</v>
      </c>
      <c r="R14" s="35">
        <f t="shared" si="1"/>
        <v>37059</v>
      </c>
      <c r="S14" s="35">
        <f t="shared" si="0"/>
        <v>0.37058999999999997</v>
      </c>
    </row>
    <row r="15" spans="1:19" ht="30" x14ac:dyDescent="0.2">
      <c r="A15" s="12">
        <v>7</v>
      </c>
      <c r="B15" s="12" t="s">
        <v>58</v>
      </c>
      <c r="C15" s="13" t="s">
        <v>12</v>
      </c>
      <c r="D15" s="36">
        <v>1070</v>
      </c>
      <c r="E15" s="36">
        <v>2536</v>
      </c>
      <c r="F15" s="37"/>
      <c r="G15" s="37"/>
      <c r="H15" s="37"/>
      <c r="I15" s="37"/>
      <c r="J15" s="37"/>
      <c r="K15" s="37"/>
      <c r="L15" s="37"/>
      <c r="M15" s="26">
        <v>3596</v>
      </c>
      <c r="N15" s="38"/>
      <c r="O15" s="39"/>
      <c r="P15" s="39">
        <v>2052</v>
      </c>
      <c r="Q15" s="36"/>
      <c r="R15" s="35">
        <f t="shared" si="1"/>
        <v>9254</v>
      </c>
      <c r="S15" s="35">
        <f t="shared" si="0"/>
        <v>9.2539999999999997E-2</v>
      </c>
    </row>
    <row r="16" spans="1:19" ht="30" x14ac:dyDescent="0.2">
      <c r="A16" s="12">
        <v>8</v>
      </c>
      <c r="B16" s="12" t="s">
        <v>110</v>
      </c>
      <c r="C16" s="13" t="s">
        <v>13</v>
      </c>
      <c r="D16" s="36"/>
      <c r="E16" s="36">
        <v>2782</v>
      </c>
      <c r="F16" s="37"/>
      <c r="G16" s="37"/>
      <c r="H16" s="37"/>
      <c r="I16" s="37"/>
      <c r="J16" s="37"/>
      <c r="K16" s="37"/>
      <c r="L16" s="37">
        <v>1070</v>
      </c>
      <c r="M16" s="26"/>
      <c r="N16" s="26"/>
      <c r="O16" s="39"/>
      <c r="P16" s="39"/>
      <c r="Q16" s="36"/>
      <c r="R16" s="35">
        <f t="shared" si="1"/>
        <v>3852</v>
      </c>
      <c r="S16" s="35">
        <f t="shared" si="0"/>
        <v>3.8519999999999999E-2</v>
      </c>
    </row>
    <row r="17" spans="1:19" ht="30" x14ac:dyDescent="0.2">
      <c r="A17" s="5">
        <v>9</v>
      </c>
      <c r="B17" s="5" t="s">
        <v>59</v>
      </c>
      <c r="C17" s="6" t="s">
        <v>14</v>
      </c>
      <c r="D17" s="40"/>
      <c r="E17" s="40">
        <v>130000</v>
      </c>
      <c r="F17" s="26"/>
      <c r="G17" s="26"/>
      <c r="H17" s="26"/>
      <c r="I17" s="26"/>
      <c r="J17" s="26"/>
      <c r="K17" s="26">
        <v>149505</v>
      </c>
      <c r="L17" s="26"/>
      <c r="M17" s="26"/>
      <c r="N17" s="38"/>
      <c r="O17" s="38"/>
      <c r="P17" s="38"/>
      <c r="Q17" s="51">
        <v>67600</v>
      </c>
      <c r="R17" s="35">
        <f t="shared" si="1"/>
        <v>347105</v>
      </c>
      <c r="S17" s="35">
        <f t="shared" si="0"/>
        <v>3.47105</v>
      </c>
    </row>
    <row r="18" spans="1:19" ht="30" x14ac:dyDescent="0.2">
      <c r="A18" s="12">
        <v>10</v>
      </c>
      <c r="B18" s="12" t="s">
        <v>60</v>
      </c>
      <c r="C18" s="13" t="s">
        <v>15</v>
      </c>
      <c r="D18" s="36"/>
      <c r="E18" s="36">
        <v>9437</v>
      </c>
      <c r="F18" s="37">
        <v>2840</v>
      </c>
      <c r="G18" s="37">
        <v>3218</v>
      </c>
      <c r="H18" s="37"/>
      <c r="I18" s="37"/>
      <c r="J18" s="37"/>
      <c r="K18" s="37"/>
      <c r="L18" s="37">
        <v>6654</v>
      </c>
      <c r="M18" s="26">
        <v>3570</v>
      </c>
      <c r="N18" s="38"/>
      <c r="O18" s="39">
        <v>7141</v>
      </c>
      <c r="P18" s="39">
        <v>3895</v>
      </c>
      <c r="Q18" s="52">
        <v>4003</v>
      </c>
      <c r="R18" s="35">
        <f t="shared" si="1"/>
        <v>40758</v>
      </c>
      <c r="S18" s="35">
        <f t="shared" si="0"/>
        <v>0.40758</v>
      </c>
    </row>
    <row r="19" spans="1:19" ht="30" x14ac:dyDescent="0.2">
      <c r="A19" s="12">
        <v>11</v>
      </c>
      <c r="B19" s="12" t="s">
        <v>123</v>
      </c>
      <c r="C19" s="13" t="s">
        <v>16</v>
      </c>
      <c r="D19" s="36"/>
      <c r="E19" s="36">
        <v>84107</v>
      </c>
      <c r="F19" s="37">
        <v>31511</v>
      </c>
      <c r="G19" s="37">
        <v>24703</v>
      </c>
      <c r="H19" s="37"/>
      <c r="I19" s="37"/>
      <c r="J19" s="37"/>
      <c r="K19" s="37"/>
      <c r="L19" s="37">
        <v>29239</v>
      </c>
      <c r="M19" s="26">
        <v>11604</v>
      </c>
      <c r="N19" s="38"/>
      <c r="O19" s="39">
        <v>29639</v>
      </c>
      <c r="P19" s="39">
        <v>32759</v>
      </c>
      <c r="Q19" s="52">
        <v>33610</v>
      </c>
      <c r="R19" s="35">
        <f t="shared" si="1"/>
        <v>277172</v>
      </c>
      <c r="S19" s="35">
        <f t="shared" si="0"/>
        <v>2.7717200000000002</v>
      </c>
    </row>
    <row r="20" spans="1:19" ht="30" x14ac:dyDescent="0.2">
      <c r="A20" s="12">
        <v>12</v>
      </c>
      <c r="B20" s="12" t="s">
        <v>61</v>
      </c>
      <c r="C20" s="13" t="s">
        <v>17</v>
      </c>
      <c r="D20" s="36">
        <v>25607</v>
      </c>
      <c r="E20" s="36">
        <v>78383</v>
      </c>
      <c r="F20" s="37">
        <v>24502</v>
      </c>
      <c r="G20" s="37">
        <v>26619</v>
      </c>
      <c r="H20" s="37"/>
      <c r="I20" s="37"/>
      <c r="J20" s="37"/>
      <c r="K20" s="37">
        <v>24783</v>
      </c>
      <c r="L20" s="37">
        <v>112989</v>
      </c>
      <c r="M20" s="26">
        <v>23263</v>
      </c>
      <c r="N20" s="38">
        <v>12947</v>
      </c>
      <c r="O20" s="39">
        <v>70736</v>
      </c>
      <c r="P20" s="39">
        <v>23959</v>
      </c>
      <c r="Q20" s="52">
        <v>118726</v>
      </c>
      <c r="R20" s="35">
        <f t="shared" si="1"/>
        <v>542514</v>
      </c>
      <c r="S20" s="35">
        <f t="shared" si="0"/>
        <v>5.4251399999999999</v>
      </c>
    </row>
    <row r="21" spans="1:19" ht="30" x14ac:dyDescent="0.2">
      <c r="A21" s="12">
        <v>13</v>
      </c>
      <c r="B21" s="12" t="s">
        <v>62</v>
      </c>
      <c r="C21" s="13" t="s">
        <v>18</v>
      </c>
      <c r="D21" s="36"/>
      <c r="E21" s="36">
        <v>322021</v>
      </c>
      <c r="F21" s="37">
        <v>300217</v>
      </c>
      <c r="G21" s="37">
        <v>99107</v>
      </c>
      <c r="H21" s="37"/>
      <c r="I21" s="37"/>
      <c r="J21" s="37"/>
      <c r="K21" s="37">
        <v>152572</v>
      </c>
      <c r="L21" s="37">
        <v>168772</v>
      </c>
      <c r="M21" s="26">
        <v>259167</v>
      </c>
      <c r="N21" s="43">
        <v>99052</v>
      </c>
      <c r="O21" s="39">
        <v>162103</v>
      </c>
      <c r="P21" s="39">
        <v>128387</v>
      </c>
      <c r="Q21" s="52">
        <v>299064</v>
      </c>
      <c r="R21" s="35">
        <f t="shared" si="1"/>
        <v>1990462</v>
      </c>
      <c r="S21" s="35">
        <f t="shared" si="0"/>
        <v>19.904620000000001</v>
      </c>
    </row>
    <row r="22" spans="1:19" ht="30" x14ac:dyDescent="0.2">
      <c r="A22" s="5">
        <v>14</v>
      </c>
      <c r="B22" s="5" t="s">
        <v>63</v>
      </c>
      <c r="C22" s="6" t="s">
        <v>19</v>
      </c>
      <c r="D22" s="40">
        <v>7642</v>
      </c>
      <c r="E22" s="40"/>
      <c r="F22" s="26"/>
      <c r="G22" s="26">
        <v>414</v>
      </c>
      <c r="H22" s="26"/>
      <c r="I22" s="26"/>
      <c r="J22" s="26"/>
      <c r="K22" s="26"/>
      <c r="L22" s="26">
        <v>748</v>
      </c>
      <c r="M22" s="26">
        <v>1392</v>
      </c>
      <c r="N22" s="26"/>
      <c r="O22" s="38"/>
      <c r="P22" s="38"/>
      <c r="Q22" s="40"/>
      <c r="R22" s="35">
        <f t="shared" si="1"/>
        <v>10196</v>
      </c>
      <c r="S22" s="35">
        <f t="shared" si="0"/>
        <v>0.10196</v>
      </c>
    </row>
    <row r="23" spans="1:19" ht="30" x14ac:dyDescent="0.2">
      <c r="A23" s="12">
        <v>15</v>
      </c>
      <c r="B23" s="12" t="s">
        <v>64</v>
      </c>
      <c r="C23" s="13" t="s">
        <v>20</v>
      </c>
      <c r="D23" s="36"/>
      <c r="E23" s="36"/>
      <c r="F23" s="37">
        <v>294870</v>
      </c>
      <c r="G23" s="37"/>
      <c r="H23" s="37"/>
      <c r="I23" s="37"/>
      <c r="J23" s="37"/>
      <c r="K23" s="37"/>
      <c r="L23" s="37"/>
      <c r="M23" s="26">
        <v>17700</v>
      </c>
      <c r="N23" s="38">
        <v>14040</v>
      </c>
      <c r="O23" s="39"/>
      <c r="P23" s="39">
        <v>9945</v>
      </c>
      <c r="Q23" s="52">
        <v>30420</v>
      </c>
      <c r="R23" s="35">
        <f t="shared" si="1"/>
        <v>366975</v>
      </c>
      <c r="S23" s="35">
        <f t="shared" si="0"/>
        <v>3.6697500000000001</v>
      </c>
    </row>
    <row r="24" spans="1:19" ht="30" x14ac:dyDescent="0.2">
      <c r="A24" s="12">
        <v>16</v>
      </c>
      <c r="B24" s="12" t="s">
        <v>65</v>
      </c>
      <c r="C24" s="13" t="s">
        <v>21</v>
      </c>
      <c r="D24" s="36">
        <v>45142</v>
      </c>
      <c r="E24" s="36">
        <v>89929</v>
      </c>
      <c r="F24" s="37">
        <v>52018</v>
      </c>
      <c r="G24" s="37">
        <v>475223</v>
      </c>
      <c r="H24" s="37"/>
      <c r="I24" s="37"/>
      <c r="J24" s="37"/>
      <c r="K24" s="37">
        <v>48709</v>
      </c>
      <c r="L24" s="37">
        <v>547334</v>
      </c>
      <c r="M24" s="26">
        <v>101451</v>
      </c>
      <c r="N24" s="38">
        <v>45925</v>
      </c>
      <c r="O24" s="39">
        <v>25022</v>
      </c>
      <c r="P24" s="39">
        <v>39055</v>
      </c>
      <c r="Q24" s="52">
        <v>65270</v>
      </c>
      <c r="R24" s="35">
        <f t="shared" si="1"/>
        <v>1535078</v>
      </c>
      <c r="S24" s="35">
        <f t="shared" si="0"/>
        <v>15.35078</v>
      </c>
    </row>
    <row r="25" spans="1:19" ht="30" x14ac:dyDescent="0.2">
      <c r="A25" s="5">
        <v>17</v>
      </c>
      <c r="B25" s="5" t="s">
        <v>66</v>
      </c>
      <c r="C25" s="6" t="s">
        <v>22</v>
      </c>
      <c r="D25" s="40">
        <v>1049</v>
      </c>
      <c r="E25" s="40">
        <v>1616</v>
      </c>
      <c r="F25" s="26"/>
      <c r="G25" s="26"/>
      <c r="H25" s="26"/>
      <c r="I25" s="26"/>
      <c r="J25" s="26"/>
      <c r="K25" s="26">
        <v>556</v>
      </c>
      <c r="L25" s="26">
        <v>255</v>
      </c>
      <c r="M25" s="26"/>
      <c r="N25" s="26">
        <v>546</v>
      </c>
      <c r="O25" s="38"/>
      <c r="P25" s="38">
        <v>503</v>
      </c>
      <c r="Q25" s="51">
        <v>5383</v>
      </c>
      <c r="R25" s="35">
        <f t="shared" si="1"/>
        <v>9908</v>
      </c>
      <c r="S25" s="35">
        <f t="shared" si="0"/>
        <v>9.9080000000000001E-2</v>
      </c>
    </row>
    <row r="26" spans="1:19" ht="30" x14ac:dyDescent="0.2">
      <c r="A26" s="12">
        <v>18</v>
      </c>
      <c r="B26" s="12" t="s">
        <v>67</v>
      </c>
      <c r="C26" s="13" t="s">
        <v>49</v>
      </c>
      <c r="D26" s="36">
        <v>203182</v>
      </c>
      <c r="E26" s="36">
        <v>1018536</v>
      </c>
      <c r="F26" s="37">
        <v>1018411</v>
      </c>
      <c r="G26" s="37">
        <v>1199977</v>
      </c>
      <c r="H26" s="37"/>
      <c r="I26" s="37"/>
      <c r="J26" s="37"/>
      <c r="K26" s="37">
        <v>1100843</v>
      </c>
      <c r="L26" s="37">
        <v>1291269</v>
      </c>
      <c r="M26" s="26">
        <v>425551</v>
      </c>
      <c r="N26" s="26">
        <v>281018</v>
      </c>
      <c r="O26" s="39">
        <v>652268</v>
      </c>
      <c r="P26" s="39">
        <v>709568</v>
      </c>
      <c r="Q26" s="52">
        <v>1291838</v>
      </c>
      <c r="R26" s="35">
        <f t="shared" si="1"/>
        <v>9192461</v>
      </c>
      <c r="S26" s="35">
        <f t="shared" si="0"/>
        <v>91.924610000000001</v>
      </c>
    </row>
    <row r="27" spans="1:19" ht="30" x14ac:dyDescent="0.2">
      <c r="A27" s="12">
        <v>19</v>
      </c>
      <c r="B27" s="5" t="s">
        <v>68</v>
      </c>
      <c r="C27" s="13" t="s">
        <v>50</v>
      </c>
      <c r="D27" s="36"/>
      <c r="E27" s="36"/>
      <c r="F27" s="37"/>
      <c r="G27" s="37"/>
      <c r="H27" s="37"/>
      <c r="I27" s="37"/>
      <c r="J27" s="37"/>
      <c r="K27" s="37"/>
      <c r="L27" s="37"/>
      <c r="M27" s="26"/>
      <c r="N27" s="26"/>
      <c r="O27" s="39"/>
      <c r="P27" s="39"/>
      <c r="Q27" s="36"/>
      <c r="R27" s="35">
        <f t="shared" si="1"/>
        <v>0</v>
      </c>
      <c r="S27" s="35">
        <f t="shared" si="0"/>
        <v>0</v>
      </c>
    </row>
    <row r="28" spans="1:19" ht="30" x14ac:dyDescent="0.2">
      <c r="A28" s="12">
        <v>20</v>
      </c>
      <c r="B28" s="12" t="s">
        <v>69</v>
      </c>
      <c r="C28" s="6" t="s">
        <v>23</v>
      </c>
      <c r="D28" s="40"/>
      <c r="E28" s="40">
        <v>120865</v>
      </c>
      <c r="F28" s="26">
        <v>9200</v>
      </c>
      <c r="G28" s="26">
        <v>46000</v>
      </c>
      <c r="H28" s="26"/>
      <c r="I28" s="26"/>
      <c r="J28" s="26"/>
      <c r="K28" s="26">
        <v>18400</v>
      </c>
      <c r="L28" s="26">
        <v>18400</v>
      </c>
      <c r="M28" s="26">
        <v>55200</v>
      </c>
      <c r="N28" s="38"/>
      <c r="O28" s="38">
        <v>64400</v>
      </c>
      <c r="P28" s="38">
        <v>66700</v>
      </c>
      <c r="Q28" s="51">
        <v>25500</v>
      </c>
      <c r="R28" s="35">
        <f t="shared" si="1"/>
        <v>424665</v>
      </c>
      <c r="S28" s="35">
        <f t="shared" si="0"/>
        <v>4.2466499999999998</v>
      </c>
    </row>
    <row r="29" spans="1:19" ht="30" x14ac:dyDescent="0.2">
      <c r="A29" s="12">
        <v>21</v>
      </c>
      <c r="B29" s="12" t="s">
        <v>70</v>
      </c>
      <c r="C29" s="13" t="s">
        <v>24</v>
      </c>
      <c r="D29" s="36"/>
      <c r="E29" s="36"/>
      <c r="F29" s="37"/>
      <c r="G29" s="37"/>
      <c r="H29" s="37"/>
      <c r="I29" s="37"/>
      <c r="J29" s="37"/>
      <c r="K29" s="37"/>
      <c r="L29" s="37"/>
      <c r="M29" s="26"/>
      <c r="N29" s="38"/>
      <c r="O29" s="39"/>
      <c r="P29" s="39"/>
      <c r="Q29" s="36"/>
      <c r="R29" s="35">
        <f t="shared" si="1"/>
        <v>0</v>
      </c>
      <c r="S29" s="35">
        <f t="shared" si="0"/>
        <v>0</v>
      </c>
    </row>
    <row r="30" spans="1:19" ht="30" x14ac:dyDescent="0.2">
      <c r="A30" s="12">
        <v>22</v>
      </c>
      <c r="B30" s="5" t="s">
        <v>71</v>
      </c>
      <c r="C30" s="6" t="s">
        <v>25</v>
      </c>
      <c r="D30" s="40"/>
      <c r="E30" s="40"/>
      <c r="F30" s="26"/>
      <c r="G30" s="26"/>
      <c r="H30" s="26"/>
      <c r="I30" s="26"/>
      <c r="J30" s="26"/>
      <c r="K30" s="26"/>
      <c r="L30" s="26"/>
      <c r="M30" s="26"/>
      <c r="N30" s="26"/>
      <c r="O30" s="38"/>
      <c r="P30" s="38"/>
      <c r="Q30" s="40"/>
      <c r="R30" s="35">
        <f t="shared" si="1"/>
        <v>0</v>
      </c>
      <c r="S30" s="35">
        <f t="shared" si="0"/>
        <v>0</v>
      </c>
    </row>
    <row r="31" spans="1:19" ht="30" x14ac:dyDescent="0.2">
      <c r="A31" s="12">
        <v>23</v>
      </c>
      <c r="B31" s="12" t="s">
        <v>72</v>
      </c>
      <c r="C31" s="13" t="s">
        <v>26</v>
      </c>
      <c r="D31" s="36">
        <v>44996</v>
      </c>
      <c r="E31" s="36"/>
      <c r="F31" s="37">
        <v>244800</v>
      </c>
      <c r="G31" s="37"/>
      <c r="H31" s="37"/>
      <c r="I31" s="37"/>
      <c r="J31" s="37"/>
      <c r="K31" s="37"/>
      <c r="L31" s="37">
        <v>36000</v>
      </c>
      <c r="M31" s="26"/>
      <c r="N31" s="26"/>
      <c r="O31" s="39">
        <v>114400</v>
      </c>
      <c r="P31" s="39"/>
      <c r="Q31" s="52">
        <v>111600</v>
      </c>
      <c r="R31" s="35">
        <f t="shared" si="1"/>
        <v>551796</v>
      </c>
      <c r="S31" s="35">
        <f t="shared" si="0"/>
        <v>5.5179600000000004</v>
      </c>
    </row>
    <row r="32" spans="1:19" ht="30" x14ac:dyDescent="0.2">
      <c r="A32" s="12">
        <v>24</v>
      </c>
      <c r="B32" s="12" t="s">
        <v>73</v>
      </c>
      <c r="C32" s="13" t="s">
        <v>27</v>
      </c>
      <c r="D32" s="36"/>
      <c r="E32" s="36"/>
      <c r="F32" s="37"/>
      <c r="G32" s="37"/>
      <c r="H32" s="37"/>
      <c r="I32" s="37"/>
      <c r="J32" s="37"/>
      <c r="K32" s="37"/>
      <c r="L32" s="37">
        <v>920290</v>
      </c>
      <c r="M32" s="26">
        <v>1180921</v>
      </c>
      <c r="N32" s="26"/>
      <c r="O32" s="39"/>
      <c r="P32" s="39"/>
      <c r="Q32" s="36"/>
      <c r="R32" s="35">
        <f t="shared" si="1"/>
        <v>2101211</v>
      </c>
      <c r="S32" s="35">
        <f t="shared" si="0"/>
        <v>21.01211</v>
      </c>
    </row>
    <row r="33" spans="1:19" ht="30" x14ac:dyDescent="0.2">
      <c r="A33" s="12">
        <v>25</v>
      </c>
      <c r="B33" s="12" t="s">
        <v>109</v>
      </c>
      <c r="C33" s="13" t="s">
        <v>28</v>
      </c>
      <c r="D33" s="36">
        <v>2467</v>
      </c>
      <c r="E33" s="36">
        <v>159105</v>
      </c>
      <c r="F33" s="37">
        <v>7020</v>
      </c>
      <c r="G33" s="37">
        <v>109960</v>
      </c>
      <c r="H33" s="37"/>
      <c r="I33" s="37"/>
      <c r="J33" s="37"/>
      <c r="K33" s="26">
        <v>13910</v>
      </c>
      <c r="L33" s="26">
        <v>346060</v>
      </c>
      <c r="M33" s="26">
        <v>6955</v>
      </c>
      <c r="N33" s="26">
        <v>4280</v>
      </c>
      <c r="O33" s="39"/>
      <c r="P33" s="39">
        <v>13910</v>
      </c>
      <c r="Q33" s="52">
        <v>100220</v>
      </c>
      <c r="R33" s="35">
        <f t="shared" si="1"/>
        <v>763887</v>
      </c>
      <c r="S33" s="35">
        <f t="shared" si="0"/>
        <v>7.6388699999999998</v>
      </c>
    </row>
    <row r="34" spans="1:19" ht="30" x14ac:dyDescent="0.2">
      <c r="A34" s="12">
        <v>26</v>
      </c>
      <c r="B34" s="12" t="s">
        <v>74</v>
      </c>
      <c r="C34" s="13" t="s">
        <v>29</v>
      </c>
      <c r="D34" s="36">
        <v>3244866</v>
      </c>
      <c r="E34" s="36">
        <v>2108542</v>
      </c>
      <c r="F34" s="37">
        <v>2426265</v>
      </c>
      <c r="G34" s="37">
        <v>2494743</v>
      </c>
      <c r="H34" s="41"/>
      <c r="I34" s="41"/>
      <c r="J34" s="41"/>
      <c r="K34" s="41">
        <v>2114977</v>
      </c>
      <c r="L34" s="41">
        <v>2349827.5</v>
      </c>
      <c r="M34" s="26">
        <v>2377780</v>
      </c>
      <c r="N34" s="26">
        <v>2562245</v>
      </c>
      <c r="O34" s="39">
        <v>1780096</v>
      </c>
      <c r="P34" s="39">
        <v>6038892</v>
      </c>
      <c r="Q34" s="52">
        <v>2494811</v>
      </c>
      <c r="R34" s="35">
        <f t="shared" si="1"/>
        <v>29993044.5</v>
      </c>
      <c r="S34" s="35">
        <f t="shared" si="0"/>
        <v>299.93044500000002</v>
      </c>
    </row>
    <row r="35" spans="1:19" ht="15" x14ac:dyDescent="0.2">
      <c r="A35" s="163" t="s">
        <v>30</v>
      </c>
      <c r="B35" s="170"/>
      <c r="C35" s="164"/>
      <c r="D35" s="42"/>
      <c r="E35" s="42"/>
      <c r="F35" s="26"/>
      <c r="G35" s="26"/>
      <c r="H35" s="26"/>
      <c r="I35" s="26"/>
      <c r="J35" s="26"/>
      <c r="K35" s="26"/>
      <c r="L35" s="26"/>
      <c r="M35" s="26"/>
      <c r="N35" s="38"/>
      <c r="O35" s="38"/>
      <c r="P35" s="38"/>
      <c r="Q35" s="40"/>
      <c r="R35" s="35">
        <f t="shared" si="1"/>
        <v>0</v>
      </c>
      <c r="S35" s="35">
        <f t="shared" si="0"/>
        <v>0</v>
      </c>
    </row>
    <row r="36" spans="1:19" ht="30" x14ac:dyDescent="0.2">
      <c r="A36" s="16">
        <v>27</v>
      </c>
      <c r="B36" s="12" t="s">
        <v>75</v>
      </c>
      <c r="C36" s="13" t="s">
        <v>31</v>
      </c>
      <c r="D36" s="36">
        <v>32770</v>
      </c>
      <c r="E36" s="36">
        <v>135828</v>
      </c>
      <c r="F36" s="37">
        <v>378388</v>
      </c>
      <c r="G36" s="37">
        <v>120761</v>
      </c>
      <c r="H36" s="37"/>
      <c r="I36" s="37"/>
      <c r="J36" s="37"/>
      <c r="K36" s="37">
        <v>108513</v>
      </c>
      <c r="L36" s="37">
        <v>233292</v>
      </c>
      <c r="M36" s="26">
        <v>245919</v>
      </c>
      <c r="N36" s="43">
        <v>29483</v>
      </c>
      <c r="O36" s="39">
        <v>89692</v>
      </c>
      <c r="P36" s="39">
        <v>31448</v>
      </c>
      <c r="Q36" s="52">
        <v>94361</v>
      </c>
      <c r="R36" s="35">
        <f t="shared" si="1"/>
        <v>1500455</v>
      </c>
      <c r="S36" s="35">
        <f t="shared" si="0"/>
        <v>15.00455</v>
      </c>
    </row>
    <row r="37" spans="1:19" ht="30" x14ac:dyDescent="0.2">
      <c r="A37" s="12">
        <v>28</v>
      </c>
      <c r="B37" s="12" t="s">
        <v>76</v>
      </c>
      <c r="C37" s="13" t="s">
        <v>32</v>
      </c>
      <c r="D37" s="13"/>
      <c r="E37" s="36">
        <v>6420</v>
      </c>
      <c r="F37" s="37"/>
      <c r="G37" s="37">
        <v>18036</v>
      </c>
      <c r="H37" s="37"/>
      <c r="I37" s="37"/>
      <c r="J37" s="37"/>
      <c r="K37" s="37"/>
      <c r="L37" s="37"/>
      <c r="M37" s="26">
        <v>8755</v>
      </c>
      <c r="N37" s="38"/>
      <c r="O37" s="39">
        <v>5350</v>
      </c>
      <c r="P37" s="39"/>
      <c r="Q37" s="52">
        <v>10700</v>
      </c>
      <c r="R37" s="35">
        <f t="shared" si="1"/>
        <v>49261</v>
      </c>
      <c r="S37" s="35">
        <f t="shared" si="0"/>
        <v>0.49260999999999999</v>
      </c>
    </row>
    <row r="38" spans="1:19" ht="30" x14ac:dyDescent="0.2">
      <c r="A38" s="12">
        <v>29</v>
      </c>
      <c r="B38" s="12" t="s">
        <v>77</v>
      </c>
      <c r="C38" s="13" t="s">
        <v>33</v>
      </c>
      <c r="D38" s="13">
        <v>13525</v>
      </c>
      <c r="E38" s="36">
        <v>12075</v>
      </c>
      <c r="F38" s="37">
        <v>6048</v>
      </c>
      <c r="G38" s="37">
        <v>21474</v>
      </c>
      <c r="H38" s="37"/>
      <c r="I38" s="37"/>
      <c r="J38" s="37"/>
      <c r="K38" s="37">
        <v>1153</v>
      </c>
      <c r="L38" s="37">
        <v>11942</v>
      </c>
      <c r="M38" s="26">
        <v>24950</v>
      </c>
      <c r="N38" s="38">
        <v>13910</v>
      </c>
      <c r="O38" s="39">
        <v>13910</v>
      </c>
      <c r="P38" s="39">
        <v>55162</v>
      </c>
      <c r="Q38" s="52">
        <v>255</v>
      </c>
      <c r="R38" s="35">
        <f t="shared" si="1"/>
        <v>174404</v>
      </c>
      <c r="S38" s="35">
        <f t="shared" si="0"/>
        <v>1.74404</v>
      </c>
    </row>
    <row r="39" spans="1:19" ht="30" x14ac:dyDescent="0.2">
      <c r="A39" s="5">
        <v>30</v>
      </c>
      <c r="B39" s="5" t="s">
        <v>78</v>
      </c>
      <c r="C39" s="6" t="s">
        <v>34</v>
      </c>
      <c r="D39" s="6"/>
      <c r="E39" s="40">
        <v>14338</v>
      </c>
      <c r="F39" s="26"/>
      <c r="G39" s="26"/>
      <c r="H39" s="26"/>
      <c r="I39" s="26"/>
      <c r="J39" s="26"/>
      <c r="K39" s="26"/>
      <c r="L39" s="26"/>
      <c r="M39" s="26"/>
      <c r="N39" s="38"/>
      <c r="O39" s="38">
        <v>8111</v>
      </c>
      <c r="P39" s="38"/>
      <c r="Q39" s="51">
        <v>11289</v>
      </c>
      <c r="R39" s="35">
        <f t="shared" si="1"/>
        <v>33738</v>
      </c>
      <c r="S39" s="35">
        <f t="shared" si="0"/>
        <v>0.33738000000000001</v>
      </c>
    </row>
    <row r="40" spans="1:19" ht="30" x14ac:dyDescent="0.2">
      <c r="A40" s="5">
        <v>31</v>
      </c>
      <c r="B40" s="5" t="s">
        <v>79</v>
      </c>
      <c r="C40" s="6" t="s">
        <v>51</v>
      </c>
      <c r="D40" s="6"/>
      <c r="E40" s="40"/>
      <c r="F40" s="26"/>
      <c r="G40" s="26"/>
      <c r="H40" s="26"/>
      <c r="I40" s="26"/>
      <c r="J40" s="26"/>
      <c r="K40" s="26"/>
      <c r="L40" s="26"/>
      <c r="M40" s="26">
        <v>991329</v>
      </c>
      <c r="N40" s="38"/>
      <c r="O40" s="38"/>
      <c r="P40" s="38"/>
      <c r="Q40" s="40"/>
      <c r="R40" s="35">
        <f t="shared" si="1"/>
        <v>991329</v>
      </c>
      <c r="S40" s="35">
        <f t="shared" si="0"/>
        <v>9.9132899999999999</v>
      </c>
    </row>
    <row r="41" spans="1:19" ht="30" x14ac:dyDescent="0.2">
      <c r="A41" s="12">
        <v>32</v>
      </c>
      <c r="B41" s="12" t="s">
        <v>80</v>
      </c>
      <c r="C41" s="13" t="s">
        <v>52</v>
      </c>
      <c r="D41" s="13"/>
      <c r="E41" s="36"/>
      <c r="F41" s="37"/>
      <c r="G41" s="37"/>
      <c r="H41" s="37"/>
      <c r="I41" s="37"/>
      <c r="J41" s="37"/>
      <c r="K41" s="37"/>
      <c r="L41" s="37"/>
      <c r="M41" s="26">
        <v>498316</v>
      </c>
      <c r="N41" s="38"/>
      <c r="O41" s="39"/>
      <c r="P41" s="39"/>
      <c r="Q41" s="36"/>
      <c r="R41" s="35">
        <f t="shared" ref="R41:R67" si="2">SUM(D41:Q41)</f>
        <v>498316</v>
      </c>
      <c r="S41" s="35">
        <f t="shared" si="0"/>
        <v>4.9831599999999998</v>
      </c>
    </row>
    <row r="42" spans="1:19" ht="30" x14ac:dyDescent="0.2">
      <c r="A42" s="5">
        <v>33</v>
      </c>
      <c r="B42" s="5" t="s">
        <v>81</v>
      </c>
      <c r="C42" s="6" t="s">
        <v>35</v>
      </c>
      <c r="D42" s="6"/>
      <c r="E42" s="40">
        <v>12840</v>
      </c>
      <c r="F42" s="26">
        <v>4860</v>
      </c>
      <c r="G42" s="26"/>
      <c r="H42" s="26"/>
      <c r="I42" s="26"/>
      <c r="J42" s="26"/>
      <c r="K42" s="26"/>
      <c r="L42" s="26"/>
      <c r="M42" s="26"/>
      <c r="N42" s="38">
        <v>4280</v>
      </c>
      <c r="O42" s="38">
        <v>11235</v>
      </c>
      <c r="P42" s="38"/>
      <c r="Q42" s="51">
        <v>16692</v>
      </c>
      <c r="R42" s="35">
        <f t="shared" si="2"/>
        <v>49907</v>
      </c>
      <c r="S42" s="35">
        <f t="shared" si="0"/>
        <v>0.49907000000000001</v>
      </c>
    </row>
    <row r="43" spans="1:19" ht="15" x14ac:dyDescent="0.2">
      <c r="A43" s="5">
        <v>34</v>
      </c>
      <c r="B43" s="5">
        <v>4947</v>
      </c>
      <c r="C43" s="6" t="s">
        <v>47</v>
      </c>
      <c r="D43" s="6"/>
      <c r="E43" s="40"/>
      <c r="F43" s="26"/>
      <c r="G43" s="26"/>
      <c r="H43" s="26"/>
      <c r="I43" s="26"/>
      <c r="J43" s="26"/>
      <c r="K43" s="26"/>
      <c r="L43" s="26"/>
      <c r="M43" s="26"/>
      <c r="N43" s="38"/>
      <c r="O43" s="38"/>
      <c r="P43" s="38"/>
      <c r="Q43" s="40"/>
      <c r="R43" s="35">
        <f t="shared" si="2"/>
        <v>0</v>
      </c>
      <c r="S43" s="35">
        <f t="shared" si="0"/>
        <v>0</v>
      </c>
    </row>
    <row r="44" spans="1:19" ht="30" x14ac:dyDescent="0.2">
      <c r="A44" s="5">
        <v>35</v>
      </c>
      <c r="B44" s="5" t="s">
        <v>82</v>
      </c>
      <c r="C44" s="6" t="s">
        <v>36</v>
      </c>
      <c r="D44" s="6"/>
      <c r="E44" s="40"/>
      <c r="F44" s="26"/>
      <c r="G44" s="26"/>
      <c r="H44" s="26"/>
      <c r="I44" s="26"/>
      <c r="J44" s="26"/>
      <c r="K44" s="26"/>
      <c r="L44" s="26"/>
      <c r="M44" s="26"/>
      <c r="N44" s="38"/>
      <c r="O44" s="38"/>
      <c r="P44" s="38">
        <v>99000</v>
      </c>
      <c r="Q44" s="40"/>
      <c r="R44" s="35">
        <f t="shared" si="2"/>
        <v>99000</v>
      </c>
      <c r="S44" s="35">
        <f t="shared" si="0"/>
        <v>0.99</v>
      </c>
    </row>
    <row r="45" spans="1:19" ht="30" x14ac:dyDescent="0.2">
      <c r="A45" s="5">
        <v>36</v>
      </c>
      <c r="B45" s="5" t="s">
        <v>46</v>
      </c>
      <c r="C45" s="6" t="s">
        <v>36</v>
      </c>
      <c r="D45" s="6"/>
      <c r="E45" s="40"/>
      <c r="F45" s="26"/>
      <c r="G45" s="26"/>
      <c r="H45" s="26"/>
      <c r="I45" s="26"/>
      <c r="J45" s="26"/>
      <c r="K45" s="26"/>
      <c r="L45" s="26"/>
      <c r="M45" s="26"/>
      <c r="N45" s="38"/>
      <c r="O45" s="38"/>
      <c r="P45" s="38"/>
      <c r="Q45" s="40"/>
      <c r="R45" s="35">
        <f t="shared" si="2"/>
        <v>0</v>
      </c>
      <c r="S45" s="35">
        <f t="shared" si="0"/>
        <v>0</v>
      </c>
    </row>
    <row r="46" spans="1:19" ht="30" x14ac:dyDescent="0.2">
      <c r="A46" s="5">
        <v>37</v>
      </c>
      <c r="B46" s="5" t="s">
        <v>83</v>
      </c>
      <c r="C46" s="6" t="s">
        <v>44</v>
      </c>
      <c r="D46" s="6"/>
      <c r="E46" s="40"/>
      <c r="F46" s="26"/>
      <c r="G46" s="26"/>
      <c r="H46" s="26"/>
      <c r="I46" s="26"/>
      <c r="J46" s="26"/>
      <c r="K46" s="26"/>
      <c r="L46" s="26"/>
      <c r="M46" s="26"/>
      <c r="N46" s="38"/>
      <c r="O46" s="38"/>
      <c r="P46" s="38"/>
      <c r="Q46" s="40"/>
      <c r="R46" s="35">
        <f t="shared" si="2"/>
        <v>0</v>
      </c>
      <c r="S46" s="35">
        <f t="shared" si="0"/>
        <v>0</v>
      </c>
    </row>
    <row r="47" spans="1:19" ht="30" x14ac:dyDescent="0.2">
      <c r="A47" s="12">
        <v>38</v>
      </c>
      <c r="B47" s="12" t="s">
        <v>84</v>
      </c>
      <c r="C47" s="13" t="s">
        <v>53</v>
      </c>
      <c r="D47" s="13"/>
      <c r="E47" s="13"/>
      <c r="F47" s="14"/>
      <c r="G47" s="14"/>
      <c r="H47" s="14"/>
      <c r="I47" s="14"/>
      <c r="J47" s="14"/>
      <c r="K47" s="14"/>
      <c r="L47" s="14"/>
      <c r="M47" s="7">
        <v>299446</v>
      </c>
      <c r="N47" s="8"/>
      <c r="O47" s="15"/>
      <c r="P47" s="15"/>
      <c r="Q47" s="13"/>
      <c r="R47" s="35">
        <f t="shared" si="2"/>
        <v>299446</v>
      </c>
      <c r="S47" s="35">
        <f t="shared" si="0"/>
        <v>2.9944600000000001</v>
      </c>
    </row>
    <row r="48" spans="1:19" ht="30" x14ac:dyDescent="0.2">
      <c r="A48" s="12">
        <v>39</v>
      </c>
      <c r="B48" s="12" t="s">
        <v>85</v>
      </c>
      <c r="C48" s="13" t="s">
        <v>37</v>
      </c>
      <c r="D48" s="13"/>
      <c r="E48" s="13"/>
      <c r="F48" s="14"/>
      <c r="G48" s="14"/>
      <c r="H48" s="14"/>
      <c r="I48" s="14"/>
      <c r="J48" s="14"/>
      <c r="K48" s="14"/>
      <c r="L48" s="14"/>
      <c r="M48" s="7"/>
      <c r="N48" s="8"/>
      <c r="O48" s="15"/>
      <c r="P48" s="14"/>
      <c r="Q48" s="13"/>
      <c r="R48" s="32">
        <f t="shared" si="2"/>
        <v>0</v>
      </c>
      <c r="S48" s="35">
        <f t="shared" si="0"/>
        <v>0</v>
      </c>
    </row>
    <row r="49" spans="1:19" ht="30" x14ac:dyDescent="0.2">
      <c r="A49" s="5">
        <v>40</v>
      </c>
      <c r="B49" s="12" t="s">
        <v>85</v>
      </c>
      <c r="C49" s="6" t="s">
        <v>38</v>
      </c>
      <c r="D49" s="6"/>
      <c r="E49" s="6"/>
      <c r="F49" s="7"/>
      <c r="G49" s="7"/>
      <c r="H49" s="7"/>
      <c r="I49" s="7"/>
      <c r="J49" s="7"/>
      <c r="K49" s="7"/>
      <c r="L49" s="7"/>
      <c r="M49" s="7"/>
      <c r="N49" s="8"/>
      <c r="O49" s="8"/>
      <c r="P49" s="7"/>
      <c r="Q49" s="6"/>
      <c r="R49" s="32">
        <f t="shared" si="2"/>
        <v>0</v>
      </c>
      <c r="S49" s="35">
        <f t="shared" si="0"/>
        <v>0</v>
      </c>
    </row>
    <row r="50" spans="1:19" ht="30" x14ac:dyDescent="0.2">
      <c r="A50" s="5">
        <v>41</v>
      </c>
      <c r="B50" s="22" t="s">
        <v>86</v>
      </c>
      <c r="C50" s="24" t="s">
        <v>39</v>
      </c>
      <c r="D50" s="24"/>
      <c r="E50" s="24"/>
      <c r="F50" s="7"/>
      <c r="G50" s="7"/>
      <c r="H50" s="7"/>
      <c r="I50" s="7"/>
      <c r="J50" s="7"/>
      <c r="K50" s="7"/>
      <c r="L50" s="7"/>
      <c r="M50" s="7"/>
      <c r="N50" s="8"/>
      <c r="O50" s="8"/>
      <c r="P50" s="7"/>
      <c r="Q50" s="6"/>
      <c r="R50" s="32">
        <f t="shared" si="2"/>
        <v>0</v>
      </c>
      <c r="S50" s="35">
        <f t="shared" si="0"/>
        <v>0</v>
      </c>
    </row>
    <row r="51" spans="1:19" ht="30" x14ac:dyDescent="0.2">
      <c r="A51" s="12">
        <v>43</v>
      </c>
      <c r="B51" s="12" t="s">
        <v>87</v>
      </c>
      <c r="C51" s="13" t="s">
        <v>40</v>
      </c>
      <c r="D51" s="13"/>
      <c r="E51" s="13"/>
      <c r="F51" s="14"/>
      <c r="G51" s="14">
        <v>298000</v>
      </c>
      <c r="H51" s="14"/>
      <c r="I51" s="14"/>
      <c r="J51" s="14"/>
      <c r="K51" s="14"/>
      <c r="L51" s="14">
        <v>298700</v>
      </c>
      <c r="M51" s="7"/>
      <c r="N51" s="8"/>
      <c r="O51" s="15"/>
      <c r="P51" s="14"/>
      <c r="Q51" s="13"/>
      <c r="R51" s="32">
        <f t="shared" si="2"/>
        <v>596700</v>
      </c>
      <c r="S51" s="35">
        <f t="shared" si="0"/>
        <v>5.9669999999999996</v>
      </c>
    </row>
    <row r="52" spans="1:19" ht="30" x14ac:dyDescent="0.2">
      <c r="A52" s="12">
        <v>44</v>
      </c>
      <c r="B52" s="12" t="s">
        <v>88</v>
      </c>
      <c r="C52" s="13" t="s">
        <v>41</v>
      </c>
      <c r="D52" s="13"/>
      <c r="E52" s="13"/>
      <c r="F52" s="14"/>
      <c r="G52" s="14"/>
      <c r="H52" s="14"/>
      <c r="I52" s="14"/>
      <c r="J52" s="14"/>
      <c r="K52" s="14"/>
      <c r="L52" s="14"/>
      <c r="M52" s="7"/>
      <c r="N52" s="8"/>
      <c r="O52" s="15"/>
      <c r="P52" s="14"/>
      <c r="Q52" s="52">
        <v>100000</v>
      </c>
      <c r="R52" s="32">
        <f t="shared" si="2"/>
        <v>100000</v>
      </c>
      <c r="S52" s="35">
        <f t="shared" si="0"/>
        <v>1</v>
      </c>
    </row>
    <row r="53" spans="1:19" ht="15" x14ac:dyDescent="0.2">
      <c r="A53" s="163" t="s">
        <v>42</v>
      </c>
      <c r="B53" s="164"/>
      <c r="C53" s="6"/>
      <c r="D53" s="6"/>
      <c r="E53" s="6"/>
      <c r="F53" s="7"/>
      <c r="G53" s="7"/>
      <c r="H53" s="7"/>
      <c r="I53" s="7"/>
      <c r="J53" s="7"/>
      <c r="K53" s="7"/>
      <c r="L53" s="7"/>
      <c r="M53" s="7"/>
      <c r="N53" s="8"/>
      <c r="O53" s="8"/>
      <c r="P53" s="7"/>
      <c r="Q53" s="6"/>
      <c r="R53" s="32">
        <f t="shared" si="2"/>
        <v>0</v>
      </c>
      <c r="S53" s="35">
        <f t="shared" si="0"/>
        <v>0</v>
      </c>
    </row>
    <row r="54" spans="1:19" ht="30" x14ac:dyDescent="0.2">
      <c r="A54" s="5">
        <v>45</v>
      </c>
      <c r="B54" s="5" t="s">
        <v>90</v>
      </c>
      <c r="C54" s="6" t="s">
        <v>89</v>
      </c>
      <c r="D54" s="6"/>
      <c r="E54" s="6"/>
      <c r="F54" s="7"/>
      <c r="G54" s="7"/>
      <c r="H54" s="7"/>
      <c r="I54" s="7"/>
      <c r="J54" s="7"/>
      <c r="K54" s="7"/>
      <c r="L54" s="7"/>
      <c r="M54" s="26">
        <v>73052523.760000005</v>
      </c>
      <c r="N54" s="8"/>
      <c r="O54" s="8"/>
      <c r="P54" s="7"/>
      <c r="Q54" s="56">
        <v>314937476.24000001</v>
      </c>
      <c r="R54" s="35">
        <f t="shared" si="2"/>
        <v>387990000</v>
      </c>
      <c r="S54" s="35">
        <f t="shared" si="0"/>
        <v>3879.9</v>
      </c>
    </row>
    <row r="55" spans="1:19" ht="15" x14ac:dyDescent="0.2">
      <c r="A55" s="163" t="s">
        <v>45</v>
      </c>
      <c r="B55" s="164"/>
      <c r="C55" s="6"/>
      <c r="D55" s="6"/>
      <c r="E55" s="6"/>
      <c r="F55" s="7"/>
      <c r="G55" s="7"/>
      <c r="H55" s="7"/>
      <c r="I55" s="7"/>
      <c r="J55" s="7"/>
      <c r="K55" s="7"/>
      <c r="L55" s="7"/>
      <c r="M55" s="7"/>
      <c r="N55" s="8"/>
      <c r="O55" s="8"/>
      <c r="P55" s="7"/>
      <c r="Q55" s="6"/>
      <c r="R55" s="32">
        <f t="shared" si="2"/>
        <v>0</v>
      </c>
      <c r="S55" s="35">
        <f t="shared" si="0"/>
        <v>0</v>
      </c>
    </row>
    <row r="56" spans="1:19" ht="30" x14ac:dyDescent="0.2">
      <c r="A56" s="5">
        <v>46</v>
      </c>
      <c r="B56" s="5" t="s">
        <v>91</v>
      </c>
      <c r="C56" s="6" t="s">
        <v>92</v>
      </c>
      <c r="D56" s="6"/>
      <c r="E56" s="6"/>
      <c r="F56" s="7"/>
      <c r="G56" s="7"/>
      <c r="H56" s="7"/>
      <c r="I56" s="7"/>
      <c r="J56" s="7"/>
      <c r="K56" s="7"/>
      <c r="L56" s="7"/>
      <c r="M56" s="7"/>
      <c r="N56" s="8"/>
      <c r="O56" s="8"/>
      <c r="P56" s="7"/>
      <c r="Q56" s="6"/>
      <c r="R56" s="32">
        <f t="shared" si="2"/>
        <v>0</v>
      </c>
      <c r="S56" s="35">
        <f t="shared" si="0"/>
        <v>0</v>
      </c>
    </row>
    <row r="57" spans="1:19" ht="30" x14ac:dyDescent="0.2">
      <c r="A57" s="5">
        <v>47</v>
      </c>
      <c r="B57" s="5" t="s">
        <v>93</v>
      </c>
      <c r="C57" s="6" t="s">
        <v>94</v>
      </c>
      <c r="D57" s="6"/>
      <c r="E57" s="6"/>
      <c r="F57" s="7"/>
      <c r="G57" s="7"/>
      <c r="H57" s="7"/>
      <c r="I57" s="7"/>
      <c r="J57" s="7"/>
      <c r="K57" s="7"/>
      <c r="L57" s="7"/>
      <c r="M57" s="7"/>
      <c r="N57" s="8"/>
      <c r="O57" s="8"/>
      <c r="P57" s="7"/>
      <c r="Q57" s="6"/>
      <c r="R57" s="32">
        <f t="shared" si="2"/>
        <v>0</v>
      </c>
      <c r="S57" s="35">
        <f t="shared" si="0"/>
        <v>0</v>
      </c>
    </row>
    <row r="58" spans="1:19" ht="45" x14ac:dyDescent="0.2">
      <c r="A58" s="5">
        <v>48</v>
      </c>
      <c r="B58" s="5" t="s">
        <v>95</v>
      </c>
      <c r="C58" s="6" t="s">
        <v>96</v>
      </c>
      <c r="D58" s="6"/>
      <c r="E58" s="6"/>
      <c r="F58" s="7"/>
      <c r="G58" s="7"/>
      <c r="H58" s="7"/>
      <c r="I58" s="7"/>
      <c r="J58" s="7"/>
      <c r="K58" s="7"/>
      <c r="L58" s="7"/>
      <c r="M58" s="7"/>
      <c r="N58" s="8"/>
      <c r="O58" s="8"/>
      <c r="P58" s="7"/>
      <c r="Q58" s="6"/>
      <c r="R58" s="32">
        <f t="shared" si="2"/>
        <v>0</v>
      </c>
      <c r="S58" s="35">
        <f t="shared" si="0"/>
        <v>0</v>
      </c>
    </row>
    <row r="59" spans="1:19" ht="30" x14ac:dyDescent="0.2">
      <c r="A59" s="12">
        <v>49</v>
      </c>
      <c r="B59" s="12" t="s">
        <v>93</v>
      </c>
      <c r="C59" s="13" t="s">
        <v>97</v>
      </c>
      <c r="D59" s="36"/>
      <c r="E59" s="36"/>
      <c r="F59" s="37"/>
      <c r="G59" s="37"/>
      <c r="H59" s="37"/>
      <c r="I59" s="37"/>
      <c r="J59" s="37"/>
      <c r="K59" s="37">
        <v>3024266</v>
      </c>
      <c r="L59" s="37">
        <v>6409950.0099999998</v>
      </c>
      <c r="M59" s="26">
        <v>18129813.789999999</v>
      </c>
      <c r="N59" s="38">
        <v>18684853.859999999</v>
      </c>
      <c r="O59" s="39">
        <v>8693118.7599999998</v>
      </c>
      <c r="P59" s="37">
        <v>18782497.469999999</v>
      </c>
      <c r="Q59" s="13">
        <v>4042646.48</v>
      </c>
      <c r="R59" s="35">
        <f t="shared" si="2"/>
        <v>77767146.36999999</v>
      </c>
      <c r="S59" s="35">
        <f t="shared" si="0"/>
        <v>777.67146369999989</v>
      </c>
    </row>
    <row r="60" spans="1:19" ht="15" x14ac:dyDescent="0.2">
      <c r="A60" s="163" t="s">
        <v>98</v>
      </c>
      <c r="B60" s="164"/>
      <c r="C60" s="6"/>
      <c r="D60" s="6"/>
      <c r="E60" s="6"/>
      <c r="F60" s="7"/>
      <c r="G60" s="7"/>
      <c r="H60" s="7"/>
      <c r="I60" s="7"/>
      <c r="J60" s="7"/>
      <c r="K60" s="7"/>
      <c r="L60" s="7"/>
      <c r="M60" s="7"/>
      <c r="N60" s="8"/>
      <c r="O60" s="8"/>
      <c r="P60" s="7"/>
      <c r="Q60" s="6"/>
      <c r="R60" s="32">
        <f t="shared" si="2"/>
        <v>0</v>
      </c>
      <c r="S60" s="35">
        <f t="shared" si="0"/>
        <v>0</v>
      </c>
    </row>
    <row r="61" spans="1:19" ht="32.25" customHeight="1" x14ac:dyDescent="0.2">
      <c r="A61" s="165">
        <v>50</v>
      </c>
      <c r="B61" s="165" t="s">
        <v>99</v>
      </c>
      <c r="C61" s="6" t="s">
        <v>100</v>
      </c>
      <c r="D61" s="6"/>
      <c r="E61" s="40"/>
      <c r="F61" s="26"/>
      <c r="G61" s="26"/>
      <c r="H61" s="26"/>
      <c r="I61" s="26"/>
      <c r="J61" s="26"/>
      <c r="K61" s="26">
        <v>1725298.82</v>
      </c>
      <c r="L61" s="26">
        <v>10220826.42</v>
      </c>
      <c r="M61" s="26">
        <v>19965856.210000001</v>
      </c>
      <c r="N61" s="38">
        <v>10391217.060000001</v>
      </c>
      <c r="O61" s="38">
        <v>6847826.8600000003</v>
      </c>
      <c r="P61" s="26">
        <v>1817779.46</v>
      </c>
      <c r="Q61" s="51">
        <v>4390702.3</v>
      </c>
      <c r="R61" s="35">
        <f t="shared" si="2"/>
        <v>55359507.130000003</v>
      </c>
      <c r="S61" s="35">
        <f t="shared" si="0"/>
        <v>553.59507129999997</v>
      </c>
    </row>
    <row r="62" spans="1:19" ht="30" x14ac:dyDescent="0.2">
      <c r="A62" s="166"/>
      <c r="B62" s="166"/>
      <c r="C62" s="6" t="s">
        <v>101</v>
      </c>
      <c r="D62" s="6"/>
      <c r="E62" s="6"/>
      <c r="F62" s="7"/>
      <c r="G62" s="7"/>
      <c r="H62" s="7"/>
      <c r="I62" s="7"/>
      <c r="J62" s="7"/>
      <c r="K62" s="7"/>
      <c r="L62" s="7"/>
      <c r="M62" s="7"/>
      <c r="N62" s="8"/>
      <c r="O62" s="8"/>
      <c r="P62" s="7"/>
      <c r="Q62" s="6"/>
      <c r="R62" s="32">
        <f t="shared" si="2"/>
        <v>0</v>
      </c>
      <c r="S62" s="35">
        <f t="shared" si="0"/>
        <v>0</v>
      </c>
    </row>
    <row r="63" spans="1:19" ht="30" x14ac:dyDescent="0.2">
      <c r="A63" s="166"/>
      <c r="B63" s="166"/>
      <c r="C63" s="6" t="s">
        <v>102</v>
      </c>
      <c r="D63" s="6"/>
      <c r="E63" s="6"/>
      <c r="F63" s="7"/>
      <c r="G63" s="7"/>
      <c r="H63" s="7"/>
      <c r="I63" s="7"/>
      <c r="J63" s="7"/>
      <c r="K63" s="7"/>
      <c r="L63" s="7"/>
      <c r="M63" s="7"/>
      <c r="N63" s="8"/>
      <c r="O63" s="8"/>
      <c r="P63" s="7"/>
      <c r="Q63" s="6"/>
      <c r="R63" s="32">
        <f t="shared" si="2"/>
        <v>0</v>
      </c>
      <c r="S63" s="35">
        <f t="shared" si="0"/>
        <v>0</v>
      </c>
    </row>
    <row r="64" spans="1:19" ht="30" x14ac:dyDescent="0.2">
      <c r="A64" s="166"/>
      <c r="B64" s="166"/>
      <c r="C64" s="6" t="s">
        <v>103</v>
      </c>
      <c r="D64" s="6"/>
      <c r="E64" s="6"/>
      <c r="F64" s="7"/>
      <c r="G64" s="7"/>
      <c r="H64" s="7"/>
      <c r="I64" s="7"/>
      <c r="J64" s="7"/>
      <c r="K64" s="7"/>
      <c r="L64" s="7"/>
      <c r="M64" s="7"/>
      <c r="N64" s="8"/>
      <c r="O64" s="8"/>
      <c r="P64" s="7"/>
      <c r="Q64" s="6"/>
      <c r="R64" s="32">
        <f t="shared" si="2"/>
        <v>0</v>
      </c>
      <c r="S64" s="35">
        <f t="shared" si="0"/>
        <v>0</v>
      </c>
    </row>
    <row r="65" spans="1:19" ht="15" x14ac:dyDescent="0.2">
      <c r="A65" s="166"/>
      <c r="B65" s="166"/>
      <c r="C65" s="13" t="s">
        <v>43</v>
      </c>
      <c r="D65" s="13"/>
      <c r="E65" s="13"/>
      <c r="F65" s="14"/>
      <c r="G65" s="14"/>
      <c r="H65" s="14"/>
      <c r="I65" s="14"/>
      <c r="J65" s="14"/>
      <c r="K65" s="14"/>
      <c r="L65" s="14"/>
      <c r="M65" s="7"/>
      <c r="N65" s="8"/>
      <c r="O65" s="15"/>
      <c r="P65" s="14"/>
      <c r="Q65" s="13"/>
      <c r="R65" s="32">
        <f t="shared" si="2"/>
        <v>0</v>
      </c>
      <c r="S65" s="35">
        <f t="shared" si="0"/>
        <v>0</v>
      </c>
    </row>
    <row r="66" spans="1:19" ht="18.75" customHeight="1" x14ac:dyDescent="0.2">
      <c r="A66" s="166"/>
      <c r="B66" s="166"/>
      <c r="C66" s="6" t="s">
        <v>104</v>
      </c>
      <c r="D66" s="6"/>
      <c r="E66" s="6"/>
      <c r="F66" s="7"/>
      <c r="G66" s="7"/>
      <c r="H66" s="7"/>
      <c r="I66" s="7"/>
      <c r="J66" s="7"/>
      <c r="K66" s="7"/>
      <c r="L66" s="7"/>
      <c r="M66" s="7"/>
      <c r="N66" s="8"/>
      <c r="O66" s="8"/>
      <c r="P66" s="7"/>
      <c r="Q66" s="6"/>
      <c r="R66" s="32">
        <f t="shared" si="2"/>
        <v>0</v>
      </c>
      <c r="S66" s="35">
        <f t="shared" si="0"/>
        <v>0</v>
      </c>
    </row>
    <row r="67" spans="1:19" ht="15.75" x14ac:dyDescent="0.2">
      <c r="A67" s="167"/>
      <c r="B67" s="167"/>
      <c r="C67" s="6" t="s">
        <v>105</v>
      </c>
      <c r="D67" s="6"/>
      <c r="E67" s="6"/>
      <c r="F67" s="7"/>
      <c r="G67" s="7"/>
      <c r="H67" s="7"/>
      <c r="I67" s="7"/>
      <c r="J67" s="7"/>
      <c r="K67" s="7"/>
      <c r="L67" s="7"/>
      <c r="M67" s="7"/>
      <c r="N67" s="8"/>
      <c r="O67" s="8"/>
      <c r="P67" s="7"/>
      <c r="Q67" s="6"/>
      <c r="R67" s="32">
        <f t="shared" si="2"/>
        <v>0</v>
      </c>
      <c r="S67" s="35">
        <f t="shared" si="0"/>
        <v>0</v>
      </c>
    </row>
    <row r="68" spans="1:19" ht="30.75" customHeight="1" x14ac:dyDescent="0.2">
      <c r="A68" s="5"/>
      <c r="B68" s="5"/>
      <c r="C68" s="25" t="s">
        <v>124</v>
      </c>
      <c r="D68" s="25">
        <f>SUM(D4:D67)</f>
        <v>5232033</v>
      </c>
      <c r="E68" s="25">
        <f t="shared" ref="E68:Q68" si="3">SUM(E4:E67)</f>
        <v>5237380</v>
      </c>
      <c r="F68" s="25">
        <f t="shared" si="3"/>
        <v>6081802</v>
      </c>
      <c r="G68" s="25">
        <f t="shared" si="3"/>
        <v>6017497</v>
      </c>
      <c r="H68" s="25">
        <f t="shared" si="3"/>
        <v>0</v>
      </c>
      <c r="I68" s="25">
        <f t="shared" si="3"/>
        <v>0</v>
      </c>
      <c r="J68" s="25">
        <f t="shared" si="3"/>
        <v>0</v>
      </c>
      <c r="K68" s="25">
        <f t="shared" si="3"/>
        <v>9369626.8200000003</v>
      </c>
      <c r="L68" s="25">
        <f t="shared" si="3"/>
        <v>28379982.280000001</v>
      </c>
      <c r="M68" s="25">
        <f t="shared" si="3"/>
        <v>120796396.25</v>
      </c>
      <c r="N68" s="25">
        <f t="shared" si="3"/>
        <v>33159179.920000002</v>
      </c>
      <c r="O68" s="25">
        <f t="shared" si="3"/>
        <v>19546376.620000001</v>
      </c>
      <c r="P68" s="25">
        <f t="shared" si="3"/>
        <v>33520723.670000002</v>
      </c>
      <c r="Q68" s="57">
        <f t="shared" si="3"/>
        <v>337406368.09000003</v>
      </c>
      <c r="R68" s="46">
        <f>SUM(D68:Q68)</f>
        <v>604747365.6500001</v>
      </c>
      <c r="S68" s="35">
        <f t="shared" si="0"/>
        <v>6047.4736565000012</v>
      </c>
    </row>
    <row r="69" spans="1:19" x14ac:dyDescent="0.2">
      <c r="P69" s="17"/>
    </row>
    <row r="70" spans="1:19" ht="15" x14ac:dyDescent="0.2">
      <c r="K70" s="23"/>
      <c r="L70" s="21"/>
      <c r="N70" s="20"/>
      <c r="O70" s="19"/>
      <c r="P70" s="17"/>
    </row>
    <row r="71" spans="1:19" x14ac:dyDescent="0.2">
      <c r="A71" s="1" t="s">
        <v>48</v>
      </c>
      <c r="L71" s="17"/>
      <c r="N71" s="19"/>
      <c r="O71" s="17"/>
      <c r="P71" s="17"/>
    </row>
    <row r="72" spans="1:19" ht="15" x14ac:dyDescent="0.2">
      <c r="B72" s="48" t="s">
        <v>127</v>
      </c>
      <c r="C72" s="50">
        <v>275000000</v>
      </c>
      <c r="L72" s="17"/>
      <c r="N72" s="17"/>
    </row>
    <row r="73" spans="1:19" ht="15" x14ac:dyDescent="0.2">
      <c r="B73" s="48" t="s">
        <v>128</v>
      </c>
      <c r="C73" s="50">
        <v>275000000</v>
      </c>
      <c r="D73" s="21"/>
      <c r="E73" s="21"/>
      <c r="N73" s="17"/>
      <c r="O73" s="17"/>
    </row>
    <row r="74" spans="1:19" ht="15" x14ac:dyDescent="0.2">
      <c r="B74" s="48" t="s">
        <v>129</v>
      </c>
      <c r="C74" s="161">
        <v>109250000</v>
      </c>
      <c r="H74" s="17"/>
      <c r="K74" s="17"/>
    </row>
    <row r="75" spans="1:19" ht="15" x14ac:dyDescent="0.2">
      <c r="B75" s="49" t="s">
        <v>130</v>
      </c>
      <c r="C75" s="162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</row>
    <row r="76" spans="1:19" ht="15" x14ac:dyDescent="0.2">
      <c r="B76" s="53"/>
      <c r="C76" s="54">
        <f>SUM(C72:C75)</f>
        <v>659250000</v>
      </c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4">
        <f>C76</f>
        <v>659250000</v>
      </c>
    </row>
    <row r="77" spans="1:19" ht="1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5">
        <f>R68</f>
        <v>604747365.6500001</v>
      </c>
      <c r="S77" s="47"/>
    </row>
    <row r="78" spans="1:19" ht="1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4">
        <f>R76-R77</f>
        <v>54502634.349999905</v>
      </c>
    </row>
    <row r="99" spans="7:11" x14ac:dyDescent="0.2">
      <c r="G99" s="18"/>
      <c r="H99" s="18"/>
      <c r="I99" s="18"/>
      <c r="J99" s="18"/>
      <c r="K99" s="18"/>
    </row>
  </sheetData>
  <mergeCells count="11">
    <mergeCell ref="A1:Q1"/>
    <mergeCell ref="A5:B5"/>
    <mergeCell ref="A6:B6"/>
    <mergeCell ref="A10:B10"/>
    <mergeCell ref="A35:C35"/>
    <mergeCell ref="C74:C75"/>
    <mergeCell ref="A53:B53"/>
    <mergeCell ref="A55:B55"/>
    <mergeCell ref="A61:A67"/>
    <mergeCell ref="B61:B67"/>
    <mergeCell ref="A60:B60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1"/>
  <sheetViews>
    <sheetView zoomScale="70" zoomScaleNormal="70" workbookViewId="0">
      <pane ySplit="2" topLeftCell="A45" activePane="bottomLeft" state="frozen"/>
      <selection pane="bottomLeft" activeCell="L33" sqref="L33"/>
    </sheetView>
  </sheetViews>
  <sheetFormatPr defaultColWidth="9.140625" defaultRowHeight="15" x14ac:dyDescent="0.25"/>
  <cols>
    <col min="1" max="1" width="11.28515625" style="100" customWidth="1"/>
    <col min="2" max="2" width="40.7109375" style="1" customWidth="1"/>
    <col min="3" max="3" width="20.140625" style="117" customWidth="1"/>
    <col min="4" max="4" width="18.85546875" style="119" customWidth="1"/>
    <col min="5" max="15" width="18.85546875" style="98" customWidth="1"/>
    <col min="16" max="16" width="17" style="83" customWidth="1"/>
    <col min="17" max="17" width="17.5703125" style="83" customWidth="1"/>
    <col min="18" max="18" width="14.7109375" style="83" customWidth="1"/>
    <col min="19" max="69" width="9.140625" style="83"/>
    <col min="70" max="16384" width="9.140625" style="1"/>
  </cols>
  <sheetData>
    <row r="1" spans="1:15" x14ac:dyDescent="0.25">
      <c r="A1" s="100" t="s">
        <v>230</v>
      </c>
      <c r="B1" s="83" t="s">
        <v>132</v>
      </c>
      <c r="C1" s="109" t="s">
        <v>240</v>
      </c>
      <c r="D1" s="95" t="s">
        <v>241</v>
      </c>
      <c r="E1" s="95" t="s">
        <v>242</v>
      </c>
      <c r="F1" s="95" t="s">
        <v>243</v>
      </c>
      <c r="G1" s="95" t="s">
        <v>231</v>
      </c>
      <c r="H1" s="95" t="s">
        <v>232</v>
      </c>
      <c r="I1" s="95" t="s">
        <v>233</v>
      </c>
      <c r="J1" s="95" t="s">
        <v>234</v>
      </c>
      <c r="K1" s="95" t="s">
        <v>235</v>
      </c>
      <c r="L1" s="95" t="s">
        <v>236</v>
      </c>
      <c r="M1" s="95" t="s">
        <v>237</v>
      </c>
      <c r="N1" s="95" t="s">
        <v>238</v>
      </c>
      <c r="O1" s="95" t="s">
        <v>239</v>
      </c>
    </row>
    <row r="2" spans="1:15" ht="24.95" customHeight="1" x14ac:dyDescent="0.25">
      <c r="A2" s="101">
        <v>3111302</v>
      </c>
      <c r="B2" s="84" t="s">
        <v>134</v>
      </c>
      <c r="C2" s="110" t="s">
        <v>135</v>
      </c>
      <c r="D2" s="95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</row>
    <row r="3" spans="1:15" ht="24.95" customHeight="1" x14ac:dyDescent="0.25">
      <c r="A3" s="101">
        <v>3111327</v>
      </c>
      <c r="B3" s="84" t="s">
        <v>136</v>
      </c>
      <c r="C3" s="110" t="s">
        <v>135</v>
      </c>
      <c r="D3" s="95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</row>
    <row r="4" spans="1:15" ht="24.95" customHeight="1" x14ac:dyDescent="0.25">
      <c r="A4" s="101">
        <v>3111338</v>
      </c>
      <c r="B4" s="84" t="s">
        <v>137</v>
      </c>
      <c r="C4" s="110" t="s">
        <v>135</v>
      </c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</row>
    <row r="5" spans="1:15" ht="24.95" customHeight="1" x14ac:dyDescent="0.25">
      <c r="A5" s="102">
        <v>3241101</v>
      </c>
      <c r="B5" s="85" t="s">
        <v>138</v>
      </c>
      <c r="C5" s="111" t="s">
        <v>139</v>
      </c>
      <c r="D5" s="95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</row>
    <row r="6" spans="1:15" ht="24.95" customHeight="1" x14ac:dyDescent="0.25">
      <c r="A6" s="102">
        <v>3211129</v>
      </c>
      <c r="B6" s="86" t="s">
        <v>140</v>
      </c>
      <c r="C6" s="111" t="s">
        <v>141</v>
      </c>
      <c r="D6" s="95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</row>
    <row r="7" spans="1:15" ht="24.95" customHeight="1" x14ac:dyDescent="0.25">
      <c r="A7" s="102">
        <v>3821103</v>
      </c>
      <c r="B7" s="87" t="s">
        <v>142</v>
      </c>
      <c r="C7" s="112" t="s">
        <v>143</v>
      </c>
      <c r="D7" s="95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</row>
    <row r="8" spans="1:15" ht="24.95" customHeight="1" x14ac:dyDescent="0.25">
      <c r="A8" s="102">
        <v>3211119</v>
      </c>
      <c r="B8" s="86" t="s">
        <v>144</v>
      </c>
      <c r="C8" s="111" t="s">
        <v>145</v>
      </c>
      <c r="D8" s="95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15" ht="24.95" customHeight="1" x14ac:dyDescent="0.25">
      <c r="A9" s="102">
        <v>3211120</v>
      </c>
      <c r="B9" s="85" t="s">
        <v>146</v>
      </c>
      <c r="C9" s="111" t="s">
        <v>145</v>
      </c>
      <c r="D9" s="95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</row>
    <row r="10" spans="1:15" ht="24.95" customHeight="1" x14ac:dyDescent="0.25">
      <c r="A10" s="102">
        <v>3211117</v>
      </c>
      <c r="B10" s="85" t="s">
        <v>147</v>
      </c>
      <c r="C10" s="111" t="s">
        <v>145</v>
      </c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</row>
    <row r="11" spans="1:15" ht="24.95" customHeight="1" x14ac:dyDescent="0.25">
      <c r="A11" s="102">
        <v>3221104</v>
      </c>
      <c r="B11" s="85" t="s">
        <v>148</v>
      </c>
      <c r="C11" s="111" t="s">
        <v>149</v>
      </c>
      <c r="D11" s="95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</row>
    <row r="12" spans="1:15" ht="24.95" customHeight="1" x14ac:dyDescent="0.25">
      <c r="A12" s="102">
        <v>3211115</v>
      </c>
      <c r="B12" s="85" t="s">
        <v>150</v>
      </c>
      <c r="C12" s="111" t="s">
        <v>151</v>
      </c>
      <c r="D12" s="95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</row>
    <row r="13" spans="1:15" ht="24.95" customHeight="1" x14ac:dyDescent="0.25">
      <c r="A13" s="102">
        <v>3211113</v>
      </c>
      <c r="B13" s="85" t="s">
        <v>152</v>
      </c>
      <c r="C13" s="111" t="s">
        <v>151</v>
      </c>
      <c r="D13" s="95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</row>
    <row r="14" spans="1:15" ht="24.95" customHeight="1" x14ac:dyDescent="0.25">
      <c r="A14" s="102">
        <v>3243102</v>
      </c>
      <c r="B14" s="88" t="s">
        <v>153</v>
      </c>
      <c r="C14" s="111" t="s">
        <v>154</v>
      </c>
      <c r="D14" s="95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</row>
    <row r="15" spans="1:15" ht="24.95" customHeight="1" x14ac:dyDescent="0.25">
      <c r="A15" s="102">
        <v>3243101</v>
      </c>
      <c r="B15" s="88" t="s">
        <v>155</v>
      </c>
      <c r="C15" s="111" t="s">
        <v>154</v>
      </c>
      <c r="D15" s="95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</row>
    <row r="16" spans="1:15" ht="24.95" customHeight="1" x14ac:dyDescent="0.25">
      <c r="A16" s="102">
        <v>3221108</v>
      </c>
      <c r="B16" s="88" t="s">
        <v>156</v>
      </c>
      <c r="C16" s="111" t="s">
        <v>157</v>
      </c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5" ht="24.95" customHeight="1" x14ac:dyDescent="0.25">
      <c r="A17" s="102">
        <v>3255102</v>
      </c>
      <c r="B17" s="88" t="s">
        <v>158</v>
      </c>
      <c r="C17" s="111" t="s">
        <v>159</v>
      </c>
      <c r="D17" s="95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</row>
    <row r="18" spans="1:15" ht="24.95" customHeight="1" x14ac:dyDescent="0.25">
      <c r="A18" s="102">
        <v>3255104</v>
      </c>
      <c r="B18" s="88" t="s">
        <v>160</v>
      </c>
      <c r="C18" s="111" t="s">
        <v>161</v>
      </c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</row>
    <row r="19" spans="1:15" ht="24.95" customHeight="1" x14ac:dyDescent="0.25">
      <c r="A19" s="102">
        <v>3211127</v>
      </c>
      <c r="B19" s="88" t="s">
        <v>162</v>
      </c>
      <c r="C19" s="111" t="s">
        <v>163</v>
      </c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</row>
    <row r="20" spans="1:15" ht="24.95" customHeight="1" x14ac:dyDescent="0.25">
      <c r="A20" s="102">
        <v>3231201</v>
      </c>
      <c r="B20" s="88" t="s">
        <v>164</v>
      </c>
      <c r="C20" s="111" t="s">
        <v>165</v>
      </c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</row>
    <row r="21" spans="1:15" ht="24.95" customHeight="1" x14ac:dyDescent="0.25">
      <c r="A21" s="102">
        <v>3231201</v>
      </c>
      <c r="B21" s="87" t="s">
        <v>166</v>
      </c>
      <c r="C21" s="112" t="s">
        <v>167</v>
      </c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</row>
    <row r="22" spans="1:15" ht="24.95" customHeight="1" x14ac:dyDescent="0.25">
      <c r="A22" s="102">
        <v>3231201</v>
      </c>
      <c r="B22" s="87" t="s">
        <v>168</v>
      </c>
      <c r="C22" s="112" t="s">
        <v>167</v>
      </c>
      <c r="D22" s="95"/>
      <c r="E22" s="96"/>
      <c r="F22" s="96"/>
      <c r="G22" s="97"/>
      <c r="H22" s="97"/>
      <c r="I22" s="97"/>
      <c r="J22" s="97"/>
      <c r="K22" s="97"/>
      <c r="L22" s="96"/>
      <c r="M22" s="96"/>
      <c r="N22" s="96"/>
      <c r="O22" s="96"/>
    </row>
    <row r="23" spans="1:15" ht="24.95" customHeight="1" x14ac:dyDescent="0.25">
      <c r="A23" s="102">
        <v>3231201</v>
      </c>
      <c r="B23" s="87" t="s">
        <v>169</v>
      </c>
      <c r="C23" s="112" t="s">
        <v>167</v>
      </c>
      <c r="D23" s="95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</row>
    <row r="24" spans="1:15" ht="24.95" customHeight="1" x14ac:dyDescent="0.25">
      <c r="A24" s="102">
        <v>3211109</v>
      </c>
      <c r="B24" s="88" t="s">
        <v>170</v>
      </c>
      <c r="C24" s="111" t="s">
        <v>171</v>
      </c>
      <c r="D24" s="95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1:15" ht="24.95" customHeight="1" x14ac:dyDescent="0.25">
      <c r="A25" s="102">
        <v>3256103</v>
      </c>
      <c r="B25" s="88" t="s">
        <v>172</v>
      </c>
      <c r="C25" s="111" t="s">
        <v>173</v>
      </c>
      <c r="D25" s="95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5" ht="24.95" customHeight="1" x14ac:dyDescent="0.25">
      <c r="A26" s="102">
        <v>3257101</v>
      </c>
      <c r="B26" s="88" t="s">
        <v>174</v>
      </c>
      <c r="C26" s="111" t="s">
        <v>175</v>
      </c>
      <c r="D26" s="95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 ht="24.95" customHeight="1" x14ac:dyDescent="0.25">
      <c r="A27" s="103">
        <v>3111332</v>
      </c>
      <c r="B27" s="87" t="s">
        <v>176</v>
      </c>
      <c r="C27" s="112" t="s">
        <v>177</v>
      </c>
      <c r="D27" s="95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</row>
    <row r="28" spans="1:15" ht="24.95" customHeight="1" x14ac:dyDescent="0.25">
      <c r="A28" s="103">
        <v>3111332</v>
      </c>
      <c r="B28" s="87" t="s">
        <v>178</v>
      </c>
      <c r="C28" s="112" t="s">
        <v>177</v>
      </c>
      <c r="D28" s="95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</row>
    <row r="29" spans="1:15" ht="24.95" customHeight="1" x14ac:dyDescent="0.25">
      <c r="A29" s="103">
        <v>3111332</v>
      </c>
      <c r="B29" s="87" t="s">
        <v>179</v>
      </c>
      <c r="C29" s="112" t="s">
        <v>177</v>
      </c>
      <c r="D29" s="95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1:15" ht="24.95" customHeight="1" x14ac:dyDescent="0.25">
      <c r="A30" s="102">
        <v>3257104</v>
      </c>
      <c r="B30" s="86" t="s">
        <v>180</v>
      </c>
      <c r="C30" s="111" t="s">
        <v>181</v>
      </c>
      <c r="D30" s="95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1:15" ht="24.95" customHeight="1" x14ac:dyDescent="0.25">
      <c r="A31" s="102">
        <v>3255101</v>
      </c>
      <c r="B31" s="88" t="s">
        <v>182</v>
      </c>
      <c r="C31" s="111" t="s">
        <v>183</v>
      </c>
      <c r="D31" s="95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  <row r="32" spans="1:15" ht="24.95" customHeight="1" x14ac:dyDescent="0.25">
      <c r="A32" s="102">
        <v>3256101</v>
      </c>
      <c r="B32" s="88" t="s">
        <v>184</v>
      </c>
      <c r="C32" s="111" t="s">
        <v>185</v>
      </c>
      <c r="D32" s="95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5" ht="24.95" customHeight="1" x14ac:dyDescent="0.25">
      <c r="A33" s="102">
        <v>3258101</v>
      </c>
      <c r="B33" s="88" t="s">
        <v>186</v>
      </c>
      <c r="C33" s="111" t="s">
        <v>187</v>
      </c>
      <c r="D33" s="95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4" spans="1:15" ht="24.95" customHeight="1" x14ac:dyDescent="0.25">
      <c r="A34" s="102">
        <v>3258102</v>
      </c>
      <c r="B34" s="88" t="s">
        <v>188</v>
      </c>
      <c r="C34" s="111" t="s">
        <v>187</v>
      </c>
      <c r="D34" s="95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24.95" customHeight="1" x14ac:dyDescent="0.25">
      <c r="A35" s="102">
        <v>3258103</v>
      </c>
      <c r="B35" s="88" t="s">
        <v>189</v>
      </c>
      <c r="C35" s="111" t="s">
        <v>187</v>
      </c>
      <c r="D35" s="95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</row>
    <row r="36" spans="1:15" ht="24.95" customHeight="1" x14ac:dyDescent="0.25">
      <c r="A36" s="102">
        <v>3258105</v>
      </c>
      <c r="B36" s="88" t="s">
        <v>190</v>
      </c>
      <c r="C36" s="111" t="s">
        <v>187</v>
      </c>
      <c r="D36" s="95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</row>
    <row r="37" spans="1:15" ht="24.95" customHeight="1" x14ac:dyDescent="0.25">
      <c r="A37" s="102">
        <v>3258107</v>
      </c>
      <c r="B37" s="88" t="s">
        <v>191</v>
      </c>
      <c r="C37" s="111" t="s">
        <v>187</v>
      </c>
      <c r="D37" s="95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</row>
    <row r="38" spans="1:15" ht="24.95" customHeight="1" x14ac:dyDescent="0.25">
      <c r="A38" s="102">
        <v>3258106</v>
      </c>
      <c r="B38" s="88" t="s">
        <v>192</v>
      </c>
      <c r="C38" s="111" t="s">
        <v>187</v>
      </c>
      <c r="D38" s="95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</row>
    <row r="39" spans="1:15" ht="24.95" customHeight="1" x14ac:dyDescent="0.25">
      <c r="A39" s="102">
        <v>3258105</v>
      </c>
      <c r="B39" s="88" t="s">
        <v>193</v>
      </c>
      <c r="C39" s="111" t="s">
        <v>187</v>
      </c>
      <c r="D39" s="95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</row>
    <row r="40" spans="1:15" ht="24.95" customHeight="1" x14ac:dyDescent="0.25">
      <c r="A40" s="101">
        <v>3258114</v>
      </c>
      <c r="B40" s="89" t="s">
        <v>194</v>
      </c>
      <c r="C40" s="110" t="s">
        <v>187</v>
      </c>
      <c r="D40" s="65">
        <v>0</v>
      </c>
      <c r="E40" s="154">
        <v>0</v>
      </c>
      <c r="F40" s="154">
        <v>0</v>
      </c>
      <c r="G40" s="154">
        <v>0</v>
      </c>
      <c r="H40" s="154">
        <v>0</v>
      </c>
      <c r="I40" s="154">
        <v>0</v>
      </c>
      <c r="J40" s="154">
        <v>0</v>
      </c>
      <c r="K40" s="154">
        <v>0</v>
      </c>
      <c r="L40" s="154">
        <v>0</v>
      </c>
      <c r="M40" s="154">
        <v>0</v>
      </c>
      <c r="N40" s="154">
        <v>8172580.0000000009</v>
      </c>
      <c r="O40" s="154">
        <v>0</v>
      </c>
    </row>
    <row r="41" spans="1:15" ht="24.95" customHeight="1" x14ac:dyDescent="0.25">
      <c r="A41" s="102">
        <v>3258128</v>
      </c>
      <c r="B41" s="88" t="s">
        <v>195</v>
      </c>
      <c r="C41" s="111" t="s">
        <v>187</v>
      </c>
      <c r="D41" s="95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24.95" customHeight="1" x14ac:dyDescent="0.25">
      <c r="A42" s="102">
        <v>3258107</v>
      </c>
      <c r="B42" s="85" t="s">
        <v>196</v>
      </c>
      <c r="C42" s="111" t="s">
        <v>187</v>
      </c>
      <c r="D42" s="95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</row>
    <row r="43" spans="1:15" ht="24.95" customHeight="1" x14ac:dyDescent="0.25">
      <c r="A43" s="104">
        <v>4112101</v>
      </c>
      <c r="B43" s="90" t="s">
        <v>197</v>
      </c>
      <c r="C43" s="113" t="s">
        <v>198</v>
      </c>
      <c r="D43" s="95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</row>
    <row r="44" spans="1:15" ht="24.95" customHeight="1" x14ac:dyDescent="0.25">
      <c r="A44" s="104">
        <v>4112101</v>
      </c>
      <c r="B44" s="91" t="s">
        <v>199</v>
      </c>
      <c r="C44" s="114" t="s">
        <v>198</v>
      </c>
      <c r="D44" s="95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</row>
    <row r="45" spans="1:15" ht="24.95" customHeight="1" x14ac:dyDescent="0.25">
      <c r="A45" s="105">
        <v>4112102</v>
      </c>
      <c r="B45" s="87" t="s">
        <v>200</v>
      </c>
      <c r="C45" s="112" t="s">
        <v>201</v>
      </c>
      <c r="D45" s="95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</row>
    <row r="46" spans="1:15" ht="24.95" customHeight="1" x14ac:dyDescent="0.25">
      <c r="A46" s="106">
        <v>4112316</v>
      </c>
      <c r="B46" s="92" t="s">
        <v>202</v>
      </c>
      <c r="C46" s="115" t="s">
        <v>203</v>
      </c>
      <c r="D46" s="95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</row>
    <row r="47" spans="1:15" ht="24.95" customHeight="1" x14ac:dyDescent="0.25">
      <c r="A47" s="106">
        <v>4112316</v>
      </c>
      <c r="B47" s="92" t="s">
        <v>204</v>
      </c>
      <c r="C47" s="115" t="s">
        <v>203</v>
      </c>
      <c r="D47" s="95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1:15" ht="24.95" customHeight="1" x14ac:dyDescent="0.25">
      <c r="A48" s="105">
        <v>4112304</v>
      </c>
      <c r="B48" s="91" t="s">
        <v>205</v>
      </c>
      <c r="C48" s="114" t="s">
        <v>206</v>
      </c>
      <c r="D48" s="95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1:15" ht="24.95" customHeight="1" x14ac:dyDescent="0.25">
      <c r="A49" s="105">
        <v>4112304</v>
      </c>
      <c r="B49" s="87" t="s">
        <v>207</v>
      </c>
      <c r="C49" s="112" t="s">
        <v>206</v>
      </c>
      <c r="D49" s="95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1:15" ht="24.95" customHeight="1" x14ac:dyDescent="0.25">
      <c r="A50" s="105">
        <v>4112304</v>
      </c>
      <c r="B50" s="87" t="s">
        <v>208</v>
      </c>
      <c r="C50" s="112" t="s">
        <v>206</v>
      </c>
      <c r="D50" s="95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1:15" ht="24.95" customHeight="1" x14ac:dyDescent="0.25">
      <c r="A51" s="105">
        <v>4112202</v>
      </c>
      <c r="B51" s="93" t="s">
        <v>209</v>
      </c>
      <c r="C51" s="116" t="s">
        <v>210</v>
      </c>
      <c r="D51" s="95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 ht="24.95" customHeight="1" x14ac:dyDescent="0.25">
      <c r="A52" s="105">
        <v>4112202</v>
      </c>
      <c r="B52" s="87" t="s">
        <v>211</v>
      </c>
      <c r="C52" s="112" t="s">
        <v>210</v>
      </c>
      <c r="D52" s="95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1:15" ht="24.95" customHeight="1" x14ac:dyDescent="0.25">
      <c r="A53" s="105">
        <v>4112202</v>
      </c>
      <c r="B53" s="87" t="s">
        <v>212</v>
      </c>
      <c r="C53" s="112" t="s">
        <v>210</v>
      </c>
      <c r="D53" s="95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1:15" ht="24.95" customHeight="1" x14ac:dyDescent="0.25">
      <c r="A54" s="105">
        <v>4112202</v>
      </c>
      <c r="B54" s="92" t="s">
        <v>213</v>
      </c>
      <c r="C54" s="115" t="s">
        <v>210</v>
      </c>
      <c r="D54" s="95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</row>
    <row r="55" spans="1:15" ht="24.95" customHeight="1" x14ac:dyDescent="0.25">
      <c r="A55" s="104">
        <v>4112314</v>
      </c>
      <c r="B55" s="88" t="s">
        <v>188</v>
      </c>
      <c r="C55" s="111" t="s">
        <v>214</v>
      </c>
      <c r="D55" s="95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1:15" ht="24.95" customHeight="1" x14ac:dyDescent="0.25">
      <c r="A56" s="104">
        <v>4112303</v>
      </c>
      <c r="B56" s="88" t="s">
        <v>215</v>
      </c>
      <c r="C56" s="111" t="s">
        <v>214</v>
      </c>
      <c r="D56" s="95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1:15" ht="24.95" customHeight="1" x14ac:dyDescent="0.25">
      <c r="A57" s="107">
        <v>4141101</v>
      </c>
      <c r="B57" s="94" t="s">
        <v>216</v>
      </c>
      <c r="C57" s="112" t="s">
        <v>217</v>
      </c>
      <c r="D57" s="95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1:15" ht="24.95" customHeight="1" x14ac:dyDescent="0.25">
      <c r="A58" s="108">
        <v>4111306</v>
      </c>
      <c r="B58" s="87" t="s">
        <v>218</v>
      </c>
      <c r="C58" s="112" t="s">
        <v>219</v>
      </c>
      <c r="D58" s="160">
        <v>0</v>
      </c>
      <c r="E58" s="154">
        <v>0</v>
      </c>
      <c r="F58" s="154">
        <v>0</v>
      </c>
      <c r="G58" s="154">
        <v>0</v>
      </c>
      <c r="H58" s="154">
        <v>0</v>
      </c>
      <c r="I58" s="154">
        <v>3174259.9999999995</v>
      </c>
      <c r="J58" s="154">
        <v>0</v>
      </c>
      <c r="K58" s="154">
        <v>4397180.0000000009</v>
      </c>
      <c r="L58" s="154">
        <v>0</v>
      </c>
      <c r="M58" s="154">
        <v>0</v>
      </c>
      <c r="N58" s="154">
        <v>1363099.9999999995</v>
      </c>
      <c r="O58" s="156">
        <v>1103379.9999999998</v>
      </c>
    </row>
    <row r="59" spans="1:15" ht="24.95" customHeight="1" x14ac:dyDescent="0.25">
      <c r="A59" s="108">
        <v>4111307</v>
      </c>
      <c r="B59" s="94" t="s">
        <v>220</v>
      </c>
      <c r="C59" s="112" t="s">
        <v>219</v>
      </c>
      <c r="D59" s="160">
        <v>0</v>
      </c>
      <c r="E59" s="154">
        <v>0</v>
      </c>
      <c r="F59" s="154">
        <v>0</v>
      </c>
      <c r="G59" s="154">
        <v>0</v>
      </c>
      <c r="H59" s="154">
        <v>0</v>
      </c>
      <c r="I59" s="154">
        <v>0</v>
      </c>
      <c r="J59" s="154">
        <v>8449500</v>
      </c>
      <c r="K59" s="154">
        <v>0</v>
      </c>
      <c r="L59" s="154">
        <v>0</v>
      </c>
      <c r="M59" s="154">
        <v>4350740</v>
      </c>
      <c r="N59" s="154">
        <v>0</v>
      </c>
      <c r="O59" s="156">
        <v>0</v>
      </c>
    </row>
    <row r="60" spans="1:15" ht="24.95" customHeight="1" x14ac:dyDescent="0.25">
      <c r="A60" s="108">
        <v>4111307</v>
      </c>
      <c r="B60" s="94" t="s">
        <v>221</v>
      </c>
      <c r="C60" s="112" t="s">
        <v>219</v>
      </c>
      <c r="D60" s="160">
        <v>0</v>
      </c>
      <c r="E60" s="154">
        <v>0</v>
      </c>
      <c r="F60" s="154">
        <v>0</v>
      </c>
      <c r="G60" s="154">
        <v>2426920.000000061</v>
      </c>
      <c r="H60" s="154">
        <v>0</v>
      </c>
      <c r="I60" s="154">
        <v>12697039.999999989</v>
      </c>
      <c r="J60" s="154">
        <v>18379059.999999963</v>
      </c>
      <c r="K60" s="154">
        <v>42083240.000000015</v>
      </c>
      <c r="L60" s="154">
        <v>102339999.99999997</v>
      </c>
      <c r="M60" s="154">
        <v>13775480.000000024</v>
      </c>
      <c r="N60" s="154">
        <v>58128259.999999993</v>
      </c>
      <c r="O60" s="156">
        <v>43706920.000000022</v>
      </c>
    </row>
    <row r="61" spans="1:15" ht="24.95" customHeight="1" x14ac:dyDescent="0.25">
      <c r="A61" s="108">
        <v>4111307</v>
      </c>
      <c r="B61" s="87" t="s">
        <v>222</v>
      </c>
      <c r="C61" s="112" t="s">
        <v>219</v>
      </c>
      <c r="D61" s="160">
        <v>0</v>
      </c>
      <c r="E61" s="154">
        <v>0</v>
      </c>
      <c r="F61" s="154">
        <v>0</v>
      </c>
      <c r="G61" s="154">
        <v>0</v>
      </c>
      <c r="H61" s="154">
        <v>0</v>
      </c>
      <c r="I61" s="154">
        <v>7445879.9999999739</v>
      </c>
      <c r="J61" s="154">
        <v>0</v>
      </c>
      <c r="K61" s="154">
        <v>10282159.999999994</v>
      </c>
      <c r="L61" s="154">
        <v>110266620.00000001</v>
      </c>
      <c r="M61" s="154">
        <v>31838060</v>
      </c>
      <c r="N61" s="154">
        <v>34199619.999999963</v>
      </c>
      <c r="O61" s="156">
        <v>53218520.00000006</v>
      </c>
    </row>
    <row r="62" spans="1:15" ht="24.95" customHeight="1" x14ac:dyDescent="0.25">
      <c r="A62" s="105">
        <v>4111201</v>
      </c>
      <c r="B62" s="94" t="s">
        <v>223</v>
      </c>
      <c r="C62" s="112" t="s">
        <v>219</v>
      </c>
      <c r="D62" s="160">
        <v>0</v>
      </c>
      <c r="E62" s="154">
        <v>0</v>
      </c>
      <c r="F62" s="154">
        <v>0</v>
      </c>
      <c r="G62" s="154">
        <v>0</v>
      </c>
      <c r="H62" s="154">
        <v>0</v>
      </c>
      <c r="I62" s="154">
        <v>0</v>
      </c>
      <c r="J62" s="154">
        <v>32589700</v>
      </c>
      <c r="K62" s="154">
        <v>0</v>
      </c>
      <c r="L62" s="154">
        <v>36224920.000000007</v>
      </c>
      <c r="M62" s="154">
        <v>0</v>
      </c>
      <c r="N62" s="154">
        <v>23592379.999999993</v>
      </c>
      <c r="O62" s="156">
        <v>38106599.999999993</v>
      </c>
    </row>
    <row r="63" spans="1:15" ht="24.95" customHeight="1" x14ac:dyDescent="0.25">
      <c r="A63" s="105">
        <v>4111201</v>
      </c>
      <c r="B63" s="94" t="s">
        <v>224</v>
      </c>
      <c r="C63" s="112" t="s">
        <v>219</v>
      </c>
      <c r="D63" s="160">
        <v>0</v>
      </c>
      <c r="E63" s="154">
        <v>0</v>
      </c>
      <c r="F63" s="154">
        <v>0</v>
      </c>
      <c r="G63" s="154">
        <v>0</v>
      </c>
      <c r="H63" s="154">
        <v>0</v>
      </c>
      <c r="I63" s="154">
        <v>0</v>
      </c>
      <c r="J63" s="154">
        <v>36349620</v>
      </c>
      <c r="K63" s="154">
        <v>0</v>
      </c>
      <c r="L63" s="154">
        <v>0</v>
      </c>
      <c r="M63" s="154">
        <v>0</v>
      </c>
      <c r="N63" s="154">
        <v>6235860.0000000037</v>
      </c>
      <c r="O63" s="156">
        <v>11857679.999999994</v>
      </c>
    </row>
    <row r="64" spans="1:15" ht="24.95" customHeight="1" x14ac:dyDescent="0.25">
      <c r="A64" s="105">
        <v>4111201</v>
      </c>
      <c r="B64" s="94" t="s">
        <v>225</v>
      </c>
      <c r="C64" s="112" t="s">
        <v>219</v>
      </c>
      <c r="D64" s="160">
        <v>0</v>
      </c>
      <c r="E64" s="154">
        <v>0</v>
      </c>
      <c r="F64" s="154">
        <v>0</v>
      </c>
      <c r="G64" s="154">
        <v>0</v>
      </c>
      <c r="H64" s="154">
        <v>0</v>
      </c>
      <c r="I64" s="154">
        <v>0</v>
      </c>
      <c r="J64" s="154">
        <v>0</v>
      </c>
      <c r="K64" s="154">
        <v>0</v>
      </c>
      <c r="L64" s="154">
        <v>21488820</v>
      </c>
      <c r="M64" s="154">
        <v>0</v>
      </c>
      <c r="N64" s="154">
        <v>8763399.9999999981</v>
      </c>
      <c r="O64" s="156">
        <v>10797300.000000002</v>
      </c>
    </row>
    <row r="65" spans="1:15" ht="24.95" customHeight="1" x14ac:dyDescent="0.25">
      <c r="A65" s="105">
        <v>4111201</v>
      </c>
      <c r="B65" s="87" t="s">
        <v>226</v>
      </c>
      <c r="C65" s="112" t="s">
        <v>219</v>
      </c>
      <c r="D65" s="160">
        <v>0</v>
      </c>
      <c r="E65" s="154">
        <v>0</v>
      </c>
      <c r="F65" s="154">
        <v>0</v>
      </c>
      <c r="G65" s="154">
        <v>0</v>
      </c>
      <c r="H65" s="154">
        <v>0</v>
      </c>
      <c r="I65" s="154">
        <v>5858320.0000000298</v>
      </c>
      <c r="J65" s="154">
        <v>0</v>
      </c>
      <c r="K65" s="154">
        <v>31181020.000000011</v>
      </c>
      <c r="L65" s="154">
        <v>81841039.999999955</v>
      </c>
      <c r="M65" s="154">
        <v>26899939.999999996</v>
      </c>
      <c r="N65" s="154">
        <v>0</v>
      </c>
      <c r="O65" s="156">
        <v>26825120.000000004</v>
      </c>
    </row>
    <row r="66" spans="1:15" ht="24.95" customHeight="1" x14ac:dyDescent="0.25">
      <c r="A66" s="105">
        <v>4111201</v>
      </c>
      <c r="B66" s="87" t="s">
        <v>227</v>
      </c>
      <c r="C66" s="112" t="s">
        <v>219</v>
      </c>
      <c r="D66" s="160">
        <v>0</v>
      </c>
      <c r="E66" s="154">
        <v>0</v>
      </c>
      <c r="F66" s="154">
        <v>0</v>
      </c>
      <c r="G66" s="154">
        <v>0</v>
      </c>
      <c r="H66" s="154">
        <v>0</v>
      </c>
      <c r="I66" s="154">
        <v>0</v>
      </c>
      <c r="J66" s="154">
        <v>0</v>
      </c>
      <c r="K66" s="154">
        <v>0</v>
      </c>
      <c r="L66" s="154">
        <v>0</v>
      </c>
      <c r="M66" s="154">
        <v>0</v>
      </c>
      <c r="N66" s="154">
        <v>12800240</v>
      </c>
      <c r="O66" s="156">
        <v>2547320</v>
      </c>
    </row>
    <row r="67" spans="1:15" ht="24.95" customHeight="1" x14ac:dyDescent="0.25">
      <c r="A67" s="105">
        <v>4111201</v>
      </c>
      <c r="B67" s="87" t="s">
        <v>228</v>
      </c>
      <c r="C67" s="112" t="s">
        <v>219</v>
      </c>
      <c r="D67" s="160">
        <v>0</v>
      </c>
      <c r="E67" s="154">
        <v>0</v>
      </c>
      <c r="F67" s="154">
        <v>0</v>
      </c>
      <c r="G67" s="154">
        <v>0</v>
      </c>
      <c r="H67" s="154">
        <v>0</v>
      </c>
      <c r="I67" s="154">
        <v>0</v>
      </c>
      <c r="J67" s="154">
        <v>0</v>
      </c>
      <c r="K67" s="154">
        <v>0</v>
      </c>
      <c r="L67" s="154">
        <v>0</v>
      </c>
      <c r="M67" s="154">
        <v>0</v>
      </c>
      <c r="N67" s="154">
        <v>0</v>
      </c>
      <c r="O67" s="158">
        <v>3611999.9999999995</v>
      </c>
    </row>
    <row r="68" spans="1:15" ht="24.95" customHeight="1" x14ac:dyDescent="0.25">
      <c r="A68" s="105">
        <v>4111201</v>
      </c>
      <c r="B68" s="87" t="s">
        <v>229</v>
      </c>
      <c r="C68" s="112" t="s">
        <v>219</v>
      </c>
      <c r="D68" s="95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1:15" x14ac:dyDescent="0.25">
      <c r="D69" s="118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1:15" x14ac:dyDescent="0.25">
      <c r="D70" s="118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1:15" x14ac:dyDescent="0.25">
      <c r="C71" s="159"/>
      <c r="D71" s="155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99"/>
    </row>
    <row r="72" spans="1:15" x14ac:dyDescent="0.25">
      <c r="C72" s="159"/>
      <c r="D72" s="155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99"/>
    </row>
    <row r="73" spans="1:15" x14ac:dyDescent="0.25">
      <c r="C73" s="159"/>
      <c r="D73" s="155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99"/>
    </row>
    <row r="74" spans="1:15" x14ac:dyDescent="0.25">
      <c r="C74" s="159"/>
      <c r="D74" s="155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99"/>
    </row>
    <row r="75" spans="1:15" x14ac:dyDescent="0.25">
      <c r="C75" s="159"/>
      <c r="D75" s="155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99"/>
    </row>
    <row r="76" spans="1:15" x14ac:dyDescent="0.25">
      <c r="C76" s="159"/>
      <c r="D76" s="155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99"/>
    </row>
    <row r="77" spans="1:15" x14ac:dyDescent="0.25">
      <c r="C77" s="159"/>
      <c r="D77" s="155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99"/>
    </row>
    <row r="78" spans="1:15" x14ac:dyDescent="0.25">
      <c r="C78" s="159"/>
      <c r="D78" s="155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99"/>
    </row>
    <row r="79" spans="1:15" x14ac:dyDescent="0.25">
      <c r="C79" s="159"/>
      <c r="D79" s="155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99"/>
    </row>
    <row r="80" spans="1:15" x14ac:dyDescent="0.25">
      <c r="C80" s="159"/>
      <c r="D80" s="157"/>
      <c r="E80" s="158"/>
      <c r="F80" s="158"/>
      <c r="G80" s="158"/>
      <c r="H80" s="158"/>
      <c r="I80" s="158"/>
      <c r="J80" s="158"/>
      <c r="K80" s="158"/>
      <c r="L80" s="158"/>
      <c r="M80" s="158"/>
      <c r="N80" s="158"/>
    </row>
    <row r="81" spans="3:3" x14ac:dyDescent="0.25">
      <c r="C81" s="15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zoomScale="145" zoomScaleNormal="145" workbookViewId="0">
      <selection activeCell="B3" sqref="B3"/>
    </sheetView>
  </sheetViews>
  <sheetFormatPr defaultColWidth="6.5703125" defaultRowHeight="16.5" customHeight="1" x14ac:dyDescent="0.25"/>
  <cols>
    <col min="1" max="1" width="12.5703125" style="58" customWidth="1"/>
    <col min="2" max="2" width="85.28515625" customWidth="1"/>
    <col min="3" max="3" width="11" customWidth="1"/>
  </cols>
  <sheetData>
    <row r="1" spans="1:3" ht="16.5" customHeight="1" x14ac:dyDescent="0.25">
      <c r="A1" s="58" t="s">
        <v>131</v>
      </c>
      <c r="B1" t="s">
        <v>132</v>
      </c>
      <c r="C1" t="s">
        <v>133</v>
      </c>
    </row>
    <row r="2" spans="1:3" s="62" customFormat="1" ht="16.5" customHeight="1" x14ac:dyDescent="0.25">
      <c r="A2" s="59">
        <v>3111302</v>
      </c>
      <c r="B2" s="60" t="s">
        <v>134</v>
      </c>
      <c r="C2" s="61" t="s">
        <v>135</v>
      </c>
    </row>
    <row r="3" spans="1:3" s="62" customFormat="1" ht="16.5" customHeight="1" x14ac:dyDescent="0.25">
      <c r="A3" s="59">
        <v>3111327</v>
      </c>
      <c r="B3" s="60" t="s">
        <v>136</v>
      </c>
      <c r="C3" s="61" t="s">
        <v>135</v>
      </c>
    </row>
    <row r="4" spans="1:3" s="62" customFormat="1" ht="16.5" customHeight="1" x14ac:dyDescent="0.25">
      <c r="A4" s="59">
        <v>3111338</v>
      </c>
      <c r="B4" s="60" t="s">
        <v>137</v>
      </c>
      <c r="C4" s="61" t="s">
        <v>135</v>
      </c>
    </row>
    <row r="5" spans="1:3" ht="16.5" customHeight="1" x14ac:dyDescent="0.25">
      <c r="A5" s="63">
        <v>3241101</v>
      </c>
      <c r="B5" s="64" t="s">
        <v>138</v>
      </c>
      <c r="C5" s="65" t="s">
        <v>139</v>
      </c>
    </row>
    <row r="6" spans="1:3" ht="16.5" customHeight="1" x14ac:dyDescent="0.25">
      <c r="A6" s="63">
        <v>3211129</v>
      </c>
      <c r="B6" s="66" t="s">
        <v>140</v>
      </c>
      <c r="C6" s="65" t="s">
        <v>141</v>
      </c>
    </row>
    <row r="7" spans="1:3" ht="16.5" customHeight="1" x14ac:dyDescent="0.25">
      <c r="A7" s="63">
        <v>3821103</v>
      </c>
      <c r="B7" s="67" t="s">
        <v>142</v>
      </c>
      <c r="C7" s="65" t="s">
        <v>143</v>
      </c>
    </row>
    <row r="8" spans="1:3" ht="28.5" customHeight="1" x14ac:dyDescent="0.25">
      <c r="A8" s="63">
        <v>3211119</v>
      </c>
      <c r="B8" s="66" t="s">
        <v>144</v>
      </c>
      <c r="C8" s="65" t="s">
        <v>145</v>
      </c>
    </row>
    <row r="9" spans="1:3" ht="39" customHeight="1" x14ac:dyDescent="0.25">
      <c r="A9" s="63">
        <v>3211120</v>
      </c>
      <c r="B9" s="64" t="s">
        <v>146</v>
      </c>
      <c r="C9" s="65" t="s">
        <v>145</v>
      </c>
    </row>
    <row r="10" spans="1:3" ht="33" customHeight="1" x14ac:dyDescent="0.25">
      <c r="A10" s="63">
        <v>3211117</v>
      </c>
      <c r="B10" s="64" t="s">
        <v>147</v>
      </c>
      <c r="C10" s="65" t="s">
        <v>145</v>
      </c>
    </row>
    <row r="11" spans="1:3" ht="41.25" customHeight="1" x14ac:dyDescent="0.25">
      <c r="A11" s="63">
        <v>3221104</v>
      </c>
      <c r="B11" s="64" t="s">
        <v>148</v>
      </c>
      <c r="C11" s="65" t="s">
        <v>149</v>
      </c>
    </row>
    <row r="12" spans="1:3" ht="26.25" customHeight="1" x14ac:dyDescent="0.25">
      <c r="A12" s="63">
        <v>3211115</v>
      </c>
      <c r="B12" s="64" t="s">
        <v>150</v>
      </c>
      <c r="C12" s="65" t="s">
        <v>151</v>
      </c>
    </row>
    <row r="13" spans="1:3" ht="20.25" customHeight="1" x14ac:dyDescent="0.25">
      <c r="A13" s="63">
        <v>3211113</v>
      </c>
      <c r="B13" s="64" t="s">
        <v>152</v>
      </c>
      <c r="C13" s="65" t="s">
        <v>151</v>
      </c>
    </row>
    <row r="14" spans="1:3" ht="16.5" customHeight="1" x14ac:dyDescent="0.25">
      <c r="A14" s="63">
        <v>3243102</v>
      </c>
      <c r="B14" s="68" t="s">
        <v>153</v>
      </c>
      <c r="C14" s="65" t="s">
        <v>154</v>
      </c>
    </row>
    <row r="15" spans="1:3" ht="16.5" customHeight="1" x14ac:dyDescent="0.25">
      <c r="A15" s="63">
        <v>3243101</v>
      </c>
      <c r="B15" s="68" t="s">
        <v>155</v>
      </c>
      <c r="C15" s="65" t="s">
        <v>154</v>
      </c>
    </row>
    <row r="16" spans="1:3" ht="16.5" customHeight="1" x14ac:dyDescent="0.25">
      <c r="A16" s="63">
        <v>3221108</v>
      </c>
      <c r="B16" s="68" t="s">
        <v>156</v>
      </c>
      <c r="C16" s="65" t="s">
        <v>157</v>
      </c>
    </row>
    <row r="17" spans="1:3" ht="16.5" customHeight="1" x14ac:dyDescent="0.25">
      <c r="A17" s="63">
        <v>3255102</v>
      </c>
      <c r="B17" s="68" t="s">
        <v>158</v>
      </c>
      <c r="C17" s="65" t="s">
        <v>159</v>
      </c>
    </row>
    <row r="18" spans="1:3" ht="16.5" customHeight="1" x14ac:dyDescent="0.25">
      <c r="A18" s="63">
        <v>3255104</v>
      </c>
      <c r="B18" s="68" t="s">
        <v>160</v>
      </c>
      <c r="C18" s="65" t="s">
        <v>161</v>
      </c>
    </row>
    <row r="19" spans="1:3" ht="16.5" customHeight="1" x14ac:dyDescent="0.25">
      <c r="A19" s="63">
        <v>3211127</v>
      </c>
      <c r="B19" s="68" t="s">
        <v>162</v>
      </c>
      <c r="C19" s="65" t="s">
        <v>163</v>
      </c>
    </row>
    <row r="20" spans="1:3" ht="16.5" customHeight="1" x14ac:dyDescent="0.25">
      <c r="A20" s="63">
        <v>3231201</v>
      </c>
      <c r="B20" s="68" t="s">
        <v>164</v>
      </c>
      <c r="C20" s="65" t="s">
        <v>165</v>
      </c>
    </row>
    <row r="21" spans="1:3" ht="16.5" customHeight="1" x14ac:dyDescent="0.25">
      <c r="A21" s="63">
        <v>3231201</v>
      </c>
      <c r="B21" s="67" t="s">
        <v>166</v>
      </c>
      <c r="C21" s="65" t="s">
        <v>167</v>
      </c>
    </row>
    <row r="22" spans="1:3" ht="33.75" customHeight="1" x14ac:dyDescent="0.25">
      <c r="A22" s="63">
        <v>3231201</v>
      </c>
      <c r="B22" s="67" t="s">
        <v>168</v>
      </c>
      <c r="C22" s="65" t="s">
        <v>167</v>
      </c>
    </row>
    <row r="23" spans="1:3" ht="34.5" customHeight="1" x14ac:dyDescent="0.25">
      <c r="A23" s="63">
        <v>3231201</v>
      </c>
      <c r="B23" s="67" t="s">
        <v>169</v>
      </c>
      <c r="C23" s="65" t="s">
        <v>167</v>
      </c>
    </row>
    <row r="24" spans="1:3" ht="16.5" customHeight="1" x14ac:dyDescent="0.25">
      <c r="A24" s="63">
        <v>3211109</v>
      </c>
      <c r="B24" s="68" t="s">
        <v>170</v>
      </c>
      <c r="C24" s="65" t="s">
        <v>171</v>
      </c>
    </row>
    <row r="25" spans="1:3" ht="16.5" customHeight="1" x14ac:dyDescent="0.25">
      <c r="A25" s="63">
        <v>3256103</v>
      </c>
      <c r="B25" s="68" t="s">
        <v>172</v>
      </c>
      <c r="C25" s="65" t="s">
        <v>173</v>
      </c>
    </row>
    <row r="26" spans="1:3" ht="16.5" customHeight="1" x14ac:dyDescent="0.25">
      <c r="A26" s="63">
        <v>3257101</v>
      </c>
      <c r="B26" s="68" t="s">
        <v>174</v>
      </c>
      <c r="C26" s="65" t="s">
        <v>175</v>
      </c>
    </row>
    <row r="27" spans="1:3" ht="16.5" customHeight="1" x14ac:dyDescent="0.25">
      <c r="A27" s="69">
        <v>3111332</v>
      </c>
      <c r="B27" s="67" t="s">
        <v>176</v>
      </c>
      <c r="C27" s="65" t="s">
        <v>177</v>
      </c>
    </row>
    <row r="28" spans="1:3" ht="16.5" customHeight="1" x14ac:dyDescent="0.25">
      <c r="A28" s="69">
        <v>3111332</v>
      </c>
      <c r="B28" s="67" t="s">
        <v>178</v>
      </c>
      <c r="C28" s="65" t="s">
        <v>177</v>
      </c>
    </row>
    <row r="29" spans="1:3" ht="16.5" customHeight="1" x14ac:dyDescent="0.25">
      <c r="A29" s="69">
        <v>3111332</v>
      </c>
      <c r="B29" s="67" t="s">
        <v>179</v>
      </c>
      <c r="C29" s="65" t="s">
        <v>177</v>
      </c>
    </row>
    <row r="30" spans="1:3" ht="16.5" customHeight="1" x14ac:dyDescent="0.25">
      <c r="A30" s="63">
        <v>3257104</v>
      </c>
      <c r="B30" s="66" t="s">
        <v>180</v>
      </c>
      <c r="C30" s="65" t="s">
        <v>181</v>
      </c>
    </row>
    <row r="31" spans="1:3" ht="16.5" customHeight="1" x14ac:dyDescent="0.25">
      <c r="A31" s="63">
        <v>3255101</v>
      </c>
      <c r="B31" s="68" t="s">
        <v>182</v>
      </c>
      <c r="C31" s="65" t="s">
        <v>183</v>
      </c>
    </row>
    <row r="32" spans="1:3" ht="16.5" customHeight="1" x14ac:dyDescent="0.25">
      <c r="A32" s="63">
        <v>3256101</v>
      </c>
      <c r="B32" s="68" t="s">
        <v>184</v>
      </c>
      <c r="C32" s="65" t="s">
        <v>185</v>
      </c>
    </row>
    <row r="33" spans="1:3" ht="16.5" customHeight="1" x14ac:dyDescent="0.25">
      <c r="A33" s="63">
        <v>3258101</v>
      </c>
      <c r="B33" s="68" t="s">
        <v>186</v>
      </c>
      <c r="C33" s="65" t="s">
        <v>187</v>
      </c>
    </row>
    <row r="34" spans="1:3" ht="16.5" customHeight="1" x14ac:dyDescent="0.25">
      <c r="A34" s="63">
        <v>3258102</v>
      </c>
      <c r="B34" s="68" t="s">
        <v>188</v>
      </c>
      <c r="C34" s="65" t="s">
        <v>187</v>
      </c>
    </row>
    <row r="35" spans="1:3" ht="16.5" customHeight="1" x14ac:dyDescent="0.25">
      <c r="A35" s="63">
        <v>3258103</v>
      </c>
      <c r="B35" s="68" t="s">
        <v>189</v>
      </c>
      <c r="C35" s="65" t="s">
        <v>187</v>
      </c>
    </row>
    <row r="36" spans="1:3" ht="16.5" customHeight="1" x14ac:dyDescent="0.25">
      <c r="A36" s="63">
        <v>3258105</v>
      </c>
      <c r="B36" s="68" t="s">
        <v>190</v>
      </c>
      <c r="C36" s="65" t="s">
        <v>187</v>
      </c>
    </row>
    <row r="37" spans="1:3" ht="16.5" customHeight="1" x14ac:dyDescent="0.25">
      <c r="A37" s="63">
        <v>3258107</v>
      </c>
      <c r="B37" s="68" t="s">
        <v>191</v>
      </c>
      <c r="C37" s="65" t="s">
        <v>187</v>
      </c>
    </row>
    <row r="38" spans="1:3" ht="16.5" customHeight="1" x14ac:dyDescent="0.25">
      <c r="A38" s="63">
        <v>3258106</v>
      </c>
      <c r="B38" s="68" t="s">
        <v>192</v>
      </c>
      <c r="C38" s="65" t="s">
        <v>187</v>
      </c>
    </row>
    <row r="39" spans="1:3" ht="16.5" customHeight="1" x14ac:dyDescent="0.25">
      <c r="A39" s="63">
        <v>3258105</v>
      </c>
      <c r="B39" s="68" t="s">
        <v>193</v>
      </c>
      <c r="C39" s="65" t="s">
        <v>187</v>
      </c>
    </row>
    <row r="40" spans="1:3" ht="16.5" customHeight="1" x14ac:dyDescent="0.25">
      <c r="A40" s="59">
        <v>3258114</v>
      </c>
      <c r="B40" s="70" t="s">
        <v>194</v>
      </c>
      <c r="C40" s="65" t="s">
        <v>187</v>
      </c>
    </row>
    <row r="41" spans="1:3" ht="16.5" customHeight="1" x14ac:dyDescent="0.25">
      <c r="A41" s="63">
        <v>3258128</v>
      </c>
      <c r="B41" s="68" t="s">
        <v>195</v>
      </c>
      <c r="C41" s="65" t="s">
        <v>187</v>
      </c>
    </row>
    <row r="42" spans="1:3" ht="16.5" customHeight="1" x14ac:dyDescent="0.25">
      <c r="A42" s="63">
        <v>3258107</v>
      </c>
      <c r="B42" s="64" t="s">
        <v>196</v>
      </c>
      <c r="C42" s="65" t="s">
        <v>187</v>
      </c>
    </row>
    <row r="43" spans="1:3" ht="28.5" customHeight="1" x14ac:dyDescent="0.25">
      <c r="A43" s="71">
        <v>4112101</v>
      </c>
      <c r="B43" s="72" t="s">
        <v>197</v>
      </c>
      <c r="C43" s="65" t="s">
        <v>198</v>
      </c>
    </row>
    <row r="44" spans="1:3" ht="22.5" customHeight="1" x14ac:dyDescent="0.25">
      <c r="A44" s="71">
        <v>4112101</v>
      </c>
      <c r="B44" s="73" t="s">
        <v>199</v>
      </c>
      <c r="C44" s="65" t="s">
        <v>198</v>
      </c>
    </row>
    <row r="45" spans="1:3" ht="16.5" customHeight="1" x14ac:dyDescent="0.25">
      <c r="A45" s="74">
        <v>4112102</v>
      </c>
      <c r="B45" s="67" t="s">
        <v>200</v>
      </c>
      <c r="C45" s="65" t="s">
        <v>201</v>
      </c>
    </row>
    <row r="46" spans="1:3" s="78" customFormat="1" ht="15.75" customHeight="1" x14ac:dyDescent="0.25">
      <c r="A46" s="75">
        <v>4112316</v>
      </c>
      <c r="B46" s="76" t="s">
        <v>202</v>
      </c>
      <c r="C46" s="77" t="s">
        <v>203</v>
      </c>
    </row>
    <row r="47" spans="1:3" s="78" customFormat="1" ht="16.5" customHeight="1" x14ac:dyDescent="0.25">
      <c r="A47" s="75">
        <v>4112316</v>
      </c>
      <c r="B47" s="76" t="s">
        <v>204</v>
      </c>
      <c r="C47" s="77" t="s">
        <v>203</v>
      </c>
    </row>
    <row r="48" spans="1:3" ht="16.5" customHeight="1" x14ac:dyDescent="0.25">
      <c r="A48" s="74">
        <v>4112304</v>
      </c>
      <c r="B48" s="73" t="s">
        <v>205</v>
      </c>
      <c r="C48" s="65" t="s">
        <v>206</v>
      </c>
    </row>
    <row r="49" spans="1:3" ht="24.75" customHeight="1" x14ac:dyDescent="0.25">
      <c r="A49" s="74">
        <v>4112304</v>
      </c>
      <c r="B49" s="67" t="s">
        <v>207</v>
      </c>
      <c r="C49" s="65" t="s">
        <v>206</v>
      </c>
    </row>
    <row r="50" spans="1:3" ht="16.5" customHeight="1" x14ac:dyDescent="0.25">
      <c r="A50" s="74">
        <v>4112304</v>
      </c>
      <c r="B50" s="67" t="s">
        <v>208</v>
      </c>
      <c r="C50" s="65" t="s">
        <v>206</v>
      </c>
    </row>
    <row r="51" spans="1:3" ht="30.75" customHeight="1" x14ac:dyDescent="0.25">
      <c r="A51" s="74">
        <v>4112202</v>
      </c>
      <c r="B51" s="79" t="s">
        <v>209</v>
      </c>
      <c r="C51" s="65" t="s">
        <v>210</v>
      </c>
    </row>
    <row r="52" spans="1:3" ht="24.75" customHeight="1" x14ac:dyDescent="0.25">
      <c r="A52" s="74">
        <v>4112202</v>
      </c>
      <c r="B52" s="67" t="s">
        <v>211</v>
      </c>
      <c r="C52" s="65" t="s">
        <v>210</v>
      </c>
    </row>
    <row r="53" spans="1:3" ht="16.5" customHeight="1" x14ac:dyDescent="0.25">
      <c r="A53" s="74">
        <v>4112202</v>
      </c>
      <c r="B53" s="67" t="s">
        <v>212</v>
      </c>
      <c r="C53" s="65"/>
    </row>
    <row r="54" spans="1:3" ht="25.5" customHeight="1" x14ac:dyDescent="0.25">
      <c r="A54" s="74">
        <v>4112202</v>
      </c>
      <c r="B54" s="76" t="s">
        <v>213</v>
      </c>
      <c r="C54" s="65" t="s">
        <v>210</v>
      </c>
    </row>
    <row r="55" spans="1:3" ht="16.5" customHeight="1" x14ac:dyDescent="0.25">
      <c r="A55" s="71">
        <v>4112314</v>
      </c>
      <c r="B55" s="68" t="s">
        <v>188</v>
      </c>
      <c r="C55" s="65" t="s">
        <v>214</v>
      </c>
    </row>
    <row r="56" spans="1:3" ht="16.5" customHeight="1" x14ac:dyDescent="0.25">
      <c r="A56" s="71">
        <v>4112303</v>
      </c>
      <c r="B56" s="68" t="s">
        <v>215</v>
      </c>
      <c r="C56" s="65" t="s">
        <v>214</v>
      </c>
    </row>
    <row r="57" spans="1:3" ht="16.5" customHeight="1" x14ac:dyDescent="0.25">
      <c r="A57" s="80">
        <v>4141101</v>
      </c>
      <c r="B57" s="81" t="s">
        <v>216</v>
      </c>
      <c r="C57" s="65" t="s">
        <v>217</v>
      </c>
    </row>
    <row r="58" spans="1:3" ht="16.5" customHeight="1" x14ac:dyDescent="0.25">
      <c r="A58" s="82">
        <v>4111306</v>
      </c>
      <c r="B58" s="67" t="s">
        <v>218</v>
      </c>
      <c r="C58" s="65" t="s">
        <v>219</v>
      </c>
    </row>
    <row r="59" spans="1:3" ht="16.5" customHeight="1" x14ac:dyDescent="0.25">
      <c r="A59" s="82">
        <v>4111307</v>
      </c>
      <c r="B59" s="81" t="s">
        <v>220</v>
      </c>
      <c r="C59" s="65" t="s">
        <v>219</v>
      </c>
    </row>
    <row r="60" spans="1:3" ht="16.5" customHeight="1" x14ac:dyDescent="0.25">
      <c r="A60" s="82">
        <v>4111307</v>
      </c>
      <c r="B60" s="81" t="s">
        <v>221</v>
      </c>
      <c r="C60" s="65" t="s">
        <v>219</v>
      </c>
    </row>
    <row r="61" spans="1:3" ht="16.5" customHeight="1" x14ac:dyDescent="0.25">
      <c r="A61" s="82">
        <v>4111307</v>
      </c>
      <c r="B61" s="67" t="s">
        <v>222</v>
      </c>
      <c r="C61" s="65" t="s">
        <v>219</v>
      </c>
    </row>
    <row r="62" spans="1:3" ht="16.5" customHeight="1" x14ac:dyDescent="0.25">
      <c r="A62" s="74">
        <v>4111201</v>
      </c>
      <c r="B62" s="81" t="s">
        <v>223</v>
      </c>
      <c r="C62" s="65" t="s">
        <v>219</v>
      </c>
    </row>
    <row r="63" spans="1:3" ht="16.5" customHeight="1" x14ac:dyDescent="0.25">
      <c r="A63" s="74">
        <v>4111201</v>
      </c>
      <c r="B63" s="81" t="s">
        <v>224</v>
      </c>
      <c r="C63" s="65" t="s">
        <v>219</v>
      </c>
    </row>
    <row r="64" spans="1:3" ht="16.5" customHeight="1" x14ac:dyDescent="0.25">
      <c r="A64" s="74">
        <v>4111201</v>
      </c>
      <c r="B64" s="81" t="s">
        <v>225</v>
      </c>
      <c r="C64" s="65" t="s">
        <v>219</v>
      </c>
    </row>
    <row r="65" spans="1:3" ht="16.5" customHeight="1" x14ac:dyDescent="0.25">
      <c r="A65" s="74">
        <v>4111201</v>
      </c>
      <c r="B65" s="67" t="s">
        <v>226</v>
      </c>
      <c r="C65" s="65" t="s">
        <v>219</v>
      </c>
    </row>
    <row r="66" spans="1:3" ht="16.5" customHeight="1" x14ac:dyDescent="0.25">
      <c r="A66" s="74">
        <v>4111201</v>
      </c>
      <c r="B66" s="67" t="s">
        <v>227</v>
      </c>
      <c r="C66" s="65" t="s">
        <v>219</v>
      </c>
    </row>
    <row r="67" spans="1:3" ht="16.5" customHeight="1" x14ac:dyDescent="0.25">
      <c r="A67" s="74">
        <v>4111201</v>
      </c>
      <c r="B67" s="67" t="s">
        <v>228</v>
      </c>
      <c r="C67" s="65" t="s">
        <v>219</v>
      </c>
    </row>
    <row r="68" spans="1:3" ht="16.5" customHeight="1" x14ac:dyDescent="0.25">
      <c r="A68" s="74">
        <v>4111201</v>
      </c>
      <c r="B68" s="67" t="s">
        <v>229</v>
      </c>
      <c r="C68" s="65" t="s">
        <v>219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zoomScale="85" zoomScaleNormal="85" workbookViewId="0">
      <pane ySplit="1" topLeftCell="A2" activePane="bottomLeft" state="frozen"/>
      <selection pane="bottomLeft" activeCell="E2" sqref="E2:P6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4" width="35.140625" style="1" customWidth="1"/>
    <col min="5" max="5" width="9.5703125" style="1" customWidth="1"/>
    <col min="6" max="6" width="10.28515625" style="1" customWidth="1"/>
    <col min="7" max="7" width="12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5.85546875" style="1" customWidth="1"/>
    <col min="14" max="14" width="14.8554687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163" t="s">
        <v>4</v>
      </c>
      <c r="B1" s="164"/>
      <c r="C1" s="4"/>
      <c r="D1" s="4"/>
      <c r="E1" s="95" t="s">
        <v>241</v>
      </c>
      <c r="F1" s="95" t="s">
        <v>242</v>
      </c>
      <c r="G1" s="95" t="s">
        <v>243</v>
      </c>
      <c r="H1" s="95" t="s">
        <v>231</v>
      </c>
      <c r="I1" s="95" t="s">
        <v>232</v>
      </c>
      <c r="J1" s="95" t="s">
        <v>233</v>
      </c>
      <c r="K1" s="95" t="s">
        <v>234</v>
      </c>
      <c r="L1" s="95" t="s">
        <v>235</v>
      </c>
      <c r="M1" s="95" t="s">
        <v>236</v>
      </c>
      <c r="N1" s="95" t="s">
        <v>237</v>
      </c>
      <c r="O1" s="95" t="s">
        <v>238</v>
      </c>
      <c r="P1" s="95" t="s">
        <v>239</v>
      </c>
      <c r="Q1" s="32"/>
      <c r="R1" s="28"/>
    </row>
    <row r="2" spans="1:18" ht="30" x14ac:dyDescent="0.25">
      <c r="A2" s="5">
        <v>1</v>
      </c>
      <c r="B2" s="5" t="s">
        <v>55</v>
      </c>
      <c r="C2" s="6" t="s">
        <v>5</v>
      </c>
      <c r="D2" s="96">
        <v>1</v>
      </c>
      <c r="E2" s="96"/>
      <c r="F2" s="40">
        <v>1190</v>
      </c>
      <c r="G2" s="40">
        <v>2980</v>
      </c>
      <c r="H2" s="26">
        <v>3100</v>
      </c>
      <c r="I2" s="26">
        <v>2350</v>
      </c>
      <c r="J2" s="26">
        <v>900</v>
      </c>
      <c r="K2" s="26">
        <v>2990</v>
      </c>
      <c r="L2" s="26">
        <v>3000</v>
      </c>
      <c r="M2" s="38">
        <v>3200</v>
      </c>
      <c r="N2" s="38">
        <v>3200</v>
      </c>
      <c r="O2" s="38">
        <v>4540</v>
      </c>
      <c r="P2" s="51">
        <v>2550</v>
      </c>
      <c r="Q2" s="35">
        <f>SUM(F2:P2)</f>
        <v>30000</v>
      </c>
      <c r="R2" s="35">
        <f>Q2/100000</f>
        <v>0.3</v>
      </c>
    </row>
    <row r="3" spans="1:18" ht="15" x14ac:dyDescent="0.25">
      <c r="A3" s="5"/>
      <c r="B3" s="5"/>
      <c r="C3" s="96" t="s">
        <v>136</v>
      </c>
      <c r="D3" s="96">
        <v>2</v>
      </c>
      <c r="E3" s="96"/>
      <c r="F3" s="40"/>
      <c r="G3" s="40"/>
      <c r="H3" s="26"/>
      <c r="I3" s="26"/>
      <c r="J3" s="26"/>
      <c r="K3" s="26"/>
      <c r="L3" s="26"/>
      <c r="M3" s="38"/>
      <c r="N3" s="38"/>
      <c r="O3" s="38"/>
      <c r="P3" s="51"/>
      <c r="Q3" s="35"/>
      <c r="R3" s="35"/>
    </row>
    <row r="4" spans="1:18" ht="30" x14ac:dyDescent="0.25">
      <c r="A4" s="5">
        <v>2</v>
      </c>
      <c r="B4" s="5" t="s">
        <v>111</v>
      </c>
      <c r="C4" s="6" t="s">
        <v>56</v>
      </c>
      <c r="D4" s="96">
        <v>3</v>
      </c>
      <c r="E4" s="96"/>
      <c r="F4" s="40"/>
      <c r="G4" s="40">
        <v>187532</v>
      </c>
      <c r="H4" s="26">
        <v>166152</v>
      </c>
      <c r="I4" s="26">
        <v>25290</v>
      </c>
      <c r="J4" s="26">
        <v>71716</v>
      </c>
      <c r="K4" s="26">
        <v>124531</v>
      </c>
      <c r="L4" s="26">
        <v>100593</v>
      </c>
      <c r="M4" s="26">
        <v>1755</v>
      </c>
      <c r="N4" s="38">
        <v>162524</v>
      </c>
      <c r="O4" s="38">
        <v>99783</v>
      </c>
      <c r="P4" s="51">
        <v>221164</v>
      </c>
      <c r="Q4" s="35">
        <f t="shared" ref="Q4:Q20" si="0">SUM(F4:P4)</f>
        <v>1161040</v>
      </c>
      <c r="R4" s="35">
        <f t="shared" ref="R4:R69" si="1">Q4/100000</f>
        <v>11.6104</v>
      </c>
    </row>
    <row r="5" spans="1:18" ht="30" x14ac:dyDescent="0.25">
      <c r="A5" s="12">
        <v>3</v>
      </c>
      <c r="B5" s="12" t="s">
        <v>106</v>
      </c>
      <c r="C5" s="13" t="s">
        <v>8</v>
      </c>
      <c r="D5" s="96">
        <v>4</v>
      </c>
      <c r="E5" s="96"/>
      <c r="F5" s="36">
        <v>22050</v>
      </c>
      <c r="G5" s="36">
        <v>21000</v>
      </c>
      <c r="H5" s="37">
        <v>210353</v>
      </c>
      <c r="I5" s="37">
        <v>95660</v>
      </c>
      <c r="J5" s="41">
        <v>103704</v>
      </c>
      <c r="K5" s="41">
        <v>51075</v>
      </c>
      <c r="L5" s="26">
        <v>163847</v>
      </c>
      <c r="M5" s="43">
        <v>41460</v>
      </c>
      <c r="N5" s="39">
        <v>31950</v>
      </c>
      <c r="O5" s="39">
        <v>108809</v>
      </c>
      <c r="P5" s="52">
        <v>319053</v>
      </c>
      <c r="Q5" s="35">
        <f t="shared" si="0"/>
        <v>1168961</v>
      </c>
      <c r="R5" s="35">
        <f t="shared" si="1"/>
        <v>11.68961</v>
      </c>
    </row>
    <row r="6" spans="1:18" ht="30" x14ac:dyDescent="0.25">
      <c r="A6" s="12">
        <v>4</v>
      </c>
      <c r="B6" s="12" t="s">
        <v>107</v>
      </c>
      <c r="C6" s="13" t="s">
        <v>9</v>
      </c>
      <c r="D6" s="96">
        <v>5</v>
      </c>
      <c r="E6" s="96"/>
      <c r="F6" s="36">
        <v>570140</v>
      </c>
      <c r="G6" s="36">
        <v>285070</v>
      </c>
      <c r="H6" s="37">
        <v>285070</v>
      </c>
      <c r="I6" s="37">
        <v>285070</v>
      </c>
      <c r="J6" s="37">
        <v>285070</v>
      </c>
      <c r="K6" s="37">
        <v>285070</v>
      </c>
      <c r="L6" s="26">
        <v>285070</v>
      </c>
      <c r="M6" s="38">
        <v>285070</v>
      </c>
      <c r="N6" s="39">
        <v>285070</v>
      </c>
      <c r="O6" s="39">
        <v>285070</v>
      </c>
      <c r="P6" s="52">
        <v>285070</v>
      </c>
      <c r="Q6" s="35">
        <f t="shared" si="0"/>
        <v>3420840</v>
      </c>
      <c r="R6" s="35">
        <f t="shared" si="1"/>
        <v>34.208399999999997</v>
      </c>
    </row>
    <row r="7" spans="1:18" ht="30" x14ac:dyDescent="0.25">
      <c r="A7" s="12">
        <v>5</v>
      </c>
      <c r="B7" s="12" t="s">
        <v>108</v>
      </c>
      <c r="C7" s="13" t="s">
        <v>10</v>
      </c>
      <c r="D7" s="96">
        <v>6</v>
      </c>
      <c r="E7" s="96"/>
      <c r="F7" s="36">
        <v>1011737</v>
      </c>
      <c r="G7" s="36">
        <v>427396</v>
      </c>
      <c r="H7" s="37">
        <v>613578</v>
      </c>
      <c r="I7" s="37">
        <v>666447</v>
      </c>
      <c r="J7" s="37">
        <v>422336</v>
      </c>
      <c r="K7" s="37">
        <v>4909127.3499999996</v>
      </c>
      <c r="L7" s="26">
        <v>2558511.4900000002</v>
      </c>
      <c r="M7" s="44">
        <v>683323</v>
      </c>
      <c r="N7" s="39">
        <v>487785</v>
      </c>
      <c r="O7" s="39">
        <v>5164536.74</v>
      </c>
      <c r="P7" s="52">
        <v>8315140.0700000003</v>
      </c>
      <c r="Q7" s="35">
        <f t="shared" si="0"/>
        <v>25259917.649999999</v>
      </c>
      <c r="R7" s="35">
        <f t="shared" si="1"/>
        <v>252.5991765</v>
      </c>
    </row>
    <row r="8" spans="1:18" ht="30" x14ac:dyDescent="0.25">
      <c r="A8" s="12">
        <v>6</v>
      </c>
      <c r="B8" s="12" t="s">
        <v>57</v>
      </c>
      <c r="C8" s="13" t="s">
        <v>11</v>
      </c>
      <c r="D8" s="96">
        <v>7</v>
      </c>
      <c r="E8" s="96"/>
      <c r="F8" s="36">
        <v>4600</v>
      </c>
      <c r="G8" s="36">
        <v>4042</v>
      </c>
      <c r="H8" s="37">
        <v>2599</v>
      </c>
      <c r="I8" s="37">
        <v>4445</v>
      </c>
      <c r="J8" s="37">
        <v>2415</v>
      </c>
      <c r="K8" s="37">
        <v>3571</v>
      </c>
      <c r="L8" s="26">
        <v>316</v>
      </c>
      <c r="M8" s="38">
        <v>575</v>
      </c>
      <c r="N8" s="39">
        <v>799</v>
      </c>
      <c r="O8" s="39">
        <v>2473</v>
      </c>
      <c r="P8" s="52">
        <v>11224</v>
      </c>
      <c r="Q8" s="35">
        <f t="shared" si="0"/>
        <v>37059</v>
      </c>
      <c r="R8" s="35">
        <f t="shared" si="1"/>
        <v>0.37058999999999997</v>
      </c>
    </row>
    <row r="9" spans="1:18" ht="30" x14ac:dyDescent="0.25">
      <c r="A9" s="12">
        <v>7</v>
      </c>
      <c r="B9" s="12" t="s">
        <v>58</v>
      </c>
      <c r="C9" s="13" t="s">
        <v>12</v>
      </c>
      <c r="D9" s="96">
        <v>8</v>
      </c>
      <c r="E9" s="96"/>
      <c r="F9" s="36">
        <v>1070</v>
      </c>
      <c r="G9" s="36">
        <v>2536</v>
      </c>
      <c r="H9" s="37"/>
      <c r="I9" s="37"/>
      <c r="J9" s="37"/>
      <c r="K9" s="37"/>
      <c r="L9" s="26">
        <v>3596</v>
      </c>
      <c r="M9" s="38"/>
      <c r="N9" s="39"/>
      <c r="O9" s="39">
        <v>2052</v>
      </c>
      <c r="P9" s="36"/>
      <c r="Q9" s="35">
        <f t="shared" si="0"/>
        <v>9254</v>
      </c>
      <c r="R9" s="35">
        <f t="shared" si="1"/>
        <v>9.2539999999999997E-2</v>
      </c>
    </row>
    <row r="10" spans="1:18" ht="30" x14ac:dyDescent="0.25">
      <c r="A10" s="12">
        <v>8</v>
      </c>
      <c r="B10" s="12" t="s">
        <v>110</v>
      </c>
      <c r="C10" s="13" t="s">
        <v>13</v>
      </c>
      <c r="D10" s="96">
        <v>9</v>
      </c>
      <c r="E10" s="96"/>
      <c r="F10" s="36"/>
      <c r="G10" s="36">
        <v>2782</v>
      </c>
      <c r="H10" s="37"/>
      <c r="I10" s="37"/>
      <c r="J10" s="37"/>
      <c r="K10" s="37">
        <v>1070</v>
      </c>
      <c r="L10" s="26"/>
      <c r="M10" s="26"/>
      <c r="N10" s="39"/>
      <c r="O10" s="39"/>
      <c r="P10" s="36"/>
      <c r="Q10" s="35">
        <f t="shared" si="0"/>
        <v>3852</v>
      </c>
      <c r="R10" s="35">
        <f t="shared" si="1"/>
        <v>3.8519999999999999E-2</v>
      </c>
    </row>
    <row r="11" spans="1:18" ht="30" x14ac:dyDescent="0.25">
      <c r="A11" s="5">
        <v>9</v>
      </c>
      <c r="B11" s="5" t="s">
        <v>59</v>
      </c>
      <c r="C11" s="6" t="s">
        <v>14</v>
      </c>
      <c r="D11" s="96">
        <v>10</v>
      </c>
      <c r="E11" s="96"/>
      <c r="F11" s="40"/>
      <c r="G11" s="40">
        <v>130000</v>
      </c>
      <c r="H11" s="26"/>
      <c r="I11" s="26"/>
      <c r="J11" s="26">
        <v>149505</v>
      </c>
      <c r="K11" s="26"/>
      <c r="L11" s="26"/>
      <c r="M11" s="38"/>
      <c r="N11" s="38"/>
      <c r="O11" s="38"/>
      <c r="P11" s="51">
        <v>67600</v>
      </c>
      <c r="Q11" s="35">
        <f t="shared" si="0"/>
        <v>347105</v>
      </c>
      <c r="R11" s="35">
        <f t="shared" si="1"/>
        <v>3.47105</v>
      </c>
    </row>
    <row r="12" spans="1:18" ht="30" x14ac:dyDescent="0.25">
      <c r="A12" s="12">
        <v>10</v>
      </c>
      <c r="B12" s="12" t="s">
        <v>60</v>
      </c>
      <c r="C12" s="13" t="s">
        <v>15</v>
      </c>
      <c r="D12" s="96">
        <v>11</v>
      </c>
      <c r="E12" s="96"/>
      <c r="F12" s="36"/>
      <c r="G12" s="36">
        <v>9437</v>
      </c>
      <c r="H12" s="37">
        <v>2840</v>
      </c>
      <c r="I12" s="37">
        <v>3218</v>
      </c>
      <c r="J12" s="37"/>
      <c r="K12" s="37">
        <v>6654</v>
      </c>
      <c r="L12" s="26">
        <v>3570</v>
      </c>
      <c r="M12" s="38"/>
      <c r="N12" s="39">
        <v>7141</v>
      </c>
      <c r="O12" s="39">
        <v>3895</v>
      </c>
      <c r="P12" s="52">
        <v>4003</v>
      </c>
      <c r="Q12" s="35">
        <f t="shared" si="0"/>
        <v>40758</v>
      </c>
      <c r="R12" s="35">
        <f t="shared" si="1"/>
        <v>0.40758</v>
      </c>
    </row>
    <row r="13" spans="1:18" ht="30" x14ac:dyDescent="0.25">
      <c r="A13" s="12">
        <v>11</v>
      </c>
      <c r="B13" s="12" t="s">
        <v>123</v>
      </c>
      <c r="C13" s="13" t="s">
        <v>16</v>
      </c>
      <c r="D13" s="96">
        <v>12</v>
      </c>
      <c r="E13" s="96"/>
      <c r="F13" s="36"/>
      <c r="G13" s="36">
        <v>84107</v>
      </c>
      <c r="H13" s="37">
        <v>31511</v>
      </c>
      <c r="I13" s="37">
        <v>24703</v>
      </c>
      <c r="J13" s="37"/>
      <c r="K13" s="37">
        <v>29239</v>
      </c>
      <c r="L13" s="26">
        <v>11604</v>
      </c>
      <c r="M13" s="38"/>
      <c r="N13" s="39">
        <v>29639</v>
      </c>
      <c r="O13" s="39">
        <v>32759</v>
      </c>
      <c r="P13" s="52">
        <v>33610</v>
      </c>
      <c r="Q13" s="35">
        <f t="shared" si="0"/>
        <v>277172</v>
      </c>
      <c r="R13" s="35">
        <f t="shared" si="1"/>
        <v>2.7717200000000002</v>
      </c>
    </row>
    <row r="14" spans="1:18" ht="30" x14ac:dyDescent="0.25">
      <c r="A14" s="12">
        <v>12</v>
      </c>
      <c r="B14" s="12" t="s">
        <v>61</v>
      </c>
      <c r="C14" s="13" t="s">
        <v>17</v>
      </c>
      <c r="D14" s="96">
        <v>13</v>
      </c>
      <c r="E14" s="96"/>
      <c r="F14" s="36">
        <v>25607</v>
      </c>
      <c r="G14" s="36">
        <v>78383</v>
      </c>
      <c r="H14" s="37">
        <v>24502</v>
      </c>
      <c r="I14" s="37">
        <v>26619</v>
      </c>
      <c r="J14" s="37">
        <v>24783</v>
      </c>
      <c r="K14" s="37">
        <v>112989</v>
      </c>
      <c r="L14" s="26">
        <v>23263</v>
      </c>
      <c r="M14" s="38">
        <v>12947</v>
      </c>
      <c r="N14" s="39">
        <v>70736</v>
      </c>
      <c r="O14" s="39">
        <v>23959</v>
      </c>
      <c r="P14" s="52">
        <v>118726</v>
      </c>
      <c r="Q14" s="35">
        <f t="shared" si="0"/>
        <v>542514</v>
      </c>
      <c r="R14" s="35">
        <f t="shared" si="1"/>
        <v>5.4251399999999999</v>
      </c>
    </row>
    <row r="15" spans="1:18" ht="30" x14ac:dyDescent="0.25">
      <c r="A15" s="12">
        <v>13</v>
      </c>
      <c r="B15" s="12" t="s">
        <v>62</v>
      </c>
      <c r="C15" s="13" t="s">
        <v>18</v>
      </c>
      <c r="D15" s="96">
        <v>14</v>
      </c>
      <c r="E15" s="96"/>
      <c r="F15" s="36"/>
      <c r="G15" s="36">
        <v>322021</v>
      </c>
      <c r="H15" s="37">
        <v>300217</v>
      </c>
      <c r="I15" s="37">
        <v>99107</v>
      </c>
      <c r="J15" s="37">
        <v>152572</v>
      </c>
      <c r="K15" s="37">
        <v>168772</v>
      </c>
      <c r="L15" s="26">
        <v>259167</v>
      </c>
      <c r="M15" s="43">
        <v>99052</v>
      </c>
      <c r="N15" s="39">
        <v>162103</v>
      </c>
      <c r="O15" s="39">
        <v>128387</v>
      </c>
      <c r="P15" s="52">
        <v>299064</v>
      </c>
      <c r="Q15" s="35">
        <f t="shared" si="0"/>
        <v>1990462</v>
      </c>
      <c r="R15" s="35">
        <f t="shared" si="1"/>
        <v>19.904620000000001</v>
      </c>
    </row>
    <row r="16" spans="1:18" ht="30" x14ac:dyDescent="0.25">
      <c r="A16" s="5">
        <v>14</v>
      </c>
      <c r="B16" s="5" t="s">
        <v>63</v>
      </c>
      <c r="C16" s="6" t="s">
        <v>19</v>
      </c>
      <c r="D16" s="96">
        <v>15</v>
      </c>
      <c r="E16" s="96"/>
      <c r="F16" s="40">
        <v>7642</v>
      </c>
      <c r="G16" s="40"/>
      <c r="H16" s="26"/>
      <c r="I16" s="26">
        <v>414</v>
      </c>
      <c r="J16" s="26"/>
      <c r="K16" s="26">
        <v>748</v>
      </c>
      <c r="L16" s="26">
        <v>1392</v>
      </c>
      <c r="M16" s="26"/>
      <c r="N16" s="38"/>
      <c r="O16" s="38"/>
      <c r="P16" s="40"/>
      <c r="Q16" s="35">
        <f t="shared" si="0"/>
        <v>10196</v>
      </c>
      <c r="R16" s="35">
        <f t="shared" si="1"/>
        <v>0.10196</v>
      </c>
    </row>
    <row r="17" spans="1:18" ht="30" x14ac:dyDescent="0.25">
      <c r="A17" s="12">
        <v>15</v>
      </c>
      <c r="B17" s="12" t="s">
        <v>64</v>
      </c>
      <c r="C17" s="13" t="s">
        <v>20</v>
      </c>
      <c r="D17" s="96">
        <v>16</v>
      </c>
      <c r="E17" s="96"/>
      <c r="F17" s="36"/>
      <c r="G17" s="36"/>
      <c r="H17" s="37">
        <v>294870</v>
      </c>
      <c r="I17" s="37"/>
      <c r="J17" s="37"/>
      <c r="K17" s="37"/>
      <c r="L17" s="26">
        <v>17700</v>
      </c>
      <c r="M17" s="38">
        <v>14040</v>
      </c>
      <c r="N17" s="39"/>
      <c r="O17" s="39">
        <v>9945</v>
      </c>
      <c r="P17" s="52">
        <v>30420</v>
      </c>
      <c r="Q17" s="35">
        <f t="shared" si="0"/>
        <v>366975</v>
      </c>
      <c r="R17" s="35">
        <f t="shared" si="1"/>
        <v>3.6697500000000001</v>
      </c>
    </row>
    <row r="18" spans="1:18" ht="30" x14ac:dyDescent="0.25">
      <c r="A18" s="12">
        <v>16</v>
      </c>
      <c r="B18" s="12" t="s">
        <v>65</v>
      </c>
      <c r="C18" s="13" t="s">
        <v>21</v>
      </c>
      <c r="D18" s="96">
        <v>17</v>
      </c>
      <c r="E18" s="96"/>
      <c r="F18" s="36">
        <v>45142</v>
      </c>
      <c r="G18" s="36">
        <v>89929</v>
      </c>
      <c r="H18" s="37">
        <v>52018</v>
      </c>
      <c r="I18" s="37">
        <v>475223</v>
      </c>
      <c r="J18" s="37">
        <v>48709</v>
      </c>
      <c r="K18" s="37">
        <v>547334</v>
      </c>
      <c r="L18" s="26">
        <v>101451</v>
      </c>
      <c r="M18" s="38">
        <v>45925</v>
      </c>
      <c r="N18" s="39">
        <v>25022</v>
      </c>
      <c r="O18" s="39">
        <v>39055</v>
      </c>
      <c r="P18" s="52">
        <v>65270</v>
      </c>
      <c r="Q18" s="35">
        <f t="shared" si="0"/>
        <v>1535078</v>
      </c>
      <c r="R18" s="35">
        <f t="shared" si="1"/>
        <v>15.35078</v>
      </c>
    </row>
    <row r="19" spans="1:18" ht="30" x14ac:dyDescent="0.25">
      <c r="A19" s="5">
        <v>17</v>
      </c>
      <c r="B19" s="5" t="s">
        <v>66</v>
      </c>
      <c r="C19" s="6" t="s">
        <v>22</v>
      </c>
      <c r="D19" s="96">
        <v>18</v>
      </c>
      <c r="E19" s="96"/>
      <c r="F19" s="40">
        <v>1049</v>
      </c>
      <c r="G19" s="40">
        <v>1616</v>
      </c>
      <c r="H19" s="26"/>
      <c r="I19" s="26"/>
      <c r="J19" s="26">
        <v>556</v>
      </c>
      <c r="K19" s="26">
        <v>255</v>
      </c>
      <c r="L19" s="26"/>
      <c r="M19" s="26">
        <v>546</v>
      </c>
      <c r="N19" s="38"/>
      <c r="O19" s="38">
        <v>503</v>
      </c>
      <c r="P19" s="51">
        <v>5383</v>
      </c>
      <c r="Q19" s="35">
        <f t="shared" si="0"/>
        <v>9908</v>
      </c>
      <c r="R19" s="35">
        <f t="shared" si="1"/>
        <v>9.9080000000000001E-2</v>
      </c>
    </row>
    <row r="20" spans="1:18" ht="30" x14ac:dyDescent="0.25">
      <c r="A20" s="12">
        <v>18</v>
      </c>
      <c r="B20" s="12" t="s">
        <v>67</v>
      </c>
      <c r="C20" s="88" t="s">
        <v>164</v>
      </c>
      <c r="D20" s="96">
        <v>19</v>
      </c>
      <c r="E20" s="96"/>
      <c r="F20" s="36">
        <v>203182</v>
      </c>
      <c r="G20" s="36">
        <v>1018536</v>
      </c>
      <c r="H20" s="37">
        <v>1018411</v>
      </c>
      <c r="I20" s="37">
        <v>1199977</v>
      </c>
      <c r="J20" s="37">
        <v>1100843</v>
      </c>
      <c r="K20" s="37">
        <v>1291269</v>
      </c>
      <c r="L20" s="26">
        <v>425551</v>
      </c>
      <c r="M20" s="26">
        <v>281018</v>
      </c>
      <c r="N20" s="39">
        <v>652268</v>
      </c>
      <c r="O20" s="39">
        <v>709568</v>
      </c>
      <c r="P20" s="52">
        <v>1291838</v>
      </c>
      <c r="Q20" s="35">
        <f t="shared" si="0"/>
        <v>9192461</v>
      </c>
      <c r="R20" s="35">
        <f t="shared" si="1"/>
        <v>91.924610000000001</v>
      </c>
    </row>
    <row r="21" spans="1:18" ht="33.75" x14ac:dyDescent="0.25">
      <c r="A21" s="12"/>
      <c r="B21" s="12"/>
      <c r="C21" s="87" t="s">
        <v>166</v>
      </c>
      <c r="D21" s="96">
        <v>20</v>
      </c>
      <c r="E21" s="96"/>
      <c r="F21" s="36"/>
      <c r="G21" s="36"/>
      <c r="H21" s="37"/>
      <c r="I21" s="37"/>
      <c r="J21" s="37"/>
      <c r="K21" s="37"/>
      <c r="L21" s="26"/>
      <c r="M21" s="26"/>
      <c r="N21" s="39"/>
      <c r="O21" s="39"/>
      <c r="P21" s="52"/>
      <c r="Q21" s="35"/>
      <c r="R21" s="35"/>
    </row>
    <row r="22" spans="1:18" ht="56.25" x14ac:dyDescent="0.25">
      <c r="A22" s="12"/>
      <c r="B22" s="12"/>
      <c r="C22" s="87" t="s">
        <v>168</v>
      </c>
      <c r="D22" s="96">
        <v>21</v>
      </c>
      <c r="E22" s="96"/>
      <c r="F22" s="36"/>
      <c r="G22" s="36"/>
      <c r="H22" s="37"/>
      <c r="I22" s="37"/>
      <c r="J22" s="37"/>
      <c r="K22" s="37"/>
      <c r="L22" s="26"/>
      <c r="M22" s="26"/>
      <c r="N22" s="39"/>
      <c r="O22" s="39"/>
      <c r="P22" s="52"/>
      <c r="Q22" s="35"/>
      <c r="R22" s="35"/>
    </row>
    <row r="23" spans="1:18" ht="67.5" x14ac:dyDescent="0.25">
      <c r="A23" s="12"/>
      <c r="B23" s="12"/>
      <c r="C23" s="87" t="s">
        <v>169</v>
      </c>
      <c r="D23" s="96">
        <v>22</v>
      </c>
      <c r="E23" s="96"/>
      <c r="F23" s="36"/>
      <c r="G23" s="36"/>
      <c r="H23" s="37"/>
      <c r="I23" s="37"/>
      <c r="J23" s="37"/>
      <c r="K23" s="37"/>
      <c r="L23" s="26"/>
      <c r="M23" s="26"/>
      <c r="N23" s="39"/>
      <c r="O23" s="39"/>
      <c r="P23" s="52"/>
      <c r="Q23" s="35"/>
      <c r="R23" s="35"/>
    </row>
    <row r="24" spans="1:18" ht="30" x14ac:dyDescent="0.25">
      <c r="A24" s="12">
        <v>20</v>
      </c>
      <c r="B24" s="12" t="s">
        <v>69</v>
      </c>
      <c r="C24" s="6" t="s">
        <v>23</v>
      </c>
      <c r="D24" s="96">
        <v>23</v>
      </c>
      <c r="E24" s="96"/>
      <c r="F24" s="40"/>
      <c r="G24" s="40">
        <v>120865</v>
      </c>
      <c r="H24" s="26">
        <v>9200</v>
      </c>
      <c r="I24" s="26">
        <v>46000</v>
      </c>
      <c r="J24" s="26">
        <v>18400</v>
      </c>
      <c r="K24" s="26">
        <v>18400</v>
      </c>
      <c r="L24" s="26">
        <v>55200</v>
      </c>
      <c r="M24" s="38"/>
      <c r="N24" s="38">
        <v>64400</v>
      </c>
      <c r="O24" s="38">
        <v>66700</v>
      </c>
      <c r="P24" s="51">
        <v>25500</v>
      </c>
      <c r="Q24" s="35">
        <f>SUM(F24:P24)</f>
        <v>424665</v>
      </c>
      <c r="R24" s="35">
        <f t="shared" si="1"/>
        <v>4.2466499999999998</v>
      </c>
    </row>
    <row r="25" spans="1:18" ht="30" x14ac:dyDescent="0.25">
      <c r="A25" s="12">
        <v>21</v>
      </c>
      <c r="B25" s="12" t="s">
        <v>70</v>
      </c>
      <c r="C25" s="13" t="s">
        <v>24</v>
      </c>
      <c r="D25" s="96">
        <v>24</v>
      </c>
      <c r="E25" s="96"/>
      <c r="F25" s="36"/>
      <c r="G25" s="36"/>
      <c r="H25" s="37"/>
      <c r="I25" s="37"/>
      <c r="J25" s="37"/>
      <c r="K25" s="37"/>
      <c r="L25" s="26"/>
      <c r="M25" s="38"/>
      <c r="N25" s="39"/>
      <c r="O25" s="39"/>
      <c r="P25" s="36"/>
      <c r="Q25" s="35">
        <f>SUM(F25:P25)</f>
        <v>0</v>
      </c>
      <c r="R25" s="35">
        <f t="shared" si="1"/>
        <v>0</v>
      </c>
    </row>
    <row r="26" spans="1:18" ht="30" x14ac:dyDescent="0.25">
      <c r="A26" s="12">
        <v>22</v>
      </c>
      <c r="B26" s="5" t="s">
        <v>71</v>
      </c>
      <c r="C26" s="6" t="s">
        <v>25</v>
      </c>
      <c r="D26" s="96">
        <v>25</v>
      </c>
      <c r="E26" s="96"/>
      <c r="F26" s="40"/>
      <c r="G26" s="40"/>
      <c r="H26" s="26"/>
      <c r="I26" s="26"/>
      <c r="J26" s="26"/>
      <c r="K26" s="26"/>
      <c r="L26" s="26"/>
      <c r="M26" s="26"/>
      <c r="N26" s="38"/>
      <c r="O26" s="38"/>
      <c r="P26" s="40"/>
      <c r="Q26" s="35">
        <f>SUM(F26:P26)</f>
        <v>0</v>
      </c>
      <c r="R26" s="35">
        <f t="shared" si="1"/>
        <v>0</v>
      </c>
    </row>
    <row r="27" spans="1:18" ht="32.1" customHeight="1" x14ac:dyDescent="0.25">
      <c r="A27" s="12"/>
      <c r="B27" s="12"/>
      <c r="C27" s="125" t="s">
        <v>176</v>
      </c>
      <c r="D27" s="96">
        <v>26</v>
      </c>
      <c r="E27" s="96"/>
      <c r="F27" s="36"/>
      <c r="G27" s="36"/>
      <c r="H27" s="37"/>
      <c r="I27" s="37"/>
      <c r="J27" s="37"/>
      <c r="K27" s="37"/>
      <c r="L27" s="26"/>
      <c r="M27" s="26"/>
      <c r="N27" s="39"/>
      <c r="O27" s="39"/>
      <c r="P27" s="36"/>
      <c r="Q27" s="35"/>
      <c r="R27" s="35"/>
    </row>
    <row r="28" spans="1:18" ht="15" x14ac:dyDescent="0.25">
      <c r="A28" s="12"/>
      <c r="B28" s="12"/>
      <c r="C28" s="96" t="s">
        <v>178</v>
      </c>
      <c r="D28" s="96">
        <v>27</v>
      </c>
      <c r="E28" s="96"/>
      <c r="F28" s="36"/>
      <c r="G28" s="36"/>
      <c r="H28" s="37"/>
      <c r="I28" s="37"/>
      <c r="J28" s="37"/>
      <c r="K28" s="37"/>
      <c r="L28" s="26"/>
      <c r="M28" s="26"/>
      <c r="N28" s="39"/>
      <c r="O28" s="39"/>
      <c r="P28" s="36"/>
      <c r="Q28" s="35"/>
      <c r="R28" s="35"/>
    </row>
    <row r="29" spans="1:18" ht="30" x14ac:dyDescent="0.25">
      <c r="A29" s="12">
        <v>23</v>
      </c>
      <c r="B29" s="12" t="s">
        <v>72</v>
      </c>
      <c r="C29" s="96" t="s">
        <v>179</v>
      </c>
      <c r="D29" s="96">
        <v>28</v>
      </c>
      <c r="E29" s="96"/>
      <c r="F29" s="36">
        <v>44996</v>
      </c>
      <c r="G29" s="36"/>
      <c r="H29" s="37">
        <v>244800</v>
      </c>
      <c r="I29" s="37"/>
      <c r="J29" s="37"/>
      <c r="K29" s="37">
        <v>36000</v>
      </c>
      <c r="L29" s="26"/>
      <c r="M29" s="26"/>
      <c r="N29" s="39">
        <v>114400</v>
      </c>
      <c r="O29" s="39"/>
      <c r="P29" s="52">
        <v>111600</v>
      </c>
      <c r="Q29" s="35">
        <f t="shared" ref="Q29:Q44" si="2">SUM(F29:P29)</f>
        <v>551796</v>
      </c>
      <c r="R29" s="35">
        <f t="shared" si="1"/>
        <v>5.5179600000000004</v>
      </c>
    </row>
    <row r="30" spans="1:18" ht="30" x14ac:dyDescent="0.25">
      <c r="A30" s="12">
        <v>24</v>
      </c>
      <c r="B30" s="12" t="s">
        <v>73</v>
      </c>
      <c r="C30" s="13" t="s">
        <v>27</v>
      </c>
      <c r="D30" s="96">
        <v>29</v>
      </c>
      <c r="E30" s="96"/>
      <c r="F30" s="36"/>
      <c r="G30" s="36"/>
      <c r="H30" s="37"/>
      <c r="I30" s="37"/>
      <c r="J30" s="37"/>
      <c r="K30" s="37">
        <v>920290</v>
      </c>
      <c r="L30" s="26">
        <v>1180921</v>
      </c>
      <c r="M30" s="26"/>
      <c r="N30" s="39"/>
      <c r="O30" s="39"/>
      <c r="P30" s="36"/>
      <c r="Q30" s="35">
        <f t="shared" si="2"/>
        <v>2101211</v>
      </c>
      <c r="R30" s="35">
        <f t="shared" si="1"/>
        <v>21.01211</v>
      </c>
    </row>
    <row r="31" spans="1:18" ht="30" x14ac:dyDescent="0.25">
      <c r="A31" s="12">
        <v>25</v>
      </c>
      <c r="B31" s="12" t="s">
        <v>109</v>
      </c>
      <c r="C31" s="13" t="s">
        <v>28</v>
      </c>
      <c r="D31" s="96">
        <v>30</v>
      </c>
      <c r="E31" s="96"/>
      <c r="F31" s="36">
        <v>2467</v>
      </c>
      <c r="G31" s="36">
        <v>159105</v>
      </c>
      <c r="H31" s="37">
        <v>7020</v>
      </c>
      <c r="I31" s="37">
        <v>109960</v>
      </c>
      <c r="J31" s="26">
        <v>13910</v>
      </c>
      <c r="K31" s="26">
        <v>346060</v>
      </c>
      <c r="L31" s="26">
        <v>6955</v>
      </c>
      <c r="M31" s="26">
        <v>4280</v>
      </c>
      <c r="N31" s="39"/>
      <c r="O31" s="39">
        <v>13910</v>
      </c>
      <c r="P31" s="52">
        <v>100220</v>
      </c>
      <c r="Q31" s="35">
        <f t="shared" si="2"/>
        <v>763887</v>
      </c>
      <c r="R31" s="35">
        <f t="shared" si="1"/>
        <v>7.6388699999999998</v>
      </c>
    </row>
    <row r="32" spans="1:18" ht="30" x14ac:dyDescent="0.25">
      <c r="A32" s="12">
        <v>26</v>
      </c>
      <c r="B32" s="12" t="s">
        <v>74</v>
      </c>
      <c r="C32" s="13" t="s">
        <v>29</v>
      </c>
      <c r="D32" s="96">
        <v>31</v>
      </c>
      <c r="E32" s="96"/>
      <c r="F32" s="36">
        <v>3244866</v>
      </c>
      <c r="G32" s="36">
        <v>2108542</v>
      </c>
      <c r="H32" s="37">
        <v>2426265</v>
      </c>
      <c r="I32" s="37">
        <v>2494743</v>
      </c>
      <c r="J32" s="41">
        <v>2114977</v>
      </c>
      <c r="K32" s="41">
        <v>2349827.5</v>
      </c>
      <c r="L32" s="26">
        <v>2377780</v>
      </c>
      <c r="M32" s="26">
        <v>2562245</v>
      </c>
      <c r="N32" s="39">
        <v>1780096</v>
      </c>
      <c r="O32" s="39">
        <v>6038892</v>
      </c>
      <c r="P32" s="52">
        <v>2494811</v>
      </c>
      <c r="Q32" s="35">
        <f t="shared" si="2"/>
        <v>29993044.5</v>
      </c>
      <c r="R32" s="35">
        <f t="shared" si="1"/>
        <v>299.93044500000002</v>
      </c>
    </row>
    <row r="33" spans="1:18" ht="30" x14ac:dyDescent="0.25">
      <c r="A33" s="16">
        <v>27</v>
      </c>
      <c r="B33" s="12" t="s">
        <v>75</v>
      </c>
      <c r="C33" s="13" t="s">
        <v>31</v>
      </c>
      <c r="D33" s="96">
        <v>32</v>
      </c>
      <c r="E33" s="96"/>
      <c r="F33" s="36">
        <v>32770</v>
      </c>
      <c r="G33" s="36">
        <v>135828</v>
      </c>
      <c r="H33" s="37">
        <v>378388</v>
      </c>
      <c r="I33" s="37">
        <v>120761</v>
      </c>
      <c r="J33" s="37">
        <v>108513</v>
      </c>
      <c r="K33" s="37">
        <v>233292</v>
      </c>
      <c r="L33" s="26">
        <v>245919</v>
      </c>
      <c r="M33" s="43">
        <v>29483</v>
      </c>
      <c r="N33" s="39">
        <v>89692</v>
      </c>
      <c r="O33" s="39">
        <v>31448</v>
      </c>
      <c r="P33" s="52">
        <v>94361</v>
      </c>
      <c r="Q33" s="35">
        <f t="shared" si="2"/>
        <v>1500455</v>
      </c>
      <c r="R33" s="35">
        <f t="shared" si="1"/>
        <v>15.00455</v>
      </c>
    </row>
    <row r="34" spans="1:18" ht="30" x14ac:dyDescent="0.25">
      <c r="A34" s="12">
        <v>28</v>
      </c>
      <c r="B34" s="12" t="s">
        <v>76</v>
      </c>
      <c r="C34" s="13" t="s">
        <v>32</v>
      </c>
      <c r="D34" s="96">
        <v>33</v>
      </c>
      <c r="E34" s="96"/>
      <c r="F34" s="13"/>
      <c r="G34" s="36">
        <v>6420</v>
      </c>
      <c r="H34" s="37"/>
      <c r="I34" s="37">
        <v>18036</v>
      </c>
      <c r="J34" s="37"/>
      <c r="K34" s="37"/>
      <c r="L34" s="26">
        <v>8755</v>
      </c>
      <c r="M34" s="38"/>
      <c r="N34" s="39">
        <v>5350</v>
      </c>
      <c r="O34" s="39"/>
      <c r="P34" s="52">
        <v>10700</v>
      </c>
      <c r="Q34" s="35">
        <f t="shared" si="2"/>
        <v>49261</v>
      </c>
      <c r="R34" s="35">
        <f t="shared" si="1"/>
        <v>0.49260999999999999</v>
      </c>
    </row>
    <row r="35" spans="1:18" ht="30" x14ac:dyDescent="0.25">
      <c r="A35" s="12">
        <v>29</v>
      </c>
      <c r="B35" s="12" t="s">
        <v>77</v>
      </c>
      <c r="C35" s="13" t="s">
        <v>33</v>
      </c>
      <c r="D35" s="96">
        <v>34</v>
      </c>
      <c r="E35" s="96"/>
      <c r="F35" s="13">
        <v>13525</v>
      </c>
      <c r="G35" s="36">
        <v>12075</v>
      </c>
      <c r="H35" s="37">
        <v>6048</v>
      </c>
      <c r="I35" s="37">
        <v>21474</v>
      </c>
      <c r="J35" s="37">
        <v>1153</v>
      </c>
      <c r="K35" s="37">
        <v>11942</v>
      </c>
      <c r="L35" s="26">
        <v>24950</v>
      </c>
      <c r="M35" s="38">
        <v>13910</v>
      </c>
      <c r="N35" s="39">
        <v>13910</v>
      </c>
      <c r="O35" s="39">
        <v>55162</v>
      </c>
      <c r="P35" s="52">
        <v>255</v>
      </c>
      <c r="Q35" s="35">
        <f t="shared" si="2"/>
        <v>174404</v>
      </c>
      <c r="R35" s="35">
        <f t="shared" si="1"/>
        <v>1.74404</v>
      </c>
    </row>
    <row r="36" spans="1:18" ht="30" x14ac:dyDescent="0.25">
      <c r="A36" s="5">
        <v>30</v>
      </c>
      <c r="B36" s="5" t="s">
        <v>78</v>
      </c>
      <c r="C36" s="6" t="s">
        <v>34</v>
      </c>
      <c r="D36" s="96">
        <v>35</v>
      </c>
      <c r="E36" s="96"/>
      <c r="F36" s="6"/>
      <c r="G36" s="40">
        <v>14338</v>
      </c>
      <c r="H36" s="26"/>
      <c r="I36" s="26"/>
      <c r="J36" s="26"/>
      <c r="K36" s="26"/>
      <c r="L36" s="26"/>
      <c r="M36" s="38"/>
      <c r="N36" s="38">
        <v>8111</v>
      </c>
      <c r="O36" s="38"/>
      <c r="P36" s="51">
        <v>11289</v>
      </c>
      <c r="Q36" s="35">
        <f t="shared" si="2"/>
        <v>33738</v>
      </c>
      <c r="R36" s="35">
        <f t="shared" si="1"/>
        <v>0.33738000000000001</v>
      </c>
    </row>
    <row r="37" spans="1:18" ht="30" x14ac:dyDescent="0.25">
      <c r="A37" s="5">
        <v>31</v>
      </c>
      <c r="B37" s="5" t="s">
        <v>79</v>
      </c>
      <c r="C37" s="6" t="s">
        <v>51</v>
      </c>
      <c r="D37" s="96">
        <v>36</v>
      </c>
      <c r="E37" s="96"/>
      <c r="F37" s="6"/>
      <c r="G37" s="40"/>
      <c r="H37" s="26"/>
      <c r="I37" s="26"/>
      <c r="J37" s="26"/>
      <c r="K37" s="26"/>
      <c r="L37" s="26">
        <v>991329</v>
      </c>
      <c r="M37" s="38"/>
      <c r="N37" s="38"/>
      <c r="O37" s="38"/>
      <c r="P37" s="40"/>
      <c r="Q37" s="35">
        <f t="shared" si="2"/>
        <v>991329</v>
      </c>
      <c r="R37" s="35">
        <f t="shared" si="1"/>
        <v>9.9132899999999999</v>
      </c>
    </row>
    <row r="38" spans="1:18" ht="30" x14ac:dyDescent="0.25">
      <c r="A38" s="12">
        <v>32</v>
      </c>
      <c r="B38" s="12" t="s">
        <v>80</v>
      </c>
      <c r="C38" s="13" t="s">
        <v>52</v>
      </c>
      <c r="D38" s="96">
        <v>37</v>
      </c>
      <c r="E38" s="96"/>
      <c r="F38" s="13"/>
      <c r="G38" s="36"/>
      <c r="H38" s="37"/>
      <c r="I38" s="37"/>
      <c r="J38" s="37"/>
      <c r="K38" s="37"/>
      <c r="L38" s="26">
        <v>498316</v>
      </c>
      <c r="M38" s="38"/>
      <c r="N38" s="39"/>
      <c r="O38" s="39"/>
      <c r="P38" s="36"/>
      <c r="Q38" s="35">
        <f t="shared" si="2"/>
        <v>498316</v>
      </c>
      <c r="R38" s="35">
        <f t="shared" si="1"/>
        <v>4.9831599999999998</v>
      </c>
    </row>
    <row r="39" spans="1:18" ht="30" x14ac:dyDescent="0.25">
      <c r="A39" s="5">
        <v>33</v>
      </c>
      <c r="B39" s="5" t="s">
        <v>81</v>
      </c>
      <c r="C39" s="6" t="s">
        <v>35</v>
      </c>
      <c r="D39" s="96">
        <v>38</v>
      </c>
      <c r="E39" s="96"/>
      <c r="F39" s="6"/>
      <c r="G39" s="40">
        <v>12840</v>
      </c>
      <c r="H39" s="26">
        <v>4860</v>
      </c>
      <c r="I39" s="26"/>
      <c r="J39" s="26"/>
      <c r="K39" s="26"/>
      <c r="L39" s="26"/>
      <c r="M39" s="38">
        <v>4280</v>
      </c>
      <c r="N39" s="38">
        <v>11235</v>
      </c>
      <c r="O39" s="38"/>
      <c r="P39" s="51">
        <v>16692</v>
      </c>
      <c r="Q39" s="35">
        <f t="shared" si="2"/>
        <v>49907</v>
      </c>
      <c r="R39" s="35">
        <f t="shared" si="1"/>
        <v>0.49907000000000001</v>
      </c>
    </row>
    <row r="40" spans="1:18" ht="15" x14ac:dyDescent="0.25">
      <c r="A40" s="5">
        <v>36</v>
      </c>
      <c r="B40" s="5" t="s">
        <v>46</v>
      </c>
      <c r="C40" s="6" t="s">
        <v>36</v>
      </c>
      <c r="D40" s="96">
        <v>39</v>
      </c>
      <c r="E40" s="96"/>
      <c r="F40" s="6"/>
      <c r="G40" s="40"/>
      <c r="H40" s="26"/>
      <c r="I40" s="26"/>
      <c r="J40" s="26"/>
      <c r="K40" s="26"/>
      <c r="L40" s="26"/>
      <c r="M40" s="38"/>
      <c r="N40" s="38"/>
      <c r="O40" s="38"/>
      <c r="P40" s="40"/>
      <c r="Q40" s="35">
        <f t="shared" si="2"/>
        <v>0</v>
      </c>
      <c r="R40" s="35">
        <f t="shared" si="1"/>
        <v>0</v>
      </c>
    </row>
    <row r="41" spans="1:18" ht="30" x14ac:dyDescent="0.25">
      <c r="A41" s="5">
        <v>37</v>
      </c>
      <c r="B41" s="5" t="s">
        <v>83</v>
      </c>
      <c r="C41" s="6" t="s">
        <v>44</v>
      </c>
      <c r="D41" s="96">
        <v>40</v>
      </c>
      <c r="E41" s="96"/>
      <c r="F41" s="6"/>
      <c r="G41" s="40"/>
      <c r="H41" s="26"/>
      <c r="I41" s="26"/>
      <c r="J41" s="26"/>
      <c r="K41" s="26"/>
      <c r="L41" s="26"/>
      <c r="M41" s="38"/>
      <c r="N41" s="38"/>
      <c r="O41" s="38"/>
      <c r="P41" s="40"/>
      <c r="Q41" s="35">
        <f t="shared" si="2"/>
        <v>0</v>
      </c>
      <c r="R41" s="35">
        <f t="shared" si="1"/>
        <v>0</v>
      </c>
    </row>
    <row r="42" spans="1:18" ht="30" x14ac:dyDescent="0.25">
      <c r="A42" s="12">
        <v>38</v>
      </c>
      <c r="B42" s="12" t="s">
        <v>84</v>
      </c>
      <c r="C42" s="13" t="s">
        <v>53</v>
      </c>
      <c r="D42" s="96">
        <v>41</v>
      </c>
      <c r="E42" s="96"/>
      <c r="F42" s="13"/>
      <c r="G42" s="13"/>
      <c r="H42" s="14"/>
      <c r="I42" s="14"/>
      <c r="J42" s="14"/>
      <c r="K42" s="14"/>
      <c r="L42" s="7">
        <v>299446</v>
      </c>
      <c r="M42" s="8"/>
      <c r="N42" s="15"/>
      <c r="O42" s="15"/>
      <c r="P42" s="13"/>
      <c r="Q42" s="35">
        <f t="shared" si="2"/>
        <v>299446</v>
      </c>
      <c r="R42" s="35">
        <f t="shared" si="1"/>
        <v>2.9944600000000001</v>
      </c>
    </row>
    <row r="43" spans="1:18" ht="30" x14ac:dyDescent="0.25">
      <c r="A43" s="12">
        <v>39</v>
      </c>
      <c r="B43" s="12" t="s">
        <v>85</v>
      </c>
      <c r="C43" s="13" t="s">
        <v>37</v>
      </c>
      <c r="D43" s="96">
        <v>42</v>
      </c>
      <c r="E43" s="96"/>
      <c r="F43" s="13"/>
      <c r="G43" s="13"/>
      <c r="H43" s="14"/>
      <c r="I43" s="14"/>
      <c r="J43" s="14"/>
      <c r="K43" s="14"/>
      <c r="L43" s="7"/>
      <c r="M43" s="8"/>
      <c r="N43" s="15"/>
      <c r="O43" s="14"/>
      <c r="P43" s="13"/>
      <c r="Q43" s="32">
        <f t="shared" si="2"/>
        <v>0</v>
      </c>
      <c r="R43" s="35">
        <f t="shared" si="1"/>
        <v>0</v>
      </c>
    </row>
    <row r="44" spans="1:18" ht="30" x14ac:dyDescent="0.25">
      <c r="A44" s="5">
        <v>40</v>
      </c>
      <c r="B44" s="12" t="s">
        <v>85</v>
      </c>
      <c r="C44" s="6" t="s">
        <v>38</v>
      </c>
      <c r="D44" s="96">
        <v>43</v>
      </c>
      <c r="E44" s="96"/>
      <c r="F44" s="6"/>
      <c r="G44" s="6"/>
      <c r="H44" s="7"/>
      <c r="I44" s="7"/>
      <c r="J44" s="92"/>
      <c r="K44" s="7"/>
      <c r="L44" s="7"/>
      <c r="M44" s="8"/>
      <c r="N44" s="8"/>
      <c r="O44" s="7"/>
      <c r="P44" s="6"/>
      <c r="Q44" s="32">
        <f t="shared" si="2"/>
        <v>0</v>
      </c>
      <c r="R44" s="35">
        <f t="shared" si="1"/>
        <v>0</v>
      </c>
    </row>
    <row r="45" spans="1:18" ht="25.5" customHeight="1" x14ac:dyDescent="0.25">
      <c r="A45" s="5"/>
      <c r="B45" s="5"/>
      <c r="C45" s="67" t="s">
        <v>200</v>
      </c>
      <c r="D45" s="96">
        <v>44</v>
      </c>
      <c r="E45" s="96"/>
      <c r="F45" s="6"/>
      <c r="G45" s="6"/>
      <c r="H45" s="7"/>
      <c r="I45" s="7"/>
      <c r="J45" s="7"/>
      <c r="K45" s="7"/>
      <c r="L45" s="7"/>
      <c r="M45" s="8"/>
      <c r="N45" s="8"/>
      <c r="O45" s="7"/>
      <c r="P45" s="6"/>
      <c r="Q45" s="32"/>
      <c r="R45" s="35"/>
    </row>
    <row r="46" spans="1:18" ht="42" customHeight="1" x14ac:dyDescent="0.25">
      <c r="A46" s="5"/>
      <c r="B46" s="5"/>
      <c r="C46" s="76" t="s">
        <v>202</v>
      </c>
      <c r="D46" s="96">
        <v>45</v>
      </c>
      <c r="E46" s="96"/>
      <c r="F46" s="6"/>
      <c r="G46" s="6"/>
      <c r="H46" s="7"/>
      <c r="I46" s="7"/>
      <c r="J46" s="7"/>
      <c r="K46" s="7"/>
      <c r="L46" s="7"/>
      <c r="M46" s="8"/>
      <c r="N46" s="8"/>
      <c r="O46" s="7"/>
      <c r="P46" s="6"/>
      <c r="Q46" s="32"/>
      <c r="R46" s="35"/>
    </row>
    <row r="47" spans="1:18" ht="42" customHeight="1" x14ac:dyDescent="0.25">
      <c r="A47" s="5"/>
      <c r="B47" s="5"/>
      <c r="C47" s="76" t="s">
        <v>204</v>
      </c>
      <c r="D47" s="96">
        <v>46</v>
      </c>
      <c r="E47" s="96"/>
      <c r="F47" s="6"/>
      <c r="G47" s="6"/>
      <c r="H47" s="7"/>
      <c r="I47" s="7"/>
      <c r="J47" s="7"/>
      <c r="K47" s="7"/>
      <c r="L47" s="7"/>
      <c r="M47" s="8"/>
      <c r="N47" s="8"/>
      <c r="O47" s="7"/>
      <c r="P47" s="6"/>
      <c r="Q47" s="32"/>
      <c r="R47" s="35"/>
    </row>
    <row r="48" spans="1:18" ht="42" customHeight="1" x14ac:dyDescent="0.25">
      <c r="A48" s="5"/>
      <c r="B48" s="22"/>
      <c r="C48" s="73" t="s">
        <v>205</v>
      </c>
      <c r="D48" s="96">
        <v>47</v>
      </c>
      <c r="E48" s="96"/>
      <c r="F48" s="24"/>
      <c r="G48" s="24"/>
      <c r="H48" s="7"/>
      <c r="I48" s="7"/>
      <c r="J48" s="7"/>
      <c r="K48" s="7"/>
      <c r="L48" s="7"/>
      <c r="M48" s="8"/>
      <c r="N48" s="8"/>
      <c r="O48" s="7"/>
      <c r="P48" s="6"/>
      <c r="Q48" s="32"/>
      <c r="R48" s="35"/>
    </row>
    <row r="49" spans="1:18" ht="42" customHeight="1" x14ac:dyDescent="0.25">
      <c r="A49" s="5"/>
      <c r="B49" s="22"/>
      <c r="C49" s="67" t="s">
        <v>207</v>
      </c>
      <c r="D49" s="96">
        <v>48</v>
      </c>
      <c r="E49" s="96"/>
      <c r="F49" s="24"/>
      <c r="G49" s="24"/>
      <c r="H49" s="7"/>
      <c r="I49" s="7"/>
      <c r="J49" s="7"/>
      <c r="K49" s="7"/>
      <c r="L49" s="7"/>
      <c r="M49" s="8"/>
      <c r="N49" s="8"/>
      <c r="O49" s="7"/>
      <c r="P49" s="6"/>
      <c r="Q49" s="32"/>
      <c r="R49" s="35"/>
    </row>
    <row r="50" spans="1:18" ht="30" x14ac:dyDescent="0.25">
      <c r="A50" s="5">
        <v>41</v>
      </c>
      <c r="B50" s="22" t="s">
        <v>86</v>
      </c>
      <c r="C50" s="24" t="s">
        <v>35</v>
      </c>
      <c r="D50" s="96">
        <v>49</v>
      </c>
      <c r="E50" s="96"/>
      <c r="F50" s="24"/>
      <c r="G50" s="24"/>
      <c r="H50" s="7"/>
      <c r="I50" s="7"/>
      <c r="J50" s="7"/>
      <c r="K50" s="7"/>
      <c r="L50" s="7"/>
      <c r="M50" s="8"/>
      <c r="N50" s="8"/>
      <c r="O50" s="7"/>
      <c r="P50" s="6"/>
      <c r="Q50" s="32">
        <f>SUM(F50:P50)</f>
        <v>0</v>
      </c>
      <c r="R50" s="35">
        <f t="shared" si="1"/>
        <v>0</v>
      </c>
    </row>
    <row r="51" spans="1:18" ht="54" x14ac:dyDescent="0.25">
      <c r="A51" s="12"/>
      <c r="B51" s="124"/>
      <c r="C51" s="93" t="s">
        <v>209</v>
      </c>
      <c r="D51" s="96">
        <v>50</v>
      </c>
      <c r="E51" s="96"/>
      <c r="F51" s="131"/>
      <c r="G51" s="131"/>
      <c r="H51" s="14"/>
      <c r="I51" s="14"/>
      <c r="J51" s="14"/>
      <c r="K51" s="14"/>
      <c r="L51" s="7"/>
      <c r="M51" s="8"/>
      <c r="N51" s="15"/>
      <c r="O51" s="14"/>
      <c r="P51" s="13"/>
      <c r="Q51" s="32"/>
      <c r="R51" s="35"/>
    </row>
    <row r="52" spans="1:18" ht="45" x14ac:dyDescent="0.25">
      <c r="A52" s="12"/>
      <c r="B52" s="124"/>
      <c r="C52" s="87" t="s">
        <v>211</v>
      </c>
      <c r="D52" s="96">
        <v>51</v>
      </c>
      <c r="E52" s="96"/>
      <c r="F52" s="131"/>
      <c r="G52" s="131"/>
      <c r="H52" s="14"/>
      <c r="I52" s="14"/>
      <c r="J52" s="14"/>
      <c r="K52" s="14"/>
      <c r="L52" s="7"/>
      <c r="M52" s="8"/>
      <c r="N52" s="15"/>
      <c r="O52" s="14"/>
      <c r="P52" s="13"/>
      <c r="Q52" s="32"/>
      <c r="R52" s="35"/>
    </row>
    <row r="53" spans="1:18" ht="15.75" x14ac:dyDescent="0.25">
      <c r="A53" s="12"/>
      <c r="B53" s="124"/>
      <c r="C53" s="87" t="s">
        <v>212</v>
      </c>
      <c r="D53" s="96">
        <v>52</v>
      </c>
      <c r="E53" s="96"/>
      <c r="F53" s="131"/>
      <c r="G53" s="131"/>
      <c r="H53" s="14"/>
      <c r="I53" s="14"/>
      <c r="J53" s="14"/>
      <c r="K53" s="14"/>
      <c r="L53" s="7"/>
      <c r="M53" s="8"/>
      <c r="N53" s="15"/>
      <c r="O53" s="14"/>
      <c r="P53" s="13"/>
      <c r="Q53" s="32"/>
      <c r="R53" s="35"/>
    </row>
    <row r="54" spans="1:18" ht="33.75" x14ac:dyDescent="0.25">
      <c r="A54" s="12"/>
      <c r="B54" s="124"/>
      <c r="C54" s="92" t="s">
        <v>213</v>
      </c>
      <c r="D54" s="96">
        <v>53</v>
      </c>
      <c r="E54" s="96"/>
      <c r="F54" s="131"/>
      <c r="G54" s="131"/>
      <c r="H54" s="14"/>
      <c r="I54" s="14"/>
      <c r="J54" s="14"/>
      <c r="K54" s="14"/>
      <c r="L54" s="7"/>
      <c r="M54" s="8"/>
      <c r="N54" s="15"/>
      <c r="O54" s="14"/>
      <c r="P54" s="13"/>
      <c r="Q54" s="32"/>
      <c r="R54" s="35"/>
    </row>
    <row r="55" spans="1:18" ht="30" x14ac:dyDescent="0.25">
      <c r="A55" s="12">
        <v>43</v>
      </c>
      <c r="B55" s="12" t="s">
        <v>87</v>
      </c>
      <c r="C55" s="13" t="s">
        <v>40</v>
      </c>
      <c r="D55" s="96">
        <v>54</v>
      </c>
      <c r="E55" s="96"/>
      <c r="F55" s="13"/>
      <c r="G55" s="13"/>
      <c r="H55" s="14"/>
      <c r="I55" s="14">
        <v>298000</v>
      </c>
      <c r="J55" s="14"/>
      <c r="K55" s="14">
        <v>298700</v>
      </c>
      <c r="L55" s="7"/>
      <c r="M55" s="8"/>
      <c r="N55" s="15"/>
      <c r="O55" s="14"/>
      <c r="P55" s="13"/>
      <c r="Q55" s="32">
        <f t="shared" ref="Q55:Q69" si="3">SUM(F55:P55)</f>
        <v>596700</v>
      </c>
      <c r="R55" s="35">
        <f t="shared" si="1"/>
        <v>5.9669999999999996</v>
      </c>
    </row>
    <row r="56" spans="1:18" ht="30" x14ac:dyDescent="0.25">
      <c r="A56" s="12">
        <v>44</v>
      </c>
      <c r="B56" s="12" t="s">
        <v>88</v>
      </c>
      <c r="C56" s="13" t="s">
        <v>41</v>
      </c>
      <c r="D56" s="96">
        <v>55</v>
      </c>
      <c r="E56" s="96"/>
      <c r="F56" s="13"/>
      <c r="G56" s="13"/>
      <c r="H56" s="14"/>
      <c r="I56" s="14"/>
      <c r="J56" s="14"/>
      <c r="K56" s="14"/>
      <c r="L56" s="7"/>
      <c r="M56" s="8"/>
      <c r="N56" s="15"/>
      <c r="O56" s="14"/>
      <c r="P56" s="52">
        <v>100000</v>
      </c>
      <c r="Q56" s="32">
        <f t="shared" si="3"/>
        <v>100000</v>
      </c>
      <c r="R56" s="35">
        <f t="shared" si="1"/>
        <v>1</v>
      </c>
    </row>
    <row r="57" spans="1:18" ht="30" x14ac:dyDescent="0.25">
      <c r="A57" s="5">
        <v>45</v>
      </c>
      <c r="B57" s="5" t="s">
        <v>90</v>
      </c>
      <c r="C57" s="6" t="s">
        <v>89</v>
      </c>
      <c r="D57" s="96">
        <v>56</v>
      </c>
      <c r="E57" s="96"/>
      <c r="F57" s="6"/>
      <c r="G57" s="6"/>
      <c r="H57" s="7"/>
      <c r="I57" s="7"/>
      <c r="J57" s="7"/>
      <c r="K57" s="7"/>
      <c r="L57" s="26">
        <v>73052523.760000005</v>
      </c>
      <c r="M57" s="8"/>
      <c r="N57" s="8"/>
      <c r="O57" s="7"/>
      <c r="P57" s="56">
        <v>314937476.24000001</v>
      </c>
      <c r="Q57" s="35">
        <f t="shared" si="3"/>
        <v>387990000</v>
      </c>
      <c r="R57" s="35">
        <f t="shared" si="1"/>
        <v>3879.9</v>
      </c>
    </row>
    <row r="58" spans="1:18" ht="30" x14ac:dyDescent="0.25">
      <c r="A58" s="5">
        <v>46</v>
      </c>
      <c r="B58" s="5" t="s">
        <v>91</v>
      </c>
      <c r="C58" s="6" t="s">
        <v>92</v>
      </c>
      <c r="D58" s="96">
        <v>57</v>
      </c>
      <c r="E58" s="96"/>
      <c r="F58" s="6"/>
      <c r="G58" s="6"/>
      <c r="H58" s="7"/>
      <c r="I58" s="7"/>
      <c r="J58" s="7"/>
      <c r="K58" s="7"/>
      <c r="L58" s="7"/>
      <c r="M58" s="8"/>
      <c r="N58" s="8"/>
      <c r="O58" s="7"/>
      <c r="P58" s="6"/>
      <c r="Q58" s="32">
        <f t="shared" si="3"/>
        <v>0</v>
      </c>
      <c r="R58" s="35">
        <f t="shared" si="1"/>
        <v>0</v>
      </c>
    </row>
    <row r="59" spans="1:18" ht="30" x14ac:dyDescent="0.25">
      <c r="A59" s="5">
        <v>47</v>
      </c>
      <c r="B59" s="5" t="s">
        <v>93</v>
      </c>
      <c r="C59" s="6" t="s">
        <v>94</v>
      </c>
      <c r="D59" s="96">
        <v>58</v>
      </c>
      <c r="E59" s="96"/>
      <c r="F59" s="6"/>
      <c r="G59" s="6"/>
      <c r="H59" s="7"/>
      <c r="I59" s="7"/>
      <c r="J59" s="7"/>
      <c r="K59" s="7"/>
      <c r="L59" s="7"/>
      <c r="M59" s="8"/>
      <c r="N59" s="8"/>
      <c r="O59" s="7"/>
      <c r="P59" s="6"/>
      <c r="Q59" s="32">
        <f t="shared" si="3"/>
        <v>0</v>
      </c>
      <c r="R59" s="35">
        <f t="shared" si="1"/>
        <v>0</v>
      </c>
    </row>
    <row r="60" spans="1:18" ht="30" x14ac:dyDescent="0.25">
      <c r="A60" s="5">
        <v>48</v>
      </c>
      <c r="B60" s="5" t="s">
        <v>95</v>
      </c>
      <c r="C60" s="6" t="s">
        <v>96</v>
      </c>
      <c r="D60" s="96">
        <v>59</v>
      </c>
      <c r="E60" s="96"/>
      <c r="F60" s="6"/>
      <c r="G60" s="6"/>
      <c r="H60" s="7"/>
      <c r="I60" s="7"/>
      <c r="J60" s="7"/>
      <c r="K60" s="7"/>
      <c r="L60" s="7"/>
      <c r="M60" s="8"/>
      <c r="N60" s="8"/>
      <c r="O60" s="7"/>
      <c r="P60" s="6"/>
      <c r="Q60" s="32">
        <f t="shared" si="3"/>
        <v>0</v>
      </c>
      <c r="R60" s="35">
        <f t="shared" si="1"/>
        <v>0</v>
      </c>
    </row>
    <row r="61" spans="1:18" ht="30" x14ac:dyDescent="0.25">
      <c r="A61" s="12">
        <v>49</v>
      </c>
      <c r="B61" s="12" t="s">
        <v>93</v>
      </c>
      <c r="C61" s="13" t="s">
        <v>97</v>
      </c>
      <c r="D61" s="96">
        <v>60</v>
      </c>
      <c r="E61" s="96"/>
      <c r="F61" s="36"/>
      <c r="G61" s="36"/>
      <c r="H61" s="37"/>
      <c r="I61" s="37"/>
      <c r="J61" s="37">
        <v>3024266</v>
      </c>
      <c r="K61" s="37">
        <v>6409950.0099999998</v>
      </c>
      <c r="L61" s="26">
        <v>18129813.789999999</v>
      </c>
      <c r="M61" s="38">
        <v>18684853.859999999</v>
      </c>
      <c r="N61" s="39">
        <v>8693118.7599999998</v>
      </c>
      <c r="O61" s="37">
        <v>18782497.469999999</v>
      </c>
      <c r="P61" s="13">
        <v>4042646.48</v>
      </c>
      <c r="Q61" s="35">
        <f t="shared" si="3"/>
        <v>77767146.36999999</v>
      </c>
      <c r="R61" s="35">
        <f t="shared" si="1"/>
        <v>777.67146369999989</v>
      </c>
    </row>
    <row r="62" spans="1:18" ht="32.25" customHeight="1" x14ac:dyDescent="0.25">
      <c r="A62" s="36">
        <v>50</v>
      </c>
      <c r="B62" s="36" t="s">
        <v>244</v>
      </c>
      <c r="C62" s="6" t="s">
        <v>100</v>
      </c>
      <c r="D62" s="96">
        <v>61</v>
      </c>
      <c r="E62" s="96"/>
      <c r="F62" s="6"/>
      <c r="G62" s="40"/>
      <c r="H62" s="26"/>
      <c r="I62" s="26"/>
      <c r="J62" s="26">
        <v>1725298.82</v>
      </c>
      <c r="K62" s="26">
        <v>10220826.42</v>
      </c>
      <c r="L62" s="26">
        <v>19965856.210000001</v>
      </c>
      <c r="M62" s="38">
        <v>10391217.060000001</v>
      </c>
      <c r="N62" s="38">
        <v>6847826.8600000003</v>
      </c>
      <c r="O62" s="26">
        <v>1817779.46</v>
      </c>
      <c r="P62" s="51">
        <v>4390702.3</v>
      </c>
      <c r="Q62" s="35">
        <f t="shared" si="3"/>
        <v>55359507.130000003</v>
      </c>
      <c r="R62" s="35">
        <f t="shared" si="1"/>
        <v>553.59507129999997</v>
      </c>
    </row>
    <row r="63" spans="1:18" ht="30" x14ac:dyDescent="0.25">
      <c r="A63" s="122">
        <v>51</v>
      </c>
      <c r="B63" s="122"/>
      <c r="C63" s="6" t="s">
        <v>101</v>
      </c>
      <c r="D63" s="96">
        <v>62</v>
      </c>
      <c r="E63" s="96"/>
      <c r="F63" s="6"/>
      <c r="G63" s="6"/>
      <c r="H63" s="7"/>
      <c r="I63" s="7"/>
      <c r="J63" s="7"/>
      <c r="K63" s="7"/>
      <c r="L63" s="7"/>
      <c r="M63" s="8"/>
      <c r="N63" s="8"/>
      <c r="O63" s="7"/>
      <c r="P63" s="6"/>
      <c r="Q63" s="32">
        <f t="shared" si="3"/>
        <v>0</v>
      </c>
      <c r="R63" s="35">
        <f t="shared" si="1"/>
        <v>0</v>
      </c>
    </row>
    <row r="64" spans="1:18" ht="30" x14ac:dyDescent="0.25">
      <c r="A64" s="122">
        <v>52</v>
      </c>
      <c r="B64" s="122"/>
      <c r="C64" s="6" t="s">
        <v>102</v>
      </c>
      <c r="D64" s="96">
        <v>63</v>
      </c>
      <c r="E64" s="96"/>
      <c r="F64" s="6"/>
      <c r="G64" s="6"/>
      <c r="H64" s="7"/>
      <c r="I64" s="7"/>
      <c r="J64" s="7"/>
      <c r="K64" s="7"/>
      <c r="L64" s="7"/>
      <c r="M64" s="8"/>
      <c r="N64" s="8"/>
      <c r="O64" s="7"/>
      <c r="P64" s="6"/>
      <c r="Q64" s="32">
        <f t="shared" si="3"/>
        <v>0</v>
      </c>
      <c r="R64" s="35">
        <f t="shared" si="1"/>
        <v>0</v>
      </c>
    </row>
    <row r="65" spans="1:18" ht="30" x14ac:dyDescent="0.25">
      <c r="A65" s="122">
        <v>53</v>
      </c>
      <c r="B65" s="122"/>
      <c r="C65" s="6" t="s">
        <v>103</v>
      </c>
      <c r="D65" s="96">
        <v>64</v>
      </c>
      <c r="E65" s="96"/>
      <c r="F65" s="6"/>
      <c r="G65" s="6"/>
      <c r="H65" s="7"/>
      <c r="I65" s="7"/>
      <c r="J65" s="7"/>
      <c r="K65" s="7"/>
      <c r="L65" s="7"/>
      <c r="M65" s="8"/>
      <c r="N65" s="8"/>
      <c r="O65" s="7"/>
      <c r="P65" s="6"/>
      <c r="Q65" s="32">
        <f t="shared" si="3"/>
        <v>0</v>
      </c>
      <c r="R65" s="35">
        <f t="shared" si="1"/>
        <v>0</v>
      </c>
    </row>
    <row r="66" spans="1:18" ht="15.75" x14ac:dyDescent="0.25">
      <c r="A66" s="122">
        <v>54</v>
      </c>
      <c r="B66" s="122"/>
      <c r="C66" s="13" t="s">
        <v>43</v>
      </c>
      <c r="D66" s="96">
        <v>65</v>
      </c>
      <c r="E66" s="96"/>
      <c r="F66" s="13"/>
      <c r="G66" s="13"/>
      <c r="H66" s="14"/>
      <c r="I66" s="14"/>
      <c r="J66" s="14"/>
      <c r="K66" s="14"/>
      <c r="L66" s="7"/>
      <c r="M66" s="8"/>
      <c r="N66" s="15"/>
      <c r="O66" s="14"/>
      <c r="P66" s="13"/>
      <c r="Q66" s="32">
        <f t="shared" si="3"/>
        <v>0</v>
      </c>
      <c r="R66" s="35">
        <f t="shared" si="1"/>
        <v>0</v>
      </c>
    </row>
    <row r="67" spans="1:18" ht="18.75" customHeight="1" x14ac:dyDescent="0.25">
      <c r="A67" s="122">
        <v>55</v>
      </c>
      <c r="B67" s="122"/>
      <c r="C67" s="6" t="s">
        <v>104</v>
      </c>
      <c r="D67" s="96">
        <v>66</v>
      </c>
      <c r="E67" s="96"/>
      <c r="F67" s="6"/>
      <c r="G67" s="6"/>
      <c r="H67" s="7"/>
      <c r="I67" s="7"/>
      <c r="J67" s="7"/>
      <c r="K67" s="7"/>
      <c r="L67" s="7"/>
      <c r="M67" s="8"/>
      <c r="N67" s="8"/>
      <c r="O67" s="7"/>
      <c r="P67" s="6"/>
      <c r="Q67" s="32">
        <f t="shared" si="3"/>
        <v>0</v>
      </c>
      <c r="R67" s="35">
        <f t="shared" si="1"/>
        <v>0</v>
      </c>
    </row>
    <row r="68" spans="1:18" ht="15.75" x14ac:dyDescent="0.25">
      <c r="A68" s="123">
        <v>56</v>
      </c>
      <c r="B68" s="123"/>
      <c r="C68" s="6" t="s">
        <v>105</v>
      </c>
      <c r="D68" s="96">
        <v>67</v>
      </c>
      <c r="E68" s="96"/>
      <c r="F68" s="6"/>
      <c r="G68" s="6"/>
      <c r="H68" s="7"/>
      <c r="I68" s="7"/>
      <c r="J68" s="7"/>
      <c r="K68" s="7"/>
      <c r="L68" s="7"/>
      <c r="M68" s="8"/>
      <c r="N68" s="8"/>
      <c r="O68" s="7"/>
      <c r="P68" s="6"/>
      <c r="Q68" s="32">
        <f t="shared" si="3"/>
        <v>0</v>
      </c>
      <c r="R68" s="35">
        <f t="shared" si="1"/>
        <v>0</v>
      </c>
    </row>
    <row r="69" spans="1:18" ht="30.75" customHeight="1" x14ac:dyDescent="0.2">
      <c r="A69" s="5"/>
      <c r="B69" s="5"/>
      <c r="C69" s="25" t="s">
        <v>124</v>
      </c>
      <c r="D69" s="25"/>
      <c r="E69" s="25"/>
      <c r="F69" s="25">
        <f t="shared" ref="F69:P69" si="4">SUM(F1:F68)</f>
        <v>5232033</v>
      </c>
      <c r="G69" s="25">
        <f t="shared" si="4"/>
        <v>5237380</v>
      </c>
      <c r="H69" s="25">
        <f t="shared" si="4"/>
        <v>6081802</v>
      </c>
      <c r="I69" s="25">
        <f t="shared" si="4"/>
        <v>6017497</v>
      </c>
      <c r="J69" s="25">
        <f t="shared" si="4"/>
        <v>9369626.8200000003</v>
      </c>
      <c r="K69" s="25">
        <f t="shared" si="4"/>
        <v>28379982.280000001</v>
      </c>
      <c r="L69" s="25">
        <f t="shared" si="4"/>
        <v>120796396.25</v>
      </c>
      <c r="M69" s="25">
        <f t="shared" si="4"/>
        <v>33159179.920000002</v>
      </c>
      <c r="N69" s="25">
        <f t="shared" si="4"/>
        <v>19546376.620000001</v>
      </c>
      <c r="O69" s="25">
        <f t="shared" si="4"/>
        <v>33421723.670000002</v>
      </c>
      <c r="P69" s="57">
        <f t="shared" si="4"/>
        <v>337406368.09000003</v>
      </c>
      <c r="Q69" s="46">
        <f t="shared" si="3"/>
        <v>604648365.6500001</v>
      </c>
      <c r="R69" s="35">
        <f t="shared" si="1"/>
        <v>6046.4836565000005</v>
      </c>
    </row>
    <row r="70" spans="1:18" x14ac:dyDescent="0.2">
      <c r="O70" s="17"/>
    </row>
    <row r="71" spans="1:18" ht="15" x14ac:dyDescent="0.2">
      <c r="J71" s="23"/>
      <c r="K71" s="21"/>
      <c r="M71" s="20"/>
      <c r="N71" s="19"/>
      <c r="O71" s="17"/>
    </row>
    <row r="72" spans="1:18" x14ac:dyDescent="0.2">
      <c r="A72" s="1" t="s">
        <v>48</v>
      </c>
      <c r="K72" s="17"/>
      <c r="M72" s="19"/>
      <c r="N72" s="17"/>
      <c r="O72" s="17"/>
    </row>
    <row r="73" spans="1:18" ht="15" x14ac:dyDescent="0.2">
      <c r="B73" s="48" t="s">
        <v>127</v>
      </c>
      <c r="C73" s="50">
        <v>275000000</v>
      </c>
      <c r="D73" s="50"/>
      <c r="E73" s="50"/>
      <c r="K73" s="17"/>
      <c r="M73" s="17"/>
    </row>
    <row r="74" spans="1:18" ht="15" x14ac:dyDescent="0.2">
      <c r="B74" s="48" t="s">
        <v>128</v>
      </c>
      <c r="C74" s="50">
        <v>275000000</v>
      </c>
      <c r="D74" s="50"/>
      <c r="E74" s="50"/>
      <c r="F74" s="21"/>
      <c r="G74" s="21"/>
      <c r="M74" s="17"/>
      <c r="N74" s="17"/>
    </row>
    <row r="75" spans="1:18" ht="15" x14ac:dyDescent="0.2">
      <c r="B75" s="48" t="s">
        <v>129</v>
      </c>
      <c r="C75" s="161">
        <v>109250000</v>
      </c>
      <c r="D75" s="120"/>
      <c r="E75" s="120"/>
      <c r="J75" s="17"/>
    </row>
    <row r="76" spans="1:18" ht="15" x14ac:dyDescent="0.2">
      <c r="B76" s="49" t="s">
        <v>130</v>
      </c>
      <c r="C76" s="162"/>
      <c r="D76" s="121"/>
      <c r="E76" s="121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</row>
    <row r="77" spans="1:18" ht="15" x14ac:dyDescent="0.2">
      <c r="B77" s="53"/>
      <c r="C77" s="54">
        <f>SUM(C73:C76)</f>
        <v>659250000</v>
      </c>
      <c r="D77" s="54"/>
      <c r="E77" s="54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4">
        <f>C77</f>
        <v>659250000</v>
      </c>
    </row>
    <row r="78" spans="1:18" ht="1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5">
        <f>Q69</f>
        <v>604648365.6500001</v>
      </c>
      <c r="R78" s="47"/>
    </row>
    <row r="79" spans="1:18" ht="1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4">
        <f>Q77-Q78</f>
        <v>54601634.349999905</v>
      </c>
    </row>
    <row r="100" spans="9:10" x14ac:dyDescent="0.2">
      <c r="I100" s="18"/>
      <c r="J100" s="18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zoomScale="130" zoomScaleNormal="130" workbookViewId="0">
      <pane ySplit="2" topLeftCell="A3" activePane="bottomLeft" state="frozen"/>
      <selection pane="bottomLeft" activeCell="D6" sqref="D6"/>
    </sheetView>
  </sheetViews>
  <sheetFormatPr defaultColWidth="9.140625" defaultRowHeight="15" x14ac:dyDescent="0.25"/>
  <cols>
    <col min="1" max="1" width="11.28515625" style="100" customWidth="1"/>
    <col min="2" max="2" width="40.7109375" style="1" customWidth="1"/>
    <col min="3" max="3" width="20.140625" style="117" customWidth="1"/>
    <col min="4" max="4" width="18.85546875" style="119" customWidth="1"/>
    <col min="5" max="15" width="18.85546875" style="98" customWidth="1"/>
    <col min="16" max="16" width="17" style="109" customWidth="1"/>
    <col min="17" max="17" width="17.5703125" style="83" customWidth="1"/>
    <col min="18" max="18" width="14.7109375" style="83" customWidth="1"/>
    <col min="19" max="69" width="9.140625" style="83"/>
    <col min="70" max="16384" width="9.140625" style="1"/>
  </cols>
  <sheetData>
    <row r="1" spans="1:17" x14ac:dyDescent="0.25">
      <c r="A1" s="100" t="s">
        <v>230</v>
      </c>
      <c r="B1" s="83" t="s">
        <v>132</v>
      </c>
      <c r="C1" s="109" t="s">
        <v>240</v>
      </c>
      <c r="D1" s="95" t="s">
        <v>241</v>
      </c>
      <c r="E1" s="95" t="s">
        <v>242</v>
      </c>
      <c r="F1" s="95" t="s">
        <v>243</v>
      </c>
      <c r="G1" s="95" t="s">
        <v>231</v>
      </c>
      <c r="H1" s="95" t="s">
        <v>232</v>
      </c>
      <c r="I1" s="95" t="s">
        <v>233</v>
      </c>
      <c r="J1" s="95" t="s">
        <v>234</v>
      </c>
      <c r="K1" s="95" t="s">
        <v>235</v>
      </c>
      <c r="L1" s="95" t="s">
        <v>236</v>
      </c>
      <c r="M1" s="95" t="s">
        <v>237</v>
      </c>
      <c r="N1" s="95" t="s">
        <v>238</v>
      </c>
      <c r="O1" s="95" t="s">
        <v>239</v>
      </c>
    </row>
    <row r="2" spans="1:17" x14ac:dyDescent="0.25">
      <c r="A2" s="101">
        <v>3111302</v>
      </c>
      <c r="B2" s="84" t="s">
        <v>134</v>
      </c>
      <c r="C2" s="110" t="s">
        <v>135</v>
      </c>
      <c r="D2" s="96"/>
      <c r="E2" s="133">
        <v>1190</v>
      </c>
      <c r="F2" s="133">
        <v>2980</v>
      </c>
      <c r="G2" s="134">
        <v>3100</v>
      </c>
      <c r="H2" s="134">
        <v>2350</v>
      </c>
      <c r="I2" s="134">
        <v>900</v>
      </c>
      <c r="J2" s="134">
        <v>2990</v>
      </c>
      <c r="K2" s="134">
        <v>3000</v>
      </c>
      <c r="L2" s="135">
        <v>3200</v>
      </c>
      <c r="M2" s="135">
        <v>3200</v>
      </c>
      <c r="N2" s="135">
        <v>4540</v>
      </c>
      <c r="O2" s="136">
        <v>2550</v>
      </c>
      <c r="P2" s="119">
        <f>SUM(D2:O2)</f>
        <v>30000</v>
      </c>
    </row>
    <row r="3" spans="1:17" x14ac:dyDescent="0.25">
      <c r="A3" s="101">
        <v>3111327</v>
      </c>
      <c r="B3" s="84" t="s">
        <v>136</v>
      </c>
      <c r="C3" s="110" t="s">
        <v>135</v>
      </c>
      <c r="D3" s="96"/>
      <c r="E3" s="133"/>
      <c r="F3" s="133"/>
      <c r="G3" s="134"/>
      <c r="H3" s="134"/>
      <c r="I3" s="134"/>
      <c r="J3" s="134"/>
      <c r="K3" s="134"/>
      <c r="L3" s="135"/>
      <c r="M3" s="135"/>
      <c r="N3" s="135"/>
      <c r="O3" s="136"/>
      <c r="P3" s="119">
        <f t="shared" ref="P3:P4" si="0">SUM(D3:O3)</f>
        <v>0</v>
      </c>
    </row>
    <row r="4" spans="1:17" x14ac:dyDescent="0.25">
      <c r="A4" s="101">
        <v>3111338</v>
      </c>
      <c r="B4" s="84" t="s">
        <v>137</v>
      </c>
      <c r="C4" s="110" t="s">
        <v>135</v>
      </c>
      <c r="D4" s="96"/>
      <c r="E4" s="133"/>
      <c r="F4" s="133">
        <v>187532</v>
      </c>
      <c r="G4" s="134">
        <v>166152</v>
      </c>
      <c r="H4" s="134">
        <v>25290</v>
      </c>
      <c r="I4" s="134">
        <v>71716</v>
      </c>
      <c r="J4" s="134">
        <v>124531</v>
      </c>
      <c r="K4" s="134">
        <v>100593</v>
      </c>
      <c r="L4" s="134">
        <v>1755</v>
      </c>
      <c r="M4" s="135">
        <v>162524</v>
      </c>
      <c r="N4" s="135">
        <v>99783</v>
      </c>
      <c r="O4" s="136">
        <v>221164</v>
      </c>
      <c r="P4" s="119">
        <f t="shared" si="0"/>
        <v>1161040</v>
      </c>
      <c r="Q4" s="83">
        <f>SUM(P2:P4)/100000</f>
        <v>11.910399999999999</v>
      </c>
    </row>
    <row r="5" spans="1:17" x14ac:dyDescent="0.25">
      <c r="A5" s="102">
        <v>3241101</v>
      </c>
      <c r="B5" s="85" t="s">
        <v>138</v>
      </c>
      <c r="C5" s="111" t="s">
        <v>139</v>
      </c>
      <c r="D5" s="96"/>
      <c r="E5" s="137">
        <v>22050</v>
      </c>
      <c r="F5" s="137">
        <v>21000</v>
      </c>
      <c r="G5" s="138">
        <v>210353</v>
      </c>
      <c r="H5" s="138">
        <v>95660</v>
      </c>
      <c r="I5" s="139">
        <v>103704</v>
      </c>
      <c r="J5" s="139">
        <v>51075</v>
      </c>
      <c r="K5" s="134">
        <v>163847</v>
      </c>
      <c r="L5" s="140">
        <v>41460</v>
      </c>
      <c r="M5" s="141">
        <v>31950</v>
      </c>
      <c r="N5" s="141">
        <v>108809</v>
      </c>
      <c r="O5" s="142">
        <v>319053</v>
      </c>
      <c r="P5" s="109">
        <f>SUM(C5:O5)</f>
        <v>1168961</v>
      </c>
      <c r="Q5" s="83">
        <f>P5/100000</f>
        <v>11.68961</v>
      </c>
    </row>
    <row r="6" spans="1:17" ht="22.5" x14ac:dyDescent="0.25">
      <c r="A6" s="102">
        <v>3211129</v>
      </c>
      <c r="B6" s="86" t="s">
        <v>140</v>
      </c>
      <c r="C6" s="111" t="s">
        <v>141</v>
      </c>
      <c r="D6" s="96"/>
      <c r="E6" s="137">
        <v>570140</v>
      </c>
      <c r="F6" s="137">
        <v>285070</v>
      </c>
      <c r="G6" s="138">
        <v>285070</v>
      </c>
      <c r="H6" s="138">
        <v>285070</v>
      </c>
      <c r="I6" s="138">
        <v>285070</v>
      </c>
      <c r="J6" s="138">
        <v>285070</v>
      </c>
      <c r="K6" s="134">
        <v>285070</v>
      </c>
      <c r="L6" s="135">
        <v>285070</v>
      </c>
      <c r="M6" s="141">
        <v>285070</v>
      </c>
      <c r="N6" s="141">
        <v>285070</v>
      </c>
      <c r="O6" s="142">
        <v>285070</v>
      </c>
    </row>
    <row r="7" spans="1:17" ht="32.25" customHeight="1" x14ac:dyDescent="0.25">
      <c r="A7" s="102">
        <v>3821103</v>
      </c>
      <c r="B7" s="87" t="s">
        <v>142</v>
      </c>
      <c r="C7" s="112" t="s">
        <v>143</v>
      </c>
      <c r="D7" s="96"/>
      <c r="E7" s="137">
        <v>1011737</v>
      </c>
      <c r="F7" s="137">
        <v>427396</v>
      </c>
      <c r="G7" s="138">
        <v>613578</v>
      </c>
      <c r="H7" s="138">
        <v>666447</v>
      </c>
      <c r="I7" s="138">
        <v>422336</v>
      </c>
      <c r="J7" s="138">
        <v>4909127.3499999996</v>
      </c>
      <c r="K7" s="134">
        <v>2558511.4900000002</v>
      </c>
      <c r="L7" s="143">
        <v>683323</v>
      </c>
      <c r="M7" s="141">
        <v>487785</v>
      </c>
      <c r="N7" s="141">
        <v>5164536.74</v>
      </c>
      <c r="O7" s="142">
        <v>8315140.0700000003</v>
      </c>
    </row>
    <row r="8" spans="1:17" x14ac:dyDescent="0.25">
      <c r="A8" s="102">
        <v>3211119</v>
      </c>
      <c r="B8" s="86" t="s">
        <v>144</v>
      </c>
      <c r="C8" s="111" t="s">
        <v>145</v>
      </c>
      <c r="D8" s="96"/>
      <c r="E8" s="137">
        <v>4600</v>
      </c>
      <c r="F8" s="137">
        <v>4042</v>
      </c>
      <c r="G8" s="138">
        <v>2599</v>
      </c>
      <c r="H8" s="138">
        <v>4445</v>
      </c>
      <c r="I8" s="138">
        <v>2415</v>
      </c>
      <c r="J8" s="138">
        <v>3571</v>
      </c>
      <c r="K8" s="134">
        <v>316</v>
      </c>
      <c r="L8" s="135">
        <v>575</v>
      </c>
      <c r="M8" s="141">
        <v>799</v>
      </c>
      <c r="N8" s="141">
        <v>2473</v>
      </c>
      <c r="O8" s="142">
        <v>11224</v>
      </c>
    </row>
    <row r="9" spans="1:17" x14ac:dyDescent="0.25">
      <c r="A9" s="102">
        <v>3211120</v>
      </c>
      <c r="B9" s="85" t="s">
        <v>146</v>
      </c>
      <c r="C9" s="111" t="s">
        <v>145</v>
      </c>
      <c r="D9" s="96"/>
      <c r="E9" s="137">
        <v>1070</v>
      </c>
      <c r="F9" s="137">
        <v>2536</v>
      </c>
      <c r="G9" s="138"/>
      <c r="H9" s="138"/>
      <c r="I9" s="138"/>
      <c r="J9" s="138"/>
      <c r="K9" s="134">
        <v>3596</v>
      </c>
      <c r="L9" s="135"/>
      <c r="M9" s="141"/>
      <c r="N9" s="141">
        <v>2052</v>
      </c>
      <c r="O9" s="137"/>
    </row>
    <row r="10" spans="1:17" x14ac:dyDescent="0.25">
      <c r="A10" s="102">
        <v>3211117</v>
      </c>
      <c r="B10" s="85" t="s">
        <v>147</v>
      </c>
      <c r="C10" s="111" t="s">
        <v>145</v>
      </c>
      <c r="D10" s="96"/>
      <c r="E10" s="137"/>
      <c r="F10" s="137">
        <v>2782</v>
      </c>
      <c r="G10" s="138"/>
      <c r="H10" s="138"/>
      <c r="I10" s="138"/>
      <c r="J10" s="138">
        <v>1070</v>
      </c>
      <c r="K10" s="134"/>
      <c r="L10" s="134"/>
      <c r="M10" s="141"/>
      <c r="N10" s="141"/>
      <c r="O10" s="137"/>
    </row>
    <row r="11" spans="1:17" x14ac:dyDescent="0.25">
      <c r="A11" s="102">
        <v>3221104</v>
      </c>
      <c r="B11" s="85" t="s">
        <v>148</v>
      </c>
      <c r="C11" s="111" t="s">
        <v>149</v>
      </c>
      <c r="D11" s="96"/>
      <c r="E11" s="133"/>
      <c r="F11" s="133">
        <v>130000</v>
      </c>
      <c r="G11" s="134"/>
      <c r="H11" s="134"/>
      <c r="I11" s="134">
        <v>149505</v>
      </c>
      <c r="J11" s="134"/>
      <c r="K11" s="134"/>
      <c r="L11" s="135"/>
      <c r="M11" s="135"/>
      <c r="N11" s="135"/>
      <c r="O11" s="136">
        <v>67600</v>
      </c>
    </row>
    <row r="12" spans="1:17" x14ac:dyDescent="0.25">
      <c r="A12" s="102">
        <v>3211115</v>
      </c>
      <c r="B12" s="85" t="s">
        <v>150</v>
      </c>
      <c r="C12" s="111" t="s">
        <v>151</v>
      </c>
      <c r="D12" s="96"/>
      <c r="E12" s="137"/>
      <c r="F12" s="137">
        <v>9437</v>
      </c>
      <c r="G12" s="138">
        <v>2840</v>
      </c>
      <c r="H12" s="138">
        <v>3218</v>
      </c>
      <c r="I12" s="138"/>
      <c r="J12" s="138">
        <v>6654</v>
      </c>
      <c r="K12" s="134">
        <v>3570</v>
      </c>
      <c r="L12" s="135"/>
      <c r="M12" s="141">
        <v>7141</v>
      </c>
      <c r="N12" s="141">
        <v>3895</v>
      </c>
      <c r="O12" s="142">
        <v>4003</v>
      </c>
    </row>
    <row r="13" spans="1:17" x14ac:dyDescent="0.25">
      <c r="A13" s="102">
        <v>3211113</v>
      </c>
      <c r="B13" s="85" t="s">
        <v>152</v>
      </c>
      <c r="C13" s="111" t="s">
        <v>151</v>
      </c>
      <c r="D13" s="96"/>
      <c r="E13" s="137"/>
      <c r="F13" s="137">
        <v>84107</v>
      </c>
      <c r="G13" s="138">
        <v>31511</v>
      </c>
      <c r="H13" s="138">
        <v>24703</v>
      </c>
      <c r="I13" s="138"/>
      <c r="J13" s="138">
        <v>29239</v>
      </c>
      <c r="K13" s="134">
        <v>11604</v>
      </c>
      <c r="L13" s="135"/>
      <c r="M13" s="141">
        <v>29639</v>
      </c>
      <c r="N13" s="141">
        <v>32759</v>
      </c>
      <c r="O13" s="142">
        <v>33610</v>
      </c>
    </row>
    <row r="14" spans="1:17" x14ac:dyDescent="0.25">
      <c r="A14" s="102">
        <v>3243102</v>
      </c>
      <c r="B14" s="88" t="s">
        <v>153</v>
      </c>
      <c r="C14" s="111" t="s">
        <v>154</v>
      </c>
      <c r="D14" s="96"/>
      <c r="E14" s="137">
        <v>25607</v>
      </c>
      <c r="F14" s="137">
        <v>78383</v>
      </c>
      <c r="G14" s="138">
        <v>24502</v>
      </c>
      <c r="H14" s="138">
        <v>26619</v>
      </c>
      <c r="I14" s="138">
        <v>24783</v>
      </c>
      <c r="J14" s="138">
        <v>112989</v>
      </c>
      <c r="K14" s="134">
        <v>23263</v>
      </c>
      <c r="L14" s="135">
        <v>12947</v>
      </c>
      <c r="M14" s="141">
        <v>70736</v>
      </c>
      <c r="N14" s="141">
        <v>23959</v>
      </c>
      <c r="O14" s="142">
        <v>118726</v>
      </c>
    </row>
    <row r="15" spans="1:17" x14ac:dyDescent="0.25">
      <c r="A15" s="102">
        <v>3243101</v>
      </c>
      <c r="B15" s="88" t="s">
        <v>155</v>
      </c>
      <c r="C15" s="111" t="s">
        <v>154</v>
      </c>
      <c r="D15" s="96"/>
      <c r="E15" s="137"/>
      <c r="F15" s="137">
        <v>322021</v>
      </c>
      <c r="G15" s="138">
        <v>300217</v>
      </c>
      <c r="H15" s="138">
        <v>99107</v>
      </c>
      <c r="I15" s="138">
        <v>152572</v>
      </c>
      <c r="J15" s="138">
        <v>168772</v>
      </c>
      <c r="K15" s="134">
        <v>259167</v>
      </c>
      <c r="L15" s="140">
        <v>99052</v>
      </c>
      <c r="M15" s="141">
        <v>162103</v>
      </c>
      <c r="N15" s="141">
        <v>128387</v>
      </c>
      <c r="O15" s="142">
        <v>299064</v>
      </c>
    </row>
    <row r="16" spans="1:17" x14ac:dyDescent="0.25">
      <c r="A16" s="102">
        <v>3221108</v>
      </c>
      <c r="B16" s="88" t="s">
        <v>156</v>
      </c>
      <c r="C16" s="111" t="s">
        <v>157</v>
      </c>
      <c r="D16" s="96"/>
      <c r="E16" s="133">
        <v>7642</v>
      </c>
      <c r="F16" s="133"/>
      <c r="G16" s="134"/>
      <c r="H16" s="134">
        <v>414</v>
      </c>
      <c r="I16" s="134"/>
      <c r="J16" s="134">
        <v>748</v>
      </c>
      <c r="K16" s="134">
        <v>1392</v>
      </c>
      <c r="L16" s="134"/>
      <c r="M16" s="135"/>
      <c r="N16" s="135"/>
      <c r="O16" s="133"/>
    </row>
    <row r="17" spans="1:69" x14ac:dyDescent="0.25">
      <c r="A17" s="102">
        <v>3255102</v>
      </c>
      <c r="B17" s="88" t="s">
        <v>158</v>
      </c>
      <c r="C17" s="111" t="s">
        <v>159</v>
      </c>
      <c r="D17" s="96"/>
      <c r="E17" s="137"/>
      <c r="F17" s="137"/>
      <c r="G17" s="138">
        <v>294870</v>
      </c>
      <c r="H17" s="138"/>
      <c r="I17" s="138"/>
      <c r="J17" s="138"/>
      <c r="K17" s="134">
        <v>17700</v>
      </c>
      <c r="L17" s="135">
        <v>14040</v>
      </c>
      <c r="M17" s="141"/>
      <c r="N17" s="141">
        <v>9945</v>
      </c>
      <c r="O17" s="142">
        <v>30420</v>
      </c>
    </row>
    <row r="18" spans="1:69" x14ac:dyDescent="0.25">
      <c r="A18" s="102">
        <v>3255104</v>
      </c>
      <c r="B18" s="88" t="s">
        <v>160</v>
      </c>
      <c r="C18" s="111" t="s">
        <v>161</v>
      </c>
      <c r="D18" s="96"/>
      <c r="E18" s="137">
        <v>45142</v>
      </c>
      <c r="F18" s="137">
        <v>89929</v>
      </c>
      <c r="G18" s="138">
        <v>52018</v>
      </c>
      <c r="H18" s="138">
        <v>475223</v>
      </c>
      <c r="I18" s="138">
        <v>48709</v>
      </c>
      <c r="J18" s="138">
        <v>547334</v>
      </c>
      <c r="K18" s="134">
        <v>101451</v>
      </c>
      <c r="L18" s="135">
        <v>45925</v>
      </c>
      <c r="M18" s="141">
        <v>25022</v>
      </c>
      <c r="N18" s="141">
        <v>39055</v>
      </c>
      <c r="O18" s="142">
        <v>65270</v>
      </c>
    </row>
    <row r="19" spans="1:69" x14ac:dyDescent="0.25">
      <c r="A19" s="102">
        <v>3211127</v>
      </c>
      <c r="B19" s="88" t="s">
        <v>162</v>
      </c>
      <c r="C19" s="111" t="s">
        <v>163</v>
      </c>
      <c r="D19" s="96"/>
      <c r="E19" s="133">
        <v>1049</v>
      </c>
      <c r="F19" s="133">
        <v>1616</v>
      </c>
      <c r="G19" s="134"/>
      <c r="H19" s="134"/>
      <c r="I19" s="134">
        <v>556</v>
      </c>
      <c r="J19" s="134">
        <v>255</v>
      </c>
      <c r="K19" s="134"/>
      <c r="L19" s="134">
        <v>546</v>
      </c>
      <c r="M19" s="135"/>
      <c r="N19" s="135">
        <v>503</v>
      </c>
      <c r="O19" s="136">
        <v>5383</v>
      </c>
    </row>
    <row r="20" spans="1:69" ht="22.5" x14ac:dyDescent="0.25">
      <c r="A20" s="102">
        <v>3231201</v>
      </c>
      <c r="B20" s="88" t="s">
        <v>164</v>
      </c>
      <c r="C20" s="111" t="s">
        <v>165</v>
      </c>
      <c r="D20" s="96"/>
      <c r="E20" s="137">
        <v>203182</v>
      </c>
      <c r="F20" s="137">
        <v>1018536</v>
      </c>
      <c r="G20" s="138">
        <v>1018411</v>
      </c>
      <c r="H20" s="138">
        <v>1199977</v>
      </c>
      <c r="I20" s="138">
        <v>1100843</v>
      </c>
      <c r="J20" s="138">
        <v>1291269</v>
      </c>
      <c r="K20" s="134">
        <v>425551</v>
      </c>
      <c r="L20" s="134">
        <v>281018</v>
      </c>
      <c r="M20" s="141">
        <v>652268</v>
      </c>
      <c r="N20" s="141">
        <v>709568</v>
      </c>
      <c r="O20" s="142">
        <v>1291838</v>
      </c>
    </row>
    <row r="21" spans="1:69" ht="22.5" x14ac:dyDescent="0.25">
      <c r="A21" s="102">
        <v>3231201</v>
      </c>
      <c r="B21" s="87" t="s">
        <v>166</v>
      </c>
      <c r="C21" s="112" t="s">
        <v>167</v>
      </c>
      <c r="D21" s="96"/>
      <c r="E21" s="137"/>
      <c r="F21" s="137"/>
      <c r="G21" s="138"/>
      <c r="H21" s="138"/>
      <c r="I21" s="138"/>
      <c r="J21" s="138"/>
      <c r="K21" s="134"/>
      <c r="L21" s="134"/>
      <c r="M21" s="141"/>
      <c r="N21" s="141"/>
      <c r="O21" s="142"/>
    </row>
    <row r="22" spans="1:69" ht="45" x14ac:dyDescent="0.25">
      <c r="A22" s="102">
        <v>3231201</v>
      </c>
      <c r="B22" s="87" t="s">
        <v>168</v>
      </c>
      <c r="C22" s="112" t="s">
        <v>167</v>
      </c>
      <c r="D22" s="96"/>
      <c r="E22" s="137"/>
      <c r="F22" s="137"/>
      <c r="G22" s="138"/>
      <c r="H22" s="138"/>
      <c r="I22" s="138"/>
      <c r="J22" s="138"/>
      <c r="K22" s="134"/>
      <c r="L22" s="134"/>
      <c r="M22" s="141"/>
      <c r="N22" s="141"/>
      <c r="O22" s="142"/>
    </row>
    <row r="23" spans="1:69" ht="56.25" x14ac:dyDescent="0.25">
      <c r="A23" s="102">
        <v>3231201</v>
      </c>
      <c r="B23" s="87" t="s">
        <v>169</v>
      </c>
      <c r="C23" s="112" t="s">
        <v>167</v>
      </c>
      <c r="D23" s="96"/>
      <c r="E23" s="137"/>
      <c r="F23" s="137"/>
      <c r="G23" s="138"/>
      <c r="H23" s="138"/>
      <c r="I23" s="138"/>
      <c r="J23" s="138"/>
      <c r="K23" s="134"/>
      <c r="L23" s="134"/>
      <c r="M23" s="141"/>
      <c r="N23" s="141"/>
      <c r="O23" s="142"/>
    </row>
    <row r="24" spans="1:69" x14ac:dyDescent="0.25">
      <c r="A24" s="102">
        <v>3211109</v>
      </c>
      <c r="B24" s="88" t="s">
        <v>170</v>
      </c>
      <c r="C24" s="111" t="s">
        <v>171</v>
      </c>
      <c r="D24" s="96"/>
      <c r="E24" s="133"/>
      <c r="F24" s="133">
        <v>120865</v>
      </c>
      <c r="G24" s="134">
        <v>9200</v>
      </c>
      <c r="H24" s="134">
        <v>46000</v>
      </c>
      <c r="I24" s="134">
        <v>18400</v>
      </c>
      <c r="J24" s="134">
        <v>18400</v>
      </c>
      <c r="K24" s="134">
        <v>55200</v>
      </c>
      <c r="L24" s="135"/>
      <c r="M24" s="135">
        <v>64400</v>
      </c>
      <c r="N24" s="135">
        <v>66700</v>
      </c>
      <c r="O24" s="136">
        <v>25500</v>
      </c>
    </row>
    <row r="25" spans="1:69" x14ac:dyDescent="0.25">
      <c r="A25" s="102">
        <v>3256103</v>
      </c>
      <c r="B25" s="88" t="s">
        <v>172</v>
      </c>
      <c r="C25" s="111" t="s">
        <v>173</v>
      </c>
      <c r="D25" s="96"/>
      <c r="E25" s="137"/>
      <c r="F25" s="137"/>
      <c r="G25" s="138"/>
      <c r="H25" s="138"/>
      <c r="I25" s="138"/>
      <c r="J25" s="138"/>
      <c r="K25" s="134"/>
      <c r="L25" s="135"/>
      <c r="M25" s="141"/>
      <c r="N25" s="141"/>
      <c r="O25" s="137"/>
    </row>
    <row r="26" spans="1:69" ht="22.5" x14ac:dyDescent="0.25">
      <c r="A26" s="102">
        <v>3257101</v>
      </c>
      <c r="B26" s="88" t="s">
        <v>174</v>
      </c>
      <c r="C26" s="111" t="s">
        <v>175</v>
      </c>
      <c r="D26" s="96"/>
      <c r="E26" s="133"/>
      <c r="F26" s="133"/>
      <c r="G26" s="134"/>
      <c r="H26" s="134"/>
      <c r="I26" s="134"/>
      <c r="J26" s="134"/>
      <c r="K26" s="134"/>
      <c r="L26" s="134"/>
      <c r="M26" s="135"/>
      <c r="N26" s="135"/>
      <c r="O26" s="133"/>
    </row>
    <row r="27" spans="1:69" ht="22.5" x14ac:dyDescent="0.25">
      <c r="A27" s="103">
        <v>3111332</v>
      </c>
      <c r="B27" s="87" t="s">
        <v>176</v>
      </c>
      <c r="C27" s="112" t="s">
        <v>177</v>
      </c>
      <c r="D27" s="96"/>
      <c r="E27" s="137"/>
      <c r="F27" s="137"/>
      <c r="G27" s="138"/>
      <c r="H27" s="138"/>
      <c r="I27" s="138"/>
      <c r="J27" s="138"/>
      <c r="K27" s="134"/>
      <c r="L27" s="134"/>
      <c r="M27" s="141"/>
      <c r="N27" s="141"/>
      <c r="O27" s="137"/>
    </row>
    <row r="28" spans="1:69" x14ac:dyDescent="0.25">
      <c r="A28" s="103">
        <v>3111332</v>
      </c>
      <c r="B28" s="87" t="s">
        <v>178</v>
      </c>
      <c r="C28" s="112" t="s">
        <v>177</v>
      </c>
      <c r="D28" s="96"/>
      <c r="E28" s="137"/>
      <c r="F28" s="137"/>
      <c r="G28" s="138"/>
      <c r="H28" s="138"/>
      <c r="I28" s="138"/>
      <c r="J28" s="138"/>
      <c r="K28" s="134"/>
      <c r="L28" s="134"/>
      <c r="M28" s="141"/>
      <c r="N28" s="141"/>
      <c r="O28" s="137"/>
    </row>
    <row r="29" spans="1:69" x14ac:dyDescent="0.25">
      <c r="A29" s="103">
        <v>3111332</v>
      </c>
      <c r="B29" s="87" t="s">
        <v>179</v>
      </c>
      <c r="C29" s="112" t="s">
        <v>177</v>
      </c>
      <c r="D29" s="96"/>
      <c r="E29" s="137">
        <v>44996</v>
      </c>
      <c r="F29" s="137"/>
      <c r="G29" s="138">
        <v>244800</v>
      </c>
      <c r="H29" s="138"/>
      <c r="I29" s="138"/>
      <c r="J29" s="138">
        <v>36000</v>
      </c>
      <c r="K29" s="134"/>
      <c r="L29" s="134"/>
      <c r="M29" s="141">
        <v>114400</v>
      </c>
      <c r="N29" s="141"/>
      <c r="O29" s="142">
        <v>111600</v>
      </c>
    </row>
    <row r="30" spans="1:69" x14ac:dyDescent="0.25">
      <c r="A30" s="102">
        <v>3257104</v>
      </c>
      <c r="B30" s="86" t="s">
        <v>180</v>
      </c>
      <c r="C30" s="111" t="s">
        <v>181</v>
      </c>
      <c r="D30" s="96"/>
      <c r="E30" s="137"/>
      <c r="F30" s="137"/>
      <c r="G30" s="138"/>
      <c r="H30" s="138"/>
      <c r="I30" s="138"/>
      <c r="J30" s="138">
        <v>920290</v>
      </c>
      <c r="K30" s="134">
        <v>1180921</v>
      </c>
      <c r="L30" s="134"/>
      <c r="M30" s="141"/>
      <c r="N30" s="141"/>
      <c r="O30" s="137"/>
    </row>
    <row r="31" spans="1:69" x14ac:dyDescent="0.25">
      <c r="A31" s="102">
        <v>3255101</v>
      </c>
      <c r="B31" s="88" t="s">
        <v>182</v>
      </c>
      <c r="C31" s="111" t="s">
        <v>183</v>
      </c>
      <c r="D31" s="96"/>
      <c r="E31" s="137">
        <v>2467</v>
      </c>
      <c r="F31" s="137">
        <v>159105</v>
      </c>
      <c r="G31" s="138">
        <v>7020</v>
      </c>
      <c r="H31" s="138">
        <v>109960</v>
      </c>
      <c r="I31" s="134">
        <v>13910</v>
      </c>
      <c r="J31" s="134">
        <v>346060</v>
      </c>
      <c r="K31" s="134">
        <v>6955</v>
      </c>
      <c r="L31" s="134">
        <v>4280</v>
      </c>
      <c r="M31" s="141"/>
      <c r="N31" s="141">
        <v>13910</v>
      </c>
      <c r="O31" s="142">
        <v>100220</v>
      </c>
    </row>
    <row r="32" spans="1:69" s="130" customFormat="1" x14ac:dyDescent="0.25">
      <c r="A32" s="126">
        <v>3256101</v>
      </c>
      <c r="B32" s="127" t="s">
        <v>184</v>
      </c>
      <c r="C32" s="128" t="s">
        <v>185</v>
      </c>
      <c r="D32" s="96"/>
      <c r="E32" s="137">
        <v>3244866</v>
      </c>
      <c r="F32" s="137">
        <v>2108542</v>
      </c>
      <c r="G32" s="138">
        <v>2426265</v>
      </c>
      <c r="H32" s="138">
        <v>2494743</v>
      </c>
      <c r="I32" s="139">
        <v>2114977</v>
      </c>
      <c r="J32" s="139">
        <v>2349827.5</v>
      </c>
      <c r="K32" s="134">
        <v>2377780</v>
      </c>
      <c r="L32" s="134">
        <v>2562245</v>
      </c>
      <c r="M32" s="141">
        <v>1780096</v>
      </c>
      <c r="N32" s="141">
        <v>6038892</v>
      </c>
      <c r="O32" s="142">
        <v>2494811</v>
      </c>
      <c r="P32" s="153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</row>
    <row r="33" spans="1:15" x14ac:dyDescent="0.25">
      <c r="A33" s="102">
        <v>3258101</v>
      </c>
      <c r="B33" s="88" t="s">
        <v>186</v>
      </c>
      <c r="C33" s="111" t="s">
        <v>187</v>
      </c>
      <c r="D33" s="96"/>
      <c r="E33" s="137">
        <v>32770</v>
      </c>
      <c r="F33" s="137">
        <v>135828</v>
      </c>
      <c r="G33" s="138">
        <v>378388</v>
      </c>
      <c r="H33" s="138">
        <v>120761</v>
      </c>
      <c r="I33" s="138">
        <v>108513</v>
      </c>
      <c r="J33" s="138">
        <v>233292</v>
      </c>
      <c r="K33" s="134">
        <v>245919</v>
      </c>
      <c r="L33" s="140">
        <v>29483</v>
      </c>
      <c r="M33" s="141">
        <v>89692</v>
      </c>
      <c r="N33" s="141">
        <v>31448</v>
      </c>
      <c r="O33" s="142">
        <v>94361</v>
      </c>
    </row>
    <row r="34" spans="1:15" x14ac:dyDescent="0.25">
      <c r="A34" s="102">
        <v>3258102</v>
      </c>
      <c r="B34" s="88" t="s">
        <v>188</v>
      </c>
      <c r="C34" s="111" t="s">
        <v>187</v>
      </c>
      <c r="D34" s="96"/>
      <c r="E34" s="144"/>
      <c r="F34" s="137">
        <v>6420</v>
      </c>
      <c r="G34" s="138"/>
      <c r="H34" s="138">
        <v>18036</v>
      </c>
      <c r="I34" s="138"/>
      <c r="J34" s="138"/>
      <c r="K34" s="134">
        <v>8755</v>
      </c>
      <c r="L34" s="135"/>
      <c r="M34" s="141">
        <v>5350</v>
      </c>
      <c r="N34" s="141"/>
      <c r="O34" s="142">
        <v>10700</v>
      </c>
    </row>
    <row r="35" spans="1:15" x14ac:dyDescent="0.25">
      <c r="A35" s="102">
        <v>3258103</v>
      </c>
      <c r="B35" s="88" t="s">
        <v>189</v>
      </c>
      <c r="C35" s="111" t="s">
        <v>187</v>
      </c>
      <c r="D35" s="96"/>
      <c r="E35" s="144">
        <v>13525</v>
      </c>
      <c r="F35" s="137">
        <v>12075</v>
      </c>
      <c r="G35" s="138">
        <v>6048</v>
      </c>
      <c r="H35" s="138">
        <v>21474</v>
      </c>
      <c r="I35" s="138">
        <v>1153</v>
      </c>
      <c r="J35" s="138">
        <v>11942</v>
      </c>
      <c r="K35" s="134">
        <v>24950</v>
      </c>
      <c r="L35" s="135">
        <v>13910</v>
      </c>
      <c r="M35" s="141">
        <v>13910</v>
      </c>
      <c r="N35" s="141">
        <v>55162</v>
      </c>
      <c r="O35" s="142">
        <v>255</v>
      </c>
    </row>
    <row r="36" spans="1:15" x14ac:dyDescent="0.25">
      <c r="A36" s="102">
        <v>3258105</v>
      </c>
      <c r="B36" s="88" t="s">
        <v>190</v>
      </c>
      <c r="C36" s="111" t="s">
        <v>187</v>
      </c>
      <c r="D36" s="96"/>
      <c r="E36" s="145"/>
      <c r="F36" s="133">
        <v>14338</v>
      </c>
      <c r="G36" s="134"/>
      <c r="H36" s="134"/>
      <c r="I36" s="134"/>
      <c r="J36" s="134"/>
      <c r="K36" s="134"/>
      <c r="L36" s="135"/>
      <c r="M36" s="135">
        <v>8111</v>
      </c>
      <c r="N36" s="135"/>
      <c r="O36" s="136">
        <v>11289</v>
      </c>
    </row>
    <row r="37" spans="1:15" x14ac:dyDescent="0.25">
      <c r="A37" s="102">
        <v>3258107</v>
      </c>
      <c r="B37" s="88" t="s">
        <v>191</v>
      </c>
      <c r="C37" s="111" t="s">
        <v>187</v>
      </c>
      <c r="D37" s="96"/>
      <c r="E37" s="145"/>
      <c r="F37" s="133"/>
      <c r="G37" s="134"/>
      <c r="H37" s="134"/>
      <c r="I37" s="134"/>
      <c r="J37" s="134"/>
      <c r="K37" s="134">
        <v>991329</v>
      </c>
      <c r="L37" s="135"/>
      <c r="M37" s="135"/>
      <c r="N37" s="135"/>
      <c r="O37" s="133"/>
    </row>
    <row r="38" spans="1:15" x14ac:dyDescent="0.25">
      <c r="A38" s="102">
        <v>3258106</v>
      </c>
      <c r="B38" s="88" t="s">
        <v>192</v>
      </c>
      <c r="C38" s="111" t="s">
        <v>187</v>
      </c>
      <c r="D38" s="96"/>
      <c r="E38" s="144"/>
      <c r="F38" s="137"/>
      <c r="G38" s="138"/>
      <c r="H38" s="138"/>
      <c r="I38" s="138"/>
      <c r="J38" s="138"/>
      <c r="K38" s="134">
        <v>498316</v>
      </c>
      <c r="L38" s="135"/>
      <c r="M38" s="141"/>
      <c r="N38" s="141"/>
      <c r="O38" s="137"/>
    </row>
    <row r="39" spans="1:15" x14ac:dyDescent="0.25">
      <c r="A39" s="102">
        <v>3258105</v>
      </c>
      <c r="B39" s="88" t="s">
        <v>193</v>
      </c>
      <c r="C39" s="111" t="s">
        <v>187</v>
      </c>
      <c r="D39" s="96"/>
      <c r="E39" s="145"/>
      <c r="F39" s="133">
        <v>12840</v>
      </c>
      <c r="G39" s="134">
        <v>4860</v>
      </c>
      <c r="H39" s="134"/>
      <c r="I39" s="134"/>
      <c r="J39" s="134"/>
      <c r="K39" s="134"/>
      <c r="L39" s="135">
        <v>4280</v>
      </c>
      <c r="M39" s="135">
        <v>11235</v>
      </c>
      <c r="N39" s="135"/>
      <c r="O39" s="136">
        <v>16692</v>
      </c>
    </row>
    <row r="40" spans="1:15" ht="22.5" x14ac:dyDescent="0.25">
      <c r="A40" s="101">
        <v>3258114</v>
      </c>
      <c r="B40" s="89" t="s">
        <v>194</v>
      </c>
      <c r="C40" s="110" t="s">
        <v>187</v>
      </c>
      <c r="D40" s="96"/>
      <c r="E40" s="145"/>
      <c r="F40" s="133"/>
      <c r="G40" s="134"/>
      <c r="H40" s="134"/>
      <c r="I40" s="134"/>
      <c r="J40" s="134"/>
      <c r="K40" s="134"/>
      <c r="L40" s="135"/>
      <c r="M40" s="135"/>
      <c r="N40" s="135"/>
      <c r="O40" s="133"/>
    </row>
    <row r="41" spans="1:15" x14ac:dyDescent="0.25">
      <c r="A41" s="102">
        <v>3258128</v>
      </c>
      <c r="B41" s="88" t="s">
        <v>195</v>
      </c>
      <c r="C41" s="111" t="s">
        <v>187</v>
      </c>
      <c r="D41" s="96"/>
      <c r="E41" s="145"/>
      <c r="F41" s="133"/>
      <c r="G41" s="134"/>
      <c r="H41" s="134"/>
      <c r="I41" s="134"/>
      <c r="J41" s="134"/>
      <c r="K41" s="134"/>
      <c r="L41" s="135"/>
      <c r="M41" s="135"/>
      <c r="N41" s="135"/>
      <c r="O41" s="133"/>
    </row>
    <row r="42" spans="1:15" x14ac:dyDescent="0.25">
      <c r="A42" s="102">
        <v>3258107</v>
      </c>
      <c r="B42" s="85" t="s">
        <v>196</v>
      </c>
      <c r="C42" s="111" t="s">
        <v>187</v>
      </c>
      <c r="D42" s="96"/>
      <c r="E42" s="144"/>
      <c r="F42" s="144"/>
      <c r="G42" s="146"/>
      <c r="H42" s="146"/>
      <c r="I42" s="146"/>
      <c r="J42" s="146"/>
      <c r="K42" s="147">
        <v>299446</v>
      </c>
      <c r="L42" s="148"/>
      <c r="M42" s="149"/>
      <c r="N42" s="149"/>
      <c r="O42" s="144"/>
    </row>
    <row r="43" spans="1:15" ht="63" x14ac:dyDescent="0.25">
      <c r="A43" s="104">
        <v>4112101</v>
      </c>
      <c r="B43" s="90" t="s">
        <v>197</v>
      </c>
      <c r="C43" s="113" t="s">
        <v>198</v>
      </c>
      <c r="D43" s="96"/>
      <c r="E43" s="144"/>
      <c r="F43" s="144"/>
      <c r="G43" s="146"/>
      <c r="H43" s="146"/>
      <c r="I43" s="146"/>
      <c r="J43" s="146"/>
      <c r="K43" s="147"/>
      <c r="L43" s="148"/>
      <c r="M43" s="149"/>
      <c r="N43" s="146"/>
      <c r="O43" s="144"/>
    </row>
    <row r="44" spans="1:15" ht="33.75" x14ac:dyDescent="0.25">
      <c r="A44" s="104">
        <v>4112101</v>
      </c>
      <c r="B44" s="91" t="s">
        <v>199</v>
      </c>
      <c r="C44" s="114" t="s">
        <v>198</v>
      </c>
      <c r="D44" s="96"/>
      <c r="E44" s="145"/>
      <c r="F44" s="145"/>
      <c r="G44" s="147"/>
      <c r="H44" s="147"/>
      <c r="I44" s="132"/>
      <c r="J44" s="147"/>
      <c r="K44" s="147"/>
      <c r="L44" s="148"/>
      <c r="M44" s="148"/>
      <c r="N44" s="147"/>
      <c r="O44" s="145"/>
    </row>
    <row r="45" spans="1:15" ht="22.5" x14ac:dyDescent="0.25">
      <c r="A45" s="105">
        <v>4112102</v>
      </c>
      <c r="B45" s="87" t="s">
        <v>200</v>
      </c>
      <c r="C45" s="112" t="s">
        <v>201</v>
      </c>
      <c r="D45" s="96"/>
      <c r="E45" s="145"/>
      <c r="F45" s="145"/>
      <c r="G45" s="147"/>
      <c r="H45" s="147"/>
      <c r="I45" s="147"/>
      <c r="J45" s="147"/>
      <c r="K45" s="147"/>
      <c r="L45" s="148"/>
      <c r="M45" s="148"/>
      <c r="N45" s="147"/>
      <c r="O45" s="145"/>
    </row>
    <row r="46" spans="1:15" ht="33.75" x14ac:dyDescent="0.25">
      <c r="A46" s="106">
        <v>4112316</v>
      </c>
      <c r="B46" s="92" t="s">
        <v>202</v>
      </c>
      <c r="C46" s="115" t="s">
        <v>203</v>
      </c>
      <c r="D46" s="96"/>
      <c r="E46" s="145"/>
      <c r="F46" s="145"/>
      <c r="G46" s="147"/>
      <c r="H46" s="147"/>
      <c r="I46" s="147"/>
      <c r="J46" s="147"/>
      <c r="K46" s="147"/>
      <c r="L46" s="148"/>
      <c r="M46" s="148"/>
      <c r="N46" s="147"/>
      <c r="O46" s="145"/>
    </row>
    <row r="47" spans="1:15" ht="33.75" x14ac:dyDescent="0.25">
      <c r="A47" s="106">
        <v>4112316</v>
      </c>
      <c r="B47" s="92" t="s">
        <v>204</v>
      </c>
      <c r="C47" s="115" t="s">
        <v>203</v>
      </c>
      <c r="D47" s="96"/>
      <c r="E47" s="145"/>
      <c r="F47" s="145"/>
      <c r="G47" s="147"/>
      <c r="H47" s="147"/>
      <c r="I47" s="147"/>
      <c r="J47" s="147"/>
      <c r="K47" s="147"/>
      <c r="L47" s="148"/>
      <c r="M47" s="148"/>
      <c r="N47" s="147"/>
      <c r="O47" s="145"/>
    </row>
    <row r="48" spans="1:15" ht="22.5" x14ac:dyDescent="0.25">
      <c r="A48" s="105">
        <v>4112304</v>
      </c>
      <c r="B48" s="91" t="s">
        <v>205</v>
      </c>
      <c r="C48" s="114" t="s">
        <v>206</v>
      </c>
      <c r="D48" s="96"/>
      <c r="E48" s="150"/>
      <c r="F48" s="150"/>
      <c r="G48" s="147"/>
      <c r="H48" s="147"/>
      <c r="I48" s="147"/>
      <c r="J48" s="147"/>
      <c r="K48" s="147"/>
      <c r="L48" s="148"/>
      <c r="M48" s="148"/>
      <c r="N48" s="147"/>
      <c r="O48" s="145"/>
    </row>
    <row r="49" spans="1:15" ht="33.75" x14ac:dyDescent="0.25">
      <c r="A49" s="105">
        <v>4112304</v>
      </c>
      <c r="B49" s="87" t="s">
        <v>207</v>
      </c>
      <c r="C49" s="112" t="s">
        <v>206</v>
      </c>
      <c r="D49" s="96"/>
      <c r="E49" s="150"/>
      <c r="F49" s="150"/>
      <c r="G49" s="147"/>
      <c r="H49" s="147"/>
      <c r="I49" s="147"/>
      <c r="J49" s="147"/>
      <c r="K49" s="147"/>
      <c r="L49" s="148"/>
      <c r="M49" s="148"/>
      <c r="N49" s="147"/>
      <c r="O49" s="145"/>
    </row>
    <row r="50" spans="1:15" ht="22.5" x14ac:dyDescent="0.25">
      <c r="A50" s="105">
        <v>4112304</v>
      </c>
      <c r="B50" s="87" t="s">
        <v>208</v>
      </c>
      <c r="C50" s="112" t="s">
        <v>206</v>
      </c>
      <c r="D50" s="96"/>
      <c r="E50" s="150"/>
      <c r="F50" s="150"/>
      <c r="G50" s="147"/>
      <c r="H50" s="147"/>
      <c r="I50" s="147"/>
      <c r="J50" s="147"/>
      <c r="K50" s="147"/>
      <c r="L50" s="148"/>
      <c r="M50" s="148"/>
      <c r="N50" s="147"/>
      <c r="O50" s="145"/>
    </row>
    <row r="51" spans="1:15" ht="45" x14ac:dyDescent="0.25">
      <c r="A51" s="105">
        <v>4112202</v>
      </c>
      <c r="B51" s="93" t="s">
        <v>209</v>
      </c>
      <c r="C51" s="116" t="s">
        <v>210</v>
      </c>
      <c r="D51" s="96"/>
      <c r="E51" s="151"/>
      <c r="F51" s="151"/>
      <c r="G51" s="146"/>
      <c r="H51" s="146"/>
      <c r="I51" s="146"/>
      <c r="J51" s="146"/>
      <c r="K51" s="147"/>
      <c r="L51" s="148"/>
      <c r="M51" s="149"/>
      <c r="N51" s="146"/>
      <c r="O51" s="144"/>
    </row>
    <row r="52" spans="1:15" ht="33.75" x14ac:dyDescent="0.25">
      <c r="A52" s="105">
        <v>4112202</v>
      </c>
      <c r="B52" s="87" t="s">
        <v>211</v>
      </c>
      <c r="C52" s="112" t="s">
        <v>210</v>
      </c>
      <c r="D52" s="96"/>
      <c r="E52" s="151"/>
      <c r="F52" s="151"/>
      <c r="G52" s="146"/>
      <c r="H52" s="146"/>
      <c r="I52" s="146"/>
      <c r="J52" s="146"/>
      <c r="K52" s="147"/>
      <c r="L52" s="148"/>
      <c r="M52" s="149"/>
      <c r="N52" s="146"/>
      <c r="O52" s="144"/>
    </row>
    <row r="53" spans="1:15" x14ac:dyDescent="0.25">
      <c r="A53" s="105">
        <v>4112202</v>
      </c>
      <c r="B53" s="87" t="s">
        <v>212</v>
      </c>
      <c r="C53" s="112" t="s">
        <v>210</v>
      </c>
      <c r="D53" s="96"/>
      <c r="E53" s="151"/>
      <c r="F53" s="151"/>
      <c r="G53" s="146"/>
      <c r="H53" s="146"/>
      <c r="I53" s="146"/>
      <c r="J53" s="146"/>
      <c r="K53" s="147"/>
      <c r="L53" s="148"/>
      <c r="M53" s="149"/>
      <c r="N53" s="146"/>
      <c r="O53" s="144"/>
    </row>
    <row r="54" spans="1:15" ht="33.75" x14ac:dyDescent="0.25">
      <c r="A54" s="105">
        <v>4112202</v>
      </c>
      <c r="B54" s="92" t="s">
        <v>213</v>
      </c>
      <c r="C54" s="115" t="s">
        <v>210</v>
      </c>
      <c r="D54" s="96"/>
      <c r="E54" s="151"/>
      <c r="F54" s="151"/>
      <c r="G54" s="146"/>
      <c r="H54" s="146"/>
      <c r="I54" s="146"/>
      <c r="J54" s="146"/>
      <c r="K54" s="147"/>
      <c r="L54" s="148"/>
      <c r="M54" s="149"/>
      <c r="N54" s="146"/>
      <c r="O54" s="144"/>
    </row>
    <row r="55" spans="1:15" x14ac:dyDescent="0.25">
      <c r="A55" s="104">
        <v>4112314</v>
      </c>
      <c r="B55" s="88" t="s">
        <v>188</v>
      </c>
      <c r="C55" s="111" t="s">
        <v>214</v>
      </c>
      <c r="D55" s="96"/>
      <c r="E55" s="144"/>
      <c r="F55" s="144"/>
      <c r="G55" s="146"/>
      <c r="H55" s="146">
        <v>298000</v>
      </c>
      <c r="I55" s="146"/>
      <c r="J55" s="146">
        <v>298700</v>
      </c>
      <c r="K55" s="147"/>
      <c r="L55" s="148"/>
      <c r="M55" s="149"/>
      <c r="N55" s="146"/>
      <c r="O55" s="144"/>
    </row>
    <row r="56" spans="1:15" x14ac:dyDescent="0.25">
      <c r="A56" s="104">
        <v>4112303</v>
      </c>
      <c r="B56" s="88" t="s">
        <v>215</v>
      </c>
      <c r="C56" s="111" t="s">
        <v>214</v>
      </c>
      <c r="D56" s="96"/>
      <c r="E56" s="144"/>
      <c r="F56" s="144"/>
      <c r="G56" s="146"/>
      <c r="H56" s="146"/>
      <c r="I56" s="146"/>
      <c r="J56" s="146"/>
      <c r="K56" s="147"/>
      <c r="L56" s="148"/>
      <c r="M56" s="149"/>
      <c r="N56" s="146"/>
      <c r="O56" s="142">
        <v>100000</v>
      </c>
    </row>
    <row r="57" spans="1:15" x14ac:dyDescent="0.25">
      <c r="A57" s="107">
        <v>4141101</v>
      </c>
      <c r="B57" s="94" t="s">
        <v>216</v>
      </c>
      <c r="C57" s="112" t="s">
        <v>217</v>
      </c>
      <c r="D57" s="96"/>
      <c r="E57" s="145"/>
      <c r="F57" s="145"/>
      <c r="G57" s="147"/>
      <c r="H57" s="147"/>
      <c r="I57" s="147"/>
      <c r="J57" s="147"/>
      <c r="K57" s="134">
        <v>73052523.760000005</v>
      </c>
      <c r="L57" s="148"/>
      <c r="M57" s="148"/>
      <c r="N57" s="147"/>
      <c r="O57" s="152">
        <v>314937476.24000001</v>
      </c>
    </row>
    <row r="58" spans="1:15" x14ac:dyDescent="0.25">
      <c r="A58" s="108">
        <v>4111306</v>
      </c>
      <c r="B58" s="87" t="s">
        <v>218</v>
      </c>
      <c r="C58" s="112" t="s">
        <v>219</v>
      </c>
      <c r="D58" s="96"/>
      <c r="E58" s="145"/>
      <c r="F58" s="145"/>
      <c r="G58" s="147"/>
      <c r="H58" s="147"/>
      <c r="I58" s="147"/>
      <c r="J58" s="147"/>
      <c r="K58" s="147"/>
      <c r="L58" s="148"/>
      <c r="M58" s="148"/>
      <c r="N58" s="147"/>
      <c r="O58" s="145"/>
    </row>
    <row r="59" spans="1:15" ht="22.5" x14ac:dyDescent="0.25">
      <c r="A59" s="108">
        <v>4111307</v>
      </c>
      <c r="B59" s="94" t="s">
        <v>220</v>
      </c>
      <c r="C59" s="112" t="s">
        <v>219</v>
      </c>
      <c r="D59" s="96"/>
      <c r="E59" s="145"/>
      <c r="F59" s="145"/>
      <c r="G59" s="147"/>
      <c r="H59" s="147"/>
      <c r="I59" s="147"/>
      <c r="J59" s="147"/>
      <c r="K59" s="147"/>
      <c r="L59" s="148"/>
      <c r="M59" s="148"/>
      <c r="N59" s="147"/>
      <c r="O59" s="145"/>
    </row>
    <row r="60" spans="1:15" ht="22.5" x14ac:dyDescent="0.25">
      <c r="A60" s="108">
        <v>4111307</v>
      </c>
      <c r="B60" s="94" t="s">
        <v>221</v>
      </c>
      <c r="C60" s="112" t="s">
        <v>219</v>
      </c>
      <c r="D60" s="96"/>
      <c r="E60" s="145"/>
      <c r="F60" s="145"/>
      <c r="G60" s="147"/>
      <c r="H60" s="147"/>
      <c r="I60" s="147"/>
      <c r="J60" s="147"/>
      <c r="K60" s="147"/>
      <c r="L60" s="148"/>
      <c r="M60" s="148"/>
      <c r="N60" s="147"/>
      <c r="O60" s="145"/>
    </row>
    <row r="61" spans="1:15" x14ac:dyDescent="0.25">
      <c r="A61" s="108">
        <v>4111307</v>
      </c>
      <c r="B61" s="87" t="s">
        <v>222</v>
      </c>
      <c r="C61" s="112" t="s">
        <v>219</v>
      </c>
      <c r="D61" s="96"/>
      <c r="E61" s="137"/>
      <c r="F61" s="137"/>
      <c r="G61" s="138"/>
      <c r="H61" s="138"/>
      <c r="I61" s="138">
        <v>3024266</v>
      </c>
      <c r="J61" s="138">
        <v>6409950.0099999998</v>
      </c>
      <c r="K61" s="134">
        <v>18129813.789999999</v>
      </c>
      <c r="L61" s="135">
        <v>18684853.859999999</v>
      </c>
      <c r="M61" s="141">
        <v>8693118.7599999998</v>
      </c>
      <c r="N61" s="138">
        <v>18782497.469999999</v>
      </c>
      <c r="O61" s="144">
        <v>4042646.48</v>
      </c>
    </row>
    <row r="62" spans="1:15" x14ac:dyDescent="0.25">
      <c r="A62" s="105">
        <v>4111201</v>
      </c>
      <c r="B62" s="94" t="s">
        <v>223</v>
      </c>
      <c r="C62" s="112" t="s">
        <v>219</v>
      </c>
      <c r="D62" s="96"/>
      <c r="E62" s="145"/>
      <c r="F62" s="133"/>
      <c r="G62" s="134"/>
      <c r="H62" s="134"/>
      <c r="I62" s="134">
        <v>1725298.82</v>
      </c>
      <c r="J62" s="134">
        <v>10220826.42</v>
      </c>
      <c r="K62" s="134">
        <v>19965856.210000001</v>
      </c>
      <c r="L62" s="135">
        <v>10391217.060000001</v>
      </c>
      <c r="M62" s="135">
        <v>6847826.8600000003</v>
      </c>
      <c r="N62" s="134">
        <v>1817779.46</v>
      </c>
      <c r="O62" s="136">
        <v>4390702.3</v>
      </c>
    </row>
    <row r="63" spans="1:15" ht="22.5" x14ac:dyDescent="0.25">
      <c r="A63" s="105">
        <v>4111201</v>
      </c>
      <c r="B63" s="94" t="s">
        <v>224</v>
      </c>
      <c r="C63" s="112" t="s">
        <v>219</v>
      </c>
      <c r="D63" s="96"/>
      <c r="E63" s="145"/>
      <c r="F63" s="145"/>
      <c r="G63" s="147"/>
      <c r="H63" s="147"/>
      <c r="I63" s="147"/>
      <c r="J63" s="147"/>
      <c r="K63" s="147"/>
      <c r="L63" s="148"/>
      <c r="M63" s="148"/>
      <c r="N63" s="147"/>
      <c r="O63" s="145"/>
    </row>
    <row r="64" spans="1:15" ht="22.5" x14ac:dyDescent="0.25">
      <c r="A64" s="105">
        <v>4111201</v>
      </c>
      <c r="B64" s="94" t="s">
        <v>225</v>
      </c>
      <c r="C64" s="112" t="s">
        <v>219</v>
      </c>
      <c r="D64" s="96"/>
      <c r="E64" s="145"/>
      <c r="F64" s="145"/>
      <c r="G64" s="147"/>
      <c r="H64" s="147"/>
      <c r="I64" s="147"/>
      <c r="J64" s="147"/>
      <c r="K64" s="147"/>
      <c r="L64" s="148"/>
      <c r="M64" s="148"/>
      <c r="N64" s="147"/>
      <c r="O64" s="145"/>
    </row>
    <row r="65" spans="1:15" ht="22.5" x14ac:dyDescent="0.25">
      <c r="A65" s="105">
        <v>4111201</v>
      </c>
      <c r="B65" s="87" t="s">
        <v>226</v>
      </c>
      <c r="C65" s="112" t="s">
        <v>219</v>
      </c>
      <c r="D65" s="96"/>
      <c r="E65" s="145"/>
      <c r="F65" s="145"/>
      <c r="G65" s="147"/>
      <c r="H65" s="147"/>
      <c r="I65" s="147"/>
      <c r="J65" s="147"/>
      <c r="K65" s="147"/>
      <c r="L65" s="148"/>
      <c r="M65" s="148"/>
      <c r="N65" s="147"/>
      <c r="O65" s="145"/>
    </row>
    <row r="66" spans="1:15" x14ac:dyDescent="0.25">
      <c r="A66" s="105">
        <v>4111201</v>
      </c>
      <c r="B66" s="87" t="s">
        <v>227</v>
      </c>
      <c r="C66" s="112" t="s">
        <v>219</v>
      </c>
      <c r="D66" s="96"/>
      <c r="E66" s="144"/>
      <c r="F66" s="144"/>
      <c r="G66" s="146"/>
      <c r="H66" s="146"/>
      <c r="I66" s="146"/>
      <c r="J66" s="146"/>
      <c r="K66" s="147"/>
      <c r="L66" s="148"/>
      <c r="M66" s="149"/>
      <c r="N66" s="146"/>
      <c r="O66" s="144"/>
    </row>
    <row r="67" spans="1:15" x14ac:dyDescent="0.25">
      <c r="A67" s="105">
        <v>4111201</v>
      </c>
      <c r="B67" s="87" t="s">
        <v>228</v>
      </c>
      <c r="C67" s="112" t="s">
        <v>219</v>
      </c>
      <c r="D67" s="96"/>
      <c r="E67" s="145"/>
      <c r="F67" s="145"/>
      <c r="G67" s="147"/>
      <c r="H67" s="147"/>
      <c r="I67" s="147"/>
      <c r="J67" s="147"/>
      <c r="K67" s="147"/>
      <c r="L67" s="148"/>
      <c r="M67" s="148"/>
      <c r="N67" s="147"/>
      <c r="O67" s="145"/>
    </row>
    <row r="68" spans="1:15" x14ac:dyDescent="0.25">
      <c r="A68" s="105">
        <v>4111201</v>
      </c>
      <c r="B68" s="87" t="s">
        <v>229</v>
      </c>
      <c r="C68" s="112" t="s">
        <v>219</v>
      </c>
      <c r="D68" s="96"/>
      <c r="E68" s="145"/>
      <c r="F68" s="145"/>
      <c r="G68" s="147"/>
      <c r="H68" s="147"/>
      <c r="I68" s="147"/>
      <c r="J68" s="147"/>
      <c r="K68" s="147"/>
      <c r="L68" s="148"/>
      <c r="M68" s="148"/>
      <c r="N68" s="147"/>
      <c r="O68" s="145"/>
    </row>
    <row r="69" spans="1:15" x14ac:dyDescent="0.25">
      <c r="D69" s="118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1:15" x14ac:dyDescent="0.25">
      <c r="D70" s="118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1:15" x14ac:dyDescent="0.25">
      <c r="D71" s="118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1:15" x14ac:dyDescent="0.25">
      <c r="D72" s="118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1:15" x14ac:dyDescent="0.25">
      <c r="D73" s="118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1:15" x14ac:dyDescent="0.25">
      <c r="D74" s="118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1:15" x14ac:dyDescent="0.25">
      <c r="D75" s="11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1:15" x14ac:dyDescent="0.25">
      <c r="D76" s="11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1:15" x14ac:dyDescent="0.25">
      <c r="D77" s="11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1:15" x14ac:dyDescent="0.25">
      <c r="D78" s="11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1:15" x14ac:dyDescent="0.25">
      <c r="D79" s="11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tabSelected="1" zoomScale="85" zoomScaleNormal="85" workbookViewId="0">
      <pane ySplit="2" topLeftCell="A3" activePane="bottomLeft" state="frozen"/>
      <selection pane="bottomLeft" activeCell="F7" sqref="F7"/>
    </sheetView>
  </sheetViews>
  <sheetFormatPr defaultColWidth="9.140625" defaultRowHeight="15" x14ac:dyDescent="0.25"/>
  <cols>
    <col min="1" max="1" width="11.28515625" style="100" customWidth="1"/>
    <col min="2" max="2" width="40.7109375" style="1" customWidth="1"/>
    <col min="3" max="3" width="20.140625" style="117" customWidth="1"/>
    <col min="4" max="4" width="18.85546875" style="119" customWidth="1"/>
    <col min="5" max="15" width="18.85546875" style="98" customWidth="1"/>
    <col min="16" max="16" width="17" style="83" customWidth="1"/>
    <col min="17" max="17" width="17.5703125" style="83" customWidth="1"/>
    <col min="18" max="18" width="14.7109375" style="83" customWidth="1"/>
    <col min="19" max="69" width="9.140625" style="83"/>
    <col min="70" max="16384" width="9.140625" style="1"/>
  </cols>
  <sheetData>
    <row r="1" spans="1:15" x14ac:dyDescent="0.25">
      <c r="A1" s="100" t="s">
        <v>230</v>
      </c>
      <c r="B1" s="83" t="s">
        <v>132</v>
      </c>
      <c r="C1" s="109" t="s">
        <v>240</v>
      </c>
      <c r="D1" s="95" t="s">
        <v>241</v>
      </c>
      <c r="E1" s="95" t="s">
        <v>242</v>
      </c>
      <c r="F1" s="95" t="s">
        <v>243</v>
      </c>
      <c r="G1" s="95" t="s">
        <v>231</v>
      </c>
      <c r="H1" s="95" t="s">
        <v>232</v>
      </c>
      <c r="I1" s="95" t="s">
        <v>233</v>
      </c>
      <c r="J1" s="95" t="s">
        <v>234</v>
      </c>
      <c r="K1" s="95" t="s">
        <v>235</v>
      </c>
      <c r="L1" s="95" t="s">
        <v>236</v>
      </c>
      <c r="M1" s="95" t="s">
        <v>237</v>
      </c>
      <c r="N1" s="95" t="s">
        <v>238</v>
      </c>
      <c r="O1" s="95" t="s">
        <v>239</v>
      </c>
    </row>
    <row r="2" spans="1:15" x14ac:dyDescent="0.25">
      <c r="A2" s="101">
        <v>3111302</v>
      </c>
      <c r="B2" s="84" t="s">
        <v>134</v>
      </c>
      <c r="C2" s="110" t="s">
        <v>135</v>
      </c>
      <c r="D2" s="95">
        <v>4650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</row>
    <row r="3" spans="1:15" x14ac:dyDescent="0.25">
      <c r="A3" s="101">
        <v>3111327</v>
      </c>
      <c r="B3" s="84" t="s">
        <v>136</v>
      </c>
      <c r="C3" s="110" t="s">
        <v>135</v>
      </c>
      <c r="D3" s="95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</row>
    <row r="4" spans="1:15" x14ac:dyDescent="0.25">
      <c r="A4" s="101">
        <v>3111338</v>
      </c>
      <c r="B4" s="84" t="s">
        <v>137</v>
      </c>
      <c r="C4" s="110" t="s">
        <v>135</v>
      </c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</row>
    <row r="5" spans="1:15" x14ac:dyDescent="0.25">
      <c r="A5" s="102">
        <v>3241101</v>
      </c>
      <c r="B5" s="85" t="s">
        <v>138</v>
      </c>
      <c r="C5" s="111" t="s">
        <v>139</v>
      </c>
      <c r="D5" s="95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</row>
    <row r="6" spans="1:15" ht="22.5" x14ac:dyDescent="0.25">
      <c r="A6" s="102">
        <v>3211129</v>
      </c>
      <c r="B6" s="86" t="s">
        <v>140</v>
      </c>
      <c r="C6" s="111" t="s">
        <v>141</v>
      </c>
      <c r="D6" s="95">
        <v>655661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</row>
    <row r="7" spans="1:15" ht="32.25" customHeight="1" x14ac:dyDescent="0.25">
      <c r="A7" s="102">
        <v>3821103</v>
      </c>
      <c r="B7" s="87" t="s">
        <v>142</v>
      </c>
      <c r="C7" s="112" t="s">
        <v>143</v>
      </c>
      <c r="D7" s="95">
        <v>766742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</row>
    <row r="8" spans="1:15" x14ac:dyDescent="0.25">
      <c r="A8" s="102">
        <v>3211119</v>
      </c>
      <c r="B8" s="86" t="s">
        <v>144</v>
      </c>
      <c r="C8" s="111" t="s">
        <v>145</v>
      </c>
      <c r="D8" s="95">
        <v>1438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15" x14ac:dyDescent="0.25">
      <c r="A9" s="102">
        <v>3211120</v>
      </c>
      <c r="B9" s="85" t="s">
        <v>146</v>
      </c>
      <c r="C9" s="111" t="s">
        <v>145</v>
      </c>
      <c r="D9" s="95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</row>
    <row r="10" spans="1:15" x14ac:dyDescent="0.25">
      <c r="A10" s="102">
        <v>3211117</v>
      </c>
      <c r="B10" s="85" t="s">
        <v>147</v>
      </c>
      <c r="C10" s="111" t="s">
        <v>145</v>
      </c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</row>
    <row r="11" spans="1:15" x14ac:dyDescent="0.25">
      <c r="A11" s="102">
        <v>3221104</v>
      </c>
      <c r="B11" s="85" t="s">
        <v>148</v>
      </c>
      <c r="C11" s="111" t="s">
        <v>149</v>
      </c>
      <c r="D11" s="95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</row>
    <row r="12" spans="1:15" x14ac:dyDescent="0.25">
      <c r="A12" s="102">
        <v>3211115</v>
      </c>
      <c r="B12" s="85" t="s">
        <v>150</v>
      </c>
      <c r="C12" s="111" t="s">
        <v>151</v>
      </c>
      <c r="D12" s="95">
        <v>2820</v>
      </c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</row>
    <row r="13" spans="1:15" x14ac:dyDescent="0.25">
      <c r="A13" s="102">
        <v>3211113</v>
      </c>
      <c r="B13" s="85" t="s">
        <v>152</v>
      </c>
      <c r="C13" s="111" t="s">
        <v>151</v>
      </c>
      <c r="D13" s="95">
        <v>37257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</row>
    <row r="14" spans="1:15" x14ac:dyDescent="0.25">
      <c r="A14" s="102">
        <v>3243102</v>
      </c>
      <c r="B14" s="88" t="s">
        <v>153</v>
      </c>
      <c r="C14" s="111" t="s">
        <v>154</v>
      </c>
      <c r="D14" s="95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</row>
    <row r="15" spans="1:15" x14ac:dyDescent="0.25">
      <c r="A15" s="102">
        <v>3243101</v>
      </c>
      <c r="B15" s="88" t="s">
        <v>155</v>
      </c>
      <c r="C15" s="111" t="s">
        <v>154</v>
      </c>
      <c r="D15" s="95">
        <v>129500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</row>
    <row r="16" spans="1:15" x14ac:dyDescent="0.25">
      <c r="A16" s="102">
        <v>3221108</v>
      </c>
      <c r="B16" s="88" t="s">
        <v>156</v>
      </c>
      <c r="C16" s="111" t="s">
        <v>157</v>
      </c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5" x14ac:dyDescent="0.25">
      <c r="A17" s="102">
        <v>3255102</v>
      </c>
      <c r="B17" s="88" t="s">
        <v>158</v>
      </c>
      <c r="C17" s="111" t="s">
        <v>159</v>
      </c>
      <c r="D17" s="95">
        <v>14000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</row>
    <row r="18" spans="1:15" x14ac:dyDescent="0.25">
      <c r="A18" s="102">
        <v>3255104</v>
      </c>
      <c r="B18" s="88" t="s">
        <v>160</v>
      </c>
      <c r="C18" s="111" t="s">
        <v>161</v>
      </c>
      <c r="D18" s="95">
        <v>49597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</row>
    <row r="19" spans="1:15" x14ac:dyDescent="0.25">
      <c r="A19" s="102">
        <v>3211127</v>
      </c>
      <c r="B19" s="88" t="s">
        <v>162</v>
      </c>
      <c r="C19" s="111" t="s">
        <v>163</v>
      </c>
      <c r="D19" s="95">
        <v>575</v>
      </c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</row>
    <row r="20" spans="1:15" ht="22.5" x14ac:dyDescent="0.25">
      <c r="A20" s="102">
        <v>3231201</v>
      </c>
      <c r="B20" s="88" t="s">
        <v>164</v>
      </c>
      <c r="C20" s="111" t="s">
        <v>165</v>
      </c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</row>
    <row r="21" spans="1:15" ht="22.5" x14ac:dyDescent="0.25">
      <c r="A21" s="102">
        <v>3231201</v>
      </c>
      <c r="B21" s="87" t="s">
        <v>166</v>
      </c>
      <c r="C21" s="112" t="s">
        <v>167</v>
      </c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</row>
    <row r="22" spans="1:15" ht="45" x14ac:dyDescent="0.25">
      <c r="A22" s="102">
        <v>3231201</v>
      </c>
      <c r="B22" s="87" t="s">
        <v>168</v>
      </c>
      <c r="C22" s="112" t="s">
        <v>167</v>
      </c>
      <c r="D22" s="95"/>
      <c r="E22" s="96"/>
      <c r="F22" s="96"/>
      <c r="G22" s="97"/>
      <c r="H22" s="97"/>
      <c r="I22" s="97"/>
      <c r="J22" s="97"/>
      <c r="K22" s="97"/>
      <c r="L22" s="96"/>
      <c r="M22" s="96"/>
      <c r="N22" s="96"/>
      <c r="O22" s="96"/>
    </row>
    <row r="23" spans="1:15" ht="56.25" x14ac:dyDescent="0.25">
      <c r="A23" s="102">
        <v>3231201</v>
      </c>
      <c r="B23" s="87" t="s">
        <v>169</v>
      </c>
      <c r="C23" s="112" t="s">
        <v>167</v>
      </c>
      <c r="D23" s="95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</row>
    <row r="24" spans="1:15" x14ac:dyDescent="0.25">
      <c r="A24" s="102">
        <v>3211109</v>
      </c>
      <c r="B24" s="88" t="s">
        <v>170</v>
      </c>
      <c r="C24" s="111" t="s">
        <v>171</v>
      </c>
      <c r="D24" s="95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1:15" x14ac:dyDescent="0.25">
      <c r="A25" s="102">
        <v>3256103</v>
      </c>
      <c r="B25" s="88" t="s">
        <v>172</v>
      </c>
      <c r="C25" s="111" t="s">
        <v>173</v>
      </c>
      <c r="D25" s="95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5" ht="22.5" x14ac:dyDescent="0.25">
      <c r="A26" s="102">
        <v>3257101</v>
      </c>
      <c r="B26" s="88" t="s">
        <v>174</v>
      </c>
      <c r="C26" s="111" t="s">
        <v>175</v>
      </c>
      <c r="D26" s="95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</row>
    <row r="27" spans="1:15" ht="22.5" x14ac:dyDescent="0.25">
      <c r="A27" s="103">
        <v>3111332</v>
      </c>
      <c r="B27" s="87" t="s">
        <v>176</v>
      </c>
      <c r="C27" s="112" t="s">
        <v>177</v>
      </c>
      <c r="D27" s="95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</row>
    <row r="28" spans="1:15" x14ac:dyDescent="0.25">
      <c r="A28" s="103">
        <v>3111332</v>
      </c>
      <c r="B28" s="87" t="s">
        <v>178</v>
      </c>
      <c r="C28" s="112" t="s">
        <v>177</v>
      </c>
      <c r="D28" s="95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</row>
    <row r="29" spans="1:15" x14ac:dyDescent="0.25">
      <c r="A29" s="103">
        <v>3111332</v>
      </c>
      <c r="B29" s="87" t="s">
        <v>179</v>
      </c>
      <c r="C29" s="112" t="s">
        <v>177</v>
      </c>
      <c r="D29" s="95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</row>
    <row r="30" spans="1:15" x14ac:dyDescent="0.25">
      <c r="A30" s="102">
        <v>3257104</v>
      </c>
      <c r="B30" s="86" t="s">
        <v>180</v>
      </c>
      <c r="C30" s="111" t="s">
        <v>181</v>
      </c>
      <c r="D30" s="95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</row>
    <row r="31" spans="1:15" x14ac:dyDescent="0.25">
      <c r="A31" s="102">
        <v>3255101</v>
      </c>
      <c r="B31" s="88" t="s">
        <v>182</v>
      </c>
      <c r="C31" s="111" t="s">
        <v>183</v>
      </c>
      <c r="D31" s="95">
        <v>14365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</row>
    <row r="32" spans="1:15" x14ac:dyDescent="0.25">
      <c r="A32" s="102">
        <v>3256101</v>
      </c>
      <c r="B32" s="88" t="s">
        <v>184</v>
      </c>
      <c r="C32" s="111" t="s">
        <v>185</v>
      </c>
      <c r="D32" s="95">
        <v>3070966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5" x14ac:dyDescent="0.25">
      <c r="A33" s="102">
        <v>3258101</v>
      </c>
      <c r="B33" s="88" t="s">
        <v>186</v>
      </c>
      <c r="C33" s="111" t="s">
        <v>187</v>
      </c>
      <c r="D33" s="95">
        <v>8468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</row>
    <row r="34" spans="1:15" x14ac:dyDescent="0.25">
      <c r="A34" s="102">
        <v>3258102</v>
      </c>
      <c r="B34" s="88" t="s">
        <v>188</v>
      </c>
      <c r="C34" s="111" t="s">
        <v>187</v>
      </c>
      <c r="D34" s="95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x14ac:dyDescent="0.25">
      <c r="A35" s="102">
        <v>3258103</v>
      </c>
      <c r="B35" s="88" t="s">
        <v>189</v>
      </c>
      <c r="C35" s="111" t="s">
        <v>187</v>
      </c>
      <c r="D35" s="95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</row>
    <row r="36" spans="1:15" x14ac:dyDescent="0.25">
      <c r="A36" s="102">
        <v>3258105</v>
      </c>
      <c r="B36" s="88" t="s">
        <v>190</v>
      </c>
      <c r="C36" s="111" t="s">
        <v>187</v>
      </c>
      <c r="D36" s="95">
        <v>7642</v>
      </c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</row>
    <row r="37" spans="1:15" x14ac:dyDescent="0.25">
      <c r="A37" s="102">
        <v>3258107</v>
      </c>
      <c r="B37" s="88" t="s">
        <v>191</v>
      </c>
      <c r="C37" s="111" t="s">
        <v>187</v>
      </c>
      <c r="D37" s="95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</row>
    <row r="38" spans="1:15" x14ac:dyDescent="0.25">
      <c r="A38" s="102">
        <v>3258106</v>
      </c>
      <c r="B38" s="88" t="s">
        <v>192</v>
      </c>
      <c r="C38" s="111" t="s">
        <v>187</v>
      </c>
      <c r="D38" s="95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</row>
    <row r="39" spans="1:15" x14ac:dyDescent="0.25">
      <c r="A39" s="102">
        <v>3258105</v>
      </c>
      <c r="B39" s="88" t="s">
        <v>193</v>
      </c>
      <c r="C39" s="111" t="s">
        <v>187</v>
      </c>
      <c r="D39" s="95">
        <v>5650</v>
      </c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</row>
    <row r="40" spans="1:15" ht="22.5" x14ac:dyDescent="0.25">
      <c r="A40" s="101">
        <v>3258114</v>
      </c>
      <c r="B40" s="89" t="s">
        <v>194</v>
      </c>
      <c r="C40" s="110" t="s">
        <v>187</v>
      </c>
      <c r="D40" s="95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</row>
    <row r="41" spans="1:15" x14ac:dyDescent="0.25">
      <c r="A41" s="102">
        <v>3258128</v>
      </c>
      <c r="B41" s="88" t="s">
        <v>195</v>
      </c>
      <c r="C41" s="111" t="s">
        <v>187</v>
      </c>
      <c r="D41" s="95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x14ac:dyDescent="0.25">
      <c r="A42" s="102">
        <v>3258107</v>
      </c>
      <c r="B42" s="85" t="s">
        <v>196</v>
      </c>
      <c r="C42" s="111" t="s">
        <v>187</v>
      </c>
      <c r="D42" s="95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</row>
    <row r="43" spans="1:15" ht="54" x14ac:dyDescent="0.25">
      <c r="A43" s="104">
        <v>4112101</v>
      </c>
      <c r="B43" s="90" t="s">
        <v>197</v>
      </c>
      <c r="C43" s="113" t="s">
        <v>198</v>
      </c>
      <c r="D43" s="95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</row>
    <row r="44" spans="1:15" ht="33.75" x14ac:dyDescent="0.25">
      <c r="A44" s="104">
        <v>4112101</v>
      </c>
      <c r="B44" s="91" t="s">
        <v>199</v>
      </c>
      <c r="C44" s="114" t="s">
        <v>198</v>
      </c>
      <c r="D44" s="95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</row>
    <row r="45" spans="1:15" ht="22.5" x14ac:dyDescent="0.25">
      <c r="A45" s="105">
        <v>4112102</v>
      </c>
      <c r="B45" s="87" t="s">
        <v>200</v>
      </c>
      <c r="C45" s="112" t="s">
        <v>201</v>
      </c>
      <c r="D45" s="95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</row>
    <row r="46" spans="1:15" ht="33.75" x14ac:dyDescent="0.25">
      <c r="A46" s="106">
        <v>4112316</v>
      </c>
      <c r="B46" s="92" t="s">
        <v>202</v>
      </c>
      <c r="C46" s="115" t="s">
        <v>203</v>
      </c>
      <c r="D46" s="95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</row>
    <row r="47" spans="1:15" ht="22.5" x14ac:dyDescent="0.25">
      <c r="A47" s="106">
        <v>4112316</v>
      </c>
      <c r="B47" s="92" t="s">
        <v>204</v>
      </c>
      <c r="C47" s="115" t="s">
        <v>203</v>
      </c>
      <c r="D47" s="95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</row>
    <row r="48" spans="1:15" ht="22.5" x14ac:dyDescent="0.25">
      <c r="A48" s="105">
        <v>4112304</v>
      </c>
      <c r="B48" s="91" t="s">
        <v>205</v>
      </c>
      <c r="C48" s="114" t="s">
        <v>206</v>
      </c>
      <c r="D48" s="95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</row>
    <row r="49" spans="1:15" ht="33.75" x14ac:dyDescent="0.25">
      <c r="A49" s="105">
        <v>4112304</v>
      </c>
      <c r="B49" s="87" t="s">
        <v>207</v>
      </c>
      <c r="C49" s="112" t="s">
        <v>206</v>
      </c>
      <c r="D49" s="95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</row>
    <row r="50" spans="1:15" ht="22.5" x14ac:dyDescent="0.25">
      <c r="A50" s="105">
        <v>4112304</v>
      </c>
      <c r="B50" s="87" t="s">
        <v>208</v>
      </c>
      <c r="C50" s="112" t="s">
        <v>206</v>
      </c>
      <c r="D50" s="95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</row>
    <row r="51" spans="1:15" ht="45" x14ac:dyDescent="0.25">
      <c r="A51" s="105">
        <v>4112202</v>
      </c>
      <c r="B51" s="93" t="s">
        <v>209</v>
      </c>
      <c r="C51" s="116" t="s">
        <v>210</v>
      </c>
      <c r="D51" s="95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</row>
    <row r="52" spans="1:15" ht="33.75" x14ac:dyDescent="0.25">
      <c r="A52" s="105">
        <v>4112202</v>
      </c>
      <c r="B52" s="87" t="s">
        <v>211</v>
      </c>
      <c r="C52" s="112" t="s">
        <v>210</v>
      </c>
      <c r="D52" s="95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</row>
    <row r="53" spans="1:15" x14ac:dyDescent="0.25">
      <c r="A53" s="105">
        <v>4112202</v>
      </c>
      <c r="B53" s="87" t="s">
        <v>212</v>
      </c>
      <c r="C53" s="112" t="s">
        <v>210</v>
      </c>
      <c r="D53" s="95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</row>
    <row r="54" spans="1:15" ht="33.75" x14ac:dyDescent="0.25">
      <c r="A54" s="105">
        <v>4112202</v>
      </c>
      <c r="B54" s="92" t="s">
        <v>213</v>
      </c>
      <c r="C54" s="115" t="s">
        <v>210</v>
      </c>
      <c r="D54" s="95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</row>
    <row r="55" spans="1:15" x14ac:dyDescent="0.25">
      <c r="A55" s="104">
        <v>4112314</v>
      </c>
      <c r="B55" s="88" t="s">
        <v>188</v>
      </c>
      <c r="C55" s="111" t="s">
        <v>214</v>
      </c>
      <c r="D55" s="95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</row>
    <row r="56" spans="1:15" x14ac:dyDescent="0.25">
      <c r="A56" s="104">
        <v>4112303</v>
      </c>
      <c r="B56" s="88" t="s">
        <v>215</v>
      </c>
      <c r="C56" s="111" t="s">
        <v>214</v>
      </c>
      <c r="D56" s="95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</row>
    <row r="57" spans="1:15" x14ac:dyDescent="0.25">
      <c r="A57" s="107">
        <v>4141101</v>
      </c>
      <c r="B57" s="94" t="s">
        <v>216</v>
      </c>
      <c r="C57" s="112" t="s">
        <v>217</v>
      </c>
      <c r="D57" s="95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</row>
    <row r="58" spans="1:15" x14ac:dyDescent="0.25">
      <c r="A58" s="108">
        <v>4111306</v>
      </c>
      <c r="B58" s="87" t="s">
        <v>218</v>
      </c>
      <c r="C58" s="112" t="s">
        <v>219</v>
      </c>
      <c r="D58" s="95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</row>
    <row r="59" spans="1:15" ht="22.5" x14ac:dyDescent="0.25">
      <c r="A59" s="108">
        <v>4111307</v>
      </c>
      <c r="B59" s="94" t="s">
        <v>220</v>
      </c>
      <c r="C59" s="112" t="s">
        <v>219</v>
      </c>
      <c r="D59" s="95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</row>
    <row r="60" spans="1:15" ht="22.5" x14ac:dyDescent="0.25">
      <c r="A60" s="108">
        <v>4111307</v>
      </c>
      <c r="B60" s="94" t="s">
        <v>221</v>
      </c>
      <c r="C60" s="112" t="s">
        <v>219</v>
      </c>
      <c r="D60" s="95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</row>
    <row r="61" spans="1:15" x14ac:dyDescent="0.25">
      <c r="A61" s="108">
        <v>4111307</v>
      </c>
      <c r="B61" s="87" t="s">
        <v>222</v>
      </c>
      <c r="C61" s="112" t="s">
        <v>219</v>
      </c>
      <c r="D61" s="95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</row>
    <row r="62" spans="1:15" x14ac:dyDescent="0.25">
      <c r="A62" s="105">
        <v>4111201</v>
      </c>
      <c r="B62" s="94" t="s">
        <v>223</v>
      </c>
      <c r="C62" s="112" t="s">
        <v>219</v>
      </c>
      <c r="D62" s="95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</row>
    <row r="63" spans="1:15" ht="22.5" x14ac:dyDescent="0.25">
      <c r="A63" s="105">
        <v>4111201</v>
      </c>
      <c r="B63" s="94" t="s">
        <v>224</v>
      </c>
      <c r="C63" s="112" t="s">
        <v>219</v>
      </c>
      <c r="D63" s="95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</row>
    <row r="64" spans="1:15" ht="22.5" x14ac:dyDescent="0.25">
      <c r="A64" s="105">
        <v>4111201</v>
      </c>
      <c r="B64" s="94" t="s">
        <v>225</v>
      </c>
      <c r="C64" s="112" t="s">
        <v>219</v>
      </c>
      <c r="D64" s="95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</row>
    <row r="65" spans="1:15" ht="22.5" x14ac:dyDescent="0.25">
      <c r="A65" s="105">
        <v>4111201</v>
      </c>
      <c r="B65" s="87" t="s">
        <v>226</v>
      </c>
      <c r="C65" s="112" t="s">
        <v>219</v>
      </c>
      <c r="D65" s="95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</row>
    <row r="66" spans="1:15" x14ac:dyDescent="0.25">
      <c r="A66" s="105">
        <v>4111201</v>
      </c>
      <c r="B66" s="87" t="s">
        <v>227</v>
      </c>
      <c r="C66" s="112" t="s">
        <v>219</v>
      </c>
      <c r="D66" s="95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</row>
    <row r="67" spans="1:15" x14ac:dyDescent="0.25">
      <c r="A67" s="105">
        <v>4111201</v>
      </c>
      <c r="B67" s="87" t="s">
        <v>228</v>
      </c>
      <c r="C67" s="112" t="s">
        <v>219</v>
      </c>
      <c r="D67" s="95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</row>
    <row r="68" spans="1:15" x14ac:dyDescent="0.25">
      <c r="A68" s="105">
        <v>4111201</v>
      </c>
      <c r="B68" s="87" t="s">
        <v>229</v>
      </c>
      <c r="C68" s="112" t="s">
        <v>219</v>
      </c>
      <c r="D68" s="95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</row>
    <row r="69" spans="1:15" x14ac:dyDescent="0.25">
      <c r="D69" s="118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1:15" x14ac:dyDescent="0.25">
      <c r="D70" s="118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1:15" x14ac:dyDescent="0.25">
      <c r="D71" s="118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1:15" x14ac:dyDescent="0.25">
      <c r="D72" s="118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1:15" x14ac:dyDescent="0.25">
      <c r="D73" s="118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1:15" x14ac:dyDescent="0.25">
      <c r="D74" s="118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1:15" x14ac:dyDescent="0.25">
      <c r="D75" s="11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1:15" x14ac:dyDescent="0.25">
      <c r="D76" s="11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1:15" x14ac:dyDescent="0.25">
      <c r="D77" s="11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1:15" x14ac:dyDescent="0.25">
      <c r="D78" s="11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1:15" x14ac:dyDescent="0.25">
      <c r="D79" s="11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Monthwise Exp.2018-19</vt:lpstr>
      <vt:lpstr>Monthly_19_20_RPA</vt:lpstr>
      <vt:lpstr>Sheet1</vt:lpstr>
      <vt:lpstr>DPP_TO_IMED</vt:lpstr>
      <vt:lpstr>Modified</vt:lpstr>
      <vt:lpstr>Monthly_19_20_GOB</vt:lpstr>
      <vt:lpstr>Monthly_19_20_GOB (2)</vt:lpstr>
      <vt:lpstr>DPP_TO_IMED!Print_Area</vt:lpstr>
      <vt:lpstr>'Monthwise Exp.2018-19'!Print_Titles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2019-10-03T10:52:54Z</dcterms:modified>
</cp:coreProperties>
</file>