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G:\Office Work\Progress Monitoring Kishoregonj\Kishoreganj\Kishoreganj\"/>
    </mc:Choice>
  </mc:AlternateContent>
  <xr:revisionPtr revIDLastSave="0" documentId="13_ncr:1_{D73053A9-7BFA-4CD2-B6C1-D029611D7F33}" xr6:coauthVersionLast="45" xr6:coauthVersionMax="45" xr10:uidLastSave="{00000000-0000-0000-0000-000000000000}"/>
  <bookViews>
    <workbookView xWindow="-110" yWindow="-110" windowWidth="19420" windowHeight="10420" firstSheet="1" activeTab="1" xr2:uid="{00000000-000D-0000-FFFF-FFFF00000000}"/>
  </bookViews>
  <sheets>
    <sheet name="Embankment" sheetId="1" r:id="rId1"/>
    <sheet name="Block Raod" sheetId="7" r:id="rId2"/>
    <sheet name="Regulator  " sheetId="6" r:id="rId3"/>
    <sheet name="Rate_Reg" sheetId="2" r:id="rId4"/>
    <sheet name="Rate_Emb" sheetId="8" r:id="rId5"/>
    <sheet name="Pangadair_Khal_Reg" sheetId="9" r:id="rId6"/>
    <sheet name="Bera_khal_reg" sheetId="10" r:id="rId7"/>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9" i="10" l="1"/>
  <c r="I48" i="10"/>
  <c r="I47" i="10"/>
  <c r="I46" i="10"/>
  <c r="I50" i="9"/>
  <c r="I49" i="9"/>
  <c r="I48" i="9"/>
  <c r="I47" i="9"/>
  <c r="F11" i="7"/>
  <c r="F10" i="7"/>
  <c r="F3" i="7"/>
  <c r="F4" i="7"/>
  <c r="F5" i="7"/>
  <c r="F6" i="7"/>
  <c r="F7" i="7"/>
  <c r="F8" i="7"/>
  <c r="F9" i="7"/>
  <c r="F2" i="7"/>
  <c r="F16" i="1"/>
</calcChain>
</file>

<file path=xl/sharedStrings.xml><?xml version="1.0" encoding="utf-8"?>
<sst xmlns="http://schemas.openxmlformats.org/spreadsheetml/2006/main" count="1053" uniqueCount="360">
  <si>
    <t>Sl No</t>
  </si>
  <si>
    <t>Item Code</t>
  </si>
  <si>
    <t xml:space="preserve">Description </t>
  </si>
  <si>
    <t>Unit</t>
  </si>
  <si>
    <t>Rate</t>
  </si>
  <si>
    <t>16-220</t>
  </si>
  <si>
    <t>16-240</t>
  </si>
  <si>
    <t>16-190</t>
  </si>
  <si>
    <t>each</t>
  </si>
  <si>
    <t>cum</t>
  </si>
  <si>
    <t>04-180</t>
  </si>
  <si>
    <t>Site preparation</t>
  </si>
  <si>
    <t>Sqm</t>
  </si>
  <si>
    <t>m</t>
  </si>
  <si>
    <t>16-310</t>
  </si>
  <si>
    <t>Foundation Excavation</t>
  </si>
  <si>
    <t>16-560</t>
  </si>
  <si>
    <t>Shoring for slope protection</t>
  </si>
  <si>
    <t xml:space="preserve">Bailing out </t>
  </si>
  <si>
    <t>Sheet pile Supply</t>
  </si>
  <si>
    <t>M ton</t>
  </si>
  <si>
    <t>Sheet pile Drive</t>
  </si>
  <si>
    <t>44-310</t>
  </si>
  <si>
    <t>Supplying and placing of hesian cloth</t>
  </si>
  <si>
    <t>Supplying and laying of polythene</t>
  </si>
  <si>
    <t>28-120</t>
  </si>
  <si>
    <t>CC 1:3:6</t>
  </si>
  <si>
    <t>CC 1:4:8</t>
  </si>
  <si>
    <t>RCC 1:1.5:3</t>
  </si>
  <si>
    <t>Reinforcement: 8 mm to 22mm</t>
  </si>
  <si>
    <t>kg</t>
  </si>
  <si>
    <t xml:space="preserve">Reinforcement: 6 mm </t>
  </si>
  <si>
    <t>36-150-60</t>
  </si>
  <si>
    <t>Shuttering : Footing beams,beams, 
grade beams</t>
  </si>
  <si>
    <t>36-150-10</t>
  </si>
  <si>
    <t>Shuttering : Vertical and inclined walls</t>
  </si>
  <si>
    <t>36-150-20</t>
  </si>
  <si>
    <t>Shuttering : Deck slab operating deck slab</t>
  </si>
  <si>
    <t>P.V.C water stops</t>
  </si>
  <si>
    <t>40-610-20</t>
  </si>
  <si>
    <t>Khoa filter: 40mm to 20mm</t>
  </si>
  <si>
    <t>40-610-30</t>
  </si>
  <si>
    <t>Khoa filter: 20mm to 5mm</t>
  </si>
  <si>
    <t>40-140-50</t>
  </si>
  <si>
    <t>CC Block 30x30x30</t>
  </si>
  <si>
    <t>40-220-10</t>
  </si>
  <si>
    <t>76-170</t>
  </si>
  <si>
    <t>M.S Work in plats, angles, channels</t>
  </si>
  <si>
    <t>Sulpply of lift gate: 1.95mx1.65m</t>
  </si>
  <si>
    <t>Labour charge for fitting lift gate</t>
  </si>
  <si>
    <t>76-190</t>
  </si>
  <si>
    <t>Supply and instalation of padestal
 type lifting device</t>
  </si>
  <si>
    <t>Ring bundh Constructiuon</t>
  </si>
  <si>
    <t>Cement mortar gauge</t>
  </si>
  <si>
    <t>Back filling sand:FM&gt;.80</t>
  </si>
  <si>
    <t>48-100</t>
  </si>
  <si>
    <t>G.I water distribution pipe:
20mm dia G.I pipe line</t>
  </si>
  <si>
    <t>12-310-20</t>
  </si>
  <si>
    <t>44-270-20</t>
  </si>
  <si>
    <t>28-200-10</t>
  </si>
  <si>
    <t>76-115-10</t>
  </si>
  <si>
    <t>76-630-10</t>
  </si>
  <si>
    <t>76-240-40</t>
  </si>
  <si>
    <t>76-260-20</t>
  </si>
  <si>
    <t>16-540-20</t>
  </si>
  <si>
    <t>44-220-10</t>
  </si>
  <si>
    <t>16-520-20</t>
  </si>
  <si>
    <t>16-650-10</t>
  </si>
  <si>
    <t>16-410-10</t>
  </si>
  <si>
    <t>16-120-10</t>
  </si>
  <si>
    <t>48-130</t>
  </si>
  <si>
    <t>sqm</t>
  </si>
  <si>
    <t>76-120-10</t>
  </si>
  <si>
    <t>56-100</t>
  </si>
  <si>
    <t>56-110</t>
  </si>
  <si>
    <t>24-310-10</t>
  </si>
  <si>
    <t>04-110</t>
  </si>
  <si>
    <t>Analysis Rate</t>
  </si>
  <si>
    <t>Nunnir Haor</t>
  </si>
  <si>
    <t>04-280-10</t>
  </si>
  <si>
    <t>56-430</t>
  </si>
  <si>
    <t>04-150</t>
  </si>
  <si>
    <t>nos</t>
  </si>
  <si>
    <t>04-160</t>
  </si>
  <si>
    <t>40-540-10</t>
  </si>
  <si>
    <t>40-555-20</t>
  </si>
  <si>
    <t>40-580</t>
  </si>
  <si>
    <t>16-300</t>
  </si>
  <si>
    <t>40-220-20</t>
  </si>
  <si>
    <t>04-100</t>
  </si>
  <si>
    <t>04-320</t>
  </si>
  <si>
    <t>04-330</t>
  </si>
  <si>
    <t>40-440-20</t>
  </si>
  <si>
    <t>44-240-30</t>
  </si>
  <si>
    <t>72-540</t>
  </si>
  <si>
    <t>40-650-20</t>
  </si>
  <si>
    <t>28-100-30</t>
  </si>
  <si>
    <t>80-230-40</t>
  </si>
  <si>
    <t>04-600-10</t>
  </si>
  <si>
    <t>40-140-40</t>
  </si>
  <si>
    <t>16-600-10</t>
  </si>
  <si>
    <t>Pangair Dair Khal</t>
  </si>
  <si>
    <t>44-320-20</t>
  </si>
  <si>
    <t>40-650-30</t>
  </si>
  <si>
    <t>Bera Khal</t>
  </si>
  <si>
    <t>26(Pangair Dair Khal Regulator )</t>
  </si>
  <si>
    <t>Site preparation by manually removing all miscellaneous objectional materials from entire site and removing soil upto 15cm depth including uprooting stumps, jungle, cleaning, levelling, dressing etc. complete as per direction of Engineer in charge</t>
  </si>
  <si>
    <t>Twenty-Three point Six Three Four</t>
  </si>
  <si>
    <t>Ninety Thousand Nine Hundred and Ninety point Nine</t>
  </si>
  <si>
    <t>Manufacturing and supplying R.C.C boundary pillar, bench mark pillar and kilometer post in proportion 1:2:4, as per approved drawing and specifications, 110cm height, bottom dia 25cm and top dia 20cm, of which 15cm slanting and 50 level; with 6 nos. 10mm dia vertical rod and 8 nos. 6mm dia binder excluding the cost of M.S work or reinforcement but including the cost of form works, plastering top, finishing surface, curing with inscription of "BWDB, R.L./K.M." mark, as per approved size and shape in exposed surface etc. complete, as per direction of Engineer in charge.</t>
  </si>
  <si>
    <t>One Thousand One Hundred and Eighteen point Four Zero Two</t>
  </si>
  <si>
    <t>Four Thousand Four Hundred and Seventy-Three point Six Zero Eight</t>
  </si>
  <si>
    <t>Fixing in position, boundary pillars/bench mark pillars/K.M. post etc. of size 110cm height, bottom dia 25cm and top dia 20cm, embedded 45cm below G.L. including carriage, earth cutting, filling, ramming, etc. complete as per direction of Engineer in charge.</t>
  </si>
  <si>
    <t>Forty point Two One Seven</t>
  </si>
  <si>
    <t>One Hundred and Sixty point Eight Six Eight</t>
  </si>
  <si>
    <t>Supply of bamboo pegs 0.45m to 0.75m long and average dia. 6 cm, with saw cut top as per direction of Engineer in charge.</t>
  </si>
  <si>
    <t>Twenty-Two point Seven One Nine</t>
  </si>
  <si>
    <t>Three Thousand Six Hundred and Thirty-Five point Zero Four</t>
  </si>
  <si>
    <t>Labour charge for fixing of bamboo pegs 0.45m to 0.75m long and average dia 6cm, as per direction of Engineer in charge.</t>
  </si>
  <si>
    <t>Two point Four Three Eight</t>
  </si>
  <si>
    <t>Three Hundred and Ninety point Zero Eight</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</si>
  <si>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</si>
  <si>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Twenty-Two point Four Nine One</t>
  </si>
  <si>
    <t>One Lakh Twenty-Seven Thousand Four Hundred and Two point Eight Eight Nine</t>
  </si>
  <si>
    <t>16-560-30</t>
  </si>
  <si>
    <t>Shoring for slope protection of foundation trench, canal, embankment, road, pond etc. as per design slopes, grades including removal of spoils to a safe distance as per direction of Engineer in charge. By local hard wood ballah post of 6.0m length, 125mm dia, 1.0m c/c, and 2.0m drive with 6.0m long bamboo of average 75mm dia, @1.0m c/c and 2.0m drive with drum sheet walling and average 70mm dia half split bamboo batten @ 2.0m c/c fixed with nails.</t>
  </si>
  <si>
    <t>Seven Hundred and Forty-Five point Two Eight Four</t>
  </si>
  <si>
    <t>Two Lakh Twenty-Four Thousand Three Hundred and Thirty point Four Eight Four</t>
  </si>
  <si>
    <t>16-310-10</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</si>
  <si>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charge.For moving spoil earth upto a distance of 100m from the centre of the pit.</t>
  </si>
  <si>
    <t>Two Hundred and Nine point Three One Nine</t>
  </si>
  <si>
    <t>Twelve Lakh Seventy-Five Thousand Four Hundred and Twenty-Two point Five Three One</t>
  </si>
  <si>
    <t>40-440</t>
  </si>
  <si>
    <t>"Supplying and filling empty gunny/synthetic bags as approved in design &amp; drawing with sand/ earth available at site sewing the end with sutly, including carrying and placing in position within the site with supply of all materials as per direction of Engineer in charge.</t>
  </si>
  <si>
    <t>Twenty-Six point Seven Two Five</t>
  </si>
  <si>
    <t>Eighty-Five Thousand Five Hundred and Twenty</t>
  </si>
  <si>
    <t>16-520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</si>
  <si>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t>
  </si>
  <si>
    <t>One Thousand One Hundred and Fifty point Two Seven Two</t>
  </si>
  <si>
    <t>Ten Lakh Twenty-Eight Thousand Six Hundred and Fifty-Three point Seven Four One</t>
  </si>
  <si>
    <t>16-540</t>
  </si>
  <si>
    <t>Back filling in hydraulic structures including all leads and lifts in 150mm layer including watering, ramming compacting to 30% relative density etc. complete by compactor or any other suitable method as per direction of Engineer in charge.</t>
  </si>
  <si>
    <t>Six Hundred and Twenty-Four point Four Three Three</t>
  </si>
  <si>
    <t>Nine Lakh Ninety-Three Thousand Three Hundred and Seventy-Two point Nine Nine Four</t>
  </si>
  <si>
    <t>44-240</t>
  </si>
  <si>
    <t>Supplying at site U-shape hot rolled steel sheet piles of different sections as mentioned in the material specification of this manual as tabular form of Phosphorus = 00.04% (Maximum), Sulphur = 0.04% (Maximum), Copper = 0.25% (Minimum), Tensile strength =&gt; 490 N/mm2, Yield strength =&gt; 296 N/mm2, Elongation = 15% (Minimum) including all taxes, freights, incidental charges etc. complete as per direction of Engineer in charge.</t>
  </si>
  <si>
    <t>M.ton</t>
  </si>
  <si>
    <t>One Lakh Eighteen Thousand One Hundred and Five point Zero Four Five</t>
  </si>
  <si>
    <t>Twenty-Eight Lakh Seventy-Two Thousand Three Hundred and Fourteen point Six Nine Four</t>
  </si>
  <si>
    <t>44-320</t>
  </si>
  <si>
    <t>Cutting of steel sheet piles to design length and shape as per requirement in design and drawing and as per direction of Engineer in charge.</t>
  </si>
  <si>
    <t>Thirty-Seven point Zero Three Seven</t>
  </si>
  <si>
    <t>Three Thousand One Hundred and Ninety-Eight point Five One Five</t>
  </si>
  <si>
    <t>Epoxy paint 2 coats of approved colour and specification over a priming coat to gate, hoisting device and embedded metal parts including scraping out rust and old paint with chisel, scraper, steel wire brush &amp; emery paper etc. complete in all respect including the cost of all materials as per direction of Engineer in charge.</t>
  </si>
  <si>
    <t>Two Hundred and Ninety-One point Six Five Three</t>
  </si>
  <si>
    <t>Two Lakh One Thousand Four Hundred and Ninety-Seven point Two Two Five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</si>
  <si>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</si>
  <si>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t>
  </si>
  <si>
    <t>One Thousand AND Ten point Four Nine Nine</t>
  </si>
  <si>
    <t>One Lakh Eighty-Nine Thousand Nine Hundred and Thirty-Three point Three Nine Two</t>
  </si>
  <si>
    <t>Supplying and placing 20mm thick hessian cloth impregnated with bitumen in expansion joints or on top of sheet piles as per specification and direction of Engineer in charge.</t>
  </si>
  <si>
    <t>Three Hundred and Seventy point Four Five Five</t>
  </si>
  <si>
    <t>Eleven Thousand Two Hundred and Ninety-One point Four Six Eight</t>
  </si>
  <si>
    <t>44-220</t>
  </si>
  <si>
    <t>Supplying and laying single layer polythene sheet in floor below cement concrete, RCC slab, on walls etc. complete in all respect as per direction of Engineer in charge.</t>
  </si>
  <si>
    <t>Twenty-Five point Zero Nine Eight</t>
  </si>
  <si>
    <t>Eleven Thousand Two Hundred and Forty-Three point Nine Zero Four</t>
  </si>
  <si>
    <t>43A</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</si>
  <si>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</si>
  <si>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</si>
  <si>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Three Thousand One Hundred and Sixty-Six point Four Five Nine</t>
  </si>
  <si>
    <t>One Lakh Forty-Two Thousand Seven Hundred and Twelve point Three Zero Seven</t>
  </si>
  <si>
    <t>43B</t>
  </si>
  <si>
    <t>Three Thousand Four Hundred and Forty-Six point Zero Two Two</t>
  </si>
  <si>
    <t>One Lakh Fifty-Five Thousand Three Hundred and Twelve point Two One Two</t>
  </si>
  <si>
    <t>40-650</t>
  </si>
  <si>
    <t>Supplying and laying sand as filter layers as per specific size ranges and gradation including preparation of surface, compacting in layer etc. complete with supply of all materials and as per direction of Engineer in charge.</t>
  </si>
  <si>
    <t>Eight Hundred and Forty-Four point Nine One One</t>
  </si>
  <si>
    <t>One Lakh Seventy-Six Thousand Six Hundred and Three point Two Nine Seven</t>
  </si>
  <si>
    <t>CUM</t>
  </si>
  <si>
    <t>One Thousand Two Hundred and Thirty-Three point Three Three Five</t>
  </si>
  <si>
    <t>Twelve Thousand Eight Hundred and Twenty-Six point Six Eight Four</t>
  </si>
  <si>
    <t>12-310</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</si>
  <si>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</si>
  <si>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Cum</t>
  </si>
  <si>
    <t>Five point Seven Five Two</t>
  </si>
  <si>
    <t>One Lakh Sixty-Four Thousand Two Hundred and Three point Two Zero Seven</t>
  </si>
  <si>
    <t>28-120-20</t>
  </si>
  <si>
    <t>Cement concrete in leanest mix 1:3:6 with sand of F.M.&gt;=1.5,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</si>
  <si>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Nine Thousand Four Hundred and Twenty-Two point Two Four Eight</t>
  </si>
  <si>
    <t>Five Lakh Eighty Thousand Seven Hundred and Eighty-Seven point Three Six Seven</t>
  </si>
  <si>
    <t>28-100</t>
  </si>
  <si>
    <t>Cement concrete in leanest mix 1:4:8 with sand of F.M.&gt;=1.5, in foundation or floor, including breaking, screening, grading and washing aggregates with clear water, mixing, laying in position, consolidation to levels, curing, including supply of all materials excluding the cost of form works etc complete as per direction of Engineer in charge.</t>
  </si>
  <si>
    <t>Seven Thousand Two Hundred and Eighty-Five point Three One Four</t>
  </si>
  <si>
    <t>Twelve Thousand AND Ninety-Three point Six Two One</t>
  </si>
  <si>
    <t>49A</t>
  </si>
  <si>
    <t>36-150</t>
  </si>
  <si>
    <t>Formwork for centering and water tight shuttering as per drawing with 14 BWG M.S. sheet, fitted and fixed with 40mmx40mmx6mm M .S.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charge.Vertical and inclined walls, columns, piers with 60-80mm dia barack bamboo props.</t>
  </si>
  <si>
    <t>Seven Hundred and Thirty-Four point Eight Seven One</t>
  </si>
  <si>
    <t>Five Lakh Seventy-Seven Thousand Three Hundred and Twenty-Nine point Three Five Five</t>
  </si>
  <si>
    <t>49B</t>
  </si>
  <si>
    <t>Formwork for centering and water tight shuttering as per drawing with 14 BWG M.S. sheet, fitted and fixed with 40mmx40mmx6mm M .S.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</si>
  <si>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Seven Hundred and Forty-Four point Eight Nine Seven</t>
  </si>
  <si>
    <t>One Lakh Seven Hundred and Two point Six Two Five</t>
  </si>
  <si>
    <t>49C</t>
  </si>
  <si>
    <t>Five Hundred and Ninety-Four point Four Seven Two</t>
  </si>
  <si>
    <t>One Lakh Seventy-Seven Thousand Four Hundred and Sixty-One point Seven Eight One</t>
  </si>
  <si>
    <t>50A</t>
  </si>
  <si>
    <t>76-120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</si>
  <si>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</si>
  <si>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Kg</t>
  </si>
  <si>
    <t>Sixty-Three point Four Zero Seven</t>
  </si>
  <si>
    <t>Twenty-One Lakh Sixty-Eight Thousand Four Hundred and Ninety-Four point Six Seven One</t>
  </si>
  <si>
    <t>50B</t>
  </si>
  <si>
    <t>76-115</t>
  </si>
  <si>
    <t>Sixty point Four Four Nine</t>
  </si>
  <si>
    <t>Two Thousand One Hundred and Two point Four One Six</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</si>
  <si>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</si>
  <si>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t>
  </si>
  <si>
    <t>One Hundred and Ninety point Two Five Five</t>
  </si>
  <si>
    <t>Four Thousand AND Ninety-Six point One Nine</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</si>
  <si>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</si>
  <si>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One Hundred and Fifteen point Seven Seven Seven</t>
  </si>
  <si>
    <t>Four Lakh Thirty-Eight Thousand Three Hundred and Thirty-Eight point Six Six Nine</t>
  </si>
  <si>
    <t>28-200</t>
  </si>
  <si>
    <t>Reinforced Cement Concrete Work in leanest mix. 1:1.5:3 with 25mm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t>
  </si>
  <si>
    <t>Ten Thousand Four Hundred and Thirty-Nine point Seven Seven Nine</t>
  </si>
  <si>
    <t>Forty-Six Lakh Ninety-Seven Thousand AND Sixty-Five point Three Six Eight</t>
  </si>
  <si>
    <t>04-600</t>
  </si>
  <si>
    <t>Providing cork sheet/polysterene sheet in expansion joints of concrete works including supply of all materials etc. complete as per direction of Engineer in charge. 25mm thick sheet.</t>
  </si>
  <si>
    <t>Three Hundred and Eighty point Eight Three Five</t>
  </si>
  <si>
    <t>Six Thousand One Hundred and Eighty-Four point Seven Six</t>
  </si>
  <si>
    <t>04-280</t>
  </si>
  <si>
    <t>Constructing at site, cement mortar gauge on masonry wall, including engraving in meter, decimeter &amp; centimeter, painting and figuring with black and red water proof paint, etc. complete as per direction of Engineer in charge.</t>
  </si>
  <si>
    <t>Sixty-Eight point Three Five Four</t>
  </si>
  <si>
    <t>Six Hundred and Twenty-Two point Zero Two One</t>
  </si>
  <si>
    <t>Filling up the expansion joints by asphalt, sand and jute waste etc. complete including supply of all materials and as per direction of Engineer in charge.</t>
  </si>
  <si>
    <t>One Hundred and Thirty-Nine point Seven Seven Four</t>
  </si>
  <si>
    <t>Four Thousand Five Hundred and Twenty-Eight point Six Seven Eight</t>
  </si>
  <si>
    <t>57A</t>
  </si>
  <si>
    <t>40-140</t>
  </si>
  <si>
    <t>Manufacturing and supplying of CC blocks in leanest mix (1:3:6) in volume, with cement, sand (FM&gt;=1.5) and stone chips (40mmdown graded), to attain a minimum 28 days cylinder strength of 9.0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t>
  </si>
  <si>
    <t>Two Hundred and Sixty-Two point Four Seven One</t>
  </si>
  <si>
    <t>Twenty-Eight Lakh Ninety-Three Thousand Seven Hundred and Forty-Two point Seven Seven Five</t>
  </si>
  <si>
    <t>57B</t>
  </si>
  <si>
    <t>Three Hundred and Fifteen point Nine Two Eight</t>
  </si>
  <si>
    <t>Sixteen Lakh Seventy-Four Thousand Four Hundred and Eighteen point Four</t>
  </si>
  <si>
    <t>58A</t>
  </si>
  <si>
    <t>40-220</t>
  </si>
  <si>
    <t>Labour charge for protective works in laying CC blocks of different sizes including preparation of base, watering and ramming of base etc. complete as per direction of Engineer in charge</t>
  </si>
  <si>
    <t>Nine Hundred and Seventy-Eight point Five Five Three</t>
  </si>
  <si>
    <t>Two Lakh Twenty-Eight Thousand Six Hundred and Twenty-Nine point One Two Three</t>
  </si>
  <si>
    <t>58B</t>
  </si>
  <si>
    <t>One Thousand Seven Hundred and Thirty-Seven point Four One Three</t>
  </si>
  <si>
    <t>Four Lakh Five Thousand Nine Hundred and Twenty-Nine point One Seven Three</t>
  </si>
  <si>
    <t>76-630</t>
  </si>
  <si>
    <t>Supply and fitting fixing 23cm PVC water stops having minimum strength of 13.80 N/mm2 at 225% elongation and of approved quality in contraction and expansion joints with necessary arrangement for modification of shuttering and keeping the water stop in position etc as per design, specification and direction of Engineer in charge</t>
  </si>
  <si>
    <t>Nine Hundred and Twenty-Three point Five Five Two</t>
  </si>
  <si>
    <t>Twenty-Nine Thousand Seven Hundred and Thirty-Eight point Three Seven Four</t>
  </si>
  <si>
    <t>Earth work by manual labour, in all kinds of soil in removing the cross bundh/ ring bundh, including all leads and lifts complete and placing the spoils to a safe distance, (minimun 15m apart from the bank) as per direction of Engineer in charge.</t>
  </si>
  <si>
    <t>One Hundred and Twenty-Two point Five Two Seven</t>
  </si>
  <si>
    <t>Six Lakh One Thousand Four Hundred and Fifty-Four point Four One One</t>
  </si>
  <si>
    <t>76-240</t>
  </si>
  <si>
    <t>Manufacturing &amp; Supplying of M.S. Vertical Lift Gate shutter of 8mm thick M.S. skin plate and stiffener with minimum 75mmx75mmx10mm M.S. angle as frame, horizontal &amp; vertical beam 75mmx25mmx12mm P-type rubber seal, fixed with 10mm dia x 63 .5mm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t>
  </si>
  <si>
    <t>Seventy-Nine Thousand AND Seventy-Nine point Six Seven One</t>
  </si>
  <si>
    <t>Two Lakh Thirty-Seven Thousand Two Hundred and Thirty-Nine point Zero One Three</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</si>
  <si>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</si>
  <si>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charge.Size 1.95m x 1.65m.</t>
  </si>
  <si>
    <t>Seven Thousand Nine Hundred and Thirty-Seven point Nine Four Seven</t>
  </si>
  <si>
    <t>Twenty-Three Thousand Eight Hundred and Thirteen point Eight Four One</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</si>
  <si>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</si>
  <si>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Sixty-Eight Thousand AND Twenty-Five point Three Five Five</t>
  </si>
  <si>
    <t>Two Lakh Four Thousand AND Seventy-Six point Zero Six Five</t>
  </si>
  <si>
    <t>16-600</t>
  </si>
  <si>
    <t>Earth work by Mechanical Excavator ( Long Boom ) in all kinds of soil in excavation/re-excavation of Channel/Canal/khal etc. Including disposal of spoil-soil upto 30m away from the point of excavation with rough dressing and leveling etc. Complete as per direction of Engineer in charge.</t>
  </si>
  <si>
    <t>Eighty-Five point Zero Six One</t>
  </si>
  <si>
    <t>Six Lakh Ninety-One Thousand Four Hundred and Eighteen point Three Three Nine</t>
  </si>
  <si>
    <t>Manufacturing and supplying R.C.C. (1:2:4) BM Pillars of size 15cmx 15cmx75cm, with 40cmx40cmx10cm base having 3 nos.10mm dia MS.bar each way at base,4nos.10mm dia vertical bar and 8nos 6mm dia ring,excluding cost of M.S.works for reinforcement but including cost of form works, concreting, plastering at top, finishing surface, curing etc. complete, with inscription of "BWDB", on exposed surface etc. complete as per direction of Engineer in charge.</t>
  </si>
  <si>
    <t>Four Hundred and Seventy-Two point Five Zero One</t>
  </si>
  <si>
    <t>Fixing in position B.M. pillars and kilometer posts of size 15cmx15cmx75cm with 40cmx40cmx10cm base, embedding 45cm below G.L. including carriage, earth cutting, backfilling, ramming, etc. complete as per direction of Engineer in charge.</t>
  </si>
  <si>
    <t>Forty-One point Seven One Seven</t>
  </si>
  <si>
    <t>Biological protection of bare earth surface by Dholkalmi with minimum 50cm long sapling, planting @ not more than 30 cm apart including supplying, sizing, taping and nursing etc. complete as per direction of the Engineer in charge.</t>
  </si>
  <si>
    <t>Three point Eight Three One</t>
  </si>
  <si>
    <t>16-100</t>
  </si>
  <si>
    <t>Erection of bamboo profile with full bamboo posts and pegs not less than 60mm in diameter and coir strings etc. complete as per direction of Engineer in charge.</t>
  </si>
  <si>
    <t>Two Hundred and Thirty-Seven point Seven Zero Three</t>
  </si>
  <si>
    <t>40-540</t>
  </si>
  <si>
    <t>Supplying, sizing and placing of barrack bamboo pins and stays of diameter &gt;=8.0 cm in position etc. complete as per direction of Engineer in charge. Length : &gt;=4.5 m to &lt;=6.0m</t>
  </si>
  <si>
    <t>Two Hundred and Fourteen point One Five Nine</t>
  </si>
  <si>
    <t>40-550</t>
  </si>
  <si>
    <t>40-550-20</t>
  </si>
  <si>
    <t>Labour charge for driving barrack bamboo pins of diameter &gt;=8.0 cm, by hammer or monkey hammer, as per direction of Engineer in charge.&gt;=1.50 m to &lt;=2.0 m drive, in water including necessary staging etc. as required</t>
  </si>
  <si>
    <t>Fifty-Nine point Eight Eight One</t>
  </si>
  <si>
    <t>Supplying and placing in position and fitting, fixing single layer tarjah double woven matting with necessary ties including the cost of all materials etc. complete as per direction of Engineer in charge.</t>
  </si>
  <si>
    <t>One Hundred and Twenty-Six point Two Two Nine</t>
  </si>
  <si>
    <t>16-410</t>
  </si>
  <si>
    <t>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charge.300m to 1.00 km.(85% compaction)</t>
  </si>
  <si>
    <t>Two Hundred and Ninety-One point Nine Two Nine</t>
  </si>
  <si>
    <t>16-120</t>
  </si>
  <si>
    <t>Earth work by manual labour in constructing/ resectioning of embankment/ canalbank/road etccompacted to 85%/90% maximum drydensity at optimum moisture content,with referenceto laboratory density test AAHSTO modified hammer, with clayey soil(minm 30% clay,0-40% silt, 0-30% sand) within the initial lead of 30m &amp; all lifts including throwing the spoils to profiles in layers not exceeding 230mm in thickness with clod breaking to a maximum size of 100mm, benching the side slopes, removing roots &amp; stumps of trees of girth upto 200mm from the ground, stripping/ ploughing the base of embankment and borrow pit area, dug bailing, bail out of water, rough dressing including 150mm cambering at the centre of crest etc.complete, including maintenance of the same for 6 months after completion, (compaction will be done by the contractor with approved equipment, including all ancillary charges for compaction and testing) as per direction of Engineer in charge. 0 m to 3 m height with 85% compaction.</t>
  </si>
  <si>
    <t>One Hundred and Fifty-Eight point Five Four Seven</t>
  </si>
  <si>
    <t>Extra rate for every additional lead of 15 m or part thereof beyond the initial lead of 30m up to a maximum of 19 leads (3m neglected) for all kinds of earth work. 3 nos Lead (Quoted rate will be applicable for 3 nos lead)</t>
  </si>
  <si>
    <t>Thirty-Seven point Six Four Seven</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</si>
  <si>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</si>
  <si>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0 to 4 m height with 85% compaction.</t>
  </si>
  <si>
    <t>One Hundred and Three point Six Seven Nine</t>
  </si>
  <si>
    <t>Royalty of specified earth taken from private land (with prior permission of the Executive Engineer on production of royalty deeds with the land owner) from the area to be selected by the contractor with mutual agreement.</t>
  </si>
  <si>
    <t>Eleven point Six One Seven</t>
  </si>
  <si>
    <t>Fine dressing and close turfing of the slopes and the crest of embankment with 75 mm thick good quality durba or charkanta sods of size 200 mm x 200 mm with all leads and lifts including ramming watering until the turf grows properly, maintaining etc. complete (measurement will be given on well grown grass only) as per direction of Engineer in charge.</t>
  </si>
  <si>
    <t>Twenty point Three One Eight</t>
  </si>
  <si>
    <t>Earth work in box cutting up to 1.00 m depth, in all kinds of soil with all leads, removing the spoils to a safe distance, including levelling and dressing, maintaining required cambering etc. complete, as per direction of Engineer in charge.</t>
  </si>
  <si>
    <t>One Hundred and Sixteen point Two Seven Six</t>
  </si>
  <si>
    <t>Analysis Rate/LGED</t>
  </si>
  <si>
    <t>BP: Preperation of bed by cutting and filling including watering to bring moisture content ±2% of OMC &amp; compacting by appropiate mechanical means etc to attain minimum compaction 98% of MDD (standard) to obtain a minimum soaked CBR 4% etc all complete as per direction of the E-I-C.</t>
  </si>
  <si>
    <t>Ten point Two Four Six</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</si>
  <si>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</si>
  <si>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Six Hundred and Three point One Three Two</t>
  </si>
  <si>
    <t>23A</t>
  </si>
  <si>
    <t>Manufacturing and supplying of CC blocks in leanest mix (1:2:4) in volume, with cement, sand (FM&gt;=1.5) and stone chips (40mmdown graded), to attain a minimum 28 days cylinder strength of 15.0 N/mm2 including grading, washing shingles, mixing, laying in forms, consolidation, curing for at least 21 days, including preparation of platform, shuttering in measureable stacks etc. complete including supply of all materials ( steel shutter to be used) as per direction of Enginnner in charge.</t>
  </si>
  <si>
    <t>Block size: 30cm x 30cm x 30cm</t>
  </si>
  <si>
    <t>Nos</t>
  </si>
  <si>
    <t>Two Hundred and Seventy-Six point Two Three Seven</t>
  </si>
  <si>
    <t>23B</t>
  </si>
  <si>
    <t>Eight Hundred and Twenty point Seven Seven Three</t>
  </si>
  <si>
    <t>24-310</t>
  </si>
  <si>
    <t>Flush pointing to brick works, in sand cement mortar (sand of FM&gt;=1.3), including scaffolding, curing, raking out joints, clearing the surface etc. complete in all floors including the cost of all materials and as per direction of Engineer in charge.</t>
  </si>
  <si>
    <t>One Hundred and Thirty-Nine point Three Two Two</t>
  </si>
  <si>
    <t>25A</t>
  </si>
  <si>
    <t>Labour charge for protective works in laying CC blocks of different sizes including preparation of base, watering and ramming of base etc. complete as per direction of Engineer in charge.Within 200m</t>
  </si>
  <si>
    <t>25B</t>
  </si>
  <si>
    <t>Labour charge for protective works in laying CC blocks of different sizes including preparation of base, watering and ramming of base etc. complete as per direction of Engineer in charge.</t>
  </si>
  <si>
    <t>Box Cut</t>
  </si>
  <si>
    <t>Bed Preparation</t>
  </si>
  <si>
    <t>Subgrade Preparation</t>
  </si>
  <si>
    <t>1000cm x 650cm x (100-150)cm</t>
  </si>
  <si>
    <t>Flush pointing to brick works,</t>
  </si>
  <si>
    <t>Labour charge for laying CC blocks :within 200m</t>
  </si>
  <si>
    <t>Labour charge for laying CC blocks :beyond 200m</t>
  </si>
  <si>
    <t>Quantity</t>
  </si>
  <si>
    <t>amount</t>
  </si>
  <si>
    <t>CCBlock</t>
  </si>
  <si>
    <t>diversion channel</t>
  </si>
  <si>
    <t>65( Bera Khal Rehulator)</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</si>
  <si>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t>
  </si>
  <si>
    <t>82A</t>
  </si>
  <si>
    <t>82B</t>
  </si>
  <si>
    <t>Five point Nine Four One</t>
  </si>
  <si>
    <t>Seven Thousand Two Hundred and Eighty-Five point Two Nine Four</t>
  </si>
  <si>
    <t>88A</t>
  </si>
  <si>
    <t>88B</t>
  </si>
  <si>
    <t>88C</t>
  </si>
  <si>
    <t>89A</t>
  </si>
  <si>
    <t>89B</t>
  </si>
  <si>
    <t>96A</t>
  </si>
  <si>
    <t>Two Hundred and Sixty-Two point Eight One Two</t>
  </si>
  <si>
    <t>96B</t>
  </si>
  <si>
    <t>Three Hundred and Sixteen point Three Three Eight</t>
  </si>
  <si>
    <t>97A</t>
  </si>
  <si>
    <t>97B</t>
  </si>
  <si>
    <t>Diversion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</si>
</sst>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34">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2" fillId="0" borderId="4" xfId="0" applyFont="1" applyFill="1" applyBorder="1" applyAlignment="1">
      <alignment horizontal="center"/>
    </xf>
    <xf numFmtId="0" fontId="2" fillId="0" borderId="0" xfId="0" applyFont="1" applyFill="1" applyBorder="1" applyAlignment="1">
      <alignment horizontal="center"/>
    </xf>
    <xf numFmtId="0" fontId="3" fillId="0" borderId="5" xfId="0" applyFont="1" applyBorder="1" applyAlignment="1">
      <alignment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0" fillId="0" borderId="1" xfId="0" applyFill="1" applyBorder="1" applyAlignment="1">
      <alignment horizontal="center"/>
    </xf>
    <xf numFmtId="0" fontId="3" fillId="0" borderId="1" xfId="0" applyFont="1" applyBorder="1" applyAlignment="1">
      <alignment horizontal="center" vertical="center"/>
    </xf>
    <xf numFmtId="0" fontId="2" fillId="0" borderId="6" xfId="0" applyFont="1" applyFill="1" applyBorder="1" applyAlignment="1">
      <alignment horizontal="center"/>
    </xf>
    <xf numFmtId="0" fontId="0" fillId="0" borderId="1" xfId="0" applyBorder="1" applyAlignment="1"/>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wrapText="1"/>
    </xf>
    <xf numFmtId="0" fontId="0" fillId="0" borderId="0" xfId="0" applyAlignment="1">
      <alignment horizontal="center"/>
    </xf>
    <xf numFmtId="0" fontId="0" fillId="0" borderId="7" xfId="0" applyBorder="1" applyAlignment="1">
      <alignment horizontal="center"/>
    </xf>
    <xf numFmtId="0" fontId="0" fillId="0" borderId="1" xfId="0" applyBorder="1" applyAlignment="1">
      <alignment horizontal="left"/>
    </xf>
    <xf numFmtId="0" fontId="0" fillId="0" borderId="6" xfId="0" applyFill="1" applyBorder="1" applyAlignment="1">
      <alignment horizontal="center"/>
    </xf>
    <xf numFmtId="4" fontId="0" fillId="0" borderId="8" xfId="0" applyNumberFormat="1" applyFill="1" applyBorder="1" applyAlignment="1">
      <alignment horizontal="center"/>
    </xf>
    <xf numFmtId="0" fontId="0" fillId="3" borderId="1" xfId="0" applyFill="1" applyBorder="1" applyAlignment="1">
      <alignment horizontal="center" wrapText="1"/>
    </xf>
    <xf numFmtId="0" fontId="0" fillId="3" borderId="1" xfId="0" applyFill="1" applyBorder="1" applyAlignment="1">
      <alignment horizontal="left"/>
    </xf>
    <xf numFmtId="0" fontId="0" fillId="3" borderId="1" xfId="0" applyFill="1" applyBorder="1" applyAlignment="1">
      <alignment horizontal="center"/>
    </xf>
    <xf numFmtId="0" fontId="0" fillId="3" borderId="7" xfId="0" applyFill="1" applyBorder="1" applyAlignment="1">
      <alignment horizontal="center"/>
    </xf>
    <xf numFmtId="4" fontId="0" fillId="0" borderId="0" xfId="0" applyNumberFormat="1" applyAlignment="1">
      <alignment horizontal="center"/>
    </xf>
    <xf numFmtId="4"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topLeftCell="A10" zoomScaleNormal="100" workbookViewId="0">
      <selection activeCell="F19" sqref="F19"/>
    </sheetView>
  </sheetViews>
  <sheetFormatPr defaultRowHeight="14.5" x14ac:dyDescent="0.35"/>
  <cols>
    <col min="2" max="2" width="13.7265625" bestFit="1" customWidth="1"/>
    <col min="3" max="3" width="23.26953125" customWidth="1"/>
    <col min="4" max="4" width="11.81640625" bestFit="1" customWidth="1"/>
    <col min="6" max="6" width="17" bestFit="1" customWidth="1"/>
    <col min="8" max="8" width="12" bestFit="1" customWidth="1"/>
  </cols>
  <sheetData>
    <row r="1" spans="1:10" ht="18.75" customHeight="1" x14ac:dyDescent="0.35">
      <c r="A1" s="18" t="s">
        <v>0</v>
      </c>
      <c r="B1" s="18" t="s">
        <v>1</v>
      </c>
      <c r="C1" s="18" t="s">
        <v>2</v>
      </c>
      <c r="D1" s="18" t="s">
        <v>3</v>
      </c>
      <c r="E1" s="18" t="s">
        <v>4</v>
      </c>
      <c r="F1" s="7" t="s">
        <v>78</v>
      </c>
    </row>
    <row r="2" spans="1:10" x14ac:dyDescent="0.35">
      <c r="A2" s="19"/>
      <c r="B2" s="19"/>
      <c r="C2" s="19"/>
      <c r="D2" s="19"/>
      <c r="E2" s="19"/>
      <c r="F2" s="3"/>
    </row>
    <row r="3" spans="1:10" ht="18.5" x14ac:dyDescent="0.35">
      <c r="A3" s="4">
        <v>7</v>
      </c>
      <c r="B3" s="4" t="s">
        <v>81</v>
      </c>
      <c r="C3" s="15"/>
      <c r="D3" s="4" t="s">
        <v>82</v>
      </c>
      <c r="E3" s="15">
        <v>472.50099999999998</v>
      </c>
      <c r="F3" s="3">
        <v>11</v>
      </c>
    </row>
    <row r="4" spans="1:10" ht="33.75" customHeight="1" x14ac:dyDescent="0.35">
      <c r="A4" s="4">
        <v>8</v>
      </c>
      <c r="B4" s="4" t="s">
        <v>83</v>
      </c>
      <c r="C4" s="4"/>
      <c r="D4" s="4" t="s">
        <v>82</v>
      </c>
      <c r="E4" s="4">
        <v>41.716999999999999</v>
      </c>
      <c r="F4" s="4">
        <v>11</v>
      </c>
    </row>
    <row r="5" spans="1:10" ht="33.75" customHeight="1" x14ac:dyDescent="0.35">
      <c r="A5" s="4">
        <v>9</v>
      </c>
      <c r="B5" s="4" t="s">
        <v>70</v>
      </c>
      <c r="C5" s="4"/>
      <c r="D5" s="4" t="s">
        <v>13</v>
      </c>
      <c r="E5" s="4">
        <v>3.831</v>
      </c>
      <c r="F5" s="4">
        <v>120000</v>
      </c>
      <c r="H5" s="5"/>
      <c r="J5" s="6"/>
    </row>
    <row r="6" spans="1:10" ht="33.75" customHeight="1" x14ac:dyDescent="0.35">
      <c r="A6" s="4">
        <v>10</v>
      </c>
      <c r="B6" s="4" t="s">
        <v>55</v>
      </c>
      <c r="C6" s="4"/>
      <c r="D6" s="4" t="s">
        <v>71</v>
      </c>
      <c r="E6" s="4">
        <v>237.703</v>
      </c>
      <c r="F6" s="4">
        <v>201</v>
      </c>
      <c r="J6" s="6"/>
    </row>
    <row r="7" spans="1:10" ht="33.75" customHeight="1" x14ac:dyDescent="0.35">
      <c r="A7" s="4">
        <v>11</v>
      </c>
      <c r="B7" s="4" t="s">
        <v>84</v>
      </c>
      <c r="C7" s="4"/>
      <c r="D7" s="4" t="s">
        <v>82</v>
      </c>
      <c r="E7" s="4">
        <v>214.15899999999999</v>
      </c>
      <c r="F7" s="4">
        <v>1251</v>
      </c>
      <c r="J7" s="6"/>
    </row>
    <row r="8" spans="1:10" ht="33.75" customHeight="1" x14ac:dyDescent="0.35">
      <c r="A8" s="4">
        <v>12</v>
      </c>
      <c r="B8" s="4" t="s">
        <v>85</v>
      </c>
      <c r="C8" s="4"/>
      <c r="D8" s="4" t="s">
        <v>82</v>
      </c>
      <c r="E8" s="4">
        <v>59.881</v>
      </c>
      <c r="F8" s="4">
        <v>1875</v>
      </c>
      <c r="J8" s="6"/>
    </row>
    <row r="9" spans="1:10" ht="33.75" customHeight="1" x14ac:dyDescent="0.35">
      <c r="A9" s="4">
        <v>13</v>
      </c>
      <c r="B9" s="4" t="s">
        <v>86</v>
      </c>
      <c r="C9" s="4"/>
      <c r="D9" s="4" t="s">
        <v>71</v>
      </c>
      <c r="E9" s="4">
        <v>126.229</v>
      </c>
      <c r="F9" s="4">
        <v>1000</v>
      </c>
      <c r="J9" s="6"/>
    </row>
    <row r="10" spans="1:10" ht="29.25" customHeight="1" x14ac:dyDescent="0.35">
      <c r="A10" s="4">
        <v>14</v>
      </c>
      <c r="B10" s="4" t="s">
        <v>68</v>
      </c>
      <c r="C10" s="4"/>
      <c r="D10" s="4" t="s">
        <v>9</v>
      </c>
      <c r="E10" s="4">
        <v>291.92899999999997</v>
      </c>
      <c r="F10" s="4">
        <v>85800.22</v>
      </c>
    </row>
    <row r="11" spans="1:10" ht="29.25" customHeight="1" x14ac:dyDescent="0.35">
      <c r="A11" s="4">
        <v>15</v>
      </c>
      <c r="B11" s="4" t="s">
        <v>69</v>
      </c>
      <c r="C11" s="4"/>
      <c r="D11" s="4" t="s">
        <v>9</v>
      </c>
      <c r="E11" s="4">
        <v>158.547</v>
      </c>
      <c r="F11" s="4">
        <v>64350.17</v>
      </c>
    </row>
    <row r="12" spans="1:10" ht="29.25" customHeight="1" x14ac:dyDescent="0.35">
      <c r="A12" s="4">
        <v>16</v>
      </c>
      <c r="B12" s="4" t="s">
        <v>7</v>
      </c>
      <c r="C12" s="4"/>
      <c r="D12" s="4" t="s">
        <v>9</v>
      </c>
      <c r="E12" s="4">
        <v>37.646999999999998</v>
      </c>
      <c r="F12" s="4">
        <v>25740.07</v>
      </c>
    </row>
    <row r="13" spans="1:10" ht="29.25" customHeight="1" x14ac:dyDescent="0.35">
      <c r="A13" s="4">
        <v>17</v>
      </c>
      <c r="B13" s="4" t="s">
        <v>67</v>
      </c>
      <c r="C13" s="4"/>
      <c r="D13" s="4" t="s">
        <v>9</v>
      </c>
      <c r="E13" s="4">
        <v>103.679</v>
      </c>
      <c r="F13" s="4">
        <v>64350.17</v>
      </c>
    </row>
    <row r="14" spans="1:10" ht="29.25" customHeight="1" x14ac:dyDescent="0.35">
      <c r="A14" s="4">
        <v>18</v>
      </c>
      <c r="B14" s="11" t="s">
        <v>87</v>
      </c>
      <c r="C14" s="1"/>
      <c r="D14" s="11" t="s">
        <v>9</v>
      </c>
      <c r="E14" s="1">
        <v>11.617000000000001</v>
      </c>
      <c r="F14" s="2">
        <v>128700.34</v>
      </c>
    </row>
    <row r="15" spans="1:10" ht="29.25" customHeight="1" x14ac:dyDescent="0.35">
      <c r="A15" s="4">
        <v>19</v>
      </c>
      <c r="B15" s="11" t="s">
        <v>55</v>
      </c>
      <c r="C15" s="1"/>
      <c r="D15" s="11" t="s">
        <v>71</v>
      </c>
      <c r="E15" s="1">
        <v>20.318000000000001</v>
      </c>
      <c r="F15" s="2">
        <v>172852.5</v>
      </c>
    </row>
    <row r="16" spans="1:10" x14ac:dyDescent="0.35">
      <c r="F16" s="32">
        <f>SUMPRODUCT(E3:E15,F3:F15)</f>
        <v>48917598.947869994</v>
      </c>
    </row>
  </sheetData>
  <sortState xmlns:xlrd2="http://schemas.microsoft.com/office/spreadsheetml/2017/richdata2" ref="A3:F23">
    <sortCondition ref="A3:A23"/>
  </sortState>
  <mergeCells count="5">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21003-32A8-44CA-8DB8-AA10E697221B}">
  <dimension ref="A1:F11"/>
  <sheetViews>
    <sheetView tabSelected="1" zoomScale="145" zoomScaleNormal="145" workbookViewId="0">
      <selection activeCell="F11" sqref="F11"/>
    </sheetView>
  </sheetViews>
  <sheetFormatPr defaultRowHeight="14.5" x14ac:dyDescent="0.35"/>
  <cols>
    <col min="1" max="1" width="16.08984375" customWidth="1"/>
    <col min="2" max="2" width="42.54296875" customWidth="1"/>
    <col min="4" max="4" width="8.26953125" customWidth="1"/>
    <col min="6" max="6" width="22.7265625" customWidth="1"/>
  </cols>
  <sheetData>
    <row r="1" spans="1:6" x14ac:dyDescent="0.35">
      <c r="A1" s="1" t="s">
        <v>1</v>
      </c>
      <c r="B1" s="2" t="s">
        <v>2</v>
      </c>
      <c r="C1" s="2" t="s">
        <v>3</v>
      </c>
      <c r="D1" s="1" t="s">
        <v>4</v>
      </c>
      <c r="E1" s="1" t="s">
        <v>338</v>
      </c>
      <c r="F1" s="26" t="s">
        <v>339</v>
      </c>
    </row>
    <row r="2" spans="1:6" ht="15" customHeight="1" x14ac:dyDescent="0.35">
      <c r="A2" s="22" t="s">
        <v>73</v>
      </c>
      <c r="B2" s="25" t="s">
        <v>331</v>
      </c>
      <c r="C2" s="22" t="s">
        <v>9</v>
      </c>
      <c r="D2" s="2">
        <v>116.276</v>
      </c>
      <c r="E2" s="2">
        <v>769.5</v>
      </c>
      <c r="F2" s="24">
        <f>D2*E2</f>
        <v>89474.381999999998</v>
      </c>
    </row>
    <row r="3" spans="1:6" ht="15" customHeight="1" x14ac:dyDescent="0.35">
      <c r="A3" s="22" t="s">
        <v>312</v>
      </c>
      <c r="B3" s="25" t="s">
        <v>332</v>
      </c>
      <c r="C3" s="22" t="s">
        <v>184</v>
      </c>
      <c r="D3" s="2">
        <v>10.246</v>
      </c>
      <c r="E3" s="2">
        <v>1596</v>
      </c>
      <c r="F3" s="24">
        <f t="shared" ref="F3:F9" si="0">D3*E3</f>
        <v>16352.616</v>
      </c>
    </row>
    <row r="4" spans="1:6" ht="15" customHeight="1" x14ac:dyDescent="0.35">
      <c r="A4" s="22" t="s">
        <v>74</v>
      </c>
      <c r="B4" s="25" t="s">
        <v>333</v>
      </c>
      <c r="C4" s="22" t="s">
        <v>184</v>
      </c>
      <c r="D4" s="2">
        <v>603.13199999999995</v>
      </c>
      <c r="E4" s="2">
        <v>239.4</v>
      </c>
      <c r="F4" s="24">
        <f t="shared" si="0"/>
        <v>144389.8008</v>
      </c>
    </row>
    <row r="5" spans="1:6" ht="15" customHeight="1" x14ac:dyDescent="0.35">
      <c r="A5" s="28" t="s">
        <v>77</v>
      </c>
      <c r="B5" s="29" t="s">
        <v>319</v>
      </c>
      <c r="C5" s="28" t="s">
        <v>320</v>
      </c>
      <c r="D5" s="30">
        <v>276.23700000000002</v>
      </c>
      <c r="E5" s="30">
        <v>17733</v>
      </c>
      <c r="F5" s="31">
        <f t="shared" si="0"/>
        <v>4898510.7210000008</v>
      </c>
    </row>
    <row r="6" spans="1:6" ht="15" customHeight="1" x14ac:dyDescent="0.35">
      <c r="A6" s="28" t="s">
        <v>77</v>
      </c>
      <c r="B6" s="29" t="s">
        <v>334</v>
      </c>
      <c r="C6" s="28" t="s">
        <v>320</v>
      </c>
      <c r="D6" s="30">
        <v>820.77300000000002</v>
      </c>
      <c r="E6" s="30">
        <v>1140</v>
      </c>
      <c r="F6" s="31">
        <f t="shared" si="0"/>
        <v>935681.22</v>
      </c>
    </row>
    <row r="7" spans="1:6" ht="15" customHeight="1" x14ac:dyDescent="0.35">
      <c r="A7" s="22" t="s">
        <v>75</v>
      </c>
      <c r="B7" s="25" t="s">
        <v>335</v>
      </c>
      <c r="C7" s="22" t="s">
        <v>71</v>
      </c>
      <c r="D7" s="2">
        <v>139.322</v>
      </c>
      <c r="E7" s="2">
        <v>1710</v>
      </c>
      <c r="F7" s="24">
        <f t="shared" si="0"/>
        <v>238240.62</v>
      </c>
    </row>
    <row r="8" spans="1:6" ht="15" customHeight="1" x14ac:dyDescent="0.35">
      <c r="A8" s="22" t="s">
        <v>45</v>
      </c>
      <c r="B8" s="25" t="s">
        <v>336</v>
      </c>
      <c r="C8" s="22" t="s">
        <v>184</v>
      </c>
      <c r="D8" s="1">
        <v>978.553</v>
      </c>
      <c r="E8" s="1">
        <v>285.70999999999998</v>
      </c>
      <c r="F8" s="24">
        <f t="shared" si="0"/>
        <v>279582.37763</v>
      </c>
    </row>
    <row r="9" spans="1:6" ht="15" customHeight="1" x14ac:dyDescent="0.35">
      <c r="A9" s="22" t="s">
        <v>88</v>
      </c>
      <c r="B9" s="25" t="s">
        <v>337</v>
      </c>
      <c r="C9" s="22" t="s">
        <v>184</v>
      </c>
      <c r="D9" s="1">
        <v>1737.413</v>
      </c>
      <c r="E9" s="1">
        <v>285.70999999999998</v>
      </c>
      <c r="F9" s="24">
        <f t="shared" si="0"/>
        <v>496396.26822999999</v>
      </c>
    </row>
    <row r="10" spans="1:6" x14ac:dyDescent="0.35">
      <c r="F10" s="27">
        <f>SUM(F2:F9)</f>
        <v>7098628.0056600003</v>
      </c>
    </row>
    <row r="11" spans="1:6" x14ac:dyDescent="0.35">
      <c r="E11" t="s">
        <v>340</v>
      </c>
      <c r="F11" s="27">
        <f>SUM(F5:F6)</f>
        <v>5834191.9410000006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8"/>
  <sheetViews>
    <sheetView topLeftCell="A43" zoomScaleNormal="100" workbookViewId="0">
      <selection activeCell="E3" sqref="E3"/>
    </sheetView>
  </sheetViews>
  <sheetFormatPr defaultRowHeight="14.5" x14ac:dyDescent="0.35"/>
  <cols>
    <col min="2" max="2" width="17.26953125" bestFit="1" customWidth="1"/>
    <col min="3" max="3" width="39.1796875" bestFit="1" customWidth="1"/>
    <col min="6" max="6" width="20.7265625" bestFit="1" customWidth="1"/>
    <col min="7" max="7" width="13.54296875" customWidth="1"/>
  </cols>
  <sheetData>
    <row r="1" spans="1:7" ht="18.75" customHeight="1" x14ac:dyDescent="0.35">
      <c r="A1" s="21" t="s">
        <v>0</v>
      </c>
      <c r="B1" s="21" t="s">
        <v>1</v>
      </c>
      <c r="C1" s="21" t="s">
        <v>2</v>
      </c>
      <c r="D1" s="21" t="s">
        <v>3</v>
      </c>
      <c r="E1" s="21" t="s">
        <v>4</v>
      </c>
      <c r="F1" s="20" t="s">
        <v>101</v>
      </c>
      <c r="G1" s="1" t="s">
        <v>104</v>
      </c>
    </row>
    <row r="2" spans="1:7" x14ac:dyDescent="0.35">
      <c r="A2" s="21"/>
      <c r="B2" s="21"/>
      <c r="C2" s="21"/>
      <c r="D2" s="21"/>
      <c r="E2" s="21"/>
      <c r="F2" s="20"/>
      <c r="G2" s="1"/>
    </row>
    <row r="3" spans="1:7" ht="25.5" customHeight="1" x14ac:dyDescent="0.35">
      <c r="A3" s="4">
        <v>1</v>
      </c>
      <c r="B3" s="4" t="s">
        <v>10</v>
      </c>
      <c r="C3" s="8" t="s">
        <v>11</v>
      </c>
      <c r="D3" s="4" t="s">
        <v>12</v>
      </c>
      <c r="E3" s="4"/>
      <c r="F3" s="2">
        <v>3850</v>
      </c>
      <c r="G3" s="1">
        <v>3667</v>
      </c>
    </row>
    <row r="4" spans="1:7" ht="25.5" customHeight="1" x14ac:dyDescent="0.35">
      <c r="A4" s="4">
        <v>2</v>
      </c>
      <c r="B4" s="4" t="s">
        <v>89</v>
      </c>
      <c r="C4" s="8"/>
      <c r="D4" s="4" t="s">
        <v>82</v>
      </c>
      <c r="E4" s="4"/>
      <c r="F4" s="2">
        <v>4</v>
      </c>
      <c r="G4" s="1">
        <v>4</v>
      </c>
    </row>
    <row r="5" spans="1:7" ht="25.5" customHeight="1" x14ac:dyDescent="0.35">
      <c r="A5" s="4">
        <v>3</v>
      </c>
      <c r="B5" s="4" t="s">
        <v>76</v>
      </c>
      <c r="C5" s="8"/>
      <c r="D5" s="4" t="s">
        <v>82</v>
      </c>
      <c r="E5" s="4"/>
      <c r="F5" s="2">
        <v>4</v>
      </c>
      <c r="G5" s="1">
        <v>4</v>
      </c>
    </row>
    <row r="6" spans="1:7" ht="25.5" customHeight="1" x14ac:dyDescent="0.35">
      <c r="A6" s="4">
        <v>4</v>
      </c>
      <c r="B6" s="4" t="s">
        <v>90</v>
      </c>
      <c r="C6" s="8"/>
      <c r="D6" s="4" t="s">
        <v>82</v>
      </c>
      <c r="E6" s="4"/>
      <c r="F6" s="2">
        <v>160</v>
      </c>
      <c r="G6" s="1">
        <v>160</v>
      </c>
    </row>
    <row r="7" spans="1:7" ht="25.5" customHeight="1" x14ac:dyDescent="0.35">
      <c r="A7" s="4">
        <v>5</v>
      </c>
      <c r="B7" s="4" t="s">
        <v>91</v>
      </c>
      <c r="C7" s="8"/>
      <c r="D7" s="4" t="s">
        <v>82</v>
      </c>
      <c r="E7" s="4"/>
      <c r="F7" s="2">
        <v>160</v>
      </c>
      <c r="G7" s="1">
        <v>160</v>
      </c>
    </row>
    <row r="8" spans="1:7" ht="25.5" customHeight="1" x14ac:dyDescent="0.35">
      <c r="A8" s="4">
        <v>6</v>
      </c>
      <c r="B8" s="11" t="s">
        <v>5</v>
      </c>
      <c r="C8" s="4" t="s">
        <v>52</v>
      </c>
      <c r="D8" s="2" t="s">
        <v>9</v>
      </c>
      <c r="E8" s="4"/>
      <c r="F8" s="2">
        <v>1040.0999999999999</v>
      </c>
      <c r="G8" s="1">
        <v>267.98</v>
      </c>
    </row>
    <row r="9" spans="1:7" ht="25.5" customHeight="1" x14ac:dyDescent="0.35">
      <c r="A9" s="4">
        <v>7</v>
      </c>
      <c r="B9" s="4" t="s">
        <v>16</v>
      </c>
      <c r="C9" s="8" t="s">
        <v>17</v>
      </c>
      <c r="D9" s="4" t="s">
        <v>12</v>
      </c>
      <c r="E9" s="4"/>
      <c r="F9" s="2">
        <v>301</v>
      </c>
      <c r="G9" s="1">
        <v>262.5</v>
      </c>
    </row>
    <row r="10" spans="1:7" ht="25.5" customHeight="1" x14ac:dyDescent="0.35">
      <c r="A10" s="4">
        <v>8</v>
      </c>
      <c r="B10" s="4" t="s">
        <v>14</v>
      </c>
      <c r="C10" s="8" t="s">
        <v>15</v>
      </c>
      <c r="D10" s="4" t="s">
        <v>9</v>
      </c>
      <c r="E10" s="4"/>
      <c r="F10" s="2">
        <v>6093.2</v>
      </c>
      <c r="G10" s="1">
        <v>5912.7</v>
      </c>
    </row>
    <row r="11" spans="1:7" ht="25.5" customHeight="1" x14ac:dyDescent="0.35">
      <c r="A11" s="4">
        <v>9</v>
      </c>
      <c r="B11" s="4" t="s">
        <v>92</v>
      </c>
      <c r="C11" s="8"/>
      <c r="D11" s="4" t="s">
        <v>9</v>
      </c>
      <c r="E11" s="4"/>
      <c r="F11" s="2">
        <v>3200</v>
      </c>
      <c r="G11" s="1">
        <v>3200</v>
      </c>
    </row>
    <row r="12" spans="1:7" ht="25.5" customHeight="1" x14ac:dyDescent="0.35">
      <c r="A12" s="4">
        <v>10</v>
      </c>
      <c r="B12" s="2" t="s">
        <v>66</v>
      </c>
      <c r="C12" s="2" t="s">
        <v>54</v>
      </c>
      <c r="D12" s="1" t="s">
        <v>9</v>
      </c>
      <c r="E12" s="4"/>
      <c r="F12" s="2">
        <v>894.27</v>
      </c>
      <c r="G12" s="1">
        <v>265.70999999999998</v>
      </c>
    </row>
    <row r="13" spans="1:7" ht="25.5" customHeight="1" x14ac:dyDescent="0.35">
      <c r="A13" s="4"/>
      <c r="B13" s="2" t="s">
        <v>64</v>
      </c>
      <c r="C13" s="2"/>
      <c r="D13" s="1" t="s">
        <v>9</v>
      </c>
      <c r="E13" s="4"/>
      <c r="F13" s="2">
        <v>1590.84</v>
      </c>
      <c r="G13" s="1">
        <v>928.02</v>
      </c>
    </row>
    <row r="14" spans="1:7" ht="25.5" customHeight="1" x14ac:dyDescent="0.35">
      <c r="A14" s="4"/>
      <c r="B14" s="4" t="s">
        <v>93</v>
      </c>
      <c r="C14" s="8" t="s">
        <v>19</v>
      </c>
      <c r="D14" s="4" t="s">
        <v>20</v>
      </c>
      <c r="E14" s="4"/>
      <c r="F14" s="2">
        <v>24.32</v>
      </c>
      <c r="G14" s="1">
        <v>22.6</v>
      </c>
    </row>
    <row r="15" spans="1:7" ht="25.5" customHeight="1" x14ac:dyDescent="0.35">
      <c r="A15" s="4">
        <v>12</v>
      </c>
      <c r="B15" s="16" t="s">
        <v>102</v>
      </c>
      <c r="D15" s="16" t="s">
        <v>13</v>
      </c>
      <c r="E15" s="4"/>
      <c r="F15" s="2">
        <v>86.36</v>
      </c>
      <c r="G15" s="1">
        <v>80.239999999999995</v>
      </c>
    </row>
    <row r="16" spans="1:7" ht="25.5" customHeight="1" x14ac:dyDescent="0.35">
      <c r="A16" s="4">
        <v>13</v>
      </c>
      <c r="B16" s="4" t="s">
        <v>94</v>
      </c>
      <c r="C16" s="8"/>
      <c r="D16" s="4" t="s">
        <v>13</v>
      </c>
      <c r="E16" s="4"/>
      <c r="F16" s="2">
        <v>690.88</v>
      </c>
      <c r="G16" s="1">
        <v>641.91999999999996</v>
      </c>
    </row>
    <row r="17" spans="1:7" ht="25.5" customHeight="1" x14ac:dyDescent="0.35">
      <c r="A17" s="4">
        <v>14</v>
      </c>
      <c r="B17" s="4" t="s">
        <v>58</v>
      </c>
      <c r="C17" s="9" t="s">
        <v>21</v>
      </c>
      <c r="D17" s="4" t="s">
        <v>12</v>
      </c>
      <c r="E17" s="4"/>
      <c r="F17" s="2">
        <v>187.96</v>
      </c>
      <c r="G17" s="1">
        <v>174.64</v>
      </c>
    </row>
    <row r="18" spans="1:7" ht="25.5" customHeight="1" x14ac:dyDescent="0.35">
      <c r="A18" s="4">
        <v>15</v>
      </c>
      <c r="B18" s="4" t="s">
        <v>22</v>
      </c>
      <c r="C18" s="8" t="s">
        <v>23</v>
      </c>
      <c r="D18" s="4" t="s">
        <v>12</v>
      </c>
      <c r="E18" s="4"/>
      <c r="F18" s="2">
        <v>30.48</v>
      </c>
      <c r="G18" s="1">
        <v>28.08</v>
      </c>
    </row>
    <row r="19" spans="1:7" ht="25.5" customHeight="1" x14ac:dyDescent="0.35">
      <c r="A19" s="4">
        <v>16</v>
      </c>
      <c r="B19" s="4" t="s">
        <v>65</v>
      </c>
      <c r="C19" s="8" t="s">
        <v>24</v>
      </c>
      <c r="D19" s="4" t="s">
        <v>12</v>
      </c>
      <c r="E19" s="4"/>
      <c r="F19" s="14">
        <v>448</v>
      </c>
      <c r="G19" s="1">
        <v>379.1</v>
      </c>
    </row>
    <row r="20" spans="1:7" ht="25.5" customHeight="1" x14ac:dyDescent="0.35">
      <c r="A20" s="4">
        <v>17</v>
      </c>
      <c r="B20" s="2" t="s">
        <v>39</v>
      </c>
      <c r="C20" s="8" t="s">
        <v>40</v>
      </c>
      <c r="D20" s="2" t="s">
        <v>9</v>
      </c>
      <c r="E20" s="4"/>
      <c r="F20" s="14">
        <v>45.07</v>
      </c>
      <c r="G20" s="1">
        <v>48.39</v>
      </c>
    </row>
    <row r="21" spans="1:7" ht="25.5" customHeight="1" x14ac:dyDescent="0.35">
      <c r="A21" s="4"/>
      <c r="B21" s="2" t="s">
        <v>103</v>
      </c>
      <c r="C21" s="8"/>
      <c r="D21" s="2" t="s">
        <v>9</v>
      </c>
      <c r="E21" s="4"/>
      <c r="F21" s="14">
        <v>45.07</v>
      </c>
      <c r="G21" s="1">
        <v>48.39</v>
      </c>
    </row>
    <row r="22" spans="1:7" ht="25.5" customHeight="1" x14ac:dyDescent="0.35">
      <c r="A22" s="4">
        <v>18</v>
      </c>
      <c r="B22" s="2" t="s">
        <v>41</v>
      </c>
      <c r="C22" s="8" t="s">
        <v>42</v>
      </c>
      <c r="D22" s="2" t="s">
        <v>9</v>
      </c>
      <c r="E22" s="4"/>
      <c r="F22" s="2">
        <v>209.02</v>
      </c>
      <c r="G22" s="1">
        <v>173.35</v>
      </c>
    </row>
    <row r="23" spans="1:7" ht="25.5" customHeight="1" x14ac:dyDescent="0.35">
      <c r="A23" s="4">
        <v>19</v>
      </c>
      <c r="B23" s="2" t="s">
        <v>95</v>
      </c>
      <c r="C23" s="8"/>
      <c r="D23" s="2" t="s">
        <v>9</v>
      </c>
      <c r="E23" s="4"/>
      <c r="F23" s="2">
        <v>10.4</v>
      </c>
      <c r="G23" s="1">
        <v>9.0500000000000007</v>
      </c>
    </row>
    <row r="24" spans="1:7" ht="25.5" customHeight="1" x14ac:dyDescent="0.35">
      <c r="A24" s="4">
        <v>20</v>
      </c>
      <c r="B24" s="4" t="s">
        <v>57</v>
      </c>
      <c r="C24" s="8" t="s">
        <v>18</v>
      </c>
      <c r="D24" s="4" t="s">
        <v>9</v>
      </c>
      <c r="E24" s="4"/>
      <c r="F24" s="2">
        <v>28547.15</v>
      </c>
      <c r="G24" s="1">
        <v>28547.15</v>
      </c>
    </row>
    <row r="25" spans="1:7" ht="25.5" customHeight="1" x14ac:dyDescent="0.35">
      <c r="A25" s="4">
        <v>21</v>
      </c>
      <c r="B25" s="4" t="s">
        <v>25</v>
      </c>
      <c r="C25" s="8" t="s">
        <v>26</v>
      </c>
      <c r="D25" s="4" t="s">
        <v>9</v>
      </c>
      <c r="E25" s="4"/>
      <c r="F25" s="2">
        <v>61.64</v>
      </c>
      <c r="G25" s="1">
        <v>41.57</v>
      </c>
    </row>
    <row r="26" spans="1:7" ht="25.5" customHeight="1" x14ac:dyDescent="0.35">
      <c r="A26" s="4">
        <v>22</v>
      </c>
      <c r="B26" s="4" t="s">
        <v>96</v>
      </c>
      <c r="C26" s="8" t="s">
        <v>27</v>
      </c>
      <c r="D26" s="4" t="s">
        <v>9</v>
      </c>
      <c r="E26" s="4"/>
      <c r="F26" s="2">
        <v>1.66</v>
      </c>
      <c r="G26" s="1">
        <v>1.37</v>
      </c>
    </row>
    <row r="27" spans="1:7" ht="25.5" customHeight="1" x14ac:dyDescent="0.35">
      <c r="A27" s="4">
        <v>23</v>
      </c>
      <c r="B27" s="4" t="s">
        <v>34</v>
      </c>
      <c r="C27" s="8" t="s">
        <v>35</v>
      </c>
      <c r="D27" s="4" t="s">
        <v>12</v>
      </c>
      <c r="E27" s="4"/>
      <c r="F27" s="2">
        <v>785.62</v>
      </c>
      <c r="G27" s="1">
        <v>768.66</v>
      </c>
    </row>
    <row r="28" spans="1:7" ht="25.5" customHeight="1" x14ac:dyDescent="0.35">
      <c r="A28" s="4">
        <v>24</v>
      </c>
      <c r="B28" s="4" t="s">
        <v>36</v>
      </c>
      <c r="C28" s="8" t="s">
        <v>37</v>
      </c>
      <c r="D28" s="4" t="s">
        <v>12</v>
      </c>
      <c r="E28" s="4"/>
      <c r="F28" s="2">
        <v>135.19</v>
      </c>
      <c r="G28" s="1">
        <v>86.33</v>
      </c>
    </row>
    <row r="29" spans="1:7" ht="25.5" customHeight="1" x14ac:dyDescent="0.35">
      <c r="A29" s="4">
        <v>25</v>
      </c>
      <c r="B29" s="4" t="s">
        <v>32</v>
      </c>
      <c r="C29" s="8" t="s">
        <v>33</v>
      </c>
      <c r="D29" s="4" t="s">
        <v>12</v>
      </c>
      <c r="E29" s="4"/>
      <c r="F29" s="2">
        <v>298.52</v>
      </c>
      <c r="G29" s="1">
        <v>162.03</v>
      </c>
    </row>
    <row r="30" spans="1:7" ht="25.5" customHeight="1" x14ac:dyDescent="0.35">
      <c r="A30" s="4">
        <v>26</v>
      </c>
      <c r="B30" s="4" t="s">
        <v>72</v>
      </c>
      <c r="C30" s="8" t="s">
        <v>29</v>
      </c>
      <c r="D30" s="4" t="s">
        <v>30</v>
      </c>
      <c r="E30" s="4"/>
      <c r="F30" s="2">
        <v>34199.61</v>
      </c>
      <c r="G30" s="1">
        <v>33756.129999999997</v>
      </c>
    </row>
    <row r="31" spans="1:7" ht="25.5" customHeight="1" x14ac:dyDescent="0.35">
      <c r="A31" s="4">
        <v>27</v>
      </c>
      <c r="B31" s="4" t="s">
        <v>60</v>
      </c>
      <c r="C31" s="8" t="s">
        <v>31</v>
      </c>
      <c r="D31" s="4" t="s">
        <v>30</v>
      </c>
      <c r="E31" s="4"/>
      <c r="F31" s="2">
        <v>34.78</v>
      </c>
      <c r="G31" s="1">
        <v>34.78</v>
      </c>
    </row>
    <row r="32" spans="1:7" ht="25.5" customHeight="1" x14ac:dyDescent="0.35">
      <c r="A32" s="4">
        <v>28</v>
      </c>
      <c r="B32" s="11" t="s">
        <v>97</v>
      </c>
      <c r="C32" s="12" t="s">
        <v>56</v>
      </c>
      <c r="D32" s="2" t="s">
        <v>13</v>
      </c>
      <c r="E32" s="4"/>
      <c r="F32" s="2">
        <v>21.53</v>
      </c>
      <c r="G32" s="1">
        <v>14.29</v>
      </c>
    </row>
    <row r="33" spans="1:7" ht="25.5" customHeight="1" x14ac:dyDescent="0.35">
      <c r="A33" s="4">
        <v>29</v>
      </c>
      <c r="B33" s="11" t="s">
        <v>46</v>
      </c>
      <c r="C33" s="8" t="s">
        <v>47</v>
      </c>
      <c r="D33" s="2" t="s">
        <v>30</v>
      </c>
      <c r="E33" s="4"/>
      <c r="F33" s="2">
        <v>378606</v>
      </c>
      <c r="G33" s="1">
        <v>2443.71</v>
      </c>
    </row>
    <row r="34" spans="1:7" ht="25.5" customHeight="1" x14ac:dyDescent="0.35">
      <c r="A34" s="4">
        <v>30</v>
      </c>
      <c r="B34" s="4" t="s">
        <v>59</v>
      </c>
      <c r="C34" s="8" t="s">
        <v>28</v>
      </c>
      <c r="D34" s="4" t="s">
        <v>9</v>
      </c>
      <c r="E34" s="4"/>
      <c r="F34" s="2">
        <v>449.92</v>
      </c>
      <c r="G34" s="1">
        <v>325.39999999999998</v>
      </c>
    </row>
    <row r="35" spans="1:7" ht="25.5" customHeight="1" x14ac:dyDescent="0.35">
      <c r="A35" s="4">
        <v>31</v>
      </c>
      <c r="B35" s="4" t="s">
        <v>98</v>
      </c>
      <c r="C35" s="8"/>
      <c r="D35" s="4" t="s">
        <v>12</v>
      </c>
      <c r="E35" s="4"/>
      <c r="F35" s="2">
        <v>16.239999999999998</v>
      </c>
      <c r="G35" s="1">
        <v>11.66</v>
      </c>
    </row>
    <row r="36" spans="1:7" ht="25.5" customHeight="1" x14ac:dyDescent="0.35">
      <c r="A36" s="4">
        <v>32</v>
      </c>
      <c r="B36" s="11" t="s">
        <v>79</v>
      </c>
      <c r="C36" s="4" t="s">
        <v>53</v>
      </c>
      <c r="D36" s="2" t="s">
        <v>13</v>
      </c>
      <c r="E36" s="4"/>
      <c r="F36" s="2">
        <v>9.1</v>
      </c>
      <c r="G36" s="1">
        <v>9.1</v>
      </c>
    </row>
    <row r="37" spans="1:7" ht="25.5" customHeight="1" x14ac:dyDescent="0.35">
      <c r="A37" s="4">
        <v>33</v>
      </c>
      <c r="B37" s="4" t="s">
        <v>80</v>
      </c>
      <c r="C37" s="13"/>
      <c r="D37" s="4" t="s">
        <v>13</v>
      </c>
      <c r="E37" s="4"/>
      <c r="F37" s="2">
        <v>32.4</v>
      </c>
      <c r="G37" s="1">
        <v>28.2</v>
      </c>
    </row>
    <row r="38" spans="1:7" ht="25.5" customHeight="1" x14ac:dyDescent="0.35">
      <c r="A38" s="4">
        <v>34</v>
      </c>
      <c r="B38" s="11" t="s">
        <v>43</v>
      </c>
      <c r="C38" s="8" t="s">
        <v>44</v>
      </c>
      <c r="D38" s="2" t="s">
        <v>8</v>
      </c>
      <c r="E38" s="4"/>
      <c r="F38" s="2">
        <v>11025</v>
      </c>
      <c r="G38" s="1">
        <v>8427</v>
      </c>
    </row>
    <row r="39" spans="1:7" ht="25.5" customHeight="1" x14ac:dyDescent="0.35">
      <c r="A39" s="4">
        <v>35</v>
      </c>
      <c r="B39" s="11" t="s">
        <v>99</v>
      </c>
      <c r="C39" s="8"/>
      <c r="D39" s="2" t="s">
        <v>8</v>
      </c>
      <c r="E39" s="4"/>
      <c r="F39" s="2">
        <v>5300</v>
      </c>
      <c r="G39" s="1">
        <v>4425</v>
      </c>
    </row>
    <row r="40" spans="1:7" ht="25.5" customHeight="1" x14ac:dyDescent="0.35">
      <c r="A40" s="4"/>
      <c r="B40" s="11" t="s">
        <v>45</v>
      </c>
      <c r="C40" s="8"/>
      <c r="D40" s="2"/>
      <c r="E40" s="4"/>
      <c r="F40" s="2">
        <v>233.64</v>
      </c>
      <c r="G40" s="1">
        <v>184.56</v>
      </c>
    </row>
    <row r="41" spans="1:7" ht="25.5" customHeight="1" x14ac:dyDescent="0.35">
      <c r="A41" s="4"/>
      <c r="B41" s="11" t="s">
        <v>88</v>
      </c>
      <c r="C41" s="8"/>
      <c r="D41" s="2"/>
      <c r="E41" s="4"/>
      <c r="F41" s="2">
        <v>233.64</v>
      </c>
      <c r="G41" s="1">
        <v>184.56</v>
      </c>
    </row>
    <row r="42" spans="1:7" ht="25.5" customHeight="1" x14ac:dyDescent="0.35">
      <c r="A42" s="4">
        <v>36</v>
      </c>
      <c r="B42" s="4" t="s">
        <v>61</v>
      </c>
      <c r="C42" s="13" t="s">
        <v>38</v>
      </c>
      <c r="D42" s="4" t="s">
        <v>13</v>
      </c>
      <c r="E42" s="4"/>
      <c r="F42" s="2">
        <v>32.200000000000003</v>
      </c>
      <c r="G42" s="1">
        <v>28.2</v>
      </c>
    </row>
    <row r="43" spans="1:7" ht="25.5" customHeight="1" x14ac:dyDescent="0.35">
      <c r="A43" s="4">
        <v>37</v>
      </c>
      <c r="B43" s="11" t="s">
        <v>6</v>
      </c>
      <c r="C43" s="12"/>
      <c r="D43" s="2" t="s">
        <v>9</v>
      </c>
      <c r="E43" s="4"/>
      <c r="F43" s="2">
        <v>4908.75</v>
      </c>
      <c r="G43" s="1">
        <v>3526.88</v>
      </c>
    </row>
    <row r="44" spans="1:7" ht="25.5" customHeight="1" x14ac:dyDescent="0.35">
      <c r="A44" s="4">
        <v>38</v>
      </c>
      <c r="B44" s="11" t="s">
        <v>62</v>
      </c>
      <c r="C44" s="8" t="s">
        <v>48</v>
      </c>
      <c r="D44" s="2" t="s">
        <v>8</v>
      </c>
      <c r="E44" s="4"/>
      <c r="F44" s="2">
        <v>3</v>
      </c>
      <c r="G44" s="1">
        <v>2</v>
      </c>
    </row>
    <row r="45" spans="1:7" ht="25.5" customHeight="1" x14ac:dyDescent="0.35">
      <c r="A45" s="4">
        <v>39</v>
      </c>
      <c r="B45" s="11" t="s">
        <v>63</v>
      </c>
      <c r="C45" s="8" t="s">
        <v>49</v>
      </c>
      <c r="D45" s="2" t="s">
        <v>8</v>
      </c>
      <c r="E45" s="4"/>
      <c r="F45" s="2">
        <v>3</v>
      </c>
      <c r="G45" s="1">
        <v>2</v>
      </c>
    </row>
    <row r="46" spans="1:7" ht="25.5" customHeight="1" x14ac:dyDescent="0.35">
      <c r="A46" s="4">
        <v>40</v>
      </c>
      <c r="B46" s="11" t="s">
        <v>50</v>
      </c>
      <c r="C46" s="10" t="s">
        <v>51</v>
      </c>
      <c r="D46" s="2" t="s">
        <v>8</v>
      </c>
      <c r="E46" s="4"/>
      <c r="F46" s="2">
        <v>3</v>
      </c>
      <c r="G46" s="1">
        <v>2</v>
      </c>
    </row>
    <row r="47" spans="1:7" ht="25.5" customHeight="1" x14ac:dyDescent="0.35">
      <c r="A47" s="4">
        <v>41</v>
      </c>
      <c r="B47" s="11" t="s">
        <v>100</v>
      </c>
      <c r="C47" s="4"/>
      <c r="D47" s="2" t="s">
        <v>9</v>
      </c>
      <c r="E47" s="4"/>
      <c r="F47" s="2">
        <v>8128.5</v>
      </c>
      <c r="G47" s="1">
        <v>12924.76</v>
      </c>
    </row>
    <row r="48" spans="1:7" ht="25.5" customHeight="1" x14ac:dyDescent="0.35">
      <c r="A48" s="4"/>
      <c r="B48" s="11"/>
      <c r="C48" s="1"/>
      <c r="D48" s="14"/>
      <c r="E48" s="2"/>
      <c r="F48" s="2"/>
      <c r="G48" s="1"/>
    </row>
  </sheetData>
  <sortState xmlns:xlrd2="http://schemas.microsoft.com/office/spreadsheetml/2017/richdata2" ref="A3:F67">
    <sortCondition ref="A3:A67"/>
  </sortState>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6"/>
  <sheetViews>
    <sheetView zoomScale="145" zoomScaleNormal="145" workbookViewId="0">
      <selection activeCell="D14" sqref="D14"/>
    </sheetView>
  </sheetViews>
  <sheetFormatPr defaultRowHeight="14.5" x14ac:dyDescent="0.35"/>
  <cols>
    <col min="4" max="4" width="54.453125" customWidth="1"/>
  </cols>
  <sheetData>
    <row r="1" spans="1:17" x14ac:dyDescent="0.35">
      <c r="A1" s="17" t="s">
        <v>105</v>
      </c>
      <c r="B1" s="17" t="s">
        <v>10</v>
      </c>
      <c r="C1" s="17" t="s">
        <v>10</v>
      </c>
      <c r="D1" s="17" t="s">
        <v>106</v>
      </c>
      <c r="E1" s="17" t="s">
        <v>71</v>
      </c>
      <c r="F1" s="17">
        <v>3850</v>
      </c>
      <c r="G1" s="17">
        <v>23.634</v>
      </c>
      <c r="H1" s="17" t="s">
        <v>107</v>
      </c>
      <c r="I1" s="17">
        <v>90990.9</v>
      </c>
      <c r="J1" s="17" t="s">
        <v>108</v>
      </c>
      <c r="K1" s="1"/>
      <c r="L1" s="1"/>
      <c r="M1" s="1"/>
      <c r="N1" s="1"/>
      <c r="O1" s="1"/>
      <c r="P1" s="1"/>
      <c r="Q1" s="1"/>
    </row>
    <row r="2" spans="1:17" x14ac:dyDescent="0.35">
      <c r="A2" s="17">
        <v>27</v>
      </c>
      <c r="B2" s="17" t="s">
        <v>89</v>
      </c>
      <c r="C2" s="17" t="s">
        <v>89</v>
      </c>
      <c r="D2" s="17" t="s">
        <v>109</v>
      </c>
      <c r="E2" s="17" t="s">
        <v>82</v>
      </c>
      <c r="F2" s="17">
        <v>4</v>
      </c>
      <c r="G2" s="17">
        <v>1118.402</v>
      </c>
      <c r="H2" s="17" t="s">
        <v>110</v>
      </c>
      <c r="I2" s="17">
        <v>4473.6080000000002</v>
      </c>
      <c r="J2" s="17" t="s">
        <v>111</v>
      </c>
      <c r="K2" s="1"/>
      <c r="L2" s="1"/>
      <c r="M2" s="1"/>
      <c r="N2" s="1"/>
      <c r="O2" s="1"/>
      <c r="P2" s="1"/>
      <c r="Q2" s="1"/>
    </row>
    <row r="3" spans="1:17" x14ac:dyDescent="0.35">
      <c r="A3" s="17">
        <v>28</v>
      </c>
      <c r="B3" s="17" t="s">
        <v>76</v>
      </c>
      <c r="C3" s="17" t="s">
        <v>76</v>
      </c>
      <c r="D3" s="17" t="s">
        <v>112</v>
      </c>
      <c r="E3" s="17" t="s">
        <v>82</v>
      </c>
      <c r="F3" s="17">
        <v>4</v>
      </c>
      <c r="G3" s="17">
        <v>40.216999999999999</v>
      </c>
      <c r="H3" s="17" t="s">
        <v>113</v>
      </c>
      <c r="I3" s="17">
        <v>160.86799999999999</v>
      </c>
      <c r="J3" s="17" t="s">
        <v>114</v>
      </c>
      <c r="K3" s="1"/>
      <c r="L3" s="1"/>
      <c r="M3" s="1"/>
      <c r="N3" s="1"/>
      <c r="O3" s="1"/>
      <c r="P3" s="1"/>
      <c r="Q3" s="1"/>
    </row>
    <row r="4" spans="1:17" x14ac:dyDescent="0.35">
      <c r="A4" s="17">
        <v>29</v>
      </c>
      <c r="B4" s="17" t="s">
        <v>90</v>
      </c>
      <c r="C4" s="17" t="s">
        <v>90</v>
      </c>
      <c r="D4" s="17" t="s">
        <v>115</v>
      </c>
      <c r="E4" s="17" t="s">
        <v>82</v>
      </c>
      <c r="F4" s="17">
        <v>160</v>
      </c>
      <c r="G4" s="17">
        <v>22.719000000000001</v>
      </c>
      <c r="H4" s="17" t="s">
        <v>116</v>
      </c>
      <c r="I4" s="17">
        <v>3635.04</v>
      </c>
      <c r="J4" s="17" t="s">
        <v>117</v>
      </c>
      <c r="K4" s="1"/>
      <c r="L4" s="1"/>
      <c r="M4" s="1"/>
      <c r="N4" s="1"/>
      <c r="O4" s="1"/>
      <c r="P4" s="1"/>
      <c r="Q4" s="1"/>
    </row>
    <row r="5" spans="1:17" x14ac:dyDescent="0.35">
      <c r="A5" s="17">
        <v>30</v>
      </c>
      <c r="B5" s="17" t="s">
        <v>91</v>
      </c>
      <c r="C5" s="17" t="s">
        <v>91</v>
      </c>
      <c r="D5" s="17" t="s">
        <v>118</v>
      </c>
      <c r="E5" s="17" t="s">
        <v>82</v>
      </c>
      <c r="F5" s="17">
        <v>160</v>
      </c>
      <c r="G5" s="17">
        <v>2.4380000000000002</v>
      </c>
      <c r="H5" s="17" t="s">
        <v>119</v>
      </c>
      <c r="I5" s="17">
        <v>390.08</v>
      </c>
      <c r="J5" s="17" t="s">
        <v>120</v>
      </c>
      <c r="K5" s="1"/>
      <c r="L5" s="1"/>
      <c r="M5" s="1"/>
      <c r="N5" s="1"/>
      <c r="O5" s="1"/>
      <c r="P5" s="1"/>
      <c r="Q5" s="1"/>
    </row>
    <row r="6" spans="1:17" x14ac:dyDescent="0.35">
      <c r="A6" s="17">
        <v>31</v>
      </c>
      <c r="B6" s="17" t="s">
        <v>5</v>
      </c>
      <c r="C6" s="17" t="s">
        <v>5</v>
      </c>
      <c r="D6" s="17" t="s">
        <v>121</v>
      </c>
      <c r="E6" s="17" t="s">
        <v>9</v>
      </c>
      <c r="F6" s="17">
        <v>1040.0999999999999</v>
      </c>
      <c r="G6" s="17">
        <v>122.491</v>
      </c>
      <c r="H6" s="17" t="s">
        <v>122</v>
      </c>
      <c r="I6" s="17">
        <v>127402.889</v>
      </c>
      <c r="J6" s="17" t="s">
        <v>123</v>
      </c>
      <c r="K6" s="1"/>
      <c r="L6" s="1"/>
      <c r="M6" s="1"/>
      <c r="N6" s="1"/>
      <c r="O6" s="1"/>
      <c r="P6" s="1"/>
      <c r="Q6" s="1"/>
    </row>
    <row r="7" spans="1:17" x14ac:dyDescent="0.35">
      <c r="A7" s="17">
        <v>32</v>
      </c>
      <c r="B7" s="17" t="s">
        <v>16</v>
      </c>
      <c r="C7" s="17" t="s">
        <v>124</v>
      </c>
      <c r="D7" s="17" t="s">
        <v>125</v>
      </c>
      <c r="E7" s="17" t="s">
        <v>71</v>
      </c>
      <c r="F7" s="17">
        <v>301</v>
      </c>
      <c r="G7" s="17">
        <v>745.28399999999999</v>
      </c>
      <c r="H7" s="17" t="s">
        <v>126</v>
      </c>
      <c r="I7" s="17">
        <v>224330.484</v>
      </c>
      <c r="J7" s="17" t="s">
        <v>127</v>
      </c>
      <c r="K7" s="1"/>
      <c r="L7" s="1"/>
      <c r="M7" s="1"/>
      <c r="N7" s="1"/>
      <c r="O7" s="1"/>
      <c r="P7" s="1"/>
      <c r="Q7" s="1"/>
    </row>
    <row r="8" spans="1:17" x14ac:dyDescent="0.35">
      <c r="A8" s="17">
        <v>33</v>
      </c>
      <c r="B8" s="17" t="s">
        <v>14</v>
      </c>
      <c r="C8" s="17" t="s">
        <v>128</v>
      </c>
      <c r="D8" s="17" t="s">
        <v>129</v>
      </c>
      <c r="E8" s="17" t="s">
        <v>9</v>
      </c>
      <c r="F8" s="17">
        <v>6093.2</v>
      </c>
      <c r="G8" s="17">
        <v>209.31899999999999</v>
      </c>
      <c r="H8" s="17" t="s">
        <v>130</v>
      </c>
      <c r="I8" s="17">
        <v>1275422.531</v>
      </c>
      <c r="J8" s="17" t="s">
        <v>131</v>
      </c>
      <c r="K8" s="1"/>
      <c r="L8" s="1"/>
      <c r="M8" s="1"/>
      <c r="N8" s="1"/>
      <c r="O8" s="1"/>
      <c r="P8" s="1"/>
      <c r="Q8" s="1"/>
    </row>
    <row r="9" spans="1:17" x14ac:dyDescent="0.35">
      <c r="A9" s="17">
        <v>34</v>
      </c>
      <c r="B9" s="17" t="s">
        <v>132</v>
      </c>
      <c r="C9" s="17" t="s">
        <v>92</v>
      </c>
      <c r="D9" s="17" t="s">
        <v>133</v>
      </c>
      <c r="E9" s="17" t="s">
        <v>9</v>
      </c>
      <c r="F9" s="17">
        <v>3200</v>
      </c>
      <c r="G9" s="17">
        <v>26.725000000000001</v>
      </c>
      <c r="H9" s="17" t="s">
        <v>134</v>
      </c>
      <c r="I9" s="17">
        <v>85520</v>
      </c>
      <c r="J9" s="17" t="s">
        <v>135</v>
      </c>
      <c r="K9" s="1"/>
      <c r="L9" s="1"/>
      <c r="M9" s="1"/>
      <c r="N9" s="1"/>
      <c r="O9" s="1"/>
      <c r="P9" s="1"/>
      <c r="Q9" s="1"/>
    </row>
    <row r="10" spans="1:17" x14ac:dyDescent="0.35">
      <c r="A10" s="17">
        <v>35</v>
      </c>
      <c r="B10" s="17" t="s">
        <v>136</v>
      </c>
      <c r="C10" s="17" t="s">
        <v>66</v>
      </c>
      <c r="D10" s="17" t="s">
        <v>137</v>
      </c>
      <c r="E10" s="17" t="s">
        <v>9</v>
      </c>
      <c r="F10" s="17">
        <v>894.27</v>
      </c>
      <c r="G10" s="17">
        <v>1150.2719999999999</v>
      </c>
      <c r="H10" s="17" t="s">
        <v>138</v>
      </c>
      <c r="I10" s="17">
        <v>1028653.741</v>
      </c>
      <c r="J10" s="17" t="s">
        <v>139</v>
      </c>
      <c r="K10" s="1"/>
      <c r="L10" s="1"/>
      <c r="M10" s="1"/>
      <c r="N10" s="1"/>
      <c r="O10" s="1"/>
      <c r="P10" s="1"/>
      <c r="Q10" s="1"/>
    </row>
    <row r="11" spans="1:17" x14ac:dyDescent="0.35">
      <c r="A11" s="17">
        <v>36</v>
      </c>
      <c r="B11" s="17" t="s">
        <v>140</v>
      </c>
      <c r="C11" s="17" t="s">
        <v>64</v>
      </c>
      <c r="D11" s="17" t="s">
        <v>141</v>
      </c>
      <c r="E11" s="17" t="s">
        <v>9</v>
      </c>
      <c r="F11" s="17">
        <v>1590.84</v>
      </c>
      <c r="G11" s="17">
        <v>624.43299999999999</v>
      </c>
      <c r="H11" s="17" t="s">
        <v>142</v>
      </c>
      <c r="I11" s="17">
        <v>993372.99399999995</v>
      </c>
      <c r="J11" s="17" t="s">
        <v>143</v>
      </c>
      <c r="K11" s="1"/>
      <c r="L11" s="1"/>
      <c r="M11" s="1"/>
      <c r="N11" s="1"/>
      <c r="O11" s="1"/>
      <c r="P11" s="1"/>
      <c r="Q11" s="1"/>
    </row>
    <row r="12" spans="1:17" x14ac:dyDescent="0.35">
      <c r="A12" s="17">
        <v>37</v>
      </c>
      <c r="B12" s="17" t="s">
        <v>144</v>
      </c>
      <c r="C12" s="17" t="s">
        <v>93</v>
      </c>
      <c r="D12" s="17" t="s">
        <v>145</v>
      </c>
      <c r="E12" s="17" t="s">
        <v>146</v>
      </c>
      <c r="F12" s="17">
        <v>24.32</v>
      </c>
      <c r="G12" s="17">
        <v>118105.045</v>
      </c>
      <c r="H12" s="17" t="s">
        <v>147</v>
      </c>
      <c r="I12" s="17">
        <v>2872314.6940000001</v>
      </c>
      <c r="J12" s="17" t="s">
        <v>148</v>
      </c>
      <c r="K12" s="1"/>
      <c r="L12" s="1"/>
      <c r="M12" s="1"/>
      <c r="N12" s="1"/>
      <c r="O12" s="1"/>
      <c r="P12" s="1"/>
      <c r="Q12" s="1"/>
    </row>
    <row r="13" spans="1:17" x14ac:dyDescent="0.35">
      <c r="A13" s="17">
        <v>38</v>
      </c>
      <c r="B13" s="17" t="s">
        <v>149</v>
      </c>
      <c r="C13" s="17" t="s">
        <v>102</v>
      </c>
      <c r="D13" s="17" t="s">
        <v>150</v>
      </c>
      <c r="E13" s="17" t="s">
        <v>13</v>
      </c>
      <c r="F13" s="17">
        <v>86.36</v>
      </c>
      <c r="G13" s="17">
        <v>37.036999999999999</v>
      </c>
      <c r="H13" s="17" t="s">
        <v>151</v>
      </c>
      <c r="I13" s="17">
        <v>3198.5149999999999</v>
      </c>
      <c r="J13" s="17" t="s">
        <v>152</v>
      </c>
      <c r="K13" s="1"/>
      <c r="L13" s="1"/>
      <c r="M13" s="1"/>
      <c r="N13" s="1"/>
      <c r="O13" s="1"/>
      <c r="P13" s="1"/>
      <c r="Q13" s="1"/>
    </row>
    <row r="14" spans="1:17" x14ac:dyDescent="0.35">
      <c r="A14" s="17">
        <v>39</v>
      </c>
      <c r="B14" s="17" t="s">
        <v>94</v>
      </c>
      <c r="C14" s="17" t="s">
        <v>94</v>
      </c>
      <c r="D14" s="17" t="s">
        <v>153</v>
      </c>
      <c r="E14" s="17" t="s">
        <v>13</v>
      </c>
      <c r="F14" s="17">
        <v>690.88</v>
      </c>
      <c r="G14" s="17">
        <v>291.65300000000002</v>
      </c>
      <c r="H14" s="17" t="s">
        <v>154</v>
      </c>
      <c r="I14" s="17">
        <v>201497.22500000001</v>
      </c>
      <c r="J14" s="17" t="s">
        <v>155</v>
      </c>
      <c r="K14" s="1"/>
      <c r="L14" s="1"/>
      <c r="M14" s="1"/>
      <c r="N14" s="1"/>
      <c r="O14" s="1"/>
      <c r="P14" s="1"/>
      <c r="Q14" s="1"/>
    </row>
    <row r="15" spans="1:17" x14ac:dyDescent="0.35">
      <c r="A15" s="17">
        <v>40</v>
      </c>
      <c r="B15" s="17" t="s">
        <v>156</v>
      </c>
      <c r="C15" s="17" t="s">
        <v>58</v>
      </c>
      <c r="D15" s="17" t="s">
        <v>157</v>
      </c>
      <c r="E15" s="17" t="s">
        <v>12</v>
      </c>
      <c r="F15" s="17">
        <v>187.96</v>
      </c>
      <c r="G15" s="17">
        <v>1010.499</v>
      </c>
      <c r="H15" s="17" t="s">
        <v>158</v>
      </c>
      <c r="I15" s="17">
        <v>189933.39199999999</v>
      </c>
      <c r="J15" s="17" t="s">
        <v>159</v>
      </c>
      <c r="K15" s="1"/>
      <c r="L15" s="1"/>
      <c r="M15" s="1"/>
      <c r="N15" s="1"/>
      <c r="O15" s="1"/>
      <c r="P15" s="1"/>
      <c r="Q15" s="1"/>
    </row>
    <row r="16" spans="1:17" x14ac:dyDescent="0.35">
      <c r="A16" s="17">
        <v>41</v>
      </c>
      <c r="B16" s="17" t="s">
        <v>22</v>
      </c>
      <c r="C16" s="17" t="s">
        <v>22</v>
      </c>
      <c r="D16" s="17" t="s">
        <v>160</v>
      </c>
      <c r="E16" s="17" t="s">
        <v>71</v>
      </c>
      <c r="F16" s="17">
        <v>30.48</v>
      </c>
      <c r="G16" s="17">
        <v>370.45499999999998</v>
      </c>
      <c r="H16" s="17" t="s">
        <v>161</v>
      </c>
      <c r="I16" s="17">
        <v>11291.468000000001</v>
      </c>
      <c r="J16" s="17" t="s">
        <v>162</v>
      </c>
      <c r="K16" s="1"/>
      <c r="L16" s="1"/>
      <c r="M16" s="1"/>
      <c r="N16" s="1"/>
      <c r="O16" s="1"/>
      <c r="P16" s="1"/>
      <c r="Q16" s="1"/>
    </row>
    <row r="17" spans="1:17" x14ac:dyDescent="0.35">
      <c r="A17" s="17">
        <v>42</v>
      </c>
      <c r="B17" s="17" t="s">
        <v>163</v>
      </c>
      <c r="C17" s="17" t="s">
        <v>65</v>
      </c>
      <c r="D17" s="17" t="s">
        <v>164</v>
      </c>
      <c r="E17" s="17" t="s">
        <v>71</v>
      </c>
      <c r="F17" s="17">
        <v>448</v>
      </c>
      <c r="G17" s="17">
        <v>25.097999999999999</v>
      </c>
      <c r="H17" s="17" t="s">
        <v>165</v>
      </c>
      <c r="I17" s="17">
        <v>11243.904</v>
      </c>
      <c r="J17" s="17" t="s">
        <v>166</v>
      </c>
      <c r="K17" s="1"/>
      <c r="L17" s="1"/>
      <c r="M17" s="1"/>
      <c r="N17" s="1"/>
      <c r="O17" s="1"/>
      <c r="P17" s="1"/>
      <c r="Q17" s="1"/>
    </row>
    <row r="18" spans="1:17" x14ac:dyDescent="0.35">
      <c r="A18" s="17" t="s">
        <v>167</v>
      </c>
      <c r="B18" s="17" t="s">
        <v>168</v>
      </c>
      <c r="C18" s="17" t="s">
        <v>39</v>
      </c>
      <c r="D18" s="17" t="s">
        <v>169</v>
      </c>
      <c r="E18" s="17" t="s">
        <v>9</v>
      </c>
      <c r="F18" s="17">
        <v>45.07</v>
      </c>
      <c r="G18" s="17">
        <v>3166.4589999999998</v>
      </c>
      <c r="H18" s="17" t="s">
        <v>170</v>
      </c>
      <c r="I18" s="17">
        <v>142712.307</v>
      </c>
      <c r="J18" s="17" t="s">
        <v>171</v>
      </c>
      <c r="K18" s="1"/>
      <c r="L18" s="1"/>
      <c r="M18" s="1"/>
      <c r="N18" s="1"/>
      <c r="O18" s="1"/>
      <c r="P18" s="1"/>
      <c r="Q18" s="1"/>
    </row>
    <row r="19" spans="1:17" x14ac:dyDescent="0.35">
      <c r="A19" s="17" t="s">
        <v>172</v>
      </c>
      <c r="B19" s="17" t="s">
        <v>168</v>
      </c>
      <c r="C19" s="17" t="s">
        <v>41</v>
      </c>
      <c r="D19" s="17" t="s">
        <v>169</v>
      </c>
      <c r="E19" s="17" t="s">
        <v>9</v>
      </c>
      <c r="F19" s="17">
        <v>45.07</v>
      </c>
      <c r="G19" s="17">
        <v>3446.0219999999999</v>
      </c>
      <c r="H19" s="17" t="s">
        <v>173</v>
      </c>
      <c r="I19" s="17">
        <v>155312.212</v>
      </c>
      <c r="J19" s="17" t="s">
        <v>174</v>
      </c>
      <c r="K19" s="1"/>
      <c r="L19" s="1"/>
      <c r="M19" s="1"/>
      <c r="N19" s="1"/>
      <c r="O19" s="1"/>
      <c r="P19" s="1"/>
      <c r="Q19" s="1"/>
    </row>
    <row r="20" spans="1:17" x14ac:dyDescent="0.35">
      <c r="A20" s="17">
        <v>44</v>
      </c>
      <c r="B20" s="17" t="s">
        <v>175</v>
      </c>
      <c r="C20" s="17" t="s">
        <v>103</v>
      </c>
      <c r="D20" s="17" t="s">
        <v>176</v>
      </c>
      <c r="E20" s="17" t="s">
        <v>9</v>
      </c>
      <c r="F20" s="17">
        <v>209.02</v>
      </c>
      <c r="G20" s="17">
        <v>844.91099999999994</v>
      </c>
      <c r="H20" s="17" t="s">
        <v>177</v>
      </c>
      <c r="I20" s="17">
        <v>176603.29699999999</v>
      </c>
      <c r="J20" s="17" t="s">
        <v>178</v>
      </c>
      <c r="K20" s="1"/>
      <c r="L20" s="1"/>
      <c r="M20" s="1"/>
      <c r="N20" s="1"/>
      <c r="O20" s="1"/>
      <c r="P20" s="1"/>
      <c r="Q20" s="1"/>
    </row>
    <row r="21" spans="1:17" x14ac:dyDescent="0.35">
      <c r="A21" s="17">
        <v>45</v>
      </c>
      <c r="B21" s="17" t="s">
        <v>175</v>
      </c>
      <c r="C21" s="17" t="s">
        <v>95</v>
      </c>
      <c r="D21" s="17" t="s">
        <v>176</v>
      </c>
      <c r="E21" s="17" t="s">
        <v>179</v>
      </c>
      <c r="F21" s="17">
        <v>10.4</v>
      </c>
      <c r="G21" s="17">
        <v>1233.335</v>
      </c>
      <c r="H21" s="17" t="s">
        <v>180</v>
      </c>
      <c r="I21" s="17">
        <v>12826.683999999999</v>
      </c>
      <c r="J21" s="17" t="s">
        <v>181</v>
      </c>
      <c r="K21" s="1"/>
      <c r="L21" s="1"/>
      <c r="M21" s="1"/>
      <c r="N21" s="1"/>
      <c r="O21" s="1"/>
      <c r="P21" s="1"/>
      <c r="Q21" s="1"/>
    </row>
    <row r="22" spans="1:17" x14ac:dyDescent="0.35">
      <c r="A22" s="17">
        <v>46</v>
      </c>
      <c r="B22" s="17" t="s">
        <v>182</v>
      </c>
      <c r="C22" s="17" t="s">
        <v>57</v>
      </c>
      <c r="D22" s="17" t="s">
        <v>183</v>
      </c>
      <c r="E22" s="17" t="s">
        <v>184</v>
      </c>
      <c r="F22" s="17">
        <v>28547.15</v>
      </c>
      <c r="G22" s="17">
        <v>5.7519999999999998</v>
      </c>
      <c r="H22" s="17" t="s">
        <v>185</v>
      </c>
      <c r="I22" s="17">
        <v>164203.20699999999</v>
      </c>
      <c r="J22" s="17" t="s">
        <v>186</v>
      </c>
      <c r="K22" s="1"/>
      <c r="L22" s="1"/>
      <c r="M22" s="1"/>
      <c r="N22" s="1"/>
      <c r="O22" s="1"/>
      <c r="P22" s="1"/>
      <c r="Q22" s="1"/>
    </row>
    <row r="23" spans="1:17" x14ac:dyDescent="0.35">
      <c r="A23" s="17">
        <v>47</v>
      </c>
      <c r="B23" s="17" t="s">
        <v>25</v>
      </c>
      <c r="C23" s="17" t="s">
        <v>187</v>
      </c>
      <c r="D23" s="17" t="s">
        <v>188</v>
      </c>
      <c r="E23" s="17" t="s">
        <v>184</v>
      </c>
      <c r="F23" s="17">
        <v>61.64</v>
      </c>
      <c r="G23" s="17">
        <v>9422.2479999999996</v>
      </c>
      <c r="H23" s="17" t="s">
        <v>189</v>
      </c>
      <c r="I23" s="17">
        <v>580787.36699999997</v>
      </c>
      <c r="J23" s="17" t="s">
        <v>190</v>
      </c>
      <c r="K23" s="1"/>
      <c r="L23" s="1"/>
      <c r="M23" s="1"/>
      <c r="N23" s="1"/>
      <c r="O23" s="1"/>
      <c r="P23" s="1"/>
      <c r="Q23" s="1"/>
    </row>
    <row r="24" spans="1:17" x14ac:dyDescent="0.35">
      <c r="A24" s="17">
        <v>48</v>
      </c>
      <c r="B24" s="17" t="s">
        <v>191</v>
      </c>
      <c r="C24" s="17" t="s">
        <v>96</v>
      </c>
      <c r="D24" s="17" t="s">
        <v>192</v>
      </c>
      <c r="E24" s="17" t="s">
        <v>9</v>
      </c>
      <c r="F24" s="17">
        <v>1.66</v>
      </c>
      <c r="G24" s="17">
        <v>7285.3140000000003</v>
      </c>
      <c r="H24" s="17" t="s">
        <v>193</v>
      </c>
      <c r="I24" s="17">
        <v>12093.620999999999</v>
      </c>
      <c r="J24" s="17" t="s">
        <v>194</v>
      </c>
      <c r="K24" s="1"/>
      <c r="L24" s="1"/>
      <c r="M24" s="1"/>
      <c r="N24" s="1"/>
      <c r="O24" s="1"/>
      <c r="P24" s="1"/>
      <c r="Q24" s="1"/>
    </row>
    <row r="25" spans="1:17" x14ac:dyDescent="0.35">
      <c r="A25" s="17" t="s">
        <v>195</v>
      </c>
      <c r="B25" s="17" t="s">
        <v>196</v>
      </c>
      <c r="C25" s="17" t="s">
        <v>34</v>
      </c>
      <c r="D25" s="17" t="s">
        <v>197</v>
      </c>
      <c r="E25" s="17" t="s">
        <v>71</v>
      </c>
      <c r="F25" s="17">
        <v>785.62</v>
      </c>
      <c r="G25" s="17">
        <v>734.87099999999998</v>
      </c>
      <c r="H25" s="17" t="s">
        <v>198</v>
      </c>
      <c r="I25" s="17">
        <v>577329.35499999998</v>
      </c>
      <c r="J25" s="17" t="s">
        <v>199</v>
      </c>
      <c r="K25" s="1"/>
      <c r="L25" s="1"/>
      <c r="M25" s="1"/>
      <c r="N25" s="1"/>
      <c r="O25" s="1"/>
      <c r="P25" s="1"/>
      <c r="Q25" s="1"/>
    </row>
    <row r="26" spans="1:17" x14ac:dyDescent="0.35">
      <c r="A26" s="17" t="s">
        <v>200</v>
      </c>
      <c r="B26" s="17" t="s">
        <v>196</v>
      </c>
      <c r="C26" s="17" t="s">
        <v>36</v>
      </c>
      <c r="D26" s="17" t="s">
        <v>201</v>
      </c>
      <c r="E26" s="17" t="s">
        <v>71</v>
      </c>
      <c r="F26" s="17">
        <v>135.19</v>
      </c>
      <c r="G26" s="17">
        <v>744.89700000000005</v>
      </c>
      <c r="H26" s="17" t="s">
        <v>202</v>
      </c>
      <c r="I26" s="17">
        <v>100702.625</v>
      </c>
      <c r="J26" s="17" t="s">
        <v>203</v>
      </c>
      <c r="K26" s="1"/>
      <c r="L26" s="1"/>
      <c r="M26" s="1"/>
      <c r="N26" s="1"/>
      <c r="O26" s="1"/>
      <c r="P26" s="1"/>
      <c r="Q26" s="1"/>
    </row>
    <row r="27" spans="1:17" x14ac:dyDescent="0.35">
      <c r="A27" s="17" t="s">
        <v>204</v>
      </c>
      <c r="B27" s="17" t="s">
        <v>196</v>
      </c>
      <c r="C27" s="17" t="s">
        <v>32</v>
      </c>
      <c r="D27" s="17" t="s">
        <v>201</v>
      </c>
      <c r="E27" s="17" t="s">
        <v>71</v>
      </c>
      <c r="F27" s="17">
        <v>298.52</v>
      </c>
      <c r="G27" s="17">
        <v>594.47199999999998</v>
      </c>
      <c r="H27" s="17" t="s">
        <v>205</v>
      </c>
      <c r="I27" s="17">
        <v>177461.78099999999</v>
      </c>
      <c r="J27" s="17" t="s">
        <v>206</v>
      </c>
      <c r="K27" s="1"/>
      <c r="L27" s="1"/>
      <c r="M27" s="1"/>
      <c r="N27" s="1"/>
      <c r="O27" s="1"/>
      <c r="P27" s="1"/>
      <c r="Q27" s="1"/>
    </row>
    <row r="28" spans="1:17" x14ac:dyDescent="0.35">
      <c r="A28" s="17" t="s">
        <v>207</v>
      </c>
      <c r="B28" s="17" t="s">
        <v>208</v>
      </c>
      <c r="C28" s="17" t="s">
        <v>72</v>
      </c>
      <c r="D28" s="17" t="s">
        <v>209</v>
      </c>
      <c r="E28" s="17" t="s">
        <v>210</v>
      </c>
      <c r="F28" s="17">
        <v>34199.61</v>
      </c>
      <c r="G28" s="17">
        <v>63.406999999999996</v>
      </c>
      <c r="H28" s="17" t="s">
        <v>211</v>
      </c>
      <c r="I28" s="17">
        <v>2168494.6710000001</v>
      </c>
      <c r="J28" s="17" t="s">
        <v>212</v>
      </c>
      <c r="K28" s="1"/>
      <c r="L28" s="1"/>
      <c r="M28" s="1"/>
      <c r="N28" s="1"/>
      <c r="O28" s="1"/>
      <c r="P28" s="1"/>
      <c r="Q28" s="1"/>
    </row>
    <row r="29" spans="1:17" x14ac:dyDescent="0.35">
      <c r="A29" s="17" t="s">
        <v>213</v>
      </c>
      <c r="B29" s="17" t="s">
        <v>214</v>
      </c>
      <c r="C29" s="17" t="s">
        <v>60</v>
      </c>
      <c r="D29" s="17" t="s">
        <v>209</v>
      </c>
      <c r="E29" s="17" t="s">
        <v>210</v>
      </c>
      <c r="F29" s="17">
        <v>34.78</v>
      </c>
      <c r="G29" s="17">
        <v>60.448999999999998</v>
      </c>
      <c r="H29" s="17" t="s">
        <v>215</v>
      </c>
      <c r="I29" s="17">
        <v>2102.4160000000002</v>
      </c>
      <c r="J29" s="17" t="s">
        <v>216</v>
      </c>
      <c r="K29" s="1"/>
      <c r="L29" s="1"/>
      <c r="M29" s="1"/>
      <c r="N29" s="1"/>
      <c r="O29" s="1"/>
      <c r="P29" s="1"/>
      <c r="Q29" s="1"/>
    </row>
    <row r="30" spans="1:17" x14ac:dyDescent="0.35">
      <c r="A30" s="17">
        <v>51</v>
      </c>
      <c r="B30" s="17" t="s">
        <v>217</v>
      </c>
      <c r="C30" s="17" t="s">
        <v>97</v>
      </c>
      <c r="D30" s="17" t="s">
        <v>218</v>
      </c>
      <c r="E30" s="17" t="s">
        <v>13</v>
      </c>
      <c r="F30" s="17">
        <v>21.53</v>
      </c>
      <c r="G30" s="17">
        <v>190.255</v>
      </c>
      <c r="H30" s="17" t="s">
        <v>219</v>
      </c>
      <c r="I30" s="17">
        <v>4096.1899999999996</v>
      </c>
      <c r="J30" s="17" t="s">
        <v>220</v>
      </c>
      <c r="K30" s="1"/>
      <c r="L30" s="1"/>
      <c r="M30" s="1"/>
      <c r="N30" s="1"/>
      <c r="O30" s="1"/>
      <c r="P30" s="1"/>
      <c r="Q30" s="1"/>
    </row>
    <row r="31" spans="1:17" x14ac:dyDescent="0.35">
      <c r="A31" s="17">
        <v>52</v>
      </c>
      <c r="B31" s="17" t="s">
        <v>46</v>
      </c>
      <c r="C31" s="17" t="s">
        <v>46</v>
      </c>
      <c r="D31" s="17" t="s">
        <v>221</v>
      </c>
      <c r="E31" s="17" t="s">
        <v>30</v>
      </c>
      <c r="F31" s="17">
        <v>3786.06</v>
      </c>
      <c r="G31" s="17">
        <v>115.777</v>
      </c>
      <c r="H31" s="17" t="s">
        <v>222</v>
      </c>
      <c r="I31" s="17">
        <v>438338.66899999999</v>
      </c>
      <c r="J31" s="17" t="s">
        <v>223</v>
      </c>
      <c r="K31" s="1"/>
      <c r="L31" s="1"/>
      <c r="M31" s="1"/>
      <c r="N31" s="1"/>
      <c r="O31" s="1"/>
      <c r="P31" s="1"/>
      <c r="Q31" s="1"/>
    </row>
    <row r="32" spans="1:17" x14ac:dyDescent="0.35">
      <c r="A32" s="17">
        <v>53</v>
      </c>
      <c r="B32" s="17" t="s">
        <v>224</v>
      </c>
      <c r="C32" s="17" t="s">
        <v>59</v>
      </c>
      <c r="D32" s="17" t="s">
        <v>225</v>
      </c>
      <c r="E32" s="17" t="s">
        <v>9</v>
      </c>
      <c r="F32" s="17">
        <v>449.92</v>
      </c>
      <c r="G32" s="17">
        <v>10439.779</v>
      </c>
      <c r="H32" s="17" t="s">
        <v>226</v>
      </c>
      <c r="I32" s="17">
        <v>4697065.3679999998</v>
      </c>
      <c r="J32" s="17" t="s">
        <v>227</v>
      </c>
      <c r="K32" s="1"/>
      <c r="L32" s="1"/>
      <c r="M32" s="1"/>
      <c r="N32" s="1"/>
      <c r="O32" s="1"/>
      <c r="P32" s="1"/>
      <c r="Q32" s="1"/>
    </row>
    <row r="33" spans="1:17" x14ac:dyDescent="0.35">
      <c r="A33" s="17">
        <v>54</v>
      </c>
      <c r="B33" s="17" t="s">
        <v>228</v>
      </c>
      <c r="C33" s="17" t="s">
        <v>98</v>
      </c>
      <c r="D33" s="17" t="s">
        <v>229</v>
      </c>
      <c r="E33" s="17" t="s">
        <v>71</v>
      </c>
      <c r="F33" s="17">
        <v>16.239999999999998</v>
      </c>
      <c r="G33" s="17">
        <v>380.83499999999998</v>
      </c>
      <c r="H33" s="17" t="s">
        <v>230</v>
      </c>
      <c r="I33" s="17">
        <v>6184.76</v>
      </c>
      <c r="J33" s="17" t="s">
        <v>231</v>
      </c>
      <c r="K33" s="1"/>
      <c r="L33" s="1"/>
      <c r="M33" s="1"/>
      <c r="N33" s="1"/>
      <c r="O33" s="1"/>
      <c r="P33" s="1"/>
      <c r="Q33" s="1"/>
    </row>
    <row r="34" spans="1:17" x14ac:dyDescent="0.35">
      <c r="A34" s="17">
        <v>55</v>
      </c>
      <c r="B34" s="17" t="s">
        <v>232</v>
      </c>
      <c r="C34" s="17" t="s">
        <v>79</v>
      </c>
      <c r="D34" s="17" t="s">
        <v>233</v>
      </c>
      <c r="E34" s="17" t="s">
        <v>13</v>
      </c>
      <c r="F34" s="17">
        <v>9.1</v>
      </c>
      <c r="G34" s="17">
        <v>68.353999999999999</v>
      </c>
      <c r="H34" s="17" t="s">
        <v>234</v>
      </c>
      <c r="I34" s="17">
        <v>622.02099999999996</v>
      </c>
      <c r="J34" s="17" t="s">
        <v>235</v>
      </c>
      <c r="K34" s="1"/>
      <c r="L34" s="1"/>
      <c r="M34" s="1"/>
      <c r="N34" s="1"/>
      <c r="O34" s="1"/>
      <c r="P34" s="1"/>
      <c r="Q34" s="1"/>
    </row>
    <row r="35" spans="1:17" x14ac:dyDescent="0.35">
      <c r="A35" s="17">
        <v>56</v>
      </c>
      <c r="B35" s="17" t="s">
        <v>80</v>
      </c>
      <c r="C35" s="17" t="s">
        <v>80</v>
      </c>
      <c r="D35" s="17" t="s">
        <v>236</v>
      </c>
      <c r="E35" s="17" t="s">
        <v>13</v>
      </c>
      <c r="F35" s="17">
        <v>32.4</v>
      </c>
      <c r="G35" s="17">
        <v>139.774</v>
      </c>
      <c r="H35" s="17" t="s">
        <v>237</v>
      </c>
      <c r="I35" s="17">
        <v>4528.6779999999999</v>
      </c>
      <c r="J35" s="17" t="s">
        <v>238</v>
      </c>
      <c r="K35" s="1"/>
      <c r="L35" s="1"/>
      <c r="M35" s="1"/>
      <c r="N35" s="1"/>
      <c r="O35" s="1"/>
      <c r="P35" s="1"/>
      <c r="Q35" s="1"/>
    </row>
    <row r="36" spans="1:17" x14ac:dyDescent="0.35">
      <c r="A36" s="17" t="s">
        <v>239</v>
      </c>
      <c r="B36" s="17" t="s">
        <v>240</v>
      </c>
      <c r="C36" s="17" t="s">
        <v>43</v>
      </c>
      <c r="D36" s="17" t="s">
        <v>241</v>
      </c>
      <c r="E36" s="17" t="s">
        <v>82</v>
      </c>
      <c r="F36" s="17">
        <v>11025</v>
      </c>
      <c r="G36" s="17">
        <v>262.471</v>
      </c>
      <c r="H36" s="17" t="s">
        <v>242</v>
      </c>
      <c r="I36" s="17">
        <v>2893742.7749999999</v>
      </c>
      <c r="J36" s="17" t="s">
        <v>243</v>
      </c>
      <c r="K36" s="1"/>
      <c r="L36" s="1"/>
      <c r="M36" s="1"/>
      <c r="N36" s="1"/>
      <c r="O36" s="1"/>
      <c r="P36" s="1"/>
      <c r="Q36" s="1"/>
    </row>
    <row r="37" spans="1:17" x14ac:dyDescent="0.35">
      <c r="A37" s="17" t="s">
        <v>244</v>
      </c>
      <c r="B37" s="17" t="s">
        <v>240</v>
      </c>
      <c r="C37" s="17" t="s">
        <v>99</v>
      </c>
      <c r="D37" s="17" t="s">
        <v>241</v>
      </c>
      <c r="E37" s="17" t="s">
        <v>82</v>
      </c>
      <c r="F37" s="17">
        <v>5300</v>
      </c>
      <c r="G37" s="17">
        <v>315.928</v>
      </c>
      <c r="H37" s="17" t="s">
        <v>245</v>
      </c>
      <c r="I37" s="17">
        <v>1674418.4</v>
      </c>
      <c r="J37" s="17" t="s">
        <v>246</v>
      </c>
      <c r="K37" s="1"/>
      <c r="L37" s="1"/>
      <c r="M37" s="1"/>
      <c r="N37" s="1"/>
      <c r="O37" s="1"/>
      <c r="P37" s="1"/>
      <c r="Q37" s="1"/>
    </row>
    <row r="38" spans="1:17" x14ac:dyDescent="0.35">
      <c r="A38" s="17" t="s">
        <v>247</v>
      </c>
      <c r="B38" s="17" t="s">
        <v>248</v>
      </c>
      <c r="C38" s="17" t="s">
        <v>45</v>
      </c>
      <c r="D38" s="17" t="s">
        <v>249</v>
      </c>
      <c r="E38" s="17" t="s">
        <v>9</v>
      </c>
      <c r="F38" s="17">
        <v>233.64</v>
      </c>
      <c r="G38" s="17">
        <v>978.553</v>
      </c>
      <c r="H38" s="17" t="s">
        <v>250</v>
      </c>
      <c r="I38" s="17">
        <v>228629.12299999999</v>
      </c>
      <c r="J38" s="17" t="s">
        <v>251</v>
      </c>
      <c r="K38" s="1"/>
      <c r="L38" s="1"/>
      <c r="M38" s="1"/>
      <c r="N38" s="1"/>
      <c r="O38" s="1"/>
      <c r="P38" s="1"/>
      <c r="Q38" s="1"/>
    </row>
    <row r="39" spans="1:17" x14ac:dyDescent="0.35">
      <c r="A39" s="17" t="s">
        <v>252</v>
      </c>
      <c r="B39" s="17" t="s">
        <v>248</v>
      </c>
      <c r="C39" s="17" t="s">
        <v>88</v>
      </c>
      <c r="D39" s="17" t="s">
        <v>249</v>
      </c>
      <c r="E39" s="17" t="s">
        <v>9</v>
      </c>
      <c r="F39" s="17">
        <v>233.64</v>
      </c>
      <c r="G39" s="17">
        <v>1737.413</v>
      </c>
      <c r="H39" s="17" t="s">
        <v>253</v>
      </c>
      <c r="I39" s="17">
        <v>405929.17300000001</v>
      </c>
      <c r="J39" s="17" t="s">
        <v>254</v>
      </c>
      <c r="K39" s="1"/>
      <c r="L39" s="1"/>
      <c r="M39" s="1"/>
      <c r="N39" s="1"/>
      <c r="O39" s="1"/>
      <c r="P39" s="1"/>
      <c r="Q39" s="1"/>
    </row>
    <row r="40" spans="1:17" x14ac:dyDescent="0.35">
      <c r="A40" s="17">
        <v>59</v>
      </c>
      <c r="B40" s="17" t="s">
        <v>255</v>
      </c>
      <c r="C40" s="17" t="s">
        <v>61</v>
      </c>
      <c r="D40" s="17" t="s">
        <v>256</v>
      </c>
      <c r="E40" s="17" t="s">
        <v>13</v>
      </c>
      <c r="F40" s="17">
        <v>32.200000000000003</v>
      </c>
      <c r="G40" s="17">
        <v>923.55200000000002</v>
      </c>
      <c r="H40" s="17" t="s">
        <v>257</v>
      </c>
      <c r="I40" s="17">
        <v>29738.374</v>
      </c>
      <c r="J40" s="17" t="s">
        <v>258</v>
      </c>
      <c r="K40" s="1"/>
      <c r="L40" s="1"/>
      <c r="M40" s="1"/>
      <c r="N40" s="1"/>
      <c r="O40" s="1"/>
      <c r="P40" s="1"/>
      <c r="Q40" s="1"/>
    </row>
    <row r="41" spans="1:17" x14ac:dyDescent="0.35">
      <c r="A41" s="17">
        <v>60</v>
      </c>
      <c r="B41" s="17" t="s">
        <v>6</v>
      </c>
      <c r="C41" s="17" t="s">
        <v>6</v>
      </c>
      <c r="D41" s="17" t="s">
        <v>259</v>
      </c>
      <c r="E41" s="17" t="s">
        <v>9</v>
      </c>
      <c r="F41" s="17">
        <v>4908.75</v>
      </c>
      <c r="G41" s="17">
        <v>122.527</v>
      </c>
      <c r="H41" s="17" t="s">
        <v>260</v>
      </c>
      <c r="I41" s="17">
        <v>601454.41099999996</v>
      </c>
      <c r="J41" s="17" t="s">
        <v>261</v>
      </c>
      <c r="K41" s="1"/>
      <c r="L41" s="1"/>
      <c r="M41" s="1"/>
      <c r="N41" s="1"/>
      <c r="O41" s="1"/>
      <c r="P41" s="1"/>
      <c r="Q41" s="1"/>
    </row>
    <row r="42" spans="1:17" x14ac:dyDescent="0.35">
      <c r="A42" s="17">
        <v>61</v>
      </c>
      <c r="B42" s="17" t="s">
        <v>262</v>
      </c>
      <c r="C42" s="17" t="s">
        <v>62</v>
      </c>
      <c r="D42" s="17" t="s">
        <v>263</v>
      </c>
      <c r="E42" s="17" t="s">
        <v>82</v>
      </c>
      <c r="F42" s="17">
        <v>3</v>
      </c>
      <c r="G42" s="17">
        <v>79079.671000000002</v>
      </c>
      <c r="H42" s="17" t="s">
        <v>264</v>
      </c>
      <c r="I42" s="17">
        <v>237239.01300000001</v>
      </c>
      <c r="J42" s="17" t="s">
        <v>265</v>
      </c>
      <c r="K42" s="1"/>
      <c r="L42" s="1"/>
      <c r="M42" s="1"/>
      <c r="N42" s="1"/>
      <c r="O42" s="1"/>
      <c r="P42" s="1"/>
      <c r="Q42" s="1"/>
    </row>
    <row r="43" spans="1:17" x14ac:dyDescent="0.35">
      <c r="A43" s="17">
        <v>62</v>
      </c>
      <c r="B43" s="17" t="s">
        <v>266</v>
      </c>
      <c r="C43" s="17" t="s">
        <v>63</v>
      </c>
      <c r="D43" s="17" t="s">
        <v>267</v>
      </c>
      <c r="E43" s="17" t="s">
        <v>82</v>
      </c>
      <c r="F43" s="17">
        <v>3</v>
      </c>
      <c r="G43" s="17">
        <v>7937.9470000000001</v>
      </c>
      <c r="H43" s="17" t="s">
        <v>268</v>
      </c>
      <c r="I43" s="17">
        <v>23813.841</v>
      </c>
      <c r="J43" s="17" t="s">
        <v>269</v>
      </c>
      <c r="K43" s="1"/>
      <c r="L43" s="1"/>
      <c r="M43" s="1"/>
      <c r="N43" s="1"/>
      <c r="O43" s="1"/>
      <c r="P43" s="1"/>
      <c r="Q43" s="1"/>
    </row>
    <row r="44" spans="1:17" x14ac:dyDescent="0.35">
      <c r="A44" s="17">
        <v>63</v>
      </c>
      <c r="B44" s="17" t="s">
        <v>50</v>
      </c>
      <c r="C44" s="17" t="s">
        <v>50</v>
      </c>
      <c r="D44" s="17" t="s">
        <v>270</v>
      </c>
      <c r="E44" s="17" t="s">
        <v>82</v>
      </c>
      <c r="F44" s="17">
        <v>3</v>
      </c>
      <c r="G44" s="17">
        <v>68025.354999999996</v>
      </c>
      <c r="H44" s="17" t="s">
        <v>271</v>
      </c>
      <c r="I44" s="17">
        <v>204076.065</v>
      </c>
      <c r="J44" s="17" t="s">
        <v>272</v>
      </c>
      <c r="K44" s="1"/>
      <c r="L44" s="1"/>
      <c r="M44" s="1"/>
      <c r="N44" s="1"/>
      <c r="O44" s="1"/>
      <c r="P44" s="1"/>
      <c r="Q44" s="1"/>
    </row>
    <row r="45" spans="1:17" x14ac:dyDescent="0.35">
      <c r="A45" s="17">
        <v>64</v>
      </c>
      <c r="B45" s="17" t="s">
        <v>273</v>
      </c>
      <c r="C45" s="17" t="s">
        <v>100</v>
      </c>
      <c r="D45" s="17" t="s">
        <v>274</v>
      </c>
      <c r="E45" s="17" t="s">
        <v>9</v>
      </c>
      <c r="F45" s="17">
        <v>8128.5</v>
      </c>
      <c r="G45" s="17">
        <v>85.061000000000007</v>
      </c>
      <c r="H45" s="17" t="s">
        <v>275</v>
      </c>
      <c r="I45" s="17">
        <v>691418.33900000004</v>
      </c>
      <c r="J45" s="17" t="s">
        <v>276</v>
      </c>
      <c r="K45" s="1"/>
      <c r="L45" s="1"/>
      <c r="M45" s="1"/>
      <c r="N45" s="1"/>
      <c r="O45" s="1"/>
      <c r="P45" s="1"/>
      <c r="Q45" s="1"/>
    </row>
    <row r="46" spans="1:17" x14ac:dyDescent="0.35">
      <c r="A46" s="1"/>
      <c r="B46" s="1"/>
      <c r="C46" s="1"/>
      <c r="D46" s="1"/>
      <c r="E46" s="1"/>
      <c r="F46" s="1"/>
      <c r="G46" s="1"/>
      <c r="H46" s="1"/>
      <c r="I46" s="1"/>
      <c r="J46" s="1"/>
      <c r="K46" s="1"/>
      <c r="L46" s="1"/>
      <c r="M46" s="1"/>
      <c r="N46" s="1"/>
      <c r="O46" s="1"/>
      <c r="P46" s="1"/>
      <c r="Q46"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84F5A-6B69-4A3E-86E2-99F1618871F5}">
  <dimension ref="A1:I21"/>
  <sheetViews>
    <sheetView topLeftCell="A4" workbookViewId="0">
      <selection activeCell="F14" sqref="F14:F21"/>
    </sheetView>
  </sheetViews>
  <sheetFormatPr defaultRowHeight="14.5" x14ac:dyDescent="0.35"/>
  <sheetData>
    <row r="1" spans="1:9" x14ac:dyDescent="0.35">
      <c r="A1">
        <v>7</v>
      </c>
      <c r="B1" t="s">
        <v>81</v>
      </c>
      <c r="C1" t="s">
        <v>81</v>
      </c>
      <c r="D1" t="s">
        <v>277</v>
      </c>
      <c r="E1" t="s">
        <v>82</v>
      </c>
      <c r="F1">
        <v>11</v>
      </c>
      <c r="G1">
        <v>472.50099999999998</v>
      </c>
      <c r="H1" t="s">
        <v>278</v>
      </c>
      <c r="I1">
        <v>5197.5110000000004</v>
      </c>
    </row>
    <row r="2" spans="1:9" x14ac:dyDescent="0.35">
      <c r="A2">
        <v>8</v>
      </c>
      <c r="B2" t="s">
        <v>83</v>
      </c>
      <c r="C2" t="s">
        <v>83</v>
      </c>
      <c r="D2" t="s">
        <v>279</v>
      </c>
      <c r="E2" t="s">
        <v>82</v>
      </c>
      <c r="F2">
        <v>11</v>
      </c>
      <c r="G2">
        <v>41.716999999999999</v>
      </c>
      <c r="H2" t="s">
        <v>280</v>
      </c>
      <c r="I2">
        <v>458.887</v>
      </c>
    </row>
    <row r="3" spans="1:9" x14ac:dyDescent="0.35">
      <c r="A3">
        <v>9</v>
      </c>
      <c r="B3" t="s">
        <v>70</v>
      </c>
      <c r="C3" t="s">
        <v>70</v>
      </c>
      <c r="D3" t="s">
        <v>281</v>
      </c>
      <c r="E3" t="s">
        <v>13</v>
      </c>
      <c r="F3">
        <v>120000</v>
      </c>
      <c r="G3">
        <v>3.831</v>
      </c>
      <c r="H3" t="s">
        <v>282</v>
      </c>
      <c r="I3">
        <v>459720</v>
      </c>
    </row>
    <row r="4" spans="1:9" x14ac:dyDescent="0.35">
      <c r="A4">
        <v>10</v>
      </c>
      <c r="B4" t="s">
        <v>283</v>
      </c>
      <c r="C4" t="s">
        <v>283</v>
      </c>
      <c r="D4" t="s">
        <v>284</v>
      </c>
      <c r="E4" t="s">
        <v>82</v>
      </c>
      <c r="F4">
        <v>201</v>
      </c>
      <c r="G4">
        <v>237.703</v>
      </c>
      <c r="H4" t="s">
        <v>285</v>
      </c>
      <c r="I4">
        <v>47778.303</v>
      </c>
    </row>
    <row r="5" spans="1:9" x14ac:dyDescent="0.35">
      <c r="A5">
        <v>11</v>
      </c>
      <c r="B5" t="s">
        <v>286</v>
      </c>
      <c r="C5" t="s">
        <v>84</v>
      </c>
      <c r="D5" t="s">
        <v>287</v>
      </c>
      <c r="E5" t="s">
        <v>82</v>
      </c>
      <c r="F5">
        <v>1251</v>
      </c>
      <c r="G5">
        <v>214.15899999999999</v>
      </c>
      <c r="H5" t="s">
        <v>288</v>
      </c>
      <c r="I5">
        <v>267912.90899999999</v>
      </c>
    </row>
    <row r="6" spans="1:9" x14ac:dyDescent="0.35">
      <c r="A6">
        <v>12</v>
      </c>
      <c r="B6" t="s">
        <v>289</v>
      </c>
      <c r="C6" t="s">
        <v>290</v>
      </c>
      <c r="D6" t="s">
        <v>291</v>
      </c>
      <c r="E6" t="s">
        <v>13</v>
      </c>
      <c r="F6">
        <v>1876.5</v>
      </c>
      <c r="G6">
        <v>59.881</v>
      </c>
      <c r="H6" t="s">
        <v>292</v>
      </c>
      <c r="I6">
        <v>112366.697</v>
      </c>
    </row>
    <row r="7" spans="1:9" x14ac:dyDescent="0.35">
      <c r="A7">
        <v>13</v>
      </c>
      <c r="B7" t="s">
        <v>86</v>
      </c>
      <c r="C7" t="s">
        <v>86</v>
      </c>
      <c r="D7" t="s">
        <v>293</v>
      </c>
      <c r="E7" t="s">
        <v>12</v>
      </c>
      <c r="F7">
        <v>1000</v>
      </c>
      <c r="G7">
        <v>126.229</v>
      </c>
      <c r="H7" t="s">
        <v>294</v>
      </c>
      <c r="I7">
        <v>126229</v>
      </c>
    </row>
    <row r="8" spans="1:9" x14ac:dyDescent="0.35">
      <c r="A8">
        <v>14</v>
      </c>
      <c r="B8" t="s">
        <v>295</v>
      </c>
      <c r="C8" t="s">
        <v>68</v>
      </c>
      <c r="D8" t="s">
        <v>296</v>
      </c>
      <c r="E8" t="s">
        <v>9</v>
      </c>
      <c r="F8">
        <v>85800.22</v>
      </c>
      <c r="G8">
        <v>291.92899999999997</v>
      </c>
      <c r="H8" t="s">
        <v>297</v>
      </c>
      <c r="I8">
        <v>25047572.423999999</v>
      </c>
    </row>
    <row r="9" spans="1:9" x14ac:dyDescent="0.35">
      <c r="A9">
        <v>15</v>
      </c>
      <c r="B9" t="s">
        <v>298</v>
      </c>
      <c r="C9" t="s">
        <v>69</v>
      </c>
      <c r="D9" t="s">
        <v>299</v>
      </c>
      <c r="E9" t="s">
        <v>9</v>
      </c>
      <c r="F9">
        <v>64350.17</v>
      </c>
      <c r="G9">
        <v>158.547</v>
      </c>
      <c r="H9" t="s">
        <v>300</v>
      </c>
      <c r="I9">
        <v>10202526.403000001</v>
      </c>
    </row>
    <row r="10" spans="1:9" x14ac:dyDescent="0.35">
      <c r="A10">
        <v>16</v>
      </c>
      <c r="B10" t="s">
        <v>7</v>
      </c>
      <c r="C10" t="s">
        <v>7</v>
      </c>
      <c r="D10" t="s">
        <v>301</v>
      </c>
      <c r="E10" t="s">
        <v>184</v>
      </c>
      <c r="F10">
        <v>25740.07</v>
      </c>
      <c r="G10">
        <v>37.646999999999998</v>
      </c>
      <c r="H10" t="s">
        <v>302</v>
      </c>
      <c r="I10">
        <v>969036.41500000004</v>
      </c>
    </row>
    <row r="11" spans="1:9" x14ac:dyDescent="0.35">
      <c r="A11">
        <v>17</v>
      </c>
      <c r="B11" t="s">
        <v>303</v>
      </c>
      <c r="C11" t="s">
        <v>67</v>
      </c>
      <c r="D11" t="s">
        <v>304</v>
      </c>
      <c r="E11" t="s">
        <v>184</v>
      </c>
      <c r="F11">
        <v>64350.17</v>
      </c>
      <c r="G11">
        <v>103.679</v>
      </c>
      <c r="H11" t="s">
        <v>305</v>
      </c>
      <c r="I11">
        <v>6671761.2750000004</v>
      </c>
    </row>
    <row r="12" spans="1:9" x14ac:dyDescent="0.35">
      <c r="A12">
        <v>18</v>
      </c>
      <c r="B12" t="s">
        <v>87</v>
      </c>
      <c r="C12" t="s">
        <v>87</v>
      </c>
      <c r="D12" t="s">
        <v>306</v>
      </c>
      <c r="E12" t="s">
        <v>9</v>
      </c>
      <c r="F12">
        <v>128700.34</v>
      </c>
      <c r="G12">
        <v>11.617000000000001</v>
      </c>
      <c r="H12" t="s">
        <v>307</v>
      </c>
      <c r="I12">
        <v>1495111.85</v>
      </c>
    </row>
    <row r="13" spans="1:9" x14ac:dyDescent="0.35">
      <c r="A13">
        <v>19</v>
      </c>
      <c r="B13" t="s">
        <v>55</v>
      </c>
      <c r="C13" t="s">
        <v>55</v>
      </c>
      <c r="D13" t="s">
        <v>308</v>
      </c>
      <c r="E13" t="s">
        <v>71</v>
      </c>
      <c r="F13">
        <v>172852.5</v>
      </c>
      <c r="G13">
        <v>20.318000000000001</v>
      </c>
      <c r="H13" t="s">
        <v>309</v>
      </c>
      <c r="I13">
        <v>3512017.0950000002</v>
      </c>
    </row>
    <row r="14" spans="1:9" x14ac:dyDescent="0.35">
      <c r="A14">
        <v>20</v>
      </c>
      <c r="B14" t="s">
        <v>73</v>
      </c>
      <c r="C14" t="s">
        <v>73</v>
      </c>
      <c r="D14" t="s">
        <v>310</v>
      </c>
      <c r="E14" t="s">
        <v>9</v>
      </c>
      <c r="F14">
        <v>769.5</v>
      </c>
      <c r="G14">
        <v>116.276</v>
      </c>
      <c r="H14" t="s">
        <v>311</v>
      </c>
      <c r="I14">
        <v>89474.381999999998</v>
      </c>
    </row>
    <row r="15" spans="1:9" x14ac:dyDescent="0.35">
      <c r="A15">
        <v>21</v>
      </c>
      <c r="B15" t="s">
        <v>312</v>
      </c>
      <c r="C15" t="s">
        <v>312</v>
      </c>
      <c r="D15" t="s">
        <v>313</v>
      </c>
      <c r="E15" t="s">
        <v>184</v>
      </c>
      <c r="F15">
        <v>1596</v>
      </c>
      <c r="G15">
        <v>10.246</v>
      </c>
      <c r="H15" t="s">
        <v>314</v>
      </c>
      <c r="I15">
        <v>16352.616</v>
      </c>
    </row>
    <row r="16" spans="1:9" x14ac:dyDescent="0.35">
      <c r="A16">
        <v>22</v>
      </c>
      <c r="B16" t="s">
        <v>74</v>
      </c>
      <c r="C16" t="s">
        <v>74</v>
      </c>
      <c r="D16" t="s">
        <v>315</v>
      </c>
      <c r="E16" t="s">
        <v>184</v>
      </c>
      <c r="F16">
        <v>239.4</v>
      </c>
      <c r="G16">
        <v>603.13199999999995</v>
      </c>
      <c r="H16" t="s">
        <v>316</v>
      </c>
      <c r="I16">
        <v>144389.80100000001</v>
      </c>
    </row>
    <row r="17" spans="1:9" x14ac:dyDescent="0.35">
      <c r="A17" t="s">
        <v>317</v>
      </c>
      <c r="B17" t="s">
        <v>77</v>
      </c>
      <c r="C17" t="s">
        <v>77</v>
      </c>
      <c r="D17" t="s">
        <v>318</v>
      </c>
      <c r="E17" t="s">
        <v>320</v>
      </c>
      <c r="F17">
        <v>17733</v>
      </c>
      <c r="G17">
        <v>276.23700000000002</v>
      </c>
      <c r="H17" t="s">
        <v>321</v>
      </c>
      <c r="I17">
        <v>4898510.7209999999</v>
      </c>
    </row>
    <row r="18" spans="1:9" x14ac:dyDescent="0.35">
      <c r="A18" t="s">
        <v>322</v>
      </c>
      <c r="B18" t="s">
        <v>77</v>
      </c>
      <c r="C18" t="s">
        <v>77</v>
      </c>
      <c r="D18" t="s">
        <v>318</v>
      </c>
      <c r="E18" t="s">
        <v>320</v>
      </c>
      <c r="F18">
        <v>1140</v>
      </c>
      <c r="G18">
        <v>820.77300000000002</v>
      </c>
      <c r="H18" t="s">
        <v>323</v>
      </c>
      <c r="I18">
        <v>935681.22</v>
      </c>
    </row>
    <row r="19" spans="1:9" x14ac:dyDescent="0.35">
      <c r="A19">
        <v>24</v>
      </c>
      <c r="B19" t="s">
        <v>324</v>
      </c>
      <c r="C19" t="s">
        <v>75</v>
      </c>
      <c r="D19" t="s">
        <v>325</v>
      </c>
      <c r="E19" t="s">
        <v>71</v>
      </c>
      <c r="F19">
        <v>1710</v>
      </c>
      <c r="G19">
        <v>139.322</v>
      </c>
      <c r="H19" t="s">
        <v>326</v>
      </c>
      <c r="I19">
        <v>238240.62</v>
      </c>
    </row>
    <row r="20" spans="1:9" x14ac:dyDescent="0.35">
      <c r="A20" t="s">
        <v>327</v>
      </c>
      <c r="B20" t="s">
        <v>248</v>
      </c>
      <c r="C20" t="s">
        <v>45</v>
      </c>
      <c r="D20" t="s">
        <v>328</v>
      </c>
      <c r="E20" t="s">
        <v>184</v>
      </c>
      <c r="F20">
        <v>285.70999999999998</v>
      </c>
      <c r="G20">
        <v>978.553</v>
      </c>
      <c r="H20" t="s">
        <v>250</v>
      </c>
      <c r="I20">
        <v>279582.37800000003</v>
      </c>
    </row>
    <row r="21" spans="1:9" x14ac:dyDescent="0.35">
      <c r="A21" t="s">
        <v>329</v>
      </c>
      <c r="B21" t="s">
        <v>248</v>
      </c>
      <c r="C21" t="s">
        <v>88</v>
      </c>
      <c r="D21" t="s">
        <v>330</v>
      </c>
      <c r="E21" t="s">
        <v>184</v>
      </c>
      <c r="F21">
        <v>285.70999999999998</v>
      </c>
      <c r="G21">
        <v>1737.413</v>
      </c>
      <c r="H21" t="s">
        <v>253</v>
      </c>
      <c r="I21">
        <v>496396.26799999998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F450C-D108-413A-989A-36007ACDB86D}">
  <dimension ref="A2:I50"/>
  <sheetViews>
    <sheetView topLeftCell="A43" zoomScale="130" zoomScaleNormal="130" workbookViewId="0">
      <selection activeCell="I50" sqref="I50"/>
    </sheetView>
  </sheetViews>
  <sheetFormatPr defaultRowHeight="14.5" x14ac:dyDescent="0.35"/>
  <cols>
    <col min="8" max="8" width="16.90625" customWidth="1"/>
    <col min="9" max="9" width="16.7265625" customWidth="1"/>
  </cols>
  <sheetData>
    <row r="2" spans="1:9" x14ac:dyDescent="0.35">
      <c r="A2" s="1" t="s">
        <v>105</v>
      </c>
      <c r="B2" s="1" t="s">
        <v>10</v>
      </c>
      <c r="C2" s="1" t="s">
        <v>10</v>
      </c>
      <c r="D2" s="1" t="s">
        <v>106</v>
      </c>
      <c r="E2" s="1" t="s">
        <v>71</v>
      </c>
      <c r="F2" s="1">
        <v>3850</v>
      </c>
      <c r="G2" s="1">
        <v>23.634</v>
      </c>
      <c r="H2" s="1" t="s">
        <v>107</v>
      </c>
      <c r="I2" s="2">
        <v>90990.9</v>
      </c>
    </row>
    <row r="3" spans="1:9" x14ac:dyDescent="0.35">
      <c r="A3" s="1">
        <v>27</v>
      </c>
      <c r="B3" s="1" t="s">
        <v>89</v>
      </c>
      <c r="C3" s="1" t="s">
        <v>89</v>
      </c>
      <c r="D3" s="1" t="s">
        <v>109</v>
      </c>
      <c r="E3" s="1" t="s">
        <v>82</v>
      </c>
      <c r="F3" s="1">
        <v>4</v>
      </c>
      <c r="G3" s="1">
        <v>1118.402</v>
      </c>
      <c r="H3" s="1" t="s">
        <v>110</v>
      </c>
      <c r="I3" s="2">
        <v>4473.6080000000002</v>
      </c>
    </row>
    <row r="4" spans="1:9" x14ac:dyDescent="0.35">
      <c r="A4" s="1">
        <v>28</v>
      </c>
      <c r="B4" s="1" t="s">
        <v>76</v>
      </c>
      <c r="C4" s="1" t="s">
        <v>76</v>
      </c>
      <c r="D4" s="1" t="s">
        <v>112</v>
      </c>
      <c r="E4" s="1" t="s">
        <v>82</v>
      </c>
      <c r="F4" s="1">
        <v>4</v>
      </c>
      <c r="G4" s="1">
        <v>40.216999999999999</v>
      </c>
      <c r="H4" s="1" t="s">
        <v>113</v>
      </c>
      <c r="I4" s="2">
        <v>160.86799999999999</v>
      </c>
    </row>
    <row r="5" spans="1:9" x14ac:dyDescent="0.35">
      <c r="A5" s="1">
        <v>29</v>
      </c>
      <c r="B5" s="1" t="s">
        <v>90</v>
      </c>
      <c r="C5" s="1" t="s">
        <v>90</v>
      </c>
      <c r="D5" s="1" t="s">
        <v>115</v>
      </c>
      <c r="E5" s="1" t="s">
        <v>82</v>
      </c>
      <c r="F5" s="1">
        <v>160</v>
      </c>
      <c r="G5" s="1">
        <v>22.719000000000001</v>
      </c>
      <c r="H5" s="1" t="s">
        <v>116</v>
      </c>
      <c r="I5" s="2">
        <v>3635.04</v>
      </c>
    </row>
    <row r="6" spans="1:9" x14ac:dyDescent="0.35">
      <c r="A6" s="1">
        <v>30</v>
      </c>
      <c r="B6" s="1" t="s">
        <v>91</v>
      </c>
      <c r="C6" s="1" t="s">
        <v>91</v>
      </c>
      <c r="D6" s="1" t="s">
        <v>118</v>
      </c>
      <c r="E6" s="1" t="s">
        <v>82</v>
      </c>
      <c r="F6" s="1">
        <v>160</v>
      </c>
      <c r="G6" s="1">
        <v>2.4380000000000002</v>
      </c>
      <c r="H6" s="1" t="s">
        <v>119</v>
      </c>
      <c r="I6" s="2">
        <v>390.08</v>
      </c>
    </row>
    <row r="7" spans="1:9" x14ac:dyDescent="0.35">
      <c r="A7" s="1">
        <v>31</v>
      </c>
      <c r="B7" s="1" t="s">
        <v>5</v>
      </c>
      <c r="C7" s="1" t="s">
        <v>5</v>
      </c>
      <c r="D7" s="1" t="s">
        <v>121</v>
      </c>
      <c r="E7" s="1" t="s">
        <v>9</v>
      </c>
      <c r="F7" s="1">
        <v>1040.0999999999999</v>
      </c>
      <c r="G7" s="1">
        <v>122.491</v>
      </c>
      <c r="H7" s="1" t="s">
        <v>122</v>
      </c>
      <c r="I7" s="2">
        <v>127402.889</v>
      </c>
    </row>
    <row r="8" spans="1:9" x14ac:dyDescent="0.35">
      <c r="A8" s="1">
        <v>32</v>
      </c>
      <c r="B8" s="1" t="s">
        <v>16</v>
      </c>
      <c r="C8" s="1" t="s">
        <v>124</v>
      </c>
      <c r="D8" s="1" t="s">
        <v>125</v>
      </c>
      <c r="E8" s="1" t="s">
        <v>71</v>
      </c>
      <c r="F8" s="1">
        <v>301</v>
      </c>
      <c r="G8" s="1">
        <v>745.28399999999999</v>
      </c>
      <c r="H8" s="1" t="s">
        <v>126</v>
      </c>
      <c r="I8" s="2">
        <v>224330.484</v>
      </c>
    </row>
    <row r="9" spans="1:9" x14ac:dyDescent="0.35">
      <c r="A9" s="1">
        <v>33</v>
      </c>
      <c r="B9" s="1" t="s">
        <v>14</v>
      </c>
      <c r="C9" s="1" t="s">
        <v>128</v>
      </c>
      <c r="D9" s="1" t="s">
        <v>129</v>
      </c>
      <c r="E9" s="1" t="s">
        <v>9</v>
      </c>
      <c r="F9" s="1">
        <v>6093.2</v>
      </c>
      <c r="G9" s="1">
        <v>209.31899999999999</v>
      </c>
      <c r="H9" s="1" t="s">
        <v>130</v>
      </c>
      <c r="I9" s="2">
        <v>1275422.531</v>
      </c>
    </row>
    <row r="10" spans="1:9" x14ac:dyDescent="0.35">
      <c r="A10" s="1">
        <v>34</v>
      </c>
      <c r="B10" s="1" t="s">
        <v>132</v>
      </c>
      <c r="C10" s="1" t="s">
        <v>92</v>
      </c>
      <c r="D10" s="1" t="s">
        <v>133</v>
      </c>
      <c r="E10" s="1" t="s">
        <v>9</v>
      </c>
      <c r="F10" s="1">
        <v>3200</v>
      </c>
      <c r="G10" s="1">
        <v>26.725000000000001</v>
      </c>
      <c r="H10" s="1" t="s">
        <v>134</v>
      </c>
      <c r="I10" s="2">
        <v>85520</v>
      </c>
    </row>
    <row r="11" spans="1:9" x14ac:dyDescent="0.35">
      <c r="A11" s="1">
        <v>35</v>
      </c>
      <c r="B11" s="1" t="s">
        <v>136</v>
      </c>
      <c r="C11" s="1" t="s">
        <v>66</v>
      </c>
      <c r="D11" s="1" t="s">
        <v>137</v>
      </c>
      <c r="E11" s="1" t="s">
        <v>9</v>
      </c>
      <c r="F11" s="1">
        <v>894.27</v>
      </c>
      <c r="G11" s="1">
        <v>1150.2719999999999</v>
      </c>
      <c r="H11" s="1" t="s">
        <v>138</v>
      </c>
      <c r="I11" s="2">
        <v>1028653.741</v>
      </c>
    </row>
    <row r="12" spans="1:9" x14ac:dyDescent="0.35">
      <c r="A12" s="1">
        <v>36</v>
      </c>
      <c r="B12" s="1" t="s">
        <v>140</v>
      </c>
      <c r="C12" s="1" t="s">
        <v>64</v>
      </c>
      <c r="D12" s="1" t="s">
        <v>141</v>
      </c>
      <c r="E12" s="1" t="s">
        <v>9</v>
      </c>
      <c r="F12" s="1">
        <v>1590.84</v>
      </c>
      <c r="G12" s="1">
        <v>624.43299999999999</v>
      </c>
      <c r="H12" s="1" t="s">
        <v>142</v>
      </c>
      <c r="I12" s="2">
        <v>993372.99399999995</v>
      </c>
    </row>
    <row r="13" spans="1:9" x14ac:dyDescent="0.35">
      <c r="A13" s="1">
        <v>37</v>
      </c>
      <c r="B13" s="1" t="s">
        <v>144</v>
      </c>
      <c r="C13" s="1" t="s">
        <v>93</v>
      </c>
      <c r="D13" s="1" t="s">
        <v>145</v>
      </c>
      <c r="E13" s="1" t="s">
        <v>146</v>
      </c>
      <c r="F13" s="1">
        <v>24.32</v>
      </c>
      <c r="G13" s="1">
        <v>118105.045</v>
      </c>
      <c r="H13" s="1" t="s">
        <v>147</v>
      </c>
      <c r="I13" s="2">
        <v>2872314.6940000001</v>
      </c>
    </row>
    <row r="14" spans="1:9" x14ac:dyDescent="0.35">
      <c r="A14" s="1">
        <v>38</v>
      </c>
      <c r="B14" s="1" t="s">
        <v>149</v>
      </c>
      <c r="C14" s="1" t="s">
        <v>102</v>
      </c>
      <c r="D14" s="1" t="s">
        <v>150</v>
      </c>
      <c r="E14" s="1" t="s">
        <v>13</v>
      </c>
      <c r="F14" s="1">
        <v>86.36</v>
      </c>
      <c r="G14" s="1">
        <v>37.036999999999999</v>
      </c>
      <c r="H14" s="1" t="s">
        <v>151</v>
      </c>
      <c r="I14" s="2">
        <v>3198.5149999999999</v>
      </c>
    </row>
    <row r="15" spans="1:9" x14ac:dyDescent="0.35">
      <c r="A15" s="1">
        <v>39</v>
      </c>
      <c r="B15" s="1" t="s">
        <v>94</v>
      </c>
      <c r="C15" s="1" t="s">
        <v>94</v>
      </c>
      <c r="D15" s="1" t="s">
        <v>153</v>
      </c>
      <c r="E15" s="1" t="s">
        <v>13</v>
      </c>
      <c r="F15" s="1">
        <v>690.88</v>
      </c>
      <c r="G15" s="1">
        <v>291.65300000000002</v>
      </c>
      <c r="H15" s="1" t="s">
        <v>154</v>
      </c>
      <c r="I15" s="2">
        <v>201497.22500000001</v>
      </c>
    </row>
    <row r="16" spans="1:9" x14ac:dyDescent="0.35">
      <c r="A16" s="1">
        <v>40</v>
      </c>
      <c r="B16" s="1" t="s">
        <v>156</v>
      </c>
      <c r="C16" s="1" t="s">
        <v>58</v>
      </c>
      <c r="D16" s="1" t="s">
        <v>157</v>
      </c>
      <c r="E16" s="1" t="s">
        <v>12</v>
      </c>
      <c r="F16" s="1">
        <v>187.96</v>
      </c>
      <c r="G16" s="1">
        <v>1010.499</v>
      </c>
      <c r="H16" s="1" t="s">
        <v>158</v>
      </c>
      <c r="I16" s="2">
        <v>189933.39199999999</v>
      </c>
    </row>
    <row r="17" spans="1:9" x14ac:dyDescent="0.35">
      <c r="A17" s="1">
        <v>41</v>
      </c>
      <c r="B17" s="1" t="s">
        <v>22</v>
      </c>
      <c r="C17" s="1" t="s">
        <v>22</v>
      </c>
      <c r="D17" s="1" t="s">
        <v>160</v>
      </c>
      <c r="E17" s="1" t="s">
        <v>71</v>
      </c>
      <c r="F17" s="1">
        <v>30.48</v>
      </c>
      <c r="G17" s="1">
        <v>370.45499999999998</v>
      </c>
      <c r="H17" s="1" t="s">
        <v>161</v>
      </c>
      <c r="I17" s="2">
        <v>11291.468000000001</v>
      </c>
    </row>
    <row r="18" spans="1:9" x14ac:dyDescent="0.35">
      <c r="A18" s="1">
        <v>42</v>
      </c>
      <c r="B18" s="1" t="s">
        <v>163</v>
      </c>
      <c r="C18" s="1" t="s">
        <v>65</v>
      </c>
      <c r="D18" s="1" t="s">
        <v>164</v>
      </c>
      <c r="E18" s="1" t="s">
        <v>71</v>
      </c>
      <c r="F18" s="1">
        <v>448</v>
      </c>
      <c r="G18" s="1">
        <v>25.097999999999999</v>
      </c>
      <c r="H18" s="1" t="s">
        <v>165</v>
      </c>
      <c r="I18" s="2">
        <v>11243.904</v>
      </c>
    </row>
    <row r="19" spans="1:9" x14ac:dyDescent="0.35">
      <c r="A19" s="1" t="s">
        <v>167</v>
      </c>
      <c r="B19" s="1" t="s">
        <v>168</v>
      </c>
      <c r="C19" s="1" t="s">
        <v>39</v>
      </c>
      <c r="D19" s="1" t="s">
        <v>169</v>
      </c>
      <c r="E19" s="1" t="s">
        <v>9</v>
      </c>
      <c r="F19" s="1">
        <v>45.07</v>
      </c>
      <c r="G19" s="1">
        <v>3166.4589999999998</v>
      </c>
      <c r="H19" s="1" t="s">
        <v>170</v>
      </c>
      <c r="I19" s="2">
        <v>142712.307</v>
      </c>
    </row>
    <row r="20" spans="1:9" x14ac:dyDescent="0.35">
      <c r="A20" s="1" t="s">
        <v>172</v>
      </c>
      <c r="B20" s="1" t="s">
        <v>168</v>
      </c>
      <c r="C20" s="1" t="s">
        <v>41</v>
      </c>
      <c r="D20" s="1" t="s">
        <v>169</v>
      </c>
      <c r="E20" s="1" t="s">
        <v>9</v>
      </c>
      <c r="F20" s="1">
        <v>45.07</v>
      </c>
      <c r="G20" s="1">
        <v>3446.0219999999999</v>
      </c>
      <c r="H20" s="1" t="s">
        <v>173</v>
      </c>
      <c r="I20" s="2">
        <v>155312.212</v>
      </c>
    </row>
    <row r="21" spans="1:9" x14ac:dyDescent="0.35">
      <c r="A21" s="1">
        <v>44</v>
      </c>
      <c r="B21" s="1" t="s">
        <v>175</v>
      </c>
      <c r="C21" s="1" t="s">
        <v>103</v>
      </c>
      <c r="D21" s="1" t="s">
        <v>176</v>
      </c>
      <c r="E21" s="1" t="s">
        <v>9</v>
      </c>
      <c r="F21" s="1">
        <v>209.02</v>
      </c>
      <c r="G21" s="1">
        <v>844.91099999999994</v>
      </c>
      <c r="H21" s="1" t="s">
        <v>177</v>
      </c>
      <c r="I21" s="2">
        <v>176603.29699999999</v>
      </c>
    </row>
    <row r="22" spans="1:9" x14ac:dyDescent="0.35">
      <c r="A22" s="1">
        <v>45</v>
      </c>
      <c r="B22" s="1" t="s">
        <v>175</v>
      </c>
      <c r="C22" s="1" t="s">
        <v>95</v>
      </c>
      <c r="D22" s="1" t="s">
        <v>176</v>
      </c>
      <c r="E22" s="1" t="s">
        <v>179</v>
      </c>
      <c r="F22" s="1">
        <v>10.4</v>
      </c>
      <c r="G22" s="1">
        <v>1233.335</v>
      </c>
      <c r="H22" s="1" t="s">
        <v>180</v>
      </c>
      <c r="I22" s="2">
        <v>12826.683999999999</v>
      </c>
    </row>
    <row r="23" spans="1:9" x14ac:dyDescent="0.35">
      <c r="A23" s="1">
        <v>46</v>
      </c>
      <c r="B23" s="1" t="s">
        <v>182</v>
      </c>
      <c r="C23" s="1" t="s">
        <v>57</v>
      </c>
      <c r="D23" s="1" t="s">
        <v>183</v>
      </c>
      <c r="E23" s="1" t="s">
        <v>184</v>
      </c>
      <c r="F23" s="1">
        <v>28547.15</v>
      </c>
      <c r="G23" s="1">
        <v>5.7519999999999998</v>
      </c>
      <c r="H23" s="1" t="s">
        <v>185</v>
      </c>
      <c r="I23" s="2">
        <v>164203.20699999999</v>
      </c>
    </row>
    <row r="24" spans="1:9" x14ac:dyDescent="0.35">
      <c r="A24" s="1">
        <v>47</v>
      </c>
      <c r="B24" s="1" t="s">
        <v>25</v>
      </c>
      <c r="C24" s="1" t="s">
        <v>187</v>
      </c>
      <c r="D24" s="1" t="s">
        <v>188</v>
      </c>
      <c r="E24" s="1" t="s">
        <v>184</v>
      </c>
      <c r="F24" s="1">
        <v>61.64</v>
      </c>
      <c r="G24" s="1">
        <v>9422.2479999999996</v>
      </c>
      <c r="H24" s="1" t="s">
        <v>189</v>
      </c>
      <c r="I24" s="2">
        <v>580787.36699999997</v>
      </c>
    </row>
    <row r="25" spans="1:9" x14ac:dyDescent="0.35">
      <c r="A25" s="1">
        <v>48</v>
      </c>
      <c r="B25" s="1" t="s">
        <v>191</v>
      </c>
      <c r="C25" s="1" t="s">
        <v>96</v>
      </c>
      <c r="D25" s="1" t="s">
        <v>192</v>
      </c>
      <c r="E25" s="1" t="s">
        <v>9</v>
      </c>
      <c r="F25" s="1">
        <v>1.66</v>
      </c>
      <c r="G25" s="1">
        <v>7285.3140000000003</v>
      </c>
      <c r="H25" s="1" t="s">
        <v>193</v>
      </c>
      <c r="I25" s="2">
        <v>12093.620999999999</v>
      </c>
    </row>
    <row r="26" spans="1:9" x14ac:dyDescent="0.35">
      <c r="A26" s="1" t="s">
        <v>195</v>
      </c>
      <c r="B26" s="1" t="s">
        <v>196</v>
      </c>
      <c r="C26" s="1" t="s">
        <v>34</v>
      </c>
      <c r="D26" s="1" t="s">
        <v>197</v>
      </c>
      <c r="E26" s="1" t="s">
        <v>71</v>
      </c>
      <c r="F26" s="1">
        <v>785.62</v>
      </c>
      <c r="G26" s="1">
        <v>734.87099999999998</v>
      </c>
      <c r="H26" s="1" t="s">
        <v>198</v>
      </c>
      <c r="I26" s="2">
        <v>577329.35499999998</v>
      </c>
    </row>
    <row r="27" spans="1:9" x14ac:dyDescent="0.35">
      <c r="A27" s="1" t="s">
        <v>200</v>
      </c>
      <c r="B27" s="1" t="s">
        <v>196</v>
      </c>
      <c r="C27" s="1" t="s">
        <v>36</v>
      </c>
      <c r="D27" s="1" t="s">
        <v>201</v>
      </c>
      <c r="E27" s="1" t="s">
        <v>71</v>
      </c>
      <c r="F27" s="1">
        <v>135.19</v>
      </c>
      <c r="G27" s="1">
        <v>744.89700000000005</v>
      </c>
      <c r="H27" s="1" t="s">
        <v>202</v>
      </c>
      <c r="I27" s="2">
        <v>100702.625</v>
      </c>
    </row>
    <row r="28" spans="1:9" x14ac:dyDescent="0.35">
      <c r="A28" s="1" t="s">
        <v>204</v>
      </c>
      <c r="B28" s="1" t="s">
        <v>196</v>
      </c>
      <c r="C28" s="1" t="s">
        <v>32</v>
      </c>
      <c r="D28" s="1" t="s">
        <v>201</v>
      </c>
      <c r="E28" s="1" t="s">
        <v>71</v>
      </c>
      <c r="F28" s="1">
        <v>298.52</v>
      </c>
      <c r="G28" s="1">
        <v>594.47199999999998</v>
      </c>
      <c r="H28" s="1" t="s">
        <v>205</v>
      </c>
      <c r="I28" s="2">
        <v>177461.78099999999</v>
      </c>
    </row>
    <row r="29" spans="1:9" x14ac:dyDescent="0.35">
      <c r="A29" s="1" t="s">
        <v>207</v>
      </c>
      <c r="B29" s="1" t="s">
        <v>208</v>
      </c>
      <c r="C29" s="1" t="s">
        <v>72</v>
      </c>
      <c r="D29" s="1" t="s">
        <v>209</v>
      </c>
      <c r="E29" s="1" t="s">
        <v>210</v>
      </c>
      <c r="F29" s="1">
        <v>34199.61</v>
      </c>
      <c r="G29" s="1">
        <v>63.406999999999996</v>
      </c>
      <c r="H29" s="1" t="s">
        <v>211</v>
      </c>
      <c r="I29" s="2">
        <v>2168494.6710000001</v>
      </c>
    </row>
    <row r="30" spans="1:9" x14ac:dyDescent="0.35">
      <c r="A30" s="1" t="s">
        <v>213</v>
      </c>
      <c r="B30" s="1" t="s">
        <v>214</v>
      </c>
      <c r="C30" s="1" t="s">
        <v>60</v>
      </c>
      <c r="D30" s="1" t="s">
        <v>209</v>
      </c>
      <c r="E30" s="1" t="s">
        <v>210</v>
      </c>
      <c r="F30" s="1">
        <v>34.78</v>
      </c>
      <c r="G30" s="1">
        <v>60.448999999999998</v>
      </c>
      <c r="H30" s="1" t="s">
        <v>215</v>
      </c>
      <c r="I30" s="2">
        <v>2102.4160000000002</v>
      </c>
    </row>
    <row r="31" spans="1:9" x14ac:dyDescent="0.35">
      <c r="A31" s="1">
        <v>51</v>
      </c>
      <c r="B31" s="1" t="s">
        <v>217</v>
      </c>
      <c r="C31" s="1" t="s">
        <v>97</v>
      </c>
      <c r="D31" s="1" t="s">
        <v>218</v>
      </c>
      <c r="E31" s="1" t="s">
        <v>13</v>
      </c>
      <c r="F31" s="1">
        <v>21.53</v>
      </c>
      <c r="G31" s="1">
        <v>190.255</v>
      </c>
      <c r="H31" s="1" t="s">
        <v>219</v>
      </c>
      <c r="I31" s="2">
        <v>4096.1899999999996</v>
      </c>
    </row>
    <row r="32" spans="1:9" x14ac:dyDescent="0.35">
      <c r="A32" s="1">
        <v>52</v>
      </c>
      <c r="B32" s="1" t="s">
        <v>46</v>
      </c>
      <c r="C32" s="1" t="s">
        <v>46</v>
      </c>
      <c r="D32" s="1" t="s">
        <v>221</v>
      </c>
      <c r="E32" s="1" t="s">
        <v>30</v>
      </c>
      <c r="F32" s="1">
        <v>3786.06</v>
      </c>
      <c r="G32" s="1">
        <v>115.777</v>
      </c>
      <c r="H32" s="1" t="s">
        <v>222</v>
      </c>
      <c r="I32" s="2">
        <v>438338.66899999999</v>
      </c>
    </row>
    <row r="33" spans="1:9" x14ac:dyDescent="0.35">
      <c r="A33" s="1">
        <v>53</v>
      </c>
      <c r="B33" s="1" t="s">
        <v>224</v>
      </c>
      <c r="C33" s="1" t="s">
        <v>59</v>
      </c>
      <c r="D33" s="1" t="s">
        <v>225</v>
      </c>
      <c r="E33" s="1" t="s">
        <v>9</v>
      </c>
      <c r="F33" s="1">
        <v>449.92</v>
      </c>
      <c r="G33" s="1">
        <v>10439.779</v>
      </c>
      <c r="H33" s="1" t="s">
        <v>226</v>
      </c>
      <c r="I33" s="2">
        <v>4697065.3679999998</v>
      </c>
    </row>
    <row r="34" spans="1:9" x14ac:dyDescent="0.35">
      <c r="A34" s="1">
        <v>54</v>
      </c>
      <c r="B34" s="1" t="s">
        <v>228</v>
      </c>
      <c r="C34" s="1" t="s">
        <v>98</v>
      </c>
      <c r="D34" s="1" t="s">
        <v>229</v>
      </c>
      <c r="E34" s="1" t="s">
        <v>71</v>
      </c>
      <c r="F34" s="1">
        <v>16.239999999999998</v>
      </c>
      <c r="G34" s="1">
        <v>380.83499999999998</v>
      </c>
      <c r="H34" s="1" t="s">
        <v>230</v>
      </c>
      <c r="I34" s="2">
        <v>6184.76</v>
      </c>
    </row>
    <row r="35" spans="1:9" x14ac:dyDescent="0.35">
      <c r="A35" s="1">
        <v>55</v>
      </c>
      <c r="B35" s="1" t="s">
        <v>232</v>
      </c>
      <c r="C35" s="1" t="s">
        <v>79</v>
      </c>
      <c r="D35" s="1" t="s">
        <v>233</v>
      </c>
      <c r="E35" s="1" t="s">
        <v>13</v>
      </c>
      <c r="F35" s="1">
        <v>9.1</v>
      </c>
      <c r="G35" s="1">
        <v>68.353999999999999</v>
      </c>
      <c r="H35" s="1" t="s">
        <v>234</v>
      </c>
      <c r="I35" s="2">
        <v>622.02099999999996</v>
      </c>
    </row>
    <row r="36" spans="1:9" x14ac:dyDescent="0.35">
      <c r="A36" s="1">
        <v>56</v>
      </c>
      <c r="B36" s="1" t="s">
        <v>80</v>
      </c>
      <c r="C36" s="1" t="s">
        <v>80</v>
      </c>
      <c r="D36" s="1" t="s">
        <v>236</v>
      </c>
      <c r="E36" s="1" t="s">
        <v>13</v>
      </c>
      <c r="F36" s="1">
        <v>32.4</v>
      </c>
      <c r="G36" s="1">
        <v>139.774</v>
      </c>
      <c r="H36" s="1" t="s">
        <v>237</v>
      </c>
      <c r="I36" s="2">
        <v>4528.6779999999999</v>
      </c>
    </row>
    <row r="37" spans="1:9" x14ac:dyDescent="0.35">
      <c r="A37" s="1" t="s">
        <v>239</v>
      </c>
      <c r="B37" s="1" t="s">
        <v>240</v>
      </c>
      <c r="C37" s="1" t="s">
        <v>43</v>
      </c>
      <c r="D37" s="1" t="s">
        <v>241</v>
      </c>
      <c r="E37" s="1" t="s">
        <v>82</v>
      </c>
      <c r="F37" s="1">
        <v>11025</v>
      </c>
      <c r="G37" s="1">
        <v>262.471</v>
      </c>
      <c r="H37" s="1" t="s">
        <v>242</v>
      </c>
      <c r="I37" s="2">
        <v>2893742.7749999999</v>
      </c>
    </row>
    <row r="38" spans="1:9" x14ac:dyDescent="0.35">
      <c r="A38" s="1" t="s">
        <v>244</v>
      </c>
      <c r="B38" s="1" t="s">
        <v>240</v>
      </c>
      <c r="C38" s="1" t="s">
        <v>99</v>
      </c>
      <c r="D38" s="1" t="s">
        <v>241</v>
      </c>
      <c r="E38" s="1" t="s">
        <v>82</v>
      </c>
      <c r="F38" s="1">
        <v>5300</v>
      </c>
      <c r="G38" s="1">
        <v>315.928</v>
      </c>
      <c r="H38" s="1" t="s">
        <v>245</v>
      </c>
      <c r="I38" s="2">
        <v>1674418.4</v>
      </c>
    </row>
    <row r="39" spans="1:9" x14ac:dyDescent="0.35">
      <c r="A39" s="1" t="s">
        <v>247</v>
      </c>
      <c r="B39" s="1" t="s">
        <v>248</v>
      </c>
      <c r="C39" s="1" t="s">
        <v>45</v>
      </c>
      <c r="D39" s="1" t="s">
        <v>249</v>
      </c>
      <c r="E39" s="1" t="s">
        <v>9</v>
      </c>
      <c r="F39" s="1">
        <v>233.64</v>
      </c>
      <c r="G39" s="1">
        <v>978.553</v>
      </c>
      <c r="H39" s="1" t="s">
        <v>250</v>
      </c>
      <c r="I39" s="2">
        <v>228629.12299999999</v>
      </c>
    </row>
    <row r="40" spans="1:9" x14ac:dyDescent="0.35">
      <c r="A40" s="1" t="s">
        <v>252</v>
      </c>
      <c r="B40" s="1" t="s">
        <v>248</v>
      </c>
      <c r="C40" s="1" t="s">
        <v>88</v>
      </c>
      <c r="D40" s="1" t="s">
        <v>249</v>
      </c>
      <c r="E40" s="1" t="s">
        <v>9</v>
      </c>
      <c r="F40" s="1">
        <v>233.64</v>
      </c>
      <c r="G40" s="1">
        <v>1737.413</v>
      </c>
      <c r="H40" s="1" t="s">
        <v>253</v>
      </c>
      <c r="I40" s="2">
        <v>405929.17300000001</v>
      </c>
    </row>
    <row r="41" spans="1:9" x14ac:dyDescent="0.35">
      <c r="A41" s="1">
        <v>59</v>
      </c>
      <c r="B41" s="1" t="s">
        <v>255</v>
      </c>
      <c r="C41" s="1" t="s">
        <v>61</v>
      </c>
      <c r="D41" s="1" t="s">
        <v>256</v>
      </c>
      <c r="E41" s="1" t="s">
        <v>13</v>
      </c>
      <c r="F41" s="1">
        <v>32.200000000000003</v>
      </c>
      <c r="G41" s="1">
        <v>923.55200000000002</v>
      </c>
      <c r="H41" s="1" t="s">
        <v>257</v>
      </c>
      <c r="I41" s="2">
        <v>29738.374</v>
      </c>
    </row>
    <row r="42" spans="1:9" x14ac:dyDescent="0.35">
      <c r="A42" s="1">
        <v>60</v>
      </c>
      <c r="B42" s="1" t="s">
        <v>6</v>
      </c>
      <c r="C42" s="1" t="s">
        <v>6</v>
      </c>
      <c r="D42" s="1" t="s">
        <v>259</v>
      </c>
      <c r="E42" s="1" t="s">
        <v>9</v>
      </c>
      <c r="F42" s="1">
        <v>4908.75</v>
      </c>
      <c r="G42" s="1">
        <v>122.527</v>
      </c>
      <c r="H42" s="1" t="s">
        <v>260</v>
      </c>
      <c r="I42" s="2">
        <v>601454.41099999996</v>
      </c>
    </row>
    <row r="43" spans="1:9" x14ac:dyDescent="0.35">
      <c r="A43" s="1">
        <v>61</v>
      </c>
      <c r="B43" s="1" t="s">
        <v>262</v>
      </c>
      <c r="C43" s="1" t="s">
        <v>62</v>
      </c>
      <c r="D43" s="1" t="s">
        <v>263</v>
      </c>
      <c r="E43" s="1" t="s">
        <v>82</v>
      </c>
      <c r="F43" s="1">
        <v>3</v>
      </c>
      <c r="G43" s="1">
        <v>79079.671000000002</v>
      </c>
      <c r="H43" s="1" t="s">
        <v>264</v>
      </c>
      <c r="I43" s="2">
        <v>237239.01300000001</v>
      </c>
    </row>
    <row r="44" spans="1:9" x14ac:dyDescent="0.35">
      <c r="A44" s="1">
        <v>62</v>
      </c>
      <c r="B44" s="1" t="s">
        <v>266</v>
      </c>
      <c r="C44" s="1" t="s">
        <v>63</v>
      </c>
      <c r="D44" s="1" t="s">
        <v>267</v>
      </c>
      <c r="E44" s="1" t="s">
        <v>82</v>
      </c>
      <c r="F44" s="1">
        <v>3</v>
      </c>
      <c r="G44" s="1">
        <v>7937.9470000000001</v>
      </c>
      <c r="H44" s="1" t="s">
        <v>268</v>
      </c>
      <c r="I44" s="2">
        <v>23813.841</v>
      </c>
    </row>
    <row r="45" spans="1:9" x14ac:dyDescent="0.35">
      <c r="A45" s="1">
        <v>63</v>
      </c>
      <c r="B45" s="1" t="s">
        <v>50</v>
      </c>
      <c r="C45" s="1" t="s">
        <v>50</v>
      </c>
      <c r="D45" s="1" t="s">
        <v>270</v>
      </c>
      <c r="E45" s="1" t="s">
        <v>82</v>
      </c>
      <c r="F45" s="1">
        <v>3</v>
      </c>
      <c r="G45" s="1">
        <v>68025.354999999996</v>
      </c>
      <c r="H45" s="1" t="s">
        <v>271</v>
      </c>
      <c r="I45" s="2">
        <v>204076.065</v>
      </c>
    </row>
    <row r="46" spans="1:9" x14ac:dyDescent="0.35">
      <c r="A46" s="1">
        <v>64</v>
      </c>
      <c r="B46" s="1" t="s">
        <v>273</v>
      </c>
      <c r="C46" s="1" t="s">
        <v>100</v>
      </c>
      <c r="D46" s="1" t="s">
        <v>274</v>
      </c>
      <c r="E46" s="1" t="s">
        <v>9</v>
      </c>
      <c r="F46" s="1">
        <v>8128.5</v>
      </c>
      <c r="G46" s="1">
        <v>85.061000000000007</v>
      </c>
      <c r="H46" s="1" t="s">
        <v>275</v>
      </c>
      <c r="I46" s="33">
        <v>691418.33900000004</v>
      </c>
    </row>
    <row r="47" spans="1:9" x14ac:dyDescent="0.35">
      <c r="A47" s="1"/>
      <c r="B47" s="1"/>
      <c r="C47" s="1"/>
      <c r="D47" s="1"/>
      <c r="E47" s="1"/>
      <c r="F47" s="1"/>
      <c r="G47" s="1"/>
      <c r="H47" s="1"/>
      <c r="I47" s="33">
        <f>SUM(I2:I46)</f>
        <v>23535757.075999998</v>
      </c>
    </row>
    <row r="48" spans="1:9" x14ac:dyDescent="0.35">
      <c r="A48" s="1"/>
      <c r="B48" s="1"/>
      <c r="C48" s="1"/>
      <c r="D48" s="1"/>
      <c r="E48" s="1"/>
      <c r="F48" s="1"/>
      <c r="G48" s="1"/>
      <c r="H48" s="1" t="s">
        <v>341</v>
      </c>
      <c r="I48" s="33">
        <f>I46</f>
        <v>691418.33900000004</v>
      </c>
    </row>
    <row r="49" spans="1:9" x14ac:dyDescent="0.35">
      <c r="A49" s="1"/>
      <c r="B49" s="1"/>
      <c r="C49" s="1"/>
      <c r="D49" s="1"/>
      <c r="E49" s="1"/>
      <c r="F49" s="1"/>
      <c r="G49" s="1"/>
      <c r="H49" s="1"/>
      <c r="I49" s="33">
        <f>I47-I48</f>
        <v>22844338.736999996</v>
      </c>
    </row>
    <row r="50" spans="1:9" x14ac:dyDescent="0.35">
      <c r="I50" s="23">
        <f>I49/100000</f>
        <v>228.44338736999995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296AD-13D0-47F2-A366-C57F5EA494D6}">
  <dimension ref="A1:I49"/>
  <sheetViews>
    <sheetView topLeftCell="A37" zoomScale="115" zoomScaleNormal="115" workbookViewId="0">
      <selection activeCell="I49" sqref="I49"/>
    </sheetView>
  </sheetViews>
  <sheetFormatPr defaultRowHeight="14.5" x14ac:dyDescent="0.35"/>
  <cols>
    <col min="9" max="9" width="22.08984375" customWidth="1"/>
  </cols>
  <sheetData>
    <row r="1" spans="1:9" x14ac:dyDescent="0.35">
      <c r="A1" t="s">
        <v>342</v>
      </c>
      <c r="B1" t="s">
        <v>10</v>
      </c>
      <c r="C1" t="s">
        <v>10</v>
      </c>
      <c r="D1" t="s">
        <v>106</v>
      </c>
      <c r="E1" t="s">
        <v>71</v>
      </c>
      <c r="F1">
        <v>3667</v>
      </c>
      <c r="G1">
        <v>23.634</v>
      </c>
      <c r="H1" t="s">
        <v>107</v>
      </c>
      <c r="I1" s="32">
        <v>86665.877999999997</v>
      </c>
    </row>
    <row r="2" spans="1:9" x14ac:dyDescent="0.35">
      <c r="A2">
        <v>66</v>
      </c>
      <c r="B2" t="s">
        <v>89</v>
      </c>
      <c r="C2" t="s">
        <v>89</v>
      </c>
      <c r="D2" t="s">
        <v>109</v>
      </c>
      <c r="E2" t="s">
        <v>82</v>
      </c>
      <c r="F2">
        <v>4</v>
      </c>
      <c r="G2">
        <v>1118.402</v>
      </c>
      <c r="H2" t="s">
        <v>110</v>
      </c>
      <c r="I2" s="32">
        <v>4473.6080000000002</v>
      </c>
    </row>
    <row r="3" spans="1:9" x14ac:dyDescent="0.35">
      <c r="A3">
        <v>67</v>
      </c>
      <c r="B3" t="s">
        <v>76</v>
      </c>
      <c r="C3" t="s">
        <v>76</v>
      </c>
      <c r="D3" t="s">
        <v>112</v>
      </c>
      <c r="E3" t="s">
        <v>82</v>
      </c>
      <c r="F3">
        <v>4</v>
      </c>
      <c r="G3">
        <v>40.216999999999999</v>
      </c>
      <c r="H3" t="s">
        <v>113</v>
      </c>
      <c r="I3" s="32">
        <v>160.86799999999999</v>
      </c>
    </row>
    <row r="4" spans="1:9" x14ac:dyDescent="0.35">
      <c r="A4">
        <v>68</v>
      </c>
      <c r="B4" t="s">
        <v>90</v>
      </c>
      <c r="C4" t="s">
        <v>90</v>
      </c>
      <c r="D4" t="s">
        <v>115</v>
      </c>
      <c r="E4" t="s">
        <v>82</v>
      </c>
      <c r="F4">
        <v>160</v>
      </c>
      <c r="G4">
        <v>22.719000000000001</v>
      </c>
      <c r="H4" t="s">
        <v>116</v>
      </c>
      <c r="I4" s="32">
        <v>3635.04</v>
      </c>
    </row>
    <row r="5" spans="1:9" x14ac:dyDescent="0.35">
      <c r="A5">
        <v>69</v>
      </c>
      <c r="B5" t="s">
        <v>91</v>
      </c>
      <c r="C5" t="s">
        <v>91</v>
      </c>
      <c r="D5" t="s">
        <v>118</v>
      </c>
      <c r="E5" t="s">
        <v>82</v>
      </c>
      <c r="F5">
        <v>160</v>
      </c>
      <c r="G5">
        <v>2.4380000000000002</v>
      </c>
      <c r="H5" t="s">
        <v>119</v>
      </c>
      <c r="I5" s="32">
        <v>390.08</v>
      </c>
    </row>
    <row r="6" spans="1:9" x14ac:dyDescent="0.35">
      <c r="A6">
        <v>70</v>
      </c>
      <c r="B6" t="s">
        <v>5</v>
      </c>
      <c r="C6" t="s">
        <v>5</v>
      </c>
      <c r="D6" t="s">
        <v>121</v>
      </c>
      <c r="E6" t="s">
        <v>184</v>
      </c>
      <c r="F6">
        <v>267.98</v>
      </c>
      <c r="G6">
        <v>122.491</v>
      </c>
      <c r="H6" t="s">
        <v>122</v>
      </c>
      <c r="I6" s="32">
        <v>32825.137999999999</v>
      </c>
    </row>
    <row r="7" spans="1:9" x14ac:dyDescent="0.35">
      <c r="A7">
        <v>71</v>
      </c>
      <c r="B7" t="s">
        <v>16</v>
      </c>
      <c r="C7" t="s">
        <v>124</v>
      </c>
      <c r="D7" t="s">
        <v>125</v>
      </c>
      <c r="E7" t="s">
        <v>71</v>
      </c>
      <c r="F7">
        <v>262.5</v>
      </c>
      <c r="G7">
        <v>745.28399999999999</v>
      </c>
      <c r="H7" t="s">
        <v>126</v>
      </c>
      <c r="I7" s="32">
        <v>195637.05</v>
      </c>
    </row>
    <row r="8" spans="1:9" x14ac:dyDescent="0.35">
      <c r="A8">
        <v>72</v>
      </c>
      <c r="B8" t="s">
        <v>14</v>
      </c>
      <c r="C8" t="s">
        <v>128</v>
      </c>
      <c r="D8" t="s">
        <v>343</v>
      </c>
      <c r="E8" t="s">
        <v>184</v>
      </c>
      <c r="F8">
        <v>5912.7</v>
      </c>
      <c r="G8">
        <v>209.31899999999999</v>
      </c>
      <c r="H8" t="s">
        <v>130</v>
      </c>
      <c r="I8" s="32">
        <v>1237640.4509999999</v>
      </c>
    </row>
    <row r="9" spans="1:9" x14ac:dyDescent="0.35">
      <c r="A9">
        <v>73</v>
      </c>
      <c r="B9" t="s">
        <v>132</v>
      </c>
      <c r="C9" t="s">
        <v>92</v>
      </c>
      <c r="D9" t="s">
        <v>133</v>
      </c>
      <c r="E9" t="s">
        <v>9</v>
      </c>
      <c r="F9">
        <v>3200</v>
      </c>
      <c r="G9">
        <v>26.725000000000001</v>
      </c>
      <c r="H9" t="s">
        <v>134</v>
      </c>
      <c r="I9" s="32">
        <v>85520</v>
      </c>
    </row>
    <row r="10" spans="1:9" x14ac:dyDescent="0.35">
      <c r="A10">
        <v>74</v>
      </c>
      <c r="B10" t="s">
        <v>136</v>
      </c>
      <c r="C10" t="s">
        <v>66</v>
      </c>
      <c r="D10" t="s">
        <v>137</v>
      </c>
      <c r="E10" t="s">
        <v>9</v>
      </c>
      <c r="F10">
        <v>265.70999999999998</v>
      </c>
      <c r="G10">
        <v>1150.2719999999999</v>
      </c>
      <c r="H10" t="s">
        <v>138</v>
      </c>
      <c r="I10" s="32">
        <v>305638.77299999999</v>
      </c>
    </row>
    <row r="11" spans="1:9" x14ac:dyDescent="0.35">
      <c r="A11">
        <v>75</v>
      </c>
      <c r="B11" t="s">
        <v>140</v>
      </c>
      <c r="C11" t="s">
        <v>64</v>
      </c>
      <c r="D11" t="s">
        <v>141</v>
      </c>
      <c r="E11" t="s">
        <v>9</v>
      </c>
      <c r="F11">
        <v>928.02</v>
      </c>
      <c r="G11">
        <v>624.43299999999999</v>
      </c>
      <c r="H11" t="s">
        <v>142</v>
      </c>
      <c r="I11" s="32">
        <v>579486.31299999997</v>
      </c>
    </row>
    <row r="12" spans="1:9" x14ac:dyDescent="0.35">
      <c r="A12">
        <v>76</v>
      </c>
      <c r="B12" t="s">
        <v>144</v>
      </c>
      <c r="C12" t="s">
        <v>93</v>
      </c>
      <c r="D12" t="s">
        <v>145</v>
      </c>
      <c r="E12" t="s">
        <v>146</v>
      </c>
      <c r="F12">
        <v>22.6</v>
      </c>
      <c r="G12">
        <v>118105.045</v>
      </c>
      <c r="H12" t="s">
        <v>147</v>
      </c>
      <c r="I12" s="32">
        <v>2669174.017</v>
      </c>
    </row>
    <row r="13" spans="1:9" x14ac:dyDescent="0.35">
      <c r="A13">
        <v>77</v>
      </c>
      <c r="B13" t="s">
        <v>149</v>
      </c>
      <c r="C13" t="s">
        <v>102</v>
      </c>
      <c r="D13" t="s">
        <v>150</v>
      </c>
      <c r="E13" t="s">
        <v>13</v>
      </c>
      <c r="F13">
        <v>80.239999999999995</v>
      </c>
      <c r="G13">
        <v>37.036999999999999</v>
      </c>
      <c r="H13" t="s">
        <v>151</v>
      </c>
      <c r="I13" s="32">
        <v>2971.8490000000002</v>
      </c>
    </row>
    <row r="14" spans="1:9" x14ac:dyDescent="0.35">
      <c r="A14">
        <v>78</v>
      </c>
      <c r="B14" t="s">
        <v>94</v>
      </c>
      <c r="C14" t="s">
        <v>94</v>
      </c>
      <c r="D14" t="s">
        <v>153</v>
      </c>
      <c r="E14" t="s">
        <v>13</v>
      </c>
      <c r="F14">
        <v>641.91999999999996</v>
      </c>
      <c r="G14">
        <v>291.65300000000002</v>
      </c>
      <c r="H14" t="s">
        <v>154</v>
      </c>
      <c r="I14" s="32">
        <v>187217.894</v>
      </c>
    </row>
    <row r="15" spans="1:9" x14ac:dyDescent="0.35">
      <c r="A15">
        <v>79</v>
      </c>
      <c r="B15" t="s">
        <v>156</v>
      </c>
      <c r="C15" t="s">
        <v>58</v>
      </c>
      <c r="D15" t="s">
        <v>157</v>
      </c>
      <c r="E15" t="s">
        <v>12</v>
      </c>
      <c r="F15">
        <v>174.64</v>
      </c>
      <c r="G15">
        <v>1010.499</v>
      </c>
      <c r="H15" t="s">
        <v>158</v>
      </c>
      <c r="I15" s="32">
        <v>176473.54500000001</v>
      </c>
    </row>
    <row r="16" spans="1:9" x14ac:dyDescent="0.35">
      <c r="A16">
        <v>80</v>
      </c>
      <c r="B16" t="s">
        <v>22</v>
      </c>
      <c r="C16" t="s">
        <v>22</v>
      </c>
      <c r="D16" t="s">
        <v>160</v>
      </c>
      <c r="E16" t="s">
        <v>12</v>
      </c>
      <c r="F16">
        <v>28.08</v>
      </c>
      <c r="G16">
        <v>370.45499999999998</v>
      </c>
      <c r="H16" t="s">
        <v>161</v>
      </c>
      <c r="I16" s="32">
        <v>10402.376</v>
      </c>
    </row>
    <row r="17" spans="1:9" x14ac:dyDescent="0.35">
      <c r="A17">
        <v>81</v>
      </c>
      <c r="B17" t="s">
        <v>163</v>
      </c>
      <c r="C17" t="s">
        <v>65</v>
      </c>
      <c r="D17" t="s">
        <v>164</v>
      </c>
      <c r="E17" t="s">
        <v>71</v>
      </c>
      <c r="F17">
        <v>379.1</v>
      </c>
      <c r="G17">
        <v>25.097999999999999</v>
      </c>
      <c r="H17" t="s">
        <v>165</v>
      </c>
      <c r="I17" s="32">
        <v>9514.652</v>
      </c>
    </row>
    <row r="18" spans="1:9" x14ac:dyDescent="0.35">
      <c r="A18" t="s">
        <v>344</v>
      </c>
      <c r="B18" t="s">
        <v>168</v>
      </c>
      <c r="C18" t="s">
        <v>39</v>
      </c>
      <c r="D18" t="s">
        <v>169</v>
      </c>
      <c r="E18" t="s">
        <v>9</v>
      </c>
      <c r="F18">
        <v>48.39</v>
      </c>
      <c r="G18">
        <v>3166.4589999999998</v>
      </c>
      <c r="H18" t="s">
        <v>170</v>
      </c>
      <c r="I18" s="32">
        <v>153224.951</v>
      </c>
    </row>
    <row r="19" spans="1:9" x14ac:dyDescent="0.35">
      <c r="A19" t="s">
        <v>345</v>
      </c>
      <c r="B19" t="s">
        <v>168</v>
      </c>
      <c r="C19" t="s">
        <v>41</v>
      </c>
      <c r="D19" t="s">
        <v>169</v>
      </c>
      <c r="E19" t="s">
        <v>9</v>
      </c>
      <c r="F19">
        <v>48.39</v>
      </c>
      <c r="G19">
        <v>3446.0219999999999</v>
      </c>
      <c r="H19" t="s">
        <v>173</v>
      </c>
      <c r="I19" s="32">
        <v>166753.005</v>
      </c>
    </row>
    <row r="20" spans="1:9" x14ac:dyDescent="0.35">
      <c r="A20">
        <v>83</v>
      </c>
      <c r="B20" t="s">
        <v>175</v>
      </c>
      <c r="C20" t="s">
        <v>103</v>
      </c>
      <c r="D20" t="s">
        <v>176</v>
      </c>
      <c r="E20" t="s">
        <v>9</v>
      </c>
      <c r="F20">
        <v>173.35</v>
      </c>
      <c r="G20">
        <v>844.91099999999994</v>
      </c>
      <c r="H20" t="s">
        <v>177</v>
      </c>
      <c r="I20" s="32">
        <v>146465.32199999999</v>
      </c>
    </row>
    <row r="21" spans="1:9" x14ac:dyDescent="0.35">
      <c r="A21">
        <v>84</v>
      </c>
      <c r="B21" t="s">
        <v>175</v>
      </c>
      <c r="C21" t="s">
        <v>95</v>
      </c>
      <c r="D21" t="s">
        <v>176</v>
      </c>
      <c r="E21" t="s">
        <v>184</v>
      </c>
      <c r="F21">
        <v>9.0500000000000007</v>
      </c>
      <c r="G21">
        <v>1233.335</v>
      </c>
      <c r="H21" t="s">
        <v>180</v>
      </c>
      <c r="I21" s="32">
        <v>11161.682000000001</v>
      </c>
    </row>
    <row r="22" spans="1:9" x14ac:dyDescent="0.35">
      <c r="A22">
        <v>85</v>
      </c>
      <c r="B22" t="s">
        <v>182</v>
      </c>
      <c r="C22" t="s">
        <v>57</v>
      </c>
      <c r="D22" t="s">
        <v>183</v>
      </c>
      <c r="E22" t="s">
        <v>184</v>
      </c>
      <c r="F22">
        <v>28547.15</v>
      </c>
      <c r="G22">
        <v>5.9409999999999998</v>
      </c>
      <c r="H22" t="s">
        <v>346</v>
      </c>
      <c r="I22" s="32">
        <v>169598.61799999999</v>
      </c>
    </row>
    <row r="23" spans="1:9" x14ac:dyDescent="0.35">
      <c r="A23">
        <v>86</v>
      </c>
      <c r="B23" t="s">
        <v>25</v>
      </c>
      <c r="C23" t="s">
        <v>187</v>
      </c>
      <c r="D23" t="s">
        <v>188</v>
      </c>
      <c r="E23" t="s">
        <v>184</v>
      </c>
      <c r="F23">
        <v>41.57</v>
      </c>
      <c r="G23">
        <v>9422.2479999999996</v>
      </c>
      <c r="H23" t="s">
        <v>189</v>
      </c>
      <c r="I23" s="32">
        <v>391682.84899999999</v>
      </c>
    </row>
    <row r="24" spans="1:9" x14ac:dyDescent="0.35">
      <c r="A24">
        <v>87</v>
      </c>
      <c r="B24" t="s">
        <v>191</v>
      </c>
      <c r="C24" t="s">
        <v>96</v>
      </c>
      <c r="D24" t="s">
        <v>192</v>
      </c>
      <c r="E24" t="s">
        <v>9</v>
      </c>
      <c r="F24">
        <v>1.37</v>
      </c>
      <c r="G24">
        <v>7285.2939999999999</v>
      </c>
      <c r="H24" t="s">
        <v>347</v>
      </c>
      <c r="I24" s="32">
        <v>9980.8529999999992</v>
      </c>
    </row>
    <row r="25" spans="1:9" x14ac:dyDescent="0.35">
      <c r="A25" t="s">
        <v>348</v>
      </c>
      <c r="B25" t="s">
        <v>196</v>
      </c>
      <c r="C25" t="s">
        <v>34</v>
      </c>
      <c r="D25" t="s">
        <v>201</v>
      </c>
      <c r="E25" t="s">
        <v>71</v>
      </c>
      <c r="F25">
        <v>768.66</v>
      </c>
      <c r="G25">
        <v>734.87099999999998</v>
      </c>
      <c r="H25" t="s">
        <v>198</v>
      </c>
      <c r="I25" s="32">
        <v>564865.94299999997</v>
      </c>
    </row>
    <row r="26" spans="1:9" x14ac:dyDescent="0.35">
      <c r="A26" t="s">
        <v>349</v>
      </c>
      <c r="B26" t="s">
        <v>196</v>
      </c>
      <c r="C26" t="s">
        <v>36</v>
      </c>
      <c r="D26" t="s">
        <v>201</v>
      </c>
      <c r="E26" t="s">
        <v>71</v>
      </c>
      <c r="F26">
        <v>86.33</v>
      </c>
      <c r="G26">
        <v>744.89700000000005</v>
      </c>
      <c r="H26" t="s">
        <v>202</v>
      </c>
      <c r="I26" s="32">
        <v>64306.957999999999</v>
      </c>
    </row>
    <row r="27" spans="1:9" x14ac:dyDescent="0.35">
      <c r="A27" t="s">
        <v>350</v>
      </c>
      <c r="B27" t="s">
        <v>196</v>
      </c>
      <c r="C27" t="s">
        <v>32</v>
      </c>
      <c r="D27" t="s">
        <v>201</v>
      </c>
      <c r="E27" t="s">
        <v>71</v>
      </c>
      <c r="F27">
        <v>162.03</v>
      </c>
      <c r="G27">
        <v>594.47199999999998</v>
      </c>
      <c r="H27" t="s">
        <v>205</v>
      </c>
      <c r="I27" s="32">
        <v>96322.297999999995</v>
      </c>
    </row>
    <row r="28" spans="1:9" x14ac:dyDescent="0.35">
      <c r="A28" t="s">
        <v>351</v>
      </c>
      <c r="B28" t="s">
        <v>208</v>
      </c>
      <c r="C28" t="s">
        <v>72</v>
      </c>
      <c r="D28" t="s">
        <v>209</v>
      </c>
      <c r="E28" t="s">
        <v>210</v>
      </c>
      <c r="F28">
        <v>33756.129999999997</v>
      </c>
      <c r="G28">
        <v>63.406999999999996</v>
      </c>
      <c r="H28" t="s">
        <v>211</v>
      </c>
      <c r="I28" s="32">
        <v>2140374.9350000001</v>
      </c>
    </row>
    <row r="29" spans="1:9" x14ac:dyDescent="0.35">
      <c r="A29" t="s">
        <v>352</v>
      </c>
      <c r="B29" t="s">
        <v>214</v>
      </c>
      <c r="C29" t="s">
        <v>60</v>
      </c>
      <c r="D29" t="s">
        <v>209</v>
      </c>
      <c r="E29" t="s">
        <v>210</v>
      </c>
      <c r="F29">
        <v>34.78</v>
      </c>
      <c r="G29">
        <v>60.448999999999998</v>
      </c>
      <c r="H29" t="s">
        <v>215</v>
      </c>
      <c r="I29" s="32">
        <v>2102.4160000000002</v>
      </c>
    </row>
    <row r="30" spans="1:9" x14ac:dyDescent="0.35">
      <c r="A30">
        <v>90</v>
      </c>
      <c r="B30" t="s">
        <v>217</v>
      </c>
      <c r="C30" t="s">
        <v>97</v>
      </c>
      <c r="D30" t="s">
        <v>218</v>
      </c>
      <c r="E30" t="s">
        <v>13</v>
      </c>
      <c r="F30">
        <v>14.29</v>
      </c>
      <c r="G30">
        <v>190.255</v>
      </c>
      <c r="H30" t="s">
        <v>219</v>
      </c>
      <c r="I30" s="32">
        <v>2718.7440000000001</v>
      </c>
    </row>
    <row r="31" spans="1:9" x14ac:dyDescent="0.35">
      <c r="A31">
        <v>91</v>
      </c>
      <c r="B31" t="s">
        <v>46</v>
      </c>
      <c r="C31" t="s">
        <v>46</v>
      </c>
      <c r="D31" t="s">
        <v>221</v>
      </c>
      <c r="E31" t="s">
        <v>30</v>
      </c>
      <c r="F31">
        <v>2443.71</v>
      </c>
      <c r="G31">
        <v>115.777</v>
      </c>
      <c r="H31" t="s">
        <v>222</v>
      </c>
      <c r="I31" s="32">
        <v>282925.413</v>
      </c>
    </row>
    <row r="32" spans="1:9" x14ac:dyDescent="0.35">
      <c r="A32">
        <v>92</v>
      </c>
      <c r="B32" t="s">
        <v>224</v>
      </c>
      <c r="C32" t="s">
        <v>59</v>
      </c>
      <c r="D32" t="s">
        <v>225</v>
      </c>
      <c r="E32" t="s">
        <v>9</v>
      </c>
      <c r="F32">
        <v>325.39999999999998</v>
      </c>
      <c r="G32">
        <v>10439.779</v>
      </c>
      <c r="H32" t="s">
        <v>226</v>
      </c>
      <c r="I32" s="32">
        <v>3397104.0869999998</v>
      </c>
    </row>
    <row r="33" spans="1:9" x14ac:dyDescent="0.35">
      <c r="A33">
        <v>93</v>
      </c>
      <c r="B33" t="s">
        <v>228</v>
      </c>
      <c r="C33" t="s">
        <v>98</v>
      </c>
      <c r="D33" t="s">
        <v>229</v>
      </c>
      <c r="E33" t="s">
        <v>71</v>
      </c>
      <c r="F33">
        <v>11.66</v>
      </c>
      <c r="G33">
        <v>380.83499999999998</v>
      </c>
      <c r="H33" t="s">
        <v>230</v>
      </c>
      <c r="I33" s="32">
        <v>4440.5360000000001</v>
      </c>
    </row>
    <row r="34" spans="1:9" x14ac:dyDescent="0.35">
      <c r="A34">
        <v>94</v>
      </c>
      <c r="B34" t="s">
        <v>232</v>
      </c>
      <c r="C34" t="s">
        <v>79</v>
      </c>
      <c r="D34" t="s">
        <v>233</v>
      </c>
      <c r="E34" t="s">
        <v>13</v>
      </c>
      <c r="F34">
        <v>9.1</v>
      </c>
      <c r="G34">
        <v>68.353999999999999</v>
      </c>
      <c r="H34" t="s">
        <v>234</v>
      </c>
      <c r="I34" s="32">
        <v>622.02099999999996</v>
      </c>
    </row>
    <row r="35" spans="1:9" x14ac:dyDescent="0.35">
      <c r="A35">
        <v>95</v>
      </c>
      <c r="B35" t="s">
        <v>80</v>
      </c>
      <c r="C35" t="s">
        <v>80</v>
      </c>
      <c r="D35" t="s">
        <v>236</v>
      </c>
      <c r="E35" t="s">
        <v>13</v>
      </c>
      <c r="F35">
        <v>28.2</v>
      </c>
      <c r="G35">
        <v>139.774</v>
      </c>
      <c r="H35" t="s">
        <v>237</v>
      </c>
      <c r="I35" s="32">
        <v>3941.627</v>
      </c>
    </row>
    <row r="36" spans="1:9" x14ac:dyDescent="0.35">
      <c r="A36" t="s">
        <v>353</v>
      </c>
      <c r="B36" t="s">
        <v>240</v>
      </c>
      <c r="C36" t="s">
        <v>43</v>
      </c>
      <c r="D36" t="s">
        <v>241</v>
      </c>
      <c r="E36" t="s">
        <v>82</v>
      </c>
      <c r="F36">
        <v>8427</v>
      </c>
      <c r="G36">
        <v>262.81200000000001</v>
      </c>
      <c r="H36" t="s">
        <v>354</v>
      </c>
      <c r="I36" s="32">
        <v>2214716.7239999999</v>
      </c>
    </row>
    <row r="37" spans="1:9" x14ac:dyDescent="0.35">
      <c r="A37" t="s">
        <v>355</v>
      </c>
      <c r="B37" t="s">
        <v>240</v>
      </c>
      <c r="C37" t="s">
        <v>99</v>
      </c>
      <c r="D37" t="s">
        <v>241</v>
      </c>
      <c r="E37" t="s">
        <v>82</v>
      </c>
      <c r="F37">
        <v>4425</v>
      </c>
      <c r="G37">
        <v>316.33800000000002</v>
      </c>
      <c r="H37" t="s">
        <v>356</v>
      </c>
      <c r="I37" s="32">
        <v>1399795.65</v>
      </c>
    </row>
    <row r="38" spans="1:9" x14ac:dyDescent="0.35">
      <c r="A38" t="s">
        <v>357</v>
      </c>
      <c r="B38" t="s">
        <v>248</v>
      </c>
      <c r="C38" t="s">
        <v>45</v>
      </c>
      <c r="D38" t="s">
        <v>249</v>
      </c>
      <c r="E38" t="s">
        <v>9</v>
      </c>
      <c r="F38">
        <v>184.56</v>
      </c>
      <c r="G38">
        <v>978.553</v>
      </c>
      <c r="H38" t="s">
        <v>250</v>
      </c>
      <c r="I38" s="32">
        <v>180601.742</v>
      </c>
    </row>
    <row r="39" spans="1:9" x14ac:dyDescent="0.35">
      <c r="A39" t="s">
        <v>358</v>
      </c>
      <c r="B39" t="s">
        <v>248</v>
      </c>
      <c r="C39" t="s">
        <v>88</v>
      </c>
      <c r="D39" t="s">
        <v>249</v>
      </c>
      <c r="E39" t="s">
        <v>9</v>
      </c>
      <c r="F39">
        <v>184.56</v>
      </c>
      <c r="G39">
        <v>1737.413</v>
      </c>
      <c r="H39" t="s">
        <v>253</v>
      </c>
      <c r="I39" s="32">
        <v>320656.94300000003</v>
      </c>
    </row>
    <row r="40" spans="1:9" x14ac:dyDescent="0.35">
      <c r="A40">
        <v>98</v>
      </c>
      <c r="B40" t="s">
        <v>255</v>
      </c>
      <c r="C40" t="s">
        <v>61</v>
      </c>
      <c r="D40" t="s">
        <v>256</v>
      </c>
      <c r="E40" t="s">
        <v>13</v>
      </c>
      <c r="F40">
        <v>28.2</v>
      </c>
      <c r="G40">
        <v>923.55200000000002</v>
      </c>
      <c r="H40" t="s">
        <v>257</v>
      </c>
      <c r="I40" s="32">
        <v>26044.166000000001</v>
      </c>
    </row>
    <row r="41" spans="1:9" x14ac:dyDescent="0.35">
      <c r="A41">
        <v>99</v>
      </c>
      <c r="B41" t="s">
        <v>6</v>
      </c>
      <c r="C41" t="s">
        <v>6</v>
      </c>
      <c r="D41" t="s">
        <v>259</v>
      </c>
      <c r="E41" t="s">
        <v>9</v>
      </c>
      <c r="F41">
        <v>3526.88</v>
      </c>
      <c r="G41">
        <v>122.527</v>
      </c>
      <c r="H41" t="s">
        <v>260</v>
      </c>
      <c r="I41" s="32">
        <v>432138.02600000001</v>
      </c>
    </row>
    <row r="42" spans="1:9" x14ac:dyDescent="0.35">
      <c r="A42">
        <v>100</v>
      </c>
      <c r="B42" t="s">
        <v>262</v>
      </c>
      <c r="C42" t="s">
        <v>62</v>
      </c>
      <c r="D42" t="s">
        <v>263</v>
      </c>
      <c r="E42" t="s">
        <v>82</v>
      </c>
      <c r="F42">
        <v>2</v>
      </c>
      <c r="G42">
        <v>79079.671000000002</v>
      </c>
      <c r="H42" t="s">
        <v>264</v>
      </c>
      <c r="I42" s="32">
        <v>158159.342</v>
      </c>
    </row>
    <row r="43" spans="1:9" x14ac:dyDescent="0.35">
      <c r="A43">
        <v>101</v>
      </c>
      <c r="B43" t="s">
        <v>266</v>
      </c>
      <c r="C43" t="s">
        <v>63</v>
      </c>
      <c r="D43" t="s">
        <v>267</v>
      </c>
      <c r="E43" t="s">
        <v>82</v>
      </c>
      <c r="F43">
        <v>2</v>
      </c>
      <c r="G43">
        <v>7937.9470000000001</v>
      </c>
      <c r="H43" t="s">
        <v>268</v>
      </c>
      <c r="I43" s="32">
        <v>15875.894</v>
      </c>
    </row>
    <row r="44" spans="1:9" x14ac:dyDescent="0.35">
      <c r="A44">
        <v>102</v>
      </c>
      <c r="B44" t="s">
        <v>50</v>
      </c>
      <c r="C44" t="s">
        <v>50</v>
      </c>
      <c r="D44" t="s">
        <v>270</v>
      </c>
      <c r="E44" t="s">
        <v>82</v>
      </c>
      <c r="F44">
        <v>2</v>
      </c>
      <c r="G44">
        <v>68025.354999999996</v>
      </c>
      <c r="H44" t="s">
        <v>271</v>
      </c>
      <c r="I44" s="32">
        <v>136050.71</v>
      </c>
    </row>
    <row r="45" spans="1:9" x14ac:dyDescent="0.35">
      <c r="A45">
        <v>103</v>
      </c>
      <c r="B45" t="s">
        <v>273</v>
      </c>
      <c r="C45" t="s">
        <v>100</v>
      </c>
      <c r="D45" t="s">
        <v>274</v>
      </c>
      <c r="E45" t="s">
        <v>9</v>
      </c>
      <c r="F45">
        <v>12924.76</v>
      </c>
      <c r="G45">
        <v>85.061000000000007</v>
      </c>
      <c r="H45" t="s">
        <v>275</v>
      </c>
      <c r="I45" s="32">
        <v>1099393.01</v>
      </c>
    </row>
    <row r="46" spans="1:9" x14ac:dyDescent="0.35">
      <c r="I46" s="32">
        <f>SUM(I1:I45)</f>
        <v>19179851.997000005</v>
      </c>
    </row>
    <row r="47" spans="1:9" x14ac:dyDescent="0.35">
      <c r="I47" s="23">
        <f>I46/100000</f>
        <v>191.79851997000006</v>
      </c>
    </row>
    <row r="48" spans="1:9" x14ac:dyDescent="0.35">
      <c r="G48" t="s">
        <v>359</v>
      </c>
      <c r="I48" s="23">
        <f>I45/100000</f>
        <v>10.9939301</v>
      </c>
    </row>
    <row r="49" spans="9:9" x14ac:dyDescent="0.35">
      <c r="I49" s="23">
        <f>I47-I48</f>
        <v>180.80458987000006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Embankment</vt:lpstr>
      <vt:lpstr>Block Raod</vt:lpstr>
      <vt:lpstr>Regulator  </vt:lpstr>
      <vt:lpstr>Rate_Reg</vt:lpstr>
      <vt:lpstr>Rate_Emb</vt:lpstr>
      <vt:lpstr>Pangadair_Khal_Reg</vt:lpstr>
      <vt:lpstr>Bera_khal_reg</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user</cp:lastModifiedBy>
  <cp:lastPrinted>2020-02-25T12:47:57Z</cp:lastPrinted>
  <dcterms:created xsi:type="dcterms:W3CDTF">2020-02-25T12:24:58Z</dcterms:created>
  <dcterms:modified xsi:type="dcterms:W3CDTF">2020-03-15T19:03:54Z</dcterms:modified>
</cp:coreProperties>
</file>