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6" i="1"/>
  <c r="M68" i="1"/>
  <c r="M64" i="1"/>
  <c r="K46" i="1"/>
  <c r="L45" i="1"/>
  <c r="L34" i="1"/>
  <c r="M34" i="1" s="1"/>
  <c r="L5" i="1"/>
  <c r="M25" i="1"/>
  <c r="K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4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9" i="1"/>
  <c r="M70" i="1"/>
  <c r="M71" i="1"/>
  <c r="M72" i="1"/>
  <c r="M73" i="1"/>
  <c r="M74" i="1"/>
  <c r="M75" i="1"/>
  <c r="M7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</calcChain>
</file>

<file path=xl/sharedStrings.xml><?xml version="1.0" encoding="utf-8"?>
<sst xmlns="http://schemas.openxmlformats.org/spreadsheetml/2006/main" count="91" uniqueCount="86">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</sst>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2" fillId="2" borderId="1" xfId="1" applyNumberFormat="1" applyFont="1" applyFill="1" applyBorder="1" applyAlignment="1">
      <alignment horizontal="center" vertical="top"/>
    </xf>
    <xf numFmtId="0" fontId="0" fillId="4" borderId="0" xfId="0" applyFill="1"/>
    <xf numFmtId="0" fontId="0" fillId="6" borderId="0" xfId="0" applyFill="1"/>
    <xf numFmtId="168" fontId="0" fillId="0" borderId="0" xfId="0" applyNumberFormat="1"/>
    <xf numFmtId="168" fontId="2" fillId="3" borderId="1" xfId="1" applyNumberFormat="1" applyFont="1" applyFill="1" applyBorder="1" applyAlignment="1">
      <alignment horizontal="center" vertical="top"/>
    </xf>
    <xf numFmtId="168" fontId="2" fillId="2" borderId="1" xfId="1" applyNumberFormat="1" applyFont="1" applyFill="1" applyBorder="1" applyAlignment="1">
      <alignment horizontal="center" vertical="top"/>
    </xf>
    <xf numFmtId="168" fontId="2" fillId="6" borderId="1" xfId="1" applyNumberFormat="1" applyFont="1" applyFill="1" applyBorder="1" applyAlignment="1">
      <alignment horizontal="center" vertical="top"/>
    </xf>
    <xf numFmtId="168" fontId="0" fillId="6" borderId="0" xfId="0" applyNumberFormat="1" applyFill="1"/>
    <xf numFmtId="16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 vertical="top"/>
    </xf>
    <xf numFmtId="168" fontId="0" fillId="5" borderId="1" xfId="0" applyNumberForma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workbookViewId="0">
      <selection activeCell="R8" sqref="R7:R8"/>
    </sheetView>
  </sheetViews>
  <sheetFormatPr defaultRowHeight="14.4" x14ac:dyDescent="0.3"/>
  <cols>
    <col min="1" max="1" width="9.44140625" customWidth="1"/>
    <col min="2" max="2" width="46.44140625" customWidth="1"/>
    <col min="3" max="8" width="21" hidden="1" customWidth="1"/>
    <col min="9" max="9" width="7.33203125" customWidth="1"/>
    <col min="10" max="10" width="21" customWidth="1"/>
    <col min="12" max="12" width="12.109375" style="6" customWidth="1"/>
  </cols>
  <sheetData>
    <row r="1" spans="1:14" x14ac:dyDescent="0.3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4" x14ac:dyDescent="0.3">
      <c r="A2">
        <v>3111302</v>
      </c>
      <c r="B2" t="s">
        <v>10</v>
      </c>
      <c r="C2" s="2">
        <v>50000</v>
      </c>
      <c r="D2" s="2">
        <v>0</v>
      </c>
      <c r="E2" s="2">
        <v>0</v>
      </c>
      <c r="F2" s="2">
        <v>50000</v>
      </c>
      <c r="G2" s="2">
        <v>50000</v>
      </c>
      <c r="H2" s="2">
        <v>0</v>
      </c>
      <c r="I2" s="2">
        <v>0</v>
      </c>
      <c r="J2" s="2">
        <v>50000</v>
      </c>
      <c r="K2" s="4">
        <f>ROUND(J2/100000,2)</f>
        <v>0.5</v>
      </c>
      <c r="L2" s="7">
        <v>0.5</v>
      </c>
      <c r="M2" t="str">
        <f>IF(K2-L2=0,"","Not Ok")</f>
        <v/>
      </c>
    </row>
    <row r="3" spans="1:14" x14ac:dyDescent="0.3">
      <c r="A3">
        <v>3111327</v>
      </c>
      <c r="B3" t="s">
        <v>11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4">
        <f t="shared" ref="K3:K66" si="0">ROUND(J3/100000,2)</f>
        <v>0</v>
      </c>
      <c r="L3" s="7">
        <v>0</v>
      </c>
      <c r="M3" t="str">
        <f t="shared" ref="M3:M66" si="1">IF(K3-L3=0,"","Not Ok")</f>
        <v/>
      </c>
    </row>
    <row r="4" spans="1:14" x14ac:dyDescent="0.3">
      <c r="A4">
        <v>3111338</v>
      </c>
      <c r="B4" t="s">
        <v>12</v>
      </c>
      <c r="C4" s="2">
        <v>1400000</v>
      </c>
      <c r="D4" s="2">
        <v>0</v>
      </c>
      <c r="E4" s="2">
        <v>0</v>
      </c>
      <c r="F4" s="2">
        <v>1400000</v>
      </c>
      <c r="G4" s="2">
        <v>1399999</v>
      </c>
      <c r="H4" s="2">
        <v>0</v>
      </c>
      <c r="I4" s="2">
        <v>0</v>
      </c>
      <c r="J4" s="2">
        <v>1399999</v>
      </c>
      <c r="K4" s="4">
        <f t="shared" si="0"/>
        <v>14</v>
      </c>
      <c r="L4" s="7">
        <v>14</v>
      </c>
      <c r="M4" t="str">
        <f t="shared" si="1"/>
        <v/>
      </c>
    </row>
    <row r="5" spans="1:14" x14ac:dyDescent="0.3">
      <c r="A5" s="1" t="s">
        <v>13</v>
      </c>
      <c r="B5" t="s">
        <v>14</v>
      </c>
      <c r="C5" s="2">
        <v>1450000</v>
      </c>
      <c r="D5" s="2">
        <v>0</v>
      </c>
      <c r="E5" s="2">
        <v>0</v>
      </c>
      <c r="F5" s="2">
        <v>1450000</v>
      </c>
      <c r="G5" s="2">
        <v>1449999</v>
      </c>
      <c r="H5" s="2">
        <v>0</v>
      </c>
      <c r="I5" s="2">
        <v>0</v>
      </c>
      <c r="J5" s="2">
        <v>1449999</v>
      </c>
      <c r="K5" s="4">
        <f t="shared" si="0"/>
        <v>14.5</v>
      </c>
      <c r="L5" s="11">
        <f>SUM(L2:L4)</f>
        <v>14.5</v>
      </c>
      <c r="M5" t="str">
        <f t="shared" si="1"/>
        <v/>
      </c>
    </row>
    <row r="6" spans="1:14" x14ac:dyDescent="0.3">
      <c r="A6">
        <v>3241101</v>
      </c>
      <c r="B6" t="s">
        <v>15</v>
      </c>
      <c r="C6" s="2">
        <v>2000000</v>
      </c>
      <c r="D6" s="2">
        <v>0</v>
      </c>
      <c r="E6" s="2">
        <v>0</v>
      </c>
      <c r="F6" s="2">
        <v>2000000</v>
      </c>
      <c r="G6" s="2">
        <v>1498117</v>
      </c>
      <c r="H6" s="2">
        <v>0</v>
      </c>
      <c r="I6" s="2">
        <v>0</v>
      </c>
      <c r="J6" s="2">
        <v>1498117</v>
      </c>
      <c r="K6" s="4">
        <f t="shared" si="0"/>
        <v>14.98</v>
      </c>
      <c r="L6" s="8">
        <v>14.98</v>
      </c>
      <c r="M6" t="str">
        <f t="shared" si="1"/>
        <v/>
      </c>
    </row>
    <row r="7" spans="1:14" x14ac:dyDescent="0.3">
      <c r="A7">
        <v>3211129</v>
      </c>
      <c r="B7" t="s">
        <v>16</v>
      </c>
      <c r="C7" s="2">
        <v>3725000</v>
      </c>
      <c r="D7" s="2">
        <v>0</v>
      </c>
      <c r="E7" s="2">
        <v>0</v>
      </c>
      <c r="F7" s="2">
        <v>3725000</v>
      </c>
      <c r="G7" s="2">
        <v>3420840</v>
      </c>
      <c r="H7" s="2">
        <v>0</v>
      </c>
      <c r="I7" s="2">
        <v>0</v>
      </c>
      <c r="J7" s="2">
        <v>3420840</v>
      </c>
      <c r="K7" s="4">
        <f t="shared" si="0"/>
        <v>34.21</v>
      </c>
      <c r="L7" s="8">
        <v>34.21</v>
      </c>
      <c r="M7" t="str">
        <f t="shared" si="1"/>
        <v/>
      </c>
    </row>
    <row r="8" spans="1:14" x14ac:dyDescent="0.3">
      <c r="A8">
        <v>3821103</v>
      </c>
      <c r="B8" t="s">
        <v>17</v>
      </c>
      <c r="C8" s="2">
        <v>20954000</v>
      </c>
      <c r="D8" s="2">
        <v>0</v>
      </c>
      <c r="E8" s="2">
        <v>0</v>
      </c>
      <c r="F8" s="2">
        <v>20954000</v>
      </c>
      <c r="G8" s="2">
        <v>19363849.149999999</v>
      </c>
      <c r="H8" s="2">
        <v>0</v>
      </c>
      <c r="I8" s="2">
        <v>0</v>
      </c>
      <c r="J8" s="2">
        <v>19363849.149999999</v>
      </c>
      <c r="K8" s="5">
        <f t="shared" si="0"/>
        <v>193.64</v>
      </c>
      <c r="L8" s="9">
        <v>177.18</v>
      </c>
      <c r="M8" t="str">
        <f t="shared" si="1"/>
        <v>Not Ok</v>
      </c>
      <c r="N8" s="6">
        <f>L8-K8</f>
        <v>-16.45999999999998</v>
      </c>
    </row>
    <row r="9" spans="1:14" x14ac:dyDescent="0.3">
      <c r="A9">
        <v>3211119</v>
      </c>
      <c r="B9" t="s">
        <v>18</v>
      </c>
      <c r="C9" s="2">
        <v>50000</v>
      </c>
      <c r="D9" s="2">
        <v>0</v>
      </c>
      <c r="E9" s="2">
        <v>0</v>
      </c>
      <c r="F9" s="2">
        <v>50000</v>
      </c>
      <c r="G9" s="2">
        <v>48480</v>
      </c>
      <c r="H9" s="2">
        <v>0</v>
      </c>
      <c r="I9" s="2">
        <v>0</v>
      </c>
      <c r="J9" s="2">
        <v>48480</v>
      </c>
      <c r="K9" s="4">
        <f t="shared" si="0"/>
        <v>0.48</v>
      </c>
      <c r="L9" s="8">
        <v>0.48</v>
      </c>
      <c r="M9" t="str">
        <f t="shared" si="1"/>
        <v/>
      </c>
    </row>
    <row r="10" spans="1:14" x14ac:dyDescent="0.3">
      <c r="A10">
        <v>3211120</v>
      </c>
      <c r="B10" t="s">
        <v>19</v>
      </c>
      <c r="C10" s="2">
        <v>10000</v>
      </c>
      <c r="D10" s="2">
        <v>0</v>
      </c>
      <c r="E10" s="2">
        <v>0</v>
      </c>
      <c r="F10" s="2">
        <v>10000</v>
      </c>
      <c r="G10" s="2">
        <v>7148</v>
      </c>
      <c r="H10" s="2">
        <v>0</v>
      </c>
      <c r="I10" s="2">
        <v>0</v>
      </c>
      <c r="J10" s="2">
        <v>7148</v>
      </c>
      <c r="K10" s="4">
        <f t="shared" si="0"/>
        <v>7.0000000000000007E-2</v>
      </c>
      <c r="L10" s="8">
        <v>7.0000000000000007E-2</v>
      </c>
      <c r="M10" t="str">
        <f t="shared" si="1"/>
        <v/>
      </c>
    </row>
    <row r="11" spans="1:14" x14ac:dyDescent="0.3">
      <c r="A11">
        <v>3211117</v>
      </c>
      <c r="B11" t="s">
        <v>20</v>
      </c>
      <c r="C11" s="2">
        <v>10000</v>
      </c>
      <c r="D11" s="2">
        <v>0</v>
      </c>
      <c r="E11" s="2">
        <v>0</v>
      </c>
      <c r="F11" s="2">
        <v>10000</v>
      </c>
      <c r="G11" s="2">
        <v>9855</v>
      </c>
      <c r="H11" s="2">
        <v>0</v>
      </c>
      <c r="I11" s="2">
        <v>0</v>
      </c>
      <c r="J11" s="2">
        <v>9855</v>
      </c>
      <c r="K11" s="4">
        <f t="shared" si="0"/>
        <v>0.1</v>
      </c>
      <c r="L11" s="8">
        <v>0.1</v>
      </c>
      <c r="M11" t="str">
        <f t="shared" si="1"/>
        <v/>
      </c>
    </row>
    <row r="12" spans="1:14" x14ac:dyDescent="0.3">
      <c r="A12">
        <v>3221104</v>
      </c>
      <c r="B12" t="s">
        <v>21</v>
      </c>
      <c r="C12" s="2">
        <v>100000</v>
      </c>
      <c r="D12" s="2">
        <v>0</v>
      </c>
      <c r="E12" s="2">
        <v>0</v>
      </c>
      <c r="F12" s="2">
        <v>100000</v>
      </c>
      <c r="G12" s="2">
        <v>16877</v>
      </c>
      <c r="H12" s="2">
        <v>0</v>
      </c>
      <c r="I12" s="2">
        <v>0</v>
      </c>
      <c r="J12" s="2">
        <v>16877</v>
      </c>
      <c r="K12" s="4">
        <f t="shared" si="0"/>
        <v>0.17</v>
      </c>
      <c r="L12" s="8">
        <v>0.17</v>
      </c>
      <c r="M12" t="str">
        <f t="shared" si="1"/>
        <v/>
      </c>
    </row>
    <row r="13" spans="1:14" x14ac:dyDescent="0.3">
      <c r="A13">
        <v>3211115</v>
      </c>
      <c r="B13" t="s">
        <v>22</v>
      </c>
      <c r="C13" s="2">
        <v>70000</v>
      </c>
      <c r="D13" s="2">
        <v>0</v>
      </c>
      <c r="E13" s="2">
        <v>0</v>
      </c>
      <c r="F13" s="2">
        <v>70000</v>
      </c>
      <c r="G13" s="2">
        <v>55515</v>
      </c>
      <c r="H13" s="2">
        <v>0</v>
      </c>
      <c r="I13" s="2">
        <v>0</v>
      </c>
      <c r="J13" s="2">
        <v>55515</v>
      </c>
      <c r="K13" s="5">
        <f t="shared" si="0"/>
        <v>0.56000000000000005</v>
      </c>
      <c r="L13" s="9">
        <v>0.55000000000000004</v>
      </c>
      <c r="M13" t="str">
        <f t="shared" si="1"/>
        <v>Not Ok</v>
      </c>
    </row>
    <row r="14" spans="1:14" x14ac:dyDescent="0.3">
      <c r="A14">
        <v>3211113</v>
      </c>
      <c r="B14" t="s">
        <v>23</v>
      </c>
      <c r="C14" s="2">
        <v>400000</v>
      </c>
      <c r="D14" s="2">
        <v>0</v>
      </c>
      <c r="E14" s="2">
        <v>0</v>
      </c>
      <c r="F14" s="2">
        <v>400000</v>
      </c>
      <c r="G14" s="2">
        <v>288819</v>
      </c>
      <c r="H14" s="2">
        <v>0</v>
      </c>
      <c r="I14" s="2">
        <v>0</v>
      </c>
      <c r="J14" s="2">
        <v>288819</v>
      </c>
      <c r="K14" s="4">
        <f t="shared" si="0"/>
        <v>2.89</v>
      </c>
      <c r="L14" s="8">
        <v>2.89</v>
      </c>
      <c r="M14" t="str">
        <f t="shared" si="1"/>
        <v/>
      </c>
    </row>
    <row r="15" spans="1:14" x14ac:dyDescent="0.3">
      <c r="A15">
        <v>3243102</v>
      </c>
      <c r="B15" t="s">
        <v>24</v>
      </c>
      <c r="C15" s="2">
        <v>600000</v>
      </c>
      <c r="D15" s="2">
        <v>0</v>
      </c>
      <c r="E15" s="2">
        <v>0</v>
      </c>
      <c r="F15" s="2">
        <v>600000</v>
      </c>
      <c r="G15" s="2">
        <v>290870</v>
      </c>
      <c r="H15" s="2">
        <v>0</v>
      </c>
      <c r="I15" s="2">
        <v>0</v>
      </c>
      <c r="J15" s="2">
        <v>290870</v>
      </c>
      <c r="K15" s="5">
        <f t="shared" si="0"/>
        <v>2.91</v>
      </c>
      <c r="L15" s="9">
        <v>4.0199999999999996</v>
      </c>
      <c r="M15" t="str">
        <f t="shared" si="1"/>
        <v>Not Ok</v>
      </c>
    </row>
    <row r="16" spans="1:14" x14ac:dyDescent="0.3">
      <c r="A16">
        <v>3243101</v>
      </c>
      <c r="B16" t="s">
        <v>25</v>
      </c>
      <c r="C16" s="2">
        <v>2500000</v>
      </c>
      <c r="D16" s="2">
        <v>0</v>
      </c>
      <c r="E16" s="2">
        <v>0</v>
      </c>
      <c r="F16" s="2">
        <v>3000000</v>
      </c>
      <c r="G16" s="2">
        <v>2529436</v>
      </c>
      <c r="H16" s="2">
        <v>0</v>
      </c>
      <c r="I16" s="2">
        <v>0</v>
      </c>
      <c r="J16" s="2">
        <v>2529436</v>
      </c>
      <c r="K16" s="5">
        <f t="shared" si="0"/>
        <v>25.29</v>
      </c>
      <c r="L16" s="9">
        <v>24.18</v>
      </c>
      <c r="M16" t="str">
        <f t="shared" si="1"/>
        <v>Not Ok</v>
      </c>
    </row>
    <row r="17" spans="1:13" x14ac:dyDescent="0.3">
      <c r="A17">
        <v>3221108</v>
      </c>
      <c r="B17" t="s">
        <v>26</v>
      </c>
      <c r="C17" s="2">
        <v>100000</v>
      </c>
      <c r="D17" s="2">
        <v>0</v>
      </c>
      <c r="E17" s="2">
        <v>0</v>
      </c>
      <c r="F17" s="2">
        <v>100000</v>
      </c>
      <c r="G17" s="2">
        <v>90777</v>
      </c>
      <c r="H17" s="2">
        <v>0</v>
      </c>
      <c r="I17" s="2">
        <v>0</v>
      </c>
      <c r="J17" s="2">
        <v>90777</v>
      </c>
      <c r="K17" s="4">
        <f t="shared" si="0"/>
        <v>0.91</v>
      </c>
      <c r="L17" s="8">
        <v>0.91</v>
      </c>
      <c r="M17" t="str">
        <f t="shared" si="1"/>
        <v/>
      </c>
    </row>
    <row r="18" spans="1:13" x14ac:dyDescent="0.3">
      <c r="A18">
        <v>3255102</v>
      </c>
      <c r="B18" t="s">
        <v>27</v>
      </c>
      <c r="C18" s="2">
        <v>60000</v>
      </c>
      <c r="D18" s="2">
        <v>0</v>
      </c>
      <c r="E18" s="2">
        <v>0</v>
      </c>
      <c r="F18" s="2">
        <v>60000</v>
      </c>
      <c r="G18" s="2">
        <v>50007</v>
      </c>
      <c r="H18" s="2">
        <v>0</v>
      </c>
      <c r="I18" s="2">
        <v>0</v>
      </c>
      <c r="J18" s="2">
        <v>50007</v>
      </c>
      <c r="K18" s="4">
        <f t="shared" si="0"/>
        <v>0.5</v>
      </c>
      <c r="L18" s="8">
        <v>0.5</v>
      </c>
      <c r="M18" t="str">
        <f t="shared" si="1"/>
        <v/>
      </c>
    </row>
    <row r="19" spans="1:13" x14ac:dyDescent="0.3">
      <c r="A19">
        <v>3255104</v>
      </c>
      <c r="B19" t="s">
        <v>28</v>
      </c>
      <c r="C19" s="2">
        <v>2500000</v>
      </c>
      <c r="D19" s="2">
        <v>0</v>
      </c>
      <c r="E19" s="2">
        <v>0</v>
      </c>
      <c r="F19" s="2">
        <v>2500000</v>
      </c>
      <c r="G19" s="2">
        <v>1994980</v>
      </c>
      <c r="H19" s="2">
        <v>0</v>
      </c>
      <c r="I19" s="2">
        <v>0</v>
      </c>
      <c r="J19" s="2">
        <v>1994980</v>
      </c>
      <c r="K19" s="4">
        <f t="shared" si="0"/>
        <v>19.95</v>
      </c>
      <c r="L19" s="8">
        <v>19.95</v>
      </c>
      <c r="M19" t="str">
        <f t="shared" si="1"/>
        <v/>
      </c>
    </row>
    <row r="20" spans="1:13" x14ac:dyDescent="0.3">
      <c r="A20">
        <v>3211127</v>
      </c>
      <c r="B20" t="s">
        <v>29</v>
      </c>
      <c r="C20" s="2">
        <v>20000</v>
      </c>
      <c r="D20" s="2">
        <v>0</v>
      </c>
      <c r="E20" s="2">
        <v>0</v>
      </c>
      <c r="F20" s="2">
        <v>20000</v>
      </c>
      <c r="G20" s="2">
        <v>19629</v>
      </c>
      <c r="H20" s="2">
        <v>0</v>
      </c>
      <c r="I20" s="2">
        <v>0</v>
      </c>
      <c r="J20" s="2">
        <v>19629</v>
      </c>
      <c r="K20" s="4">
        <f t="shared" si="0"/>
        <v>0.2</v>
      </c>
      <c r="L20" s="8">
        <v>0.2</v>
      </c>
      <c r="M20" t="str">
        <f t="shared" si="1"/>
        <v/>
      </c>
    </row>
    <row r="21" spans="1:13" x14ac:dyDescent="0.3">
      <c r="A21">
        <v>3231201</v>
      </c>
      <c r="B21" t="s">
        <v>30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4">
        <f t="shared" si="0"/>
        <v>0</v>
      </c>
      <c r="L21" s="6">
        <v>0</v>
      </c>
      <c r="M21" t="str">
        <f t="shared" si="1"/>
        <v/>
      </c>
    </row>
    <row r="22" spans="1:13" x14ac:dyDescent="0.3">
      <c r="A22">
        <v>3231201</v>
      </c>
      <c r="B22" t="s">
        <v>31</v>
      </c>
      <c r="C22" s="2">
        <v>1052000</v>
      </c>
      <c r="D22" s="2">
        <v>12515000</v>
      </c>
      <c r="E22" s="2">
        <v>0</v>
      </c>
      <c r="F22" s="2">
        <v>13567000</v>
      </c>
      <c r="G22" s="2">
        <v>256968</v>
      </c>
      <c r="H22" s="2">
        <v>1964032</v>
      </c>
      <c r="I22" s="2">
        <v>0</v>
      </c>
      <c r="J22" s="2">
        <v>2221000</v>
      </c>
      <c r="K22" s="4">
        <f t="shared" si="0"/>
        <v>22.21</v>
      </c>
      <c r="L22" s="6">
        <v>22.21</v>
      </c>
      <c r="M22" t="str">
        <f t="shared" si="1"/>
        <v/>
      </c>
    </row>
    <row r="23" spans="1:13" x14ac:dyDescent="0.3">
      <c r="A23">
        <v>3231201</v>
      </c>
      <c r="B23" t="s">
        <v>32</v>
      </c>
      <c r="C23" s="2">
        <v>3628000</v>
      </c>
      <c r="D23" s="2">
        <v>50459000</v>
      </c>
      <c r="E23" s="2">
        <v>0</v>
      </c>
      <c r="F23" s="2">
        <v>54087000</v>
      </c>
      <c r="G23" s="2">
        <v>3446000</v>
      </c>
      <c r="H23" s="2">
        <v>30365000</v>
      </c>
      <c r="I23" s="2">
        <v>0</v>
      </c>
      <c r="J23" s="2">
        <v>33811000</v>
      </c>
      <c r="K23" s="4">
        <f>ROUND(J23/100000,2)</f>
        <v>338.11</v>
      </c>
      <c r="L23" s="6">
        <v>338.10999999999996</v>
      </c>
    </row>
    <row r="24" spans="1:13" x14ac:dyDescent="0.3">
      <c r="A24">
        <v>3231201</v>
      </c>
      <c r="B24" t="s">
        <v>33</v>
      </c>
      <c r="C24" s="2">
        <v>1320000</v>
      </c>
      <c r="D24" s="2">
        <v>12026000</v>
      </c>
      <c r="E24" s="2">
        <v>0</v>
      </c>
      <c r="F24" s="2">
        <v>13346000</v>
      </c>
      <c r="G24" s="2">
        <v>797054</v>
      </c>
      <c r="H24" s="2">
        <v>7501000</v>
      </c>
      <c r="I24" s="2">
        <v>0</v>
      </c>
      <c r="J24" s="2">
        <v>8298054</v>
      </c>
      <c r="K24" s="4">
        <f t="shared" si="0"/>
        <v>82.98</v>
      </c>
      <c r="L24" s="6">
        <v>82.98</v>
      </c>
      <c r="M24" t="str">
        <f t="shared" si="1"/>
        <v/>
      </c>
    </row>
    <row r="25" spans="1:13" x14ac:dyDescent="0.3">
      <c r="A25">
        <v>3211109</v>
      </c>
      <c r="B25" t="s">
        <v>34</v>
      </c>
      <c r="C25" s="2">
        <v>350000</v>
      </c>
      <c r="D25" s="2">
        <v>0</v>
      </c>
      <c r="E25" s="2">
        <v>0</v>
      </c>
      <c r="F25" s="2">
        <v>350000</v>
      </c>
      <c r="G25" s="2">
        <v>348565</v>
      </c>
      <c r="H25" s="2">
        <v>0</v>
      </c>
      <c r="I25" s="2">
        <v>0</v>
      </c>
      <c r="J25" s="2">
        <v>348565</v>
      </c>
      <c r="K25" s="4">
        <f t="shared" si="0"/>
        <v>3.49</v>
      </c>
      <c r="L25" s="6">
        <v>3.49</v>
      </c>
      <c r="M25" t="str">
        <f t="shared" si="1"/>
        <v/>
      </c>
    </row>
    <row r="26" spans="1:13" x14ac:dyDescent="0.3">
      <c r="A26">
        <v>3256103</v>
      </c>
      <c r="B26" t="s">
        <v>35</v>
      </c>
      <c r="C26" s="2">
        <v>300000</v>
      </c>
      <c r="D26" s="2">
        <v>0</v>
      </c>
      <c r="E26" s="2">
        <v>0</v>
      </c>
      <c r="F26" s="2">
        <v>300000</v>
      </c>
      <c r="G26" s="2">
        <v>299952</v>
      </c>
      <c r="H26" s="2">
        <v>0</v>
      </c>
      <c r="I26" s="2">
        <v>0</v>
      </c>
      <c r="J26" s="2">
        <v>299952</v>
      </c>
      <c r="K26" s="4">
        <f t="shared" si="0"/>
        <v>3</v>
      </c>
      <c r="L26" s="6">
        <v>3</v>
      </c>
      <c r="M26" t="str">
        <f t="shared" si="1"/>
        <v/>
      </c>
    </row>
    <row r="27" spans="1:13" x14ac:dyDescent="0.3">
      <c r="A27">
        <v>3257101</v>
      </c>
      <c r="B27" t="s">
        <v>36</v>
      </c>
      <c r="C27" s="2">
        <v>0</v>
      </c>
      <c r="D27" s="2">
        <v>0</v>
      </c>
      <c r="E27" s="2">
        <v>70000000</v>
      </c>
      <c r="F27" s="2">
        <v>70000000</v>
      </c>
      <c r="G27" s="2">
        <v>0</v>
      </c>
      <c r="H27" s="2">
        <v>0</v>
      </c>
      <c r="I27" s="2">
        <v>45095488.280000001</v>
      </c>
      <c r="J27" s="2">
        <v>45095488.280000001</v>
      </c>
      <c r="K27" s="16">
        <f t="shared" si="0"/>
        <v>450.95</v>
      </c>
      <c r="L27" s="10">
        <v>450</v>
      </c>
      <c r="M27" s="5" t="str">
        <f t="shared" si="1"/>
        <v>Not Ok</v>
      </c>
    </row>
    <row r="28" spans="1:13" x14ac:dyDescent="0.3">
      <c r="A28">
        <v>3111332</v>
      </c>
      <c r="B28" t="s">
        <v>37</v>
      </c>
      <c r="C28" s="2">
        <v>550000</v>
      </c>
      <c r="D28" s="2">
        <v>0</v>
      </c>
      <c r="E28" s="2">
        <v>0</v>
      </c>
      <c r="F28" s="2">
        <v>550000</v>
      </c>
      <c r="G28" s="2">
        <v>381624</v>
      </c>
      <c r="H28" s="2">
        <v>0</v>
      </c>
      <c r="I28" s="2">
        <v>0</v>
      </c>
      <c r="J28" s="2">
        <v>381624</v>
      </c>
      <c r="K28" s="4">
        <f t="shared" si="0"/>
        <v>3.82</v>
      </c>
      <c r="L28" s="3">
        <v>3</v>
      </c>
      <c r="M28" t="str">
        <f t="shared" si="1"/>
        <v>Not Ok</v>
      </c>
    </row>
    <row r="29" spans="1:13" x14ac:dyDescent="0.3">
      <c r="A29">
        <v>3111332</v>
      </c>
      <c r="B29" t="s">
        <v>38</v>
      </c>
      <c r="C29" s="2">
        <v>75000</v>
      </c>
      <c r="D29" s="2">
        <v>0</v>
      </c>
      <c r="E29" s="2">
        <v>0</v>
      </c>
      <c r="F29" s="2">
        <v>75000</v>
      </c>
      <c r="G29" s="2">
        <v>0</v>
      </c>
      <c r="H29" s="2">
        <v>0</v>
      </c>
      <c r="I29" s="2">
        <v>0</v>
      </c>
      <c r="J29" s="2">
        <v>0</v>
      </c>
      <c r="K29" s="4">
        <f t="shared" si="0"/>
        <v>0</v>
      </c>
      <c r="L29" s="3">
        <v>0.41</v>
      </c>
      <c r="M29" t="str">
        <f t="shared" si="1"/>
        <v>Not Ok</v>
      </c>
    </row>
    <row r="30" spans="1:13" x14ac:dyDescent="0.3">
      <c r="A30">
        <v>3111332</v>
      </c>
      <c r="B30" t="s">
        <v>39</v>
      </c>
      <c r="C30" s="2">
        <v>75000</v>
      </c>
      <c r="D30" s="2">
        <v>0</v>
      </c>
      <c r="E30" s="2">
        <v>0</v>
      </c>
      <c r="F30" s="2">
        <v>75000</v>
      </c>
      <c r="G30" s="2">
        <v>0</v>
      </c>
      <c r="H30" s="2">
        <v>0</v>
      </c>
      <c r="I30" s="2">
        <v>0</v>
      </c>
      <c r="J30" s="2">
        <v>0</v>
      </c>
      <c r="K30" s="4">
        <f t="shared" si="0"/>
        <v>0</v>
      </c>
      <c r="L30" s="3">
        <v>0.41</v>
      </c>
      <c r="M30" t="str">
        <f t="shared" si="1"/>
        <v>Not Ok</v>
      </c>
    </row>
    <row r="31" spans="1:13" x14ac:dyDescent="0.3">
      <c r="A31">
        <v>3257104</v>
      </c>
      <c r="B31" t="s">
        <v>40</v>
      </c>
      <c r="C31" s="2">
        <v>3000000</v>
      </c>
      <c r="D31" s="2">
        <v>0</v>
      </c>
      <c r="E31" s="2">
        <v>0</v>
      </c>
      <c r="F31" s="2">
        <v>3000000</v>
      </c>
      <c r="G31" s="2">
        <v>2999826</v>
      </c>
      <c r="H31" s="2">
        <v>0</v>
      </c>
      <c r="I31" s="2">
        <v>0</v>
      </c>
      <c r="J31" s="2">
        <v>2999826</v>
      </c>
      <c r="K31" s="4">
        <f t="shared" si="0"/>
        <v>30</v>
      </c>
      <c r="L31" s="6">
        <v>30</v>
      </c>
      <c r="M31" t="str">
        <f t="shared" si="1"/>
        <v/>
      </c>
    </row>
    <row r="32" spans="1:13" x14ac:dyDescent="0.3">
      <c r="A32">
        <v>3255101</v>
      </c>
      <c r="B32" t="s">
        <v>41</v>
      </c>
      <c r="C32" s="2">
        <v>1000000</v>
      </c>
      <c r="D32" s="2">
        <v>0</v>
      </c>
      <c r="E32" s="2">
        <v>0</v>
      </c>
      <c r="F32" s="2">
        <v>1000000</v>
      </c>
      <c r="G32" s="2">
        <v>999775</v>
      </c>
      <c r="H32" s="2">
        <v>0</v>
      </c>
      <c r="I32" s="2">
        <v>0</v>
      </c>
      <c r="J32" s="2">
        <v>999775</v>
      </c>
      <c r="K32" s="4">
        <f t="shared" si="0"/>
        <v>10</v>
      </c>
      <c r="L32" s="6">
        <v>10</v>
      </c>
      <c r="M32" t="str">
        <f t="shared" si="1"/>
        <v/>
      </c>
    </row>
    <row r="33" spans="1:13" x14ac:dyDescent="0.3">
      <c r="A33">
        <v>3256101</v>
      </c>
      <c r="B33" t="s">
        <v>42</v>
      </c>
      <c r="C33" s="2">
        <v>30000000</v>
      </c>
      <c r="D33" s="2">
        <v>0</v>
      </c>
      <c r="E33" s="2">
        <v>0</v>
      </c>
      <c r="F33" s="2">
        <v>30000000</v>
      </c>
      <c r="G33" s="2">
        <v>29998115</v>
      </c>
      <c r="H33" s="2">
        <v>0</v>
      </c>
      <c r="I33" s="2">
        <v>0</v>
      </c>
      <c r="J33" s="2">
        <v>29998115</v>
      </c>
      <c r="K33" s="4">
        <f t="shared" si="0"/>
        <v>299.98</v>
      </c>
      <c r="L33" s="6">
        <v>299.95999999999998</v>
      </c>
      <c r="M33" t="str">
        <f t="shared" si="1"/>
        <v>Not Ok</v>
      </c>
    </row>
    <row r="34" spans="1:13" x14ac:dyDescent="0.3">
      <c r="A34" s="1" t="s">
        <v>13</v>
      </c>
      <c r="B34" t="s">
        <v>43</v>
      </c>
      <c r="C34" s="2">
        <v>74449000</v>
      </c>
      <c r="D34" s="2">
        <v>75000000</v>
      </c>
      <c r="E34" s="2">
        <v>70000000</v>
      </c>
      <c r="F34" s="2">
        <v>219949000</v>
      </c>
      <c r="G34" s="2">
        <v>69213078.150000006</v>
      </c>
      <c r="H34" s="2">
        <v>39830032</v>
      </c>
      <c r="I34" s="2">
        <v>45095488.280000001</v>
      </c>
      <c r="J34" s="2">
        <v>154138598.43000001</v>
      </c>
      <c r="K34" s="4">
        <f t="shared" si="0"/>
        <v>1541.39</v>
      </c>
      <c r="L34" s="6">
        <f>SUM(L6:L33)</f>
        <v>1523.96</v>
      </c>
      <c r="M34" t="str">
        <f t="shared" si="1"/>
        <v>Not Ok</v>
      </c>
    </row>
    <row r="35" spans="1:13" x14ac:dyDescent="0.3">
      <c r="A35">
        <v>3258101</v>
      </c>
      <c r="B35" t="s">
        <v>44</v>
      </c>
      <c r="C35" s="2">
        <v>1500000</v>
      </c>
      <c r="D35" s="2">
        <v>0</v>
      </c>
      <c r="E35" s="2">
        <v>0</v>
      </c>
      <c r="F35" s="2">
        <v>1500000</v>
      </c>
      <c r="G35" s="2">
        <v>1497069</v>
      </c>
      <c r="H35" s="2">
        <v>0</v>
      </c>
      <c r="I35" s="2">
        <v>0</v>
      </c>
      <c r="J35" s="2">
        <v>1497069</v>
      </c>
      <c r="K35" s="4">
        <f t="shared" si="0"/>
        <v>14.97</v>
      </c>
      <c r="L35" s="11">
        <v>14.97</v>
      </c>
      <c r="M35" t="str">
        <f t="shared" si="1"/>
        <v/>
      </c>
    </row>
    <row r="36" spans="1:13" x14ac:dyDescent="0.3">
      <c r="A36">
        <v>3258102</v>
      </c>
      <c r="B36" t="s">
        <v>45</v>
      </c>
      <c r="C36" s="2">
        <v>111000</v>
      </c>
      <c r="D36" s="2">
        <v>0</v>
      </c>
      <c r="E36" s="2">
        <v>0</v>
      </c>
      <c r="F36" s="2">
        <v>111000</v>
      </c>
      <c r="G36" s="2">
        <v>110900</v>
      </c>
      <c r="H36" s="2">
        <v>0</v>
      </c>
      <c r="I36" s="2">
        <v>0</v>
      </c>
      <c r="J36" s="2">
        <v>110900</v>
      </c>
      <c r="K36" s="4">
        <f t="shared" si="0"/>
        <v>1.1100000000000001</v>
      </c>
      <c r="L36" s="11">
        <v>1.1100000000000001</v>
      </c>
      <c r="M36" t="str">
        <f t="shared" si="1"/>
        <v/>
      </c>
    </row>
    <row r="37" spans="1:13" x14ac:dyDescent="0.3">
      <c r="A37">
        <v>3258103</v>
      </c>
      <c r="B37" t="s">
        <v>46</v>
      </c>
      <c r="C37" s="2">
        <v>310000</v>
      </c>
      <c r="D37" s="2">
        <v>0</v>
      </c>
      <c r="E37" s="2">
        <v>0</v>
      </c>
      <c r="F37" s="2">
        <v>310000</v>
      </c>
      <c r="G37" s="2">
        <v>300062</v>
      </c>
      <c r="H37" s="2">
        <v>0</v>
      </c>
      <c r="I37" s="2">
        <v>0</v>
      </c>
      <c r="J37" s="2">
        <v>300062</v>
      </c>
      <c r="K37" s="4">
        <f t="shared" si="0"/>
        <v>3</v>
      </c>
      <c r="L37" s="11">
        <v>3</v>
      </c>
      <c r="M37" t="str">
        <f t="shared" si="1"/>
        <v/>
      </c>
    </row>
    <row r="38" spans="1:13" x14ac:dyDescent="0.3">
      <c r="A38">
        <v>3258105</v>
      </c>
      <c r="B38" t="s">
        <v>47</v>
      </c>
      <c r="C38" s="2">
        <v>200000</v>
      </c>
      <c r="D38" s="2">
        <v>0</v>
      </c>
      <c r="E38" s="2">
        <v>0</v>
      </c>
      <c r="F38" s="2">
        <v>200000</v>
      </c>
      <c r="G38" s="2">
        <v>199278</v>
      </c>
      <c r="H38" s="2">
        <v>0</v>
      </c>
      <c r="I38" s="2">
        <v>0</v>
      </c>
      <c r="J38" s="2">
        <v>199278</v>
      </c>
      <c r="K38" s="4">
        <f t="shared" si="0"/>
        <v>1.99</v>
      </c>
      <c r="L38" s="11">
        <v>1.99</v>
      </c>
      <c r="M38" t="str">
        <f t="shared" si="1"/>
        <v/>
      </c>
    </row>
    <row r="39" spans="1:13" x14ac:dyDescent="0.3">
      <c r="A39">
        <v>3258107</v>
      </c>
      <c r="B39" t="s">
        <v>48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4">
        <f t="shared" si="0"/>
        <v>0</v>
      </c>
      <c r="L39" s="11">
        <v>0</v>
      </c>
      <c r="M39" t="str">
        <f t="shared" si="1"/>
        <v/>
      </c>
    </row>
    <row r="40" spans="1:13" x14ac:dyDescent="0.3">
      <c r="A40">
        <v>3258106</v>
      </c>
      <c r="B40" t="s">
        <v>49</v>
      </c>
      <c r="C40" s="2">
        <v>500000</v>
      </c>
      <c r="D40" s="2">
        <v>0</v>
      </c>
      <c r="E40" s="2">
        <v>0</v>
      </c>
      <c r="F40" s="2">
        <v>500000</v>
      </c>
      <c r="G40" s="2">
        <v>495300</v>
      </c>
      <c r="H40" s="2">
        <v>0</v>
      </c>
      <c r="I40" s="2">
        <v>0</v>
      </c>
      <c r="J40" s="2">
        <v>495300</v>
      </c>
      <c r="K40" s="4">
        <f t="shared" si="0"/>
        <v>4.95</v>
      </c>
      <c r="L40" s="11">
        <v>4.95</v>
      </c>
      <c r="M40" t="str">
        <f t="shared" si="1"/>
        <v/>
      </c>
    </row>
    <row r="41" spans="1:13" x14ac:dyDescent="0.3">
      <c r="A41">
        <v>3258105</v>
      </c>
      <c r="B41" t="s">
        <v>50</v>
      </c>
      <c r="C41" s="2">
        <v>200000</v>
      </c>
      <c r="D41" s="2">
        <v>0</v>
      </c>
      <c r="E41" s="2">
        <v>0</v>
      </c>
      <c r="F41" s="2">
        <v>200000</v>
      </c>
      <c r="G41" s="2">
        <v>199740</v>
      </c>
      <c r="H41" s="2">
        <v>0</v>
      </c>
      <c r="I41" s="2">
        <v>0</v>
      </c>
      <c r="J41" s="2">
        <v>199740</v>
      </c>
      <c r="K41" s="4">
        <f t="shared" si="0"/>
        <v>2</v>
      </c>
      <c r="L41" s="11">
        <v>2</v>
      </c>
      <c r="M41" t="str">
        <f t="shared" si="1"/>
        <v/>
      </c>
    </row>
    <row r="42" spans="1:13" x14ac:dyDescent="0.3">
      <c r="A42">
        <v>3258114</v>
      </c>
      <c r="B42" t="s">
        <v>51</v>
      </c>
      <c r="C42" s="2">
        <v>412000</v>
      </c>
      <c r="D42" s="2">
        <v>5000000</v>
      </c>
      <c r="E42" s="2">
        <v>0</v>
      </c>
      <c r="F42" s="2">
        <v>5412000</v>
      </c>
      <c r="G42" s="2">
        <v>370858</v>
      </c>
      <c r="H42" s="2">
        <v>2946079</v>
      </c>
      <c r="I42" s="2">
        <v>0</v>
      </c>
      <c r="J42" s="2">
        <v>3316937</v>
      </c>
      <c r="K42" s="4">
        <f t="shared" si="0"/>
        <v>33.17</v>
      </c>
      <c r="L42" s="11">
        <v>33.17</v>
      </c>
      <c r="M42" t="str">
        <f t="shared" si="1"/>
        <v/>
      </c>
    </row>
    <row r="43" spans="1:13" x14ac:dyDescent="0.3">
      <c r="A43">
        <v>3258128</v>
      </c>
      <c r="B43" t="s">
        <v>52</v>
      </c>
      <c r="C43" s="2">
        <v>38000</v>
      </c>
      <c r="D43" s="2">
        <v>0</v>
      </c>
      <c r="E43" s="2">
        <v>0</v>
      </c>
      <c r="F43" s="2">
        <v>38000</v>
      </c>
      <c r="G43" s="2">
        <v>37887</v>
      </c>
      <c r="H43" s="2">
        <v>0</v>
      </c>
      <c r="I43" s="2">
        <v>0</v>
      </c>
      <c r="J43" s="2">
        <v>37887</v>
      </c>
      <c r="K43" s="4">
        <f t="shared" si="0"/>
        <v>0.38</v>
      </c>
      <c r="L43" s="11">
        <v>0.38</v>
      </c>
      <c r="M43" t="str">
        <f t="shared" si="1"/>
        <v/>
      </c>
    </row>
    <row r="44" spans="1:13" x14ac:dyDescent="0.3">
      <c r="A44">
        <v>3258107</v>
      </c>
      <c r="B44" t="s">
        <v>53</v>
      </c>
      <c r="C44" s="2">
        <v>150000</v>
      </c>
      <c r="D44" s="2">
        <v>0</v>
      </c>
      <c r="E44" s="2">
        <v>0</v>
      </c>
      <c r="F44" s="2">
        <v>150000</v>
      </c>
      <c r="G44" s="2">
        <v>0</v>
      </c>
      <c r="H44" s="2">
        <v>0</v>
      </c>
      <c r="I44" s="2">
        <v>0</v>
      </c>
      <c r="J44" s="2">
        <v>0</v>
      </c>
      <c r="K44" s="4">
        <f t="shared" si="0"/>
        <v>0</v>
      </c>
      <c r="L44" s="11">
        <v>1.49</v>
      </c>
      <c r="M44" t="str">
        <f t="shared" si="1"/>
        <v>Not Ok</v>
      </c>
    </row>
    <row r="45" spans="1:13" x14ac:dyDescent="0.3">
      <c r="A45" s="1" t="s">
        <v>13</v>
      </c>
      <c r="B45" t="s">
        <v>54</v>
      </c>
      <c r="C45" s="2">
        <v>3421000</v>
      </c>
      <c r="D45" s="2">
        <v>5000000</v>
      </c>
      <c r="E45" s="2">
        <v>0</v>
      </c>
      <c r="F45" s="2">
        <v>8421000</v>
      </c>
      <c r="G45" s="2">
        <v>3211094</v>
      </c>
      <c r="H45" s="2">
        <v>2946079</v>
      </c>
      <c r="I45" s="2">
        <v>0</v>
      </c>
      <c r="J45" s="2">
        <v>6157173</v>
      </c>
      <c r="K45" s="4">
        <f t="shared" si="0"/>
        <v>61.57</v>
      </c>
      <c r="L45" s="11">
        <f>SUM(L35:L44)</f>
        <v>63.06</v>
      </c>
      <c r="M45" t="str">
        <f t="shared" si="1"/>
        <v>Not Ok</v>
      </c>
    </row>
    <row r="46" spans="1:13" x14ac:dyDescent="0.3">
      <c r="A46" s="1" t="s">
        <v>13</v>
      </c>
      <c r="B46" t="s">
        <v>55</v>
      </c>
      <c r="C46" s="2">
        <v>79170000</v>
      </c>
      <c r="D46" s="2">
        <v>80000000</v>
      </c>
      <c r="E46" s="2">
        <v>70000000</v>
      </c>
      <c r="F46" s="2">
        <v>229670000</v>
      </c>
      <c r="G46" s="2">
        <v>73874171.150000006</v>
      </c>
      <c r="H46" s="2">
        <v>42776111</v>
      </c>
      <c r="I46" s="2">
        <v>45095488.280000001</v>
      </c>
      <c r="J46" s="2">
        <v>161745770.43000001</v>
      </c>
      <c r="K46" s="4">
        <f>ROUND(J46/100000,2)</f>
        <v>1617.46</v>
      </c>
      <c r="L46" s="6">
        <v>1601.5200000000002</v>
      </c>
      <c r="M46" t="str">
        <f t="shared" si="1"/>
        <v>Not Ok</v>
      </c>
    </row>
    <row r="47" spans="1:13" x14ac:dyDescent="0.3">
      <c r="A47">
        <v>4112101</v>
      </c>
      <c r="B47" t="s">
        <v>56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4">
        <f t="shared" si="0"/>
        <v>0</v>
      </c>
      <c r="M47" t="str">
        <f t="shared" si="1"/>
        <v/>
      </c>
    </row>
    <row r="48" spans="1:13" x14ac:dyDescent="0.3">
      <c r="A48">
        <v>4112101</v>
      </c>
      <c r="B48" t="s">
        <v>57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4">
        <f t="shared" si="0"/>
        <v>0</v>
      </c>
      <c r="M48" t="str">
        <f t="shared" si="1"/>
        <v/>
      </c>
    </row>
    <row r="49" spans="1:13" x14ac:dyDescent="0.3">
      <c r="A49">
        <v>4112102</v>
      </c>
      <c r="B49" t="s">
        <v>58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4">
        <f t="shared" si="0"/>
        <v>0</v>
      </c>
      <c r="M49" t="str">
        <f t="shared" si="1"/>
        <v/>
      </c>
    </row>
    <row r="50" spans="1:13" x14ac:dyDescent="0.3">
      <c r="A50">
        <v>4112316</v>
      </c>
      <c r="B50" t="s">
        <v>59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4">
        <f t="shared" si="0"/>
        <v>0</v>
      </c>
      <c r="M50" t="str">
        <f t="shared" si="1"/>
        <v/>
      </c>
    </row>
    <row r="51" spans="1:13" x14ac:dyDescent="0.3">
      <c r="A51">
        <v>4112316</v>
      </c>
      <c r="B51" t="s">
        <v>60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4">
        <f t="shared" si="0"/>
        <v>0</v>
      </c>
      <c r="M51" t="str">
        <f t="shared" si="1"/>
        <v/>
      </c>
    </row>
    <row r="52" spans="1:13" x14ac:dyDescent="0.3">
      <c r="A52">
        <v>4112304</v>
      </c>
      <c r="B52" t="s">
        <v>61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4">
        <f t="shared" si="0"/>
        <v>0</v>
      </c>
      <c r="M52" t="str">
        <f t="shared" si="1"/>
        <v/>
      </c>
    </row>
    <row r="53" spans="1:13" x14ac:dyDescent="0.3">
      <c r="A53">
        <v>4112304</v>
      </c>
      <c r="B53" t="s">
        <v>62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4">
        <f t="shared" si="0"/>
        <v>0</v>
      </c>
      <c r="M53" t="str">
        <f t="shared" si="1"/>
        <v/>
      </c>
    </row>
    <row r="54" spans="1:13" x14ac:dyDescent="0.3">
      <c r="A54">
        <v>4112304</v>
      </c>
      <c r="B54" t="s">
        <v>63</v>
      </c>
      <c r="C54" s="2">
        <v>500000</v>
      </c>
      <c r="D54" s="2">
        <v>0</v>
      </c>
      <c r="E54" s="2">
        <v>0</v>
      </c>
      <c r="F54" s="2">
        <v>500000</v>
      </c>
      <c r="G54" s="2">
        <v>499565</v>
      </c>
      <c r="H54" s="2">
        <v>0</v>
      </c>
      <c r="I54" s="2">
        <v>0</v>
      </c>
      <c r="J54" s="12">
        <v>499565</v>
      </c>
      <c r="K54" s="13">
        <f t="shared" si="0"/>
        <v>5</v>
      </c>
      <c r="L54" s="14">
        <v>5</v>
      </c>
      <c r="M54" t="str">
        <f t="shared" si="1"/>
        <v/>
      </c>
    </row>
    <row r="55" spans="1:13" x14ac:dyDescent="0.3">
      <c r="A55">
        <v>4112202</v>
      </c>
      <c r="B55" t="s">
        <v>64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12">
        <v>0</v>
      </c>
      <c r="K55" s="13">
        <f t="shared" si="0"/>
        <v>0</v>
      </c>
      <c r="L55" s="14"/>
      <c r="M55" t="str">
        <f t="shared" si="1"/>
        <v/>
      </c>
    </row>
    <row r="56" spans="1:13" x14ac:dyDescent="0.3">
      <c r="A56">
        <v>4112202</v>
      </c>
      <c r="B56" t="s">
        <v>65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12">
        <v>0</v>
      </c>
      <c r="K56" s="13">
        <f t="shared" si="0"/>
        <v>0</v>
      </c>
      <c r="L56" s="14"/>
      <c r="M56" t="str">
        <f t="shared" si="1"/>
        <v/>
      </c>
    </row>
    <row r="57" spans="1:13" x14ac:dyDescent="0.3">
      <c r="A57">
        <v>4112202</v>
      </c>
      <c r="B57" t="s">
        <v>66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12">
        <v>0</v>
      </c>
      <c r="K57" s="13">
        <f t="shared" si="0"/>
        <v>0</v>
      </c>
      <c r="L57" s="14"/>
      <c r="M57" t="str">
        <f t="shared" si="1"/>
        <v/>
      </c>
    </row>
    <row r="58" spans="1:13" x14ac:dyDescent="0.3">
      <c r="A58">
        <v>4112202</v>
      </c>
      <c r="B58" t="s">
        <v>67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12">
        <v>0</v>
      </c>
      <c r="K58" s="13">
        <f t="shared" si="0"/>
        <v>0</v>
      </c>
      <c r="L58" s="14"/>
      <c r="M58" t="str">
        <f t="shared" si="1"/>
        <v/>
      </c>
    </row>
    <row r="59" spans="1:13" x14ac:dyDescent="0.3">
      <c r="A59">
        <v>4112314</v>
      </c>
      <c r="B59" t="s">
        <v>68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12">
        <v>0</v>
      </c>
      <c r="K59" s="13">
        <f t="shared" si="0"/>
        <v>0</v>
      </c>
      <c r="L59" s="14"/>
      <c r="M59" t="str">
        <f t="shared" si="1"/>
        <v/>
      </c>
    </row>
    <row r="60" spans="1:13" x14ac:dyDescent="0.3">
      <c r="A60">
        <v>4112303</v>
      </c>
      <c r="B60" t="s">
        <v>69</v>
      </c>
      <c r="C60" s="2">
        <v>400000</v>
      </c>
      <c r="D60" s="2">
        <v>0</v>
      </c>
      <c r="E60" s="2">
        <v>0</v>
      </c>
      <c r="F60" s="2">
        <v>400000</v>
      </c>
      <c r="G60" s="2">
        <v>298761</v>
      </c>
      <c r="H60" s="2">
        <v>0</v>
      </c>
      <c r="I60" s="2">
        <v>0</v>
      </c>
      <c r="J60" s="12">
        <v>298761</v>
      </c>
      <c r="K60" s="13">
        <f t="shared" si="0"/>
        <v>2.99</v>
      </c>
      <c r="L60" s="14">
        <v>2.99</v>
      </c>
      <c r="M60" t="str">
        <f t="shared" si="1"/>
        <v/>
      </c>
    </row>
    <row r="61" spans="1:13" x14ac:dyDescent="0.3">
      <c r="A61">
        <v>4141101</v>
      </c>
      <c r="B61" t="s">
        <v>70</v>
      </c>
      <c r="C61" s="2">
        <v>100000000</v>
      </c>
      <c r="D61" s="2">
        <v>0</v>
      </c>
      <c r="E61" s="2">
        <v>0</v>
      </c>
      <c r="F61" s="2">
        <v>100000000</v>
      </c>
      <c r="G61" s="2">
        <v>100000000</v>
      </c>
      <c r="H61" s="2">
        <v>0</v>
      </c>
      <c r="I61" s="2">
        <v>0</v>
      </c>
      <c r="J61" s="12">
        <v>100000000</v>
      </c>
      <c r="K61" s="13">
        <f t="shared" si="0"/>
        <v>1000</v>
      </c>
      <c r="L61" s="3">
        <v>1000</v>
      </c>
      <c r="M61" t="str">
        <f t="shared" si="1"/>
        <v/>
      </c>
    </row>
    <row r="62" spans="1:13" x14ac:dyDescent="0.3">
      <c r="A62">
        <v>4111306</v>
      </c>
      <c r="B62" t="s">
        <v>71</v>
      </c>
      <c r="C62" s="2">
        <v>3093000</v>
      </c>
      <c r="D62" s="2">
        <v>35400000</v>
      </c>
      <c r="E62" s="2">
        <v>0</v>
      </c>
      <c r="F62" s="2">
        <v>38493000</v>
      </c>
      <c r="G62" s="2">
        <v>1922858.13</v>
      </c>
      <c r="H62" s="2">
        <v>13460008.99</v>
      </c>
      <c r="I62" s="2">
        <v>0</v>
      </c>
      <c r="J62" s="15">
        <v>15382867.119999999</v>
      </c>
      <c r="K62" s="17">
        <f t="shared" si="0"/>
        <v>153.83000000000001</v>
      </c>
      <c r="L62" s="18">
        <v>192.22</v>
      </c>
      <c r="M62" t="str">
        <f t="shared" si="1"/>
        <v>Not Ok</v>
      </c>
    </row>
    <row r="63" spans="1:13" x14ac:dyDescent="0.3">
      <c r="A63">
        <v>4111307</v>
      </c>
      <c r="B63" t="s">
        <v>72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17">
        <f t="shared" si="0"/>
        <v>0</v>
      </c>
      <c r="L63" s="14"/>
      <c r="M63" t="str">
        <f t="shared" si="1"/>
        <v/>
      </c>
    </row>
    <row r="64" spans="1:13" x14ac:dyDescent="0.3">
      <c r="A64">
        <v>4111307</v>
      </c>
      <c r="B64" t="s">
        <v>73</v>
      </c>
      <c r="C64" s="2">
        <v>52312000</v>
      </c>
      <c r="D64" s="2">
        <v>585700000</v>
      </c>
      <c r="E64" s="2">
        <v>0</v>
      </c>
      <c r="F64" s="2">
        <v>638012000</v>
      </c>
      <c r="G64" s="2">
        <v>55646203.060000002</v>
      </c>
      <c r="H64" s="2">
        <v>389523384.74000001</v>
      </c>
      <c r="I64" s="2">
        <v>0</v>
      </c>
      <c r="J64" s="2">
        <v>445169587.80000001</v>
      </c>
      <c r="K64" s="17">
        <f t="shared" si="0"/>
        <v>4451.7</v>
      </c>
      <c r="L64" s="19">
        <v>4075.2199999999993</v>
      </c>
      <c r="M64" t="str">
        <f t="shared" si="1"/>
        <v>Not Ok</v>
      </c>
    </row>
    <row r="65" spans="1:14" x14ac:dyDescent="0.3">
      <c r="A65">
        <v>4111307</v>
      </c>
      <c r="B65" t="s">
        <v>74</v>
      </c>
      <c r="C65" s="2">
        <v>32233000</v>
      </c>
      <c r="D65" s="2">
        <v>285800000</v>
      </c>
      <c r="E65" s="2">
        <v>0</v>
      </c>
      <c r="F65" s="2">
        <v>318033000</v>
      </c>
      <c r="G65" s="2">
        <v>30600261.690000001</v>
      </c>
      <c r="H65" s="2">
        <v>214202529.83000001</v>
      </c>
      <c r="I65" s="2">
        <v>0</v>
      </c>
      <c r="J65" s="2">
        <v>244802791.52000001</v>
      </c>
      <c r="K65" s="17">
        <f t="shared" si="0"/>
        <v>2448.0300000000002</v>
      </c>
      <c r="L65" s="18">
        <v>2667.18</v>
      </c>
      <c r="M65" t="str">
        <f t="shared" si="1"/>
        <v>Not Ok</v>
      </c>
    </row>
    <row r="66" spans="1:14" x14ac:dyDescent="0.3">
      <c r="A66">
        <v>4111201</v>
      </c>
      <c r="B66" t="s">
        <v>75</v>
      </c>
      <c r="C66" s="2">
        <v>15074000</v>
      </c>
      <c r="D66" s="2">
        <v>65000000</v>
      </c>
      <c r="E66" s="2">
        <v>0</v>
      </c>
      <c r="F66" s="2">
        <v>80074000</v>
      </c>
      <c r="G66" s="2">
        <v>5510611.1100000003</v>
      </c>
      <c r="H66" s="2">
        <v>38574270.329999998</v>
      </c>
      <c r="I66" s="2">
        <v>0</v>
      </c>
      <c r="J66" s="2">
        <v>44084881.439999998</v>
      </c>
      <c r="K66" s="17">
        <f t="shared" si="0"/>
        <v>440.85</v>
      </c>
      <c r="L66" s="18">
        <v>726.54000000000008</v>
      </c>
      <c r="M66" t="str">
        <f t="shared" si="1"/>
        <v>Not Ok</v>
      </c>
    </row>
    <row r="67" spans="1:14" x14ac:dyDescent="0.3">
      <c r="A67">
        <v>4111201</v>
      </c>
      <c r="B67" t="s">
        <v>76</v>
      </c>
      <c r="C67" s="2">
        <v>3679000</v>
      </c>
      <c r="D67" s="2">
        <v>66000000</v>
      </c>
      <c r="E67" s="2">
        <v>0</v>
      </c>
      <c r="F67" s="2">
        <v>69679000</v>
      </c>
      <c r="G67" s="2">
        <v>7120778</v>
      </c>
      <c r="H67" s="2">
        <v>49845447</v>
      </c>
      <c r="I67" s="2">
        <v>0</v>
      </c>
      <c r="J67" s="2">
        <v>56966225</v>
      </c>
      <c r="K67" s="17">
        <f t="shared" ref="K67:K76" si="2">ROUND(J67/100000,2)</f>
        <v>569.66</v>
      </c>
      <c r="L67" s="18">
        <v>253.65</v>
      </c>
      <c r="M67" t="str">
        <f t="shared" ref="M67:M76" si="3">IF(K67-L67=0,"","Not Ok")</f>
        <v>Not Ok</v>
      </c>
    </row>
    <row r="68" spans="1:14" x14ac:dyDescent="0.3">
      <c r="A68">
        <v>4111201</v>
      </c>
      <c r="B68" t="s">
        <v>77</v>
      </c>
      <c r="C68" s="2">
        <v>2702000</v>
      </c>
      <c r="D68" s="2">
        <v>47500000</v>
      </c>
      <c r="E68" s="2">
        <v>0</v>
      </c>
      <c r="F68" s="2">
        <v>50202000</v>
      </c>
      <c r="G68" s="2">
        <v>1025920.89</v>
      </c>
      <c r="H68" s="2">
        <v>7181445.6699999999</v>
      </c>
      <c r="I68" s="2">
        <v>0</v>
      </c>
      <c r="J68" s="2">
        <v>8207366.5599999996</v>
      </c>
      <c r="K68" s="17">
        <f t="shared" si="2"/>
        <v>82.07</v>
      </c>
      <c r="L68" s="18">
        <v>179.67999999999995</v>
      </c>
      <c r="M68" t="str">
        <f t="shared" si="3"/>
        <v>Not Ok</v>
      </c>
    </row>
    <row r="69" spans="1:14" x14ac:dyDescent="0.3">
      <c r="A69">
        <v>4111201</v>
      </c>
      <c r="B69" t="s">
        <v>78</v>
      </c>
      <c r="C69" s="2">
        <v>37879000</v>
      </c>
      <c r="D69" s="2">
        <v>359100000</v>
      </c>
      <c r="E69" s="2">
        <v>0</v>
      </c>
      <c r="F69" s="2">
        <v>396979000</v>
      </c>
      <c r="G69" s="2">
        <v>35743634.130000003</v>
      </c>
      <c r="H69" s="2">
        <v>250205422.78</v>
      </c>
      <c r="I69" s="2">
        <v>0</v>
      </c>
      <c r="J69" s="2">
        <v>285949056.91000003</v>
      </c>
      <c r="K69" s="17">
        <f t="shared" si="2"/>
        <v>2859.49</v>
      </c>
      <c r="L69" s="18">
        <v>2923.6099999999997</v>
      </c>
      <c r="M69" t="str">
        <f t="shared" si="3"/>
        <v>Not Ok</v>
      </c>
    </row>
    <row r="70" spans="1:14" x14ac:dyDescent="0.3">
      <c r="A70">
        <v>4111201</v>
      </c>
      <c r="B70" t="s">
        <v>79</v>
      </c>
      <c r="C70" s="2">
        <v>12500000</v>
      </c>
      <c r="D70" s="2">
        <v>87500000</v>
      </c>
      <c r="E70" s="2">
        <v>0</v>
      </c>
      <c r="F70" s="2">
        <v>100000000</v>
      </c>
      <c r="G70" s="2">
        <v>125060.08</v>
      </c>
      <c r="H70" s="2">
        <v>875420.25</v>
      </c>
      <c r="I70" s="2">
        <v>0</v>
      </c>
      <c r="J70" s="2">
        <v>1000480.33</v>
      </c>
      <c r="K70" s="17">
        <f t="shared" si="2"/>
        <v>10</v>
      </c>
      <c r="L70" s="18">
        <v>0</v>
      </c>
      <c r="M70" t="str">
        <f t="shared" si="3"/>
        <v>Not Ok</v>
      </c>
    </row>
    <row r="71" spans="1:14" x14ac:dyDescent="0.3">
      <c r="A71">
        <v>4111201</v>
      </c>
      <c r="B71" t="s">
        <v>80</v>
      </c>
      <c r="C71" s="2">
        <v>1628000</v>
      </c>
      <c r="D71" s="2">
        <v>25500000</v>
      </c>
      <c r="E71" s="2">
        <v>0</v>
      </c>
      <c r="F71" s="2">
        <v>27128000</v>
      </c>
      <c r="G71" s="2">
        <v>1166458.3700000001</v>
      </c>
      <c r="H71" s="2">
        <v>8165178</v>
      </c>
      <c r="I71" s="2">
        <v>0</v>
      </c>
      <c r="J71" s="2">
        <v>9331636.3699999992</v>
      </c>
      <c r="K71" s="17">
        <f t="shared" si="2"/>
        <v>93.32</v>
      </c>
      <c r="L71" s="18">
        <v>93.33</v>
      </c>
      <c r="M71" t="str">
        <f t="shared" si="3"/>
        <v>Not Ok</v>
      </c>
    </row>
    <row r="72" spans="1:14" x14ac:dyDescent="0.3">
      <c r="A72">
        <v>4111201</v>
      </c>
      <c r="B72" t="s">
        <v>81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13">
        <f t="shared" si="2"/>
        <v>0</v>
      </c>
      <c r="L72" s="14"/>
      <c r="M72" t="str">
        <f t="shared" si="3"/>
        <v/>
      </c>
    </row>
    <row r="73" spans="1:14" x14ac:dyDescent="0.3">
      <c r="A73" s="1" t="s">
        <v>13</v>
      </c>
      <c r="B73" t="s">
        <v>82</v>
      </c>
      <c r="C73" s="2">
        <v>262000000</v>
      </c>
      <c r="D73" s="2">
        <v>1557500000</v>
      </c>
      <c r="E73" s="2">
        <v>0</v>
      </c>
      <c r="F73" s="2">
        <v>1819500000</v>
      </c>
      <c r="G73" s="2">
        <v>239660111.46000001</v>
      </c>
      <c r="H73" s="2">
        <v>972033107.59000003</v>
      </c>
      <c r="I73" s="2">
        <v>0</v>
      </c>
      <c r="J73" s="2">
        <v>1211693219.05</v>
      </c>
      <c r="K73" s="13">
        <f t="shared" si="2"/>
        <v>12116.93</v>
      </c>
      <c r="L73" s="14"/>
      <c r="M73" t="str">
        <f t="shared" si="3"/>
        <v>Not Ok</v>
      </c>
    </row>
    <row r="74" spans="1:14" x14ac:dyDescent="0.3">
      <c r="A74">
        <v>1000001</v>
      </c>
      <c r="B74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13">
        <f t="shared" si="2"/>
        <v>0</v>
      </c>
      <c r="L74" s="14"/>
      <c r="M74" t="str">
        <f t="shared" si="3"/>
        <v/>
      </c>
    </row>
    <row r="75" spans="1:14" x14ac:dyDescent="0.3">
      <c r="A75">
        <v>1000002</v>
      </c>
      <c r="B75" t="s">
        <v>84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13">
        <f t="shared" si="2"/>
        <v>0</v>
      </c>
      <c r="L75" s="14"/>
      <c r="M75" t="str">
        <f t="shared" si="3"/>
        <v/>
      </c>
    </row>
    <row r="76" spans="1:14" x14ac:dyDescent="0.3">
      <c r="A76" s="1" t="s">
        <v>85</v>
      </c>
      <c r="B76" t="s">
        <v>85</v>
      </c>
      <c r="C76" s="2">
        <v>341320000</v>
      </c>
      <c r="D76" s="2">
        <v>1637500000</v>
      </c>
      <c r="E76" s="2">
        <v>70000000</v>
      </c>
      <c r="F76" s="2">
        <v>2049320000</v>
      </c>
      <c r="G76" s="2">
        <v>313534282.61000001</v>
      </c>
      <c r="H76" s="2">
        <v>1014809218.59</v>
      </c>
      <c r="I76" s="2">
        <v>45095488.280000001</v>
      </c>
      <c r="J76" s="2">
        <v>1373438989.48</v>
      </c>
      <c r="K76" s="13">
        <f t="shared" si="2"/>
        <v>13734.39</v>
      </c>
      <c r="L76" s="20">
        <v>13720.94</v>
      </c>
      <c r="M76" t="str">
        <f t="shared" si="3"/>
        <v>Not Ok</v>
      </c>
      <c r="N76" s="21">
        <f>L76-K76</f>
        <v>-13.449999999998909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2020-12-13T20:46:35Z</dcterms:modified>
</cp:coreProperties>
</file>