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D25" i="1"/>
  <c r="E14" i="1" l="1"/>
  <c r="F14" i="1"/>
  <c r="G14" i="1"/>
  <c r="H14" i="1"/>
  <c r="I14" i="1"/>
  <c r="J14" i="1"/>
  <c r="K14" i="1"/>
  <c r="L14" i="1"/>
  <c r="M14" i="1"/>
  <c r="N14" i="1"/>
  <c r="D14" i="1"/>
  <c r="O4" i="1"/>
  <c r="E26" i="1" l="1"/>
  <c r="F26" i="1"/>
  <c r="G26" i="1"/>
  <c r="H26" i="1"/>
  <c r="D26" i="1"/>
  <c r="E15" i="1"/>
  <c r="F15" i="1"/>
  <c r="G15" i="1"/>
  <c r="H15" i="1"/>
  <c r="I15" i="1"/>
  <c r="J15" i="1"/>
  <c r="L15" i="1"/>
  <c r="M15" i="1"/>
  <c r="N15" i="1"/>
  <c r="K15" i="1"/>
  <c r="O5" i="1"/>
  <c r="M30" i="1"/>
  <c r="N30" i="1"/>
  <c r="O30" i="1"/>
  <c r="P30" i="1"/>
  <c r="L30" i="1"/>
  <c r="I26" i="1" l="1"/>
  <c r="O14" i="1"/>
  <c r="D15" i="1" l="1"/>
  <c r="O15" i="1" l="1"/>
</calcChain>
</file>

<file path=xl/sharedStrings.xml><?xml version="1.0" encoding="utf-8"?>
<sst xmlns="http://schemas.openxmlformats.org/spreadsheetml/2006/main" count="180" uniqueCount="76">
  <si>
    <t>Mobilization and Site Preparation</t>
  </si>
  <si>
    <t>CC Block Manufacture(30X30X30)</t>
  </si>
  <si>
    <t>CC Block Manufacture(40X40X20)</t>
  </si>
  <si>
    <t>Curing CC Block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</si>
  <si>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</si>
  <si>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</si>
  <si>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</si>
  <si>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</si>
  <si>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</si>
  <si>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</si>
  <si>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 Name</t>
  </si>
  <si>
    <t>Unit</t>
  </si>
  <si>
    <t>Percent</t>
  </si>
  <si>
    <t>Nos</t>
  </si>
  <si>
    <t>Cum</t>
  </si>
  <si>
    <t>sqm</t>
  </si>
  <si>
    <t>TaskCode</t>
  </si>
  <si>
    <t>NS101</t>
  </si>
  <si>
    <t>40-190-50</t>
  </si>
  <si>
    <t>40-190-40</t>
  </si>
  <si>
    <t>NS105</t>
  </si>
  <si>
    <t>16-240</t>
  </si>
  <si>
    <t>40-550-10</t>
  </si>
  <si>
    <t>40-500-40</t>
  </si>
  <si>
    <t>40-530-30</t>
  </si>
  <si>
    <t>NS106</t>
  </si>
  <si>
    <t>NS102</t>
  </si>
  <si>
    <t xml:space="preserve">   Mobilization and Site Preparation</t>
  </si>
  <si>
    <t xml:space="preserve">   Embankment Construction</t>
  </si>
  <si>
    <t xml:space="preserve">   Placing Geotextile Filter</t>
  </si>
  <si>
    <t>percent</t>
  </si>
  <si>
    <t>40-380-20</t>
  </si>
  <si>
    <t>Name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</si>
  <si>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</si>
  <si>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</si>
  <si>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</si>
  <si>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   CC Block Manufacture(40X40X20)</t>
  </si>
  <si>
    <t>Curing</t>
  </si>
  <si>
    <t xml:space="preserve">   Ring Bundh construction </t>
  </si>
  <si>
    <t xml:space="preserve">   Excavation</t>
  </si>
  <si>
    <t xml:space="preserve">   Placing Sand Filter</t>
  </si>
  <si>
    <t xml:space="preserve">   Placing Pea Gravel Filter</t>
  </si>
  <si>
    <t>Geo Bag Placing(175) Kg</t>
  </si>
  <si>
    <t xml:space="preserve">   Placing CC Block</t>
  </si>
  <si>
    <t xml:space="preserve">   Ring Bundh Removal</t>
  </si>
  <si>
    <t>40-190-15</t>
  </si>
  <si>
    <t>40-190-05</t>
  </si>
  <si>
    <t>40-190-35</t>
  </si>
  <si>
    <t>40-450</t>
  </si>
  <si>
    <t>16-510</t>
  </si>
  <si>
    <t>16-470</t>
  </si>
  <si>
    <t>Task Volume</t>
  </si>
  <si>
    <t>`</t>
  </si>
  <si>
    <t>Type D</t>
  </si>
  <si>
    <t>Type_A_44M_M480_TO_M524</t>
  </si>
  <si>
    <t>Type_A_35M_M1210_TO_M1245</t>
  </si>
  <si>
    <t>Type_A_37M_M8760_TO_M8797</t>
  </si>
  <si>
    <t>Type_A_200M_M10100_TO_M10300</t>
  </si>
  <si>
    <t>Type_A_110M_M12330_TO_M12440</t>
  </si>
  <si>
    <t>Type_A_72M_M12712_TO_M12784</t>
  </si>
  <si>
    <t>Type_A_133M_M21600_TO_M21733</t>
  </si>
  <si>
    <t>Type_A_105M_M22375_TO_M22480</t>
  </si>
  <si>
    <t>Type_A_100M_M25170_TO_M525270</t>
  </si>
  <si>
    <t>Type_A_180M_M25720_TO_M25900</t>
  </si>
  <si>
    <t>Type_A_78M_M25925_TO_M26003</t>
  </si>
  <si>
    <t>Close Turfing</t>
  </si>
  <si>
    <t>48-100</t>
  </si>
  <si>
    <t>Meter</t>
  </si>
  <si>
    <t>,,</t>
  </si>
  <si>
    <t>Type_B5_425M_M9175_TO_M9600</t>
  </si>
  <si>
    <t>Type_B5_167M_M9785_TO_M9952</t>
  </si>
  <si>
    <t>Type_B5_100M_M10300_TO_M10400</t>
  </si>
  <si>
    <t>Type_B5_255M_M12075_TO_M12330</t>
  </si>
  <si>
    <t>Type_B5_150M_M24950_TO_M25100</t>
  </si>
  <si>
    <t>FF_30M 33925M_TO_33955M</t>
  </si>
  <si>
    <t>FF_15M 5560M_TO_5575M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</si>
</sst>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0"/>
      <color rgb="FF000000"/>
      <name val="CIDFont+F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2" borderId="0" xfId="0" applyFill="1"/>
    <xf numFmtId="0" fontId="3" fillId="0" borderId="3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2" borderId="0" xfId="0" applyFill="1" applyBorder="1"/>
    <xf numFmtId="0" fontId="0" fillId="0" borderId="0" xfId="0" applyBorder="1"/>
    <xf numFmtId="0" fontId="0" fillId="0" borderId="1" xfId="0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topLeftCell="D13" zoomScale="115" zoomScaleNormal="115" workbookViewId="0">
      <selection activeCell="H19" sqref="H19:H23"/>
    </sheetView>
  </sheetViews>
  <sheetFormatPr defaultRowHeight="14.4"/>
  <cols>
    <col min="1" max="1" width="34" customWidth="1"/>
    <col min="3" max="3" width="11.33203125" customWidth="1"/>
    <col min="4" max="4" width="19.33203125" customWidth="1"/>
    <col min="5" max="5" width="20.33203125" customWidth="1"/>
    <col min="6" max="6" width="20.88671875" customWidth="1"/>
    <col min="7" max="7" width="23.33203125" customWidth="1"/>
    <col min="8" max="8" width="21.6640625" customWidth="1"/>
    <col min="9" max="15" width="15.44140625" customWidth="1"/>
  </cols>
  <sheetData>
    <row r="1" spans="1:22" ht="43.2">
      <c r="A1" s="2" t="s">
        <v>10</v>
      </c>
      <c r="B1" s="2" t="s">
        <v>11</v>
      </c>
      <c r="C1" s="2" t="s">
        <v>16</v>
      </c>
      <c r="D1" s="29" t="s">
        <v>54</v>
      </c>
      <c r="E1" s="29" t="s">
        <v>55</v>
      </c>
      <c r="F1" s="29" t="s">
        <v>56</v>
      </c>
      <c r="G1" s="29" t="s">
        <v>57</v>
      </c>
      <c r="H1" s="29" t="s">
        <v>58</v>
      </c>
      <c r="I1" s="29" t="s">
        <v>59</v>
      </c>
      <c r="J1" s="29" t="s">
        <v>60</v>
      </c>
      <c r="K1" s="29" t="s">
        <v>61</v>
      </c>
      <c r="L1" s="29" t="s">
        <v>62</v>
      </c>
      <c r="M1" s="29" t="s">
        <v>63</v>
      </c>
      <c r="N1" s="29" t="s">
        <v>64</v>
      </c>
      <c r="O1" s="6"/>
      <c r="P1" s="6"/>
    </row>
    <row r="2" spans="1:22">
      <c r="A2" s="2"/>
      <c r="B2" s="2"/>
      <c r="C2" s="2"/>
      <c r="D2" s="6">
        <v>44</v>
      </c>
      <c r="E2" s="6">
        <v>35</v>
      </c>
      <c r="F2" s="6">
        <v>37</v>
      </c>
      <c r="G2" s="6">
        <v>200</v>
      </c>
      <c r="H2" s="2">
        <v>110</v>
      </c>
      <c r="I2" s="32">
        <v>72</v>
      </c>
      <c r="J2" s="32">
        <v>133</v>
      </c>
      <c r="K2" s="32">
        <v>105</v>
      </c>
      <c r="L2" s="32">
        <v>100</v>
      </c>
      <c r="M2" s="32">
        <v>180</v>
      </c>
      <c r="N2" s="32">
        <v>78</v>
      </c>
    </row>
    <row r="3" spans="1:22">
      <c r="A3" s="5" t="s">
        <v>0</v>
      </c>
      <c r="B3" s="5" t="s">
        <v>12</v>
      </c>
      <c r="C3" s="5" t="s">
        <v>17</v>
      </c>
      <c r="D3" s="5">
        <v>100</v>
      </c>
      <c r="E3" s="5">
        <v>100</v>
      </c>
      <c r="F3" s="5">
        <v>100</v>
      </c>
      <c r="G3" s="5">
        <v>100</v>
      </c>
      <c r="H3" s="5">
        <v>100</v>
      </c>
      <c r="I3" s="5">
        <v>100</v>
      </c>
      <c r="J3" s="5">
        <v>100</v>
      </c>
      <c r="K3" s="5">
        <v>100</v>
      </c>
      <c r="L3" s="5">
        <v>100</v>
      </c>
      <c r="M3" s="5">
        <v>100</v>
      </c>
      <c r="N3" s="5">
        <v>100</v>
      </c>
      <c r="Q3" s="30"/>
      <c r="R3" s="30"/>
      <c r="S3" s="30"/>
      <c r="T3" s="30"/>
      <c r="U3" s="30"/>
      <c r="V3" s="30"/>
    </row>
    <row r="4" spans="1:22">
      <c r="A4" s="5" t="s">
        <v>1</v>
      </c>
      <c r="B4" s="5" t="s">
        <v>13</v>
      </c>
      <c r="C4" s="5" t="s">
        <v>18</v>
      </c>
      <c r="D4" s="5">
        <v>1496</v>
      </c>
      <c r="E4" s="5">
        <v>1190</v>
      </c>
      <c r="F4" s="5">
        <v>1258</v>
      </c>
      <c r="G4" s="5">
        <v>6800</v>
      </c>
      <c r="H4" s="5">
        <v>3740</v>
      </c>
      <c r="I4" s="5">
        <v>2448</v>
      </c>
      <c r="J4" s="5">
        <v>4522</v>
      </c>
      <c r="K4" s="5">
        <v>3570</v>
      </c>
      <c r="L4" s="5">
        <v>3400</v>
      </c>
      <c r="M4" s="5">
        <v>6120</v>
      </c>
      <c r="N4" s="5">
        <v>2652</v>
      </c>
      <c r="O4">
        <f>SUM(D4:N4)</f>
        <v>37196</v>
      </c>
      <c r="Q4" s="30"/>
      <c r="R4" s="30"/>
      <c r="S4" s="30"/>
      <c r="T4" s="30"/>
      <c r="U4" s="30"/>
      <c r="V4" s="30"/>
    </row>
    <row r="5" spans="1:22">
      <c r="A5" s="5" t="s">
        <v>2</v>
      </c>
      <c r="B5" s="5" t="s">
        <v>13</v>
      </c>
      <c r="C5" s="5" t="s">
        <v>19</v>
      </c>
      <c r="D5" s="5">
        <v>3603</v>
      </c>
      <c r="E5" s="5">
        <v>2866</v>
      </c>
      <c r="F5" s="5">
        <v>3030</v>
      </c>
      <c r="G5" s="5">
        <v>16376</v>
      </c>
      <c r="H5" s="5">
        <v>9007</v>
      </c>
      <c r="I5" s="5">
        <v>5896</v>
      </c>
      <c r="J5" s="5">
        <v>10890</v>
      </c>
      <c r="K5" s="5">
        <v>8598</v>
      </c>
      <c r="L5" s="5">
        <v>8188</v>
      </c>
      <c r="M5" s="5">
        <v>14739</v>
      </c>
      <c r="N5" s="5">
        <v>6387</v>
      </c>
      <c r="O5">
        <f>SUM(D5:N5)</f>
        <v>89580</v>
      </c>
      <c r="Q5" s="30"/>
      <c r="R5" s="30"/>
      <c r="S5" s="30"/>
      <c r="T5" s="30"/>
      <c r="U5" s="30"/>
      <c r="V5" s="30"/>
    </row>
    <row r="6" spans="1:22">
      <c r="A6" s="5" t="s">
        <v>3</v>
      </c>
      <c r="B6" s="5" t="s">
        <v>12</v>
      </c>
      <c r="C6" s="5" t="s">
        <v>20</v>
      </c>
      <c r="D6" s="5">
        <v>100</v>
      </c>
      <c r="E6" s="5">
        <v>100</v>
      </c>
      <c r="F6" s="5">
        <v>100</v>
      </c>
      <c r="G6" s="5">
        <v>100</v>
      </c>
      <c r="H6" s="5">
        <v>100</v>
      </c>
      <c r="I6" s="5">
        <v>100</v>
      </c>
      <c r="J6" s="5">
        <v>100</v>
      </c>
      <c r="K6" s="5">
        <v>100</v>
      </c>
      <c r="L6" s="5">
        <v>100</v>
      </c>
      <c r="M6" s="5">
        <v>100</v>
      </c>
      <c r="N6" s="5">
        <v>100</v>
      </c>
      <c r="Q6" s="30"/>
      <c r="R6" s="30"/>
      <c r="S6" s="30"/>
      <c r="T6" s="30"/>
      <c r="U6" s="30"/>
      <c r="V6" s="30"/>
    </row>
    <row r="7" spans="1:22">
      <c r="A7" s="5" t="s">
        <v>4</v>
      </c>
      <c r="B7" s="5" t="s">
        <v>14</v>
      </c>
      <c r="C7" s="5" t="s">
        <v>21</v>
      </c>
      <c r="D7" s="5">
        <v>581</v>
      </c>
      <c r="E7" s="5">
        <v>462</v>
      </c>
      <c r="F7" s="5">
        <v>489</v>
      </c>
      <c r="G7" s="5">
        <v>2640</v>
      </c>
      <c r="H7" s="5">
        <v>4172</v>
      </c>
      <c r="I7" s="5">
        <v>951</v>
      </c>
      <c r="J7" s="5">
        <v>1756</v>
      </c>
      <c r="K7" s="5">
        <v>1386</v>
      </c>
      <c r="L7" s="5">
        <v>1320</v>
      </c>
      <c r="M7" s="5">
        <v>5413</v>
      </c>
      <c r="N7" s="5">
        <v>1030</v>
      </c>
      <c r="Q7" s="30"/>
      <c r="R7" s="30"/>
      <c r="S7" s="30"/>
      <c r="T7" s="30"/>
      <c r="U7" s="30"/>
      <c r="V7" s="30"/>
    </row>
    <row r="8" spans="1:22">
      <c r="A8" s="5" t="s">
        <v>5</v>
      </c>
      <c r="B8" s="5" t="s">
        <v>14</v>
      </c>
      <c r="C8" s="5" t="s">
        <v>22</v>
      </c>
      <c r="D8" s="5">
        <v>61</v>
      </c>
      <c r="E8" s="5">
        <v>49</v>
      </c>
      <c r="F8" s="5">
        <v>52</v>
      </c>
      <c r="G8" s="5">
        <v>276</v>
      </c>
      <c r="H8" s="5">
        <v>438</v>
      </c>
      <c r="I8" s="5">
        <v>100</v>
      </c>
      <c r="J8" s="5">
        <v>184</v>
      </c>
      <c r="K8" s="5">
        <v>145</v>
      </c>
      <c r="L8" s="5">
        <v>138</v>
      </c>
      <c r="M8" s="5">
        <v>567</v>
      </c>
      <c r="N8" s="5">
        <v>108</v>
      </c>
      <c r="Q8" s="30"/>
      <c r="R8" s="30"/>
      <c r="S8" s="30"/>
      <c r="T8" s="30"/>
      <c r="U8" s="30"/>
      <c r="V8" s="30"/>
    </row>
    <row r="9" spans="1:22">
      <c r="A9" s="5" t="s">
        <v>6</v>
      </c>
      <c r="B9" s="5" t="s">
        <v>15</v>
      </c>
      <c r="C9" s="5" t="s">
        <v>23</v>
      </c>
      <c r="D9" s="5">
        <v>686</v>
      </c>
      <c r="E9" s="5">
        <v>546</v>
      </c>
      <c r="F9" s="5">
        <v>577</v>
      </c>
      <c r="G9" s="5">
        <v>3118</v>
      </c>
      <c r="H9" s="5">
        <v>4927</v>
      </c>
      <c r="I9" s="5">
        <v>1123</v>
      </c>
      <c r="J9" s="5">
        <v>2074</v>
      </c>
      <c r="K9" s="5">
        <v>1637</v>
      </c>
      <c r="L9" s="5">
        <v>1559</v>
      </c>
      <c r="M9" s="5">
        <v>6393</v>
      </c>
      <c r="N9" s="5">
        <v>1217</v>
      </c>
      <c r="Q9" s="30"/>
      <c r="R9" s="30"/>
      <c r="S9" s="30"/>
      <c r="T9" s="30"/>
      <c r="U9" s="30"/>
      <c r="V9" s="30"/>
    </row>
    <row r="10" spans="1:22">
      <c r="A10" s="5" t="s">
        <v>7</v>
      </c>
      <c r="B10" s="5" t="s">
        <v>14</v>
      </c>
      <c r="C10" s="5" t="s">
        <v>24</v>
      </c>
      <c r="D10" s="5">
        <v>69</v>
      </c>
      <c r="E10" s="5">
        <v>55</v>
      </c>
      <c r="F10" s="5">
        <v>58</v>
      </c>
      <c r="G10" s="5">
        <v>312</v>
      </c>
      <c r="H10" s="5">
        <v>494</v>
      </c>
      <c r="I10" s="5">
        <v>113</v>
      </c>
      <c r="J10" s="5">
        <v>208</v>
      </c>
      <c r="K10" s="5">
        <v>164</v>
      </c>
      <c r="L10" s="5">
        <v>156</v>
      </c>
      <c r="M10" s="5">
        <v>641</v>
      </c>
      <c r="N10" s="5">
        <v>122</v>
      </c>
      <c r="Q10" s="30"/>
      <c r="R10" s="30"/>
      <c r="S10" s="30"/>
      <c r="T10" s="30"/>
      <c r="U10" s="30"/>
      <c r="V10" s="30"/>
    </row>
    <row r="11" spans="1:22">
      <c r="A11" s="5" t="s">
        <v>8</v>
      </c>
      <c r="B11" s="5" t="s">
        <v>13</v>
      </c>
      <c r="C11" s="5" t="s">
        <v>25</v>
      </c>
      <c r="D11" s="5">
        <v>5099</v>
      </c>
      <c r="E11" s="5">
        <v>4056</v>
      </c>
      <c r="F11" s="5">
        <v>4288</v>
      </c>
      <c r="G11" s="5">
        <v>23176</v>
      </c>
      <c r="H11" s="5">
        <v>12747</v>
      </c>
      <c r="I11" s="5">
        <v>8344</v>
      </c>
      <c r="J11" s="5">
        <v>15412</v>
      </c>
      <c r="K11" s="5">
        <v>12168</v>
      </c>
      <c r="L11" s="5">
        <v>11588</v>
      </c>
      <c r="M11" s="5">
        <v>20859</v>
      </c>
      <c r="N11" s="5">
        <v>9039</v>
      </c>
      <c r="Q11" s="30"/>
      <c r="R11" s="30"/>
      <c r="S11" s="30"/>
      <c r="T11" s="30"/>
      <c r="U11" s="30"/>
      <c r="V11" s="30"/>
    </row>
    <row r="12" spans="1:22">
      <c r="A12" s="5" t="s">
        <v>9</v>
      </c>
      <c r="B12" s="5" t="s">
        <v>12</v>
      </c>
      <c r="C12" s="5" t="s">
        <v>26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Q12" s="30"/>
      <c r="R12" s="30"/>
      <c r="S12" s="30"/>
      <c r="T12" s="30"/>
      <c r="U12" s="30"/>
      <c r="V12" s="30"/>
    </row>
    <row r="13" spans="1:22">
      <c r="Q13" s="30"/>
      <c r="R13" s="30"/>
      <c r="S13" s="30"/>
      <c r="T13" s="30"/>
      <c r="U13" s="30"/>
      <c r="V13" s="30"/>
    </row>
    <row r="14" spans="1:22">
      <c r="D14" s="3">
        <f>34*D2</f>
        <v>1496</v>
      </c>
      <c r="E14" s="3">
        <f t="shared" ref="E14:N14" si="0">34*E2</f>
        <v>1190</v>
      </c>
      <c r="F14" s="3">
        <f t="shared" si="0"/>
        <v>1258</v>
      </c>
      <c r="G14" s="3">
        <f t="shared" si="0"/>
        <v>6800</v>
      </c>
      <c r="H14" s="3">
        <f t="shared" si="0"/>
        <v>3740</v>
      </c>
      <c r="I14" s="3">
        <f t="shared" si="0"/>
        <v>2448</v>
      </c>
      <c r="J14" s="3">
        <f t="shared" si="0"/>
        <v>4522</v>
      </c>
      <c r="K14" s="3">
        <f t="shared" si="0"/>
        <v>3570</v>
      </c>
      <c r="L14" s="3">
        <f t="shared" si="0"/>
        <v>3400</v>
      </c>
      <c r="M14" s="3">
        <f t="shared" si="0"/>
        <v>6120</v>
      </c>
      <c r="N14" s="3">
        <f t="shared" si="0"/>
        <v>2652</v>
      </c>
      <c r="O14" s="3">
        <f>SUM(D14:N14)</f>
        <v>37196</v>
      </c>
      <c r="Q14" s="31"/>
      <c r="R14" s="31"/>
      <c r="S14" s="31"/>
      <c r="T14" s="31"/>
      <c r="U14" s="31"/>
      <c r="V14" s="31"/>
    </row>
    <row r="15" spans="1:22">
      <c r="D15" s="3">
        <f>_xlfn.CEILING.MATH(D14,1)</f>
        <v>1496</v>
      </c>
      <c r="E15" s="3">
        <f t="shared" ref="E15:N15" si="1">_xlfn.CEILING.MATH(E14,1)</f>
        <v>1190</v>
      </c>
      <c r="F15" s="3">
        <f t="shared" si="1"/>
        <v>1258</v>
      </c>
      <c r="G15" s="3">
        <f t="shared" si="1"/>
        <v>6800</v>
      </c>
      <c r="H15" s="3">
        <f t="shared" si="1"/>
        <v>3740</v>
      </c>
      <c r="I15" s="3">
        <f t="shared" si="1"/>
        <v>2448</v>
      </c>
      <c r="J15" s="3">
        <f t="shared" si="1"/>
        <v>4522</v>
      </c>
      <c r="K15" s="3">
        <f t="shared" si="1"/>
        <v>3570</v>
      </c>
      <c r="L15" s="3">
        <f t="shared" si="1"/>
        <v>3400</v>
      </c>
      <c r="M15" s="3">
        <f t="shared" si="1"/>
        <v>6120</v>
      </c>
      <c r="N15" s="3">
        <f t="shared" si="1"/>
        <v>2652</v>
      </c>
      <c r="O15" s="3">
        <f>SUM(D15:N15)</f>
        <v>37196</v>
      </c>
      <c r="Q15" s="31"/>
      <c r="R15" s="31"/>
      <c r="S15" s="31"/>
      <c r="T15" s="31"/>
      <c r="U15" s="31"/>
      <c r="V15" s="31"/>
    </row>
    <row r="16" spans="1:22">
      <c r="A16" s="3" t="s">
        <v>53</v>
      </c>
      <c r="I16" s="11"/>
      <c r="J16" s="13"/>
      <c r="K16" s="13"/>
      <c r="L16" s="13"/>
      <c r="M16" s="13"/>
      <c r="N16" s="13"/>
      <c r="O16" s="13"/>
      <c r="P16" s="12"/>
      <c r="Q16" s="13"/>
      <c r="R16" s="12"/>
      <c r="S16" s="13"/>
      <c r="T16" s="14"/>
    </row>
    <row r="17" spans="1:21" ht="28.8">
      <c r="A17" s="2" t="s">
        <v>10</v>
      </c>
      <c r="B17" s="2" t="s">
        <v>11</v>
      </c>
      <c r="C17" s="2" t="s">
        <v>16</v>
      </c>
      <c r="D17" s="29" t="s">
        <v>69</v>
      </c>
      <c r="E17" s="29" t="s">
        <v>70</v>
      </c>
      <c r="F17" s="29" t="s">
        <v>71</v>
      </c>
      <c r="G17" s="29" t="s">
        <v>72</v>
      </c>
      <c r="H17" s="29" t="s">
        <v>73</v>
      </c>
      <c r="I17" s="11"/>
      <c r="J17" s="13"/>
      <c r="K17" s="13"/>
      <c r="L17" s="13"/>
      <c r="M17" s="13"/>
      <c r="N17" s="13"/>
      <c r="O17" s="13"/>
      <c r="P17" s="12"/>
      <c r="Q17" s="13"/>
      <c r="R17" s="12"/>
      <c r="S17" s="13"/>
      <c r="T17" s="14"/>
      <c r="U17" s="31"/>
    </row>
    <row r="18" spans="1:21">
      <c r="A18" s="2"/>
      <c r="B18" s="2"/>
      <c r="C18" s="2"/>
      <c r="D18" s="6">
        <v>425</v>
      </c>
      <c r="E18" s="6">
        <v>167</v>
      </c>
      <c r="F18" s="6">
        <v>100</v>
      </c>
      <c r="G18" s="6">
        <v>255</v>
      </c>
      <c r="H18" s="6">
        <v>150</v>
      </c>
      <c r="I18" s="13"/>
      <c r="J18" s="13"/>
      <c r="K18" s="13"/>
      <c r="L18" s="13"/>
      <c r="M18" s="13"/>
      <c r="N18" s="13"/>
      <c r="O18" s="13"/>
      <c r="P18" s="26"/>
      <c r="Q18" s="25"/>
      <c r="R18" s="26"/>
      <c r="S18" s="25"/>
      <c r="T18" s="26"/>
      <c r="U18" s="27"/>
    </row>
    <row r="19" spans="1:21">
      <c r="A19" s="2" t="s">
        <v>27</v>
      </c>
      <c r="B19" s="2" t="s">
        <v>30</v>
      </c>
      <c r="C19" s="2" t="s">
        <v>17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13"/>
      <c r="J19" s="13"/>
      <c r="K19" s="13"/>
      <c r="L19" s="13"/>
      <c r="M19" s="13"/>
      <c r="N19" s="13"/>
      <c r="O19" s="13"/>
      <c r="P19" s="26"/>
      <c r="Q19" s="25"/>
      <c r="R19" s="26"/>
      <c r="S19" s="25"/>
      <c r="T19" s="26"/>
      <c r="U19" s="27"/>
    </row>
    <row r="20" spans="1:21">
      <c r="A20" s="1" t="s">
        <v>28</v>
      </c>
      <c r="B20" s="1" t="s">
        <v>14</v>
      </c>
      <c r="C20" s="1" t="s">
        <v>21</v>
      </c>
      <c r="D20" s="5">
        <v>6197</v>
      </c>
      <c r="E20" s="5">
        <v>2436</v>
      </c>
      <c r="F20" s="5">
        <v>1458</v>
      </c>
      <c r="G20" s="5">
        <v>3718</v>
      </c>
      <c r="H20" s="5">
        <v>2187</v>
      </c>
      <c r="I20" s="13"/>
      <c r="J20" s="23"/>
      <c r="K20" s="23"/>
      <c r="L20" s="23"/>
      <c r="M20" s="23"/>
      <c r="N20" s="23"/>
      <c r="O20" s="23"/>
      <c r="P20" s="26" t="s">
        <v>67</v>
      </c>
      <c r="Q20" s="25"/>
      <c r="R20" s="26"/>
      <c r="S20" s="25"/>
      <c r="T20" s="26"/>
      <c r="U20" s="27"/>
    </row>
    <row r="21" spans="1:21">
      <c r="A21" s="1" t="s">
        <v>29</v>
      </c>
      <c r="B21" s="1" t="s">
        <v>15</v>
      </c>
      <c r="C21" s="1" t="s">
        <v>23</v>
      </c>
      <c r="D21" s="5">
        <v>6881</v>
      </c>
      <c r="E21" s="5">
        <v>2704</v>
      </c>
      <c r="F21" s="5">
        <v>1619</v>
      </c>
      <c r="G21" s="5">
        <v>4129</v>
      </c>
      <c r="H21" s="5">
        <v>2429</v>
      </c>
      <c r="I21" s="15"/>
      <c r="J21" s="33"/>
      <c r="K21" s="33"/>
      <c r="L21" s="33"/>
      <c r="M21" s="33"/>
      <c r="N21" s="33"/>
      <c r="O21" s="33"/>
      <c r="P21" s="30" t="s">
        <v>68</v>
      </c>
      <c r="Q21" s="30"/>
      <c r="R21" s="30"/>
      <c r="S21" s="30"/>
      <c r="T21" s="30"/>
      <c r="U21" s="31"/>
    </row>
    <row r="22" spans="1:21">
      <c r="A22" s="1" t="s">
        <v>65</v>
      </c>
      <c r="B22" s="1" t="s">
        <v>13</v>
      </c>
      <c r="C22" s="1" t="s">
        <v>66</v>
      </c>
      <c r="D22" s="5">
        <v>5861</v>
      </c>
      <c r="E22" s="5">
        <v>2303</v>
      </c>
      <c r="F22" s="5">
        <v>1379</v>
      </c>
      <c r="G22" s="5">
        <v>3517</v>
      </c>
      <c r="H22" s="5">
        <v>2069</v>
      </c>
      <c r="I22" s="15"/>
      <c r="J22" s="33"/>
      <c r="K22" s="33"/>
      <c r="L22" s="33"/>
      <c r="M22" s="33"/>
      <c r="N22" s="33"/>
      <c r="O22" s="33"/>
      <c r="P22" s="30" t="s">
        <v>68</v>
      </c>
      <c r="Q22" s="30"/>
      <c r="R22" s="30"/>
      <c r="S22" s="30"/>
      <c r="T22" s="30"/>
      <c r="U22" s="31"/>
    </row>
    <row r="23" spans="1:21">
      <c r="A23" s="1" t="s">
        <v>9</v>
      </c>
      <c r="B23" s="1" t="s">
        <v>12</v>
      </c>
      <c r="C23" s="1" t="s">
        <v>26</v>
      </c>
      <c r="D23" s="1">
        <v>100</v>
      </c>
      <c r="E23" s="1">
        <v>100</v>
      </c>
      <c r="F23" s="1">
        <v>100</v>
      </c>
      <c r="G23" s="1">
        <v>100</v>
      </c>
      <c r="H23" s="1">
        <v>100</v>
      </c>
      <c r="I23" s="23"/>
      <c r="J23" s="23"/>
      <c r="K23" s="23"/>
      <c r="L23" s="23"/>
      <c r="M23" s="23"/>
      <c r="N23" s="23"/>
      <c r="O23" s="23"/>
      <c r="P23" s="22"/>
      <c r="Q23" s="23"/>
      <c r="R23" s="22"/>
      <c r="S23" s="23"/>
      <c r="T23" s="24"/>
      <c r="U23" s="31"/>
    </row>
    <row r="24" spans="1:21">
      <c r="I24" s="21"/>
      <c r="J24" s="23"/>
      <c r="K24" s="23"/>
      <c r="L24" s="23"/>
      <c r="M24" s="23"/>
      <c r="N24" s="23"/>
      <c r="O24" s="23"/>
      <c r="P24" s="22"/>
      <c r="Q24" s="23"/>
      <c r="R24" s="22"/>
      <c r="S24" s="23"/>
      <c r="T24" s="24"/>
      <c r="U24" s="31"/>
    </row>
    <row r="25" spans="1:21">
      <c r="D25">
        <f>13.79*D18</f>
        <v>5860.75</v>
      </c>
      <c r="E25">
        <f t="shared" ref="E25:H25" si="2">13.79*E18</f>
        <v>2302.9299999999998</v>
      </c>
      <c r="F25">
        <f t="shared" si="2"/>
        <v>1379</v>
      </c>
      <c r="G25">
        <f t="shared" si="2"/>
        <v>3516.45</v>
      </c>
      <c r="H25">
        <f t="shared" si="2"/>
        <v>2068.5</v>
      </c>
      <c r="I25" s="21"/>
      <c r="J25" s="23"/>
      <c r="K25" s="23"/>
      <c r="L25" s="23"/>
      <c r="M25" s="23"/>
      <c r="N25" s="23"/>
      <c r="O25" s="23"/>
      <c r="P25" s="22"/>
      <c r="Q25" s="23"/>
      <c r="R25" s="22"/>
      <c r="S25" s="23"/>
      <c r="T25" s="24"/>
      <c r="U25" s="31"/>
    </row>
    <row r="26" spans="1:21">
      <c r="D26">
        <f>_xlfn.CEILING.MATH(D25,1)</f>
        <v>5861</v>
      </c>
      <c r="E26">
        <f t="shared" ref="E26:H26" si="3">_xlfn.CEILING.MATH(E25,1)</f>
        <v>2303</v>
      </c>
      <c r="F26">
        <f t="shared" si="3"/>
        <v>1379</v>
      </c>
      <c r="G26">
        <f t="shared" si="3"/>
        <v>3517</v>
      </c>
      <c r="H26">
        <f t="shared" si="3"/>
        <v>2069</v>
      </c>
      <c r="I26" s="16">
        <f>SUM(D26:H26)</f>
        <v>15129</v>
      </c>
      <c r="J26" s="28"/>
      <c r="K26" s="28"/>
      <c r="L26" s="28"/>
      <c r="M26" s="28"/>
      <c r="N26" s="28"/>
      <c r="O26" s="28"/>
      <c r="P26" s="17"/>
      <c r="Q26" s="18"/>
      <c r="R26" s="19"/>
      <c r="S26" s="18"/>
      <c r="T26" s="20"/>
      <c r="U26" s="31"/>
    </row>
    <row r="27" spans="1:21">
      <c r="A27" t="s">
        <v>75</v>
      </c>
      <c r="F27" t="s">
        <v>52</v>
      </c>
    </row>
    <row r="28" spans="1:21">
      <c r="A28" s="2" t="s">
        <v>32</v>
      </c>
      <c r="B28" s="2" t="s">
        <v>11</v>
      </c>
      <c r="C28" s="9" t="s">
        <v>16</v>
      </c>
      <c r="D28" s="2" t="s">
        <v>51</v>
      </c>
      <c r="L28">
        <v>5610</v>
      </c>
      <c r="M28">
        <v>2205</v>
      </c>
      <c r="N28">
        <v>1320</v>
      </c>
      <c r="O28">
        <v>3366</v>
      </c>
      <c r="P28">
        <v>1980</v>
      </c>
    </row>
    <row r="29" spans="1:21">
      <c r="A29" s="2" t="s">
        <v>27</v>
      </c>
      <c r="B29" s="2" t="s">
        <v>30</v>
      </c>
      <c r="C29" s="10" t="s">
        <v>17</v>
      </c>
      <c r="D29" s="1">
        <v>100</v>
      </c>
      <c r="L29">
        <v>587</v>
      </c>
      <c r="M29">
        <v>231</v>
      </c>
      <c r="N29">
        <v>138</v>
      </c>
      <c r="O29">
        <v>352</v>
      </c>
      <c r="P29">
        <v>207</v>
      </c>
    </row>
    <row r="30" spans="1:21">
      <c r="A30" s="1" t="s">
        <v>33</v>
      </c>
      <c r="B30" s="1" t="s">
        <v>13</v>
      </c>
      <c r="C30" s="10" t="s">
        <v>45</v>
      </c>
      <c r="D30" s="5">
        <v>1798</v>
      </c>
      <c r="L30">
        <f>SUM(L28:L29)</f>
        <v>6197</v>
      </c>
      <c r="M30">
        <f t="shared" ref="M30:P30" si="4">SUM(M28:M29)</f>
        <v>2436</v>
      </c>
      <c r="N30">
        <f t="shared" si="4"/>
        <v>1458</v>
      </c>
      <c r="O30">
        <f t="shared" si="4"/>
        <v>3718</v>
      </c>
      <c r="P30">
        <f t="shared" si="4"/>
        <v>2187</v>
      </c>
    </row>
    <row r="31" spans="1:21">
      <c r="A31" s="1" t="s">
        <v>34</v>
      </c>
      <c r="B31" s="1" t="s">
        <v>13</v>
      </c>
      <c r="C31" s="10" t="s">
        <v>46</v>
      </c>
      <c r="D31" s="5">
        <v>7312</v>
      </c>
    </row>
    <row r="32" spans="1:21">
      <c r="A32" s="1" t="s">
        <v>35</v>
      </c>
      <c r="B32" s="1" t="s">
        <v>13</v>
      </c>
      <c r="C32" s="10" t="s">
        <v>47</v>
      </c>
      <c r="D32" s="5">
        <v>1781</v>
      </c>
      <c r="F32" t="s">
        <v>52</v>
      </c>
    </row>
    <row r="33" spans="1:8">
      <c r="A33" s="1" t="s">
        <v>36</v>
      </c>
      <c r="B33" s="1" t="s">
        <v>13</v>
      </c>
      <c r="C33" s="8" t="s">
        <v>19</v>
      </c>
      <c r="D33" s="5">
        <v>3917</v>
      </c>
    </row>
    <row r="34" spans="1:8">
      <c r="A34" s="1" t="s">
        <v>37</v>
      </c>
      <c r="B34" s="2" t="s">
        <v>30</v>
      </c>
      <c r="C34" s="10" t="s">
        <v>20</v>
      </c>
      <c r="D34" s="1">
        <v>100</v>
      </c>
    </row>
    <row r="35" spans="1:8">
      <c r="A35" s="1" t="s">
        <v>38</v>
      </c>
      <c r="B35" s="2" t="s">
        <v>14</v>
      </c>
      <c r="C35" s="10" t="s">
        <v>48</v>
      </c>
      <c r="D35" s="5">
        <v>2052</v>
      </c>
      <c r="H35" t="s">
        <v>52</v>
      </c>
    </row>
    <row r="36" spans="1:8">
      <c r="A36" s="1" t="s">
        <v>39</v>
      </c>
      <c r="B36" s="2" t="s">
        <v>14</v>
      </c>
      <c r="C36" s="10" t="s">
        <v>49</v>
      </c>
      <c r="D36" s="5">
        <v>1598</v>
      </c>
    </row>
    <row r="37" spans="1:8">
      <c r="A37" s="1" t="s">
        <v>28</v>
      </c>
      <c r="B37" s="2" t="s">
        <v>14</v>
      </c>
      <c r="C37" s="10" t="s">
        <v>21</v>
      </c>
      <c r="D37" s="5">
        <v>4479</v>
      </c>
    </row>
    <row r="38" spans="1:8">
      <c r="A38" s="1" t="s">
        <v>40</v>
      </c>
      <c r="B38" s="2" t="s">
        <v>14</v>
      </c>
      <c r="C38" s="8" t="s">
        <v>22</v>
      </c>
      <c r="D38" s="5">
        <v>460</v>
      </c>
    </row>
    <row r="39" spans="1:8">
      <c r="A39" s="1" t="s">
        <v>29</v>
      </c>
      <c r="B39" s="2" t="s">
        <v>15</v>
      </c>
      <c r="C39" s="10" t="s">
        <v>23</v>
      </c>
      <c r="D39" s="5">
        <v>3117</v>
      </c>
    </row>
    <row r="40" spans="1:8">
      <c r="A40" s="1" t="s">
        <v>41</v>
      </c>
      <c r="B40" s="2" t="s">
        <v>14</v>
      </c>
      <c r="C40" s="10" t="s">
        <v>24</v>
      </c>
      <c r="D40" s="5">
        <v>613</v>
      </c>
    </row>
    <row r="41" spans="1:8">
      <c r="A41" s="1" t="s">
        <v>42</v>
      </c>
      <c r="B41" s="2" t="s">
        <v>13</v>
      </c>
      <c r="C41" s="10" t="s">
        <v>31</v>
      </c>
      <c r="D41" s="34">
        <v>4047</v>
      </c>
    </row>
    <row r="42" spans="1:8">
      <c r="A42" s="1" t="s">
        <v>43</v>
      </c>
      <c r="B42" s="2" t="s">
        <v>13</v>
      </c>
      <c r="C42" s="10" t="s">
        <v>25</v>
      </c>
      <c r="D42" s="5">
        <v>14808</v>
      </c>
      <c r="F42" s="3"/>
    </row>
    <row r="43" spans="1:8">
      <c r="A43" s="1" t="s">
        <v>44</v>
      </c>
      <c r="B43" s="2" t="s">
        <v>30</v>
      </c>
      <c r="C43" s="10" t="s">
        <v>50</v>
      </c>
      <c r="D43" s="5">
        <v>1641</v>
      </c>
    </row>
    <row r="44" spans="1:8">
      <c r="A44" s="7" t="s">
        <v>9</v>
      </c>
      <c r="B44" s="2" t="s">
        <v>12</v>
      </c>
      <c r="C44" s="10" t="s">
        <v>26</v>
      </c>
      <c r="D44" s="1">
        <v>100</v>
      </c>
    </row>
    <row r="49" spans="1:4">
      <c r="A49" t="s">
        <v>74</v>
      </c>
    </row>
    <row r="50" spans="1:4">
      <c r="A50" s="4" t="s">
        <v>32</v>
      </c>
      <c r="B50" s="4" t="s">
        <v>11</v>
      </c>
      <c r="C50" s="4" t="s">
        <v>16</v>
      </c>
      <c r="D50" s="2" t="s">
        <v>51</v>
      </c>
    </row>
    <row r="51" spans="1:4">
      <c r="A51" s="4" t="s">
        <v>27</v>
      </c>
      <c r="B51" s="4" t="s">
        <v>30</v>
      </c>
      <c r="C51" s="4" t="s">
        <v>17</v>
      </c>
      <c r="D51" s="2"/>
    </row>
    <row r="52" spans="1:4">
      <c r="A52" s="4" t="s">
        <v>33</v>
      </c>
      <c r="B52" s="4" t="s">
        <v>13</v>
      </c>
      <c r="C52" s="4" t="s">
        <v>45</v>
      </c>
      <c r="D52" s="5">
        <v>2841</v>
      </c>
    </row>
    <row r="53" spans="1:4">
      <c r="A53" s="4" t="s">
        <v>34</v>
      </c>
      <c r="B53" s="4" t="s">
        <v>13</v>
      </c>
      <c r="C53" s="4" t="s">
        <v>46</v>
      </c>
      <c r="D53" s="5">
        <v>5557</v>
      </c>
    </row>
    <row r="54" spans="1:4">
      <c r="A54" s="4" t="s">
        <v>35</v>
      </c>
      <c r="B54" s="4" t="s">
        <v>13</v>
      </c>
      <c r="C54" s="4" t="s">
        <v>47</v>
      </c>
      <c r="D54" s="5">
        <v>3563</v>
      </c>
    </row>
    <row r="55" spans="1:4">
      <c r="A55" s="4" t="s">
        <v>36</v>
      </c>
      <c r="B55" s="4" t="s">
        <v>13</v>
      </c>
      <c r="C55" s="4" t="s">
        <v>19</v>
      </c>
      <c r="D55" s="5">
        <v>3875</v>
      </c>
    </row>
    <row r="56" spans="1:4">
      <c r="A56" s="4" t="s">
        <v>37</v>
      </c>
      <c r="B56" s="4" t="s">
        <v>30</v>
      </c>
      <c r="C56" s="4" t="s">
        <v>20</v>
      </c>
      <c r="D56" s="2"/>
    </row>
    <row r="57" spans="1:4">
      <c r="A57" s="4" t="s">
        <v>38</v>
      </c>
      <c r="B57" s="4" t="s">
        <v>14</v>
      </c>
      <c r="C57" s="4" t="s">
        <v>48</v>
      </c>
      <c r="D57" s="5">
        <v>2052</v>
      </c>
    </row>
    <row r="58" spans="1:4">
      <c r="A58" s="4" t="s">
        <v>39</v>
      </c>
      <c r="B58" s="4" t="s">
        <v>14</v>
      </c>
      <c r="C58" s="4" t="s">
        <v>49</v>
      </c>
      <c r="D58" s="5">
        <v>2665</v>
      </c>
    </row>
    <row r="59" spans="1:4">
      <c r="A59" s="4" t="s">
        <v>28</v>
      </c>
      <c r="B59" s="4" t="s">
        <v>14</v>
      </c>
      <c r="C59" s="4" t="s">
        <v>21</v>
      </c>
      <c r="D59" s="5">
        <v>2837</v>
      </c>
    </row>
    <row r="60" spans="1:4">
      <c r="A60" s="4" t="s">
        <v>40</v>
      </c>
      <c r="B60" s="4" t="s">
        <v>14</v>
      </c>
      <c r="C60" s="4" t="s">
        <v>22</v>
      </c>
      <c r="D60" s="5">
        <v>429</v>
      </c>
    </row>
    <row r="61" spans="1:4">
      <c r="A61" s="4" t="s">
        <v>29</v>
      </c>
      <c r="B61" s="4" t="s">
        <v>15</v>
      </c>
      <c r="C61" s="4" t="s">
        <v>23</v>
      </c>
      <c r="D61" s="5">
        <v>2915</v>
      </c>
    </row>
    <row r="62" spans="1:4">
      <c r="A62" s="4" t="s">
        <v>41</v>
      </c>
      <c r="B62" s="4" t="s">
        <v>14</v>
      </c>
      <c r="C62" s="4" t="s">
        <v>24</v>
      </c>
      <c r="D62" s="5">
        <v>571</v>
      </c>
    </row>
    <row r="63" spans="1:4">
      <c r="A63" s="4" t="s">
        <v>42</v>
      </c>
      <c r="B63" s="4" t="s">
        <v>13</v>
      </c>
      <c r="C63" s="4" t="s">
        <v>31</v>
      </c>
      <c r="D63" s="5">
        <v>3071</v>
      </c>
    </row>
    <row r="64" spans="1:4">
      <c r="A64" s="4" t="s">
        <v>43</v>
      </c>
      <c r="B64" s="4" t="s">
        <v>13</v>
      </c>
      <c r="C64" s="4" t="s">
        <v>25</v>
      </c>
      <c r="D64" s="34">
        <v>15836</v>
      </c>
    </row>
    <row r="65" spans="1:15">
      <c r="A65" s="4" t="s">
        <v>44</v>
      </c>
      <c r="B65" s="4" t="s">
        <v>30</v>
      </c>
      <c r="C65" s="4" t="s">
        <v>50</v>
      </c>
      <c r="D65" s="5">
        <v>1641</v>
      </c>
    </row>
    <row r="66" spans="1:15">
      <c r="A66" s="4" t="s">
        <v>9</v>
      </c>
      <c r="B66" s="4" t="s">
        <v>12</v>
      </c>
      <c r="C66" s="4" t="s">
        <v>26</v>
      </c>
      <c r="D66" s="2"/>
    </row>
    <row r="71" spans="1:15">
      <c r="E71">
        <v>3603</v>
      </c>
      <c r="F71">
        <v>2866</v>
      </c>
      <c r="G71">
        <v>3030</v>
      </c>
      <c r="H71">
        <v>16376</v>
      </c>
      <c r="I71">
        <v>9007</v>
      </c>
      <c r="J71">
        <v>5896</v>
      </c>
      <c r="K71">
        <v>10890</v>
      </c>
      <c r="L71">
        <v>8598</v>
      </c>
      <c r="M71">
        <v>8188</v>
      </c>
      <c r="N71">
        <v>14739</v>
      </c>
      <c r="O71">
        <v>6387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2020-11-23T20:05:49Z</dcterms:modified>
</cp:coreProperties>
</file>