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filterPrivacy="1" defaultThemeVersion="164011"/>
  <bookViews>
    <workbookView xWindow="0" yWindow="0" windowWidth="20040" windowHeight="8820" firstSheet="1" activeTab="3"/>
  </bookViews>
  <sheets>
    <sheet name="HaorCode" sheetId="9" r:id="rId1"/>
    <sheet name="Structure_Type" sheetId="8" r:id="rId2"/>
    <sheet name="Hobiganj" sheetId="5" r:id="rId3"/>
    <sheet name="Kishoregnj" sheetId="12" r:id="rId4"/>
    <sheet name="Projection" sheetId="3" r:id="rId5"/>
    <sheet name="Netrokona" sheetId="2" r:id="rId6"/>
    <sheet name="Sunamgonj" sheetId="7" r:id="rId7"/>
    <sheet name="Packages" sheetId="1" r:id="rId8"/>
    <sheet name="Netrokona_Categorical_Projectio" sheetId="4" r:id="rId9"/>
    <sheet name="Habiganj_Categorical_Projection" sheetId="6" r:id="rId10"/>
    <sheet name="Sunamgonj_Categorical_Projectio" sheetId="10" r:id="rId11"/>
    <sheet name="Sheet2" sheetId="11" r:id="rId12"/>
    <sheet name="DPP_Item" sheetId="13" r:id="rId13"/>
  </sheets>
  <definedNames>
    <definedName name="_xlnm._FilterDatabase" localSheetId="2" hidden="1">Hobiganj!$A$1:$J$48</definedName>
    <definedName name="_xlnm._FilterDatabase" localSheetId="3" hidden="1">Kishoregnj!$A$1:$K$48</definedName>
    <definedName name="_xlnm._FilterDatabase" localSheetId="5" hidden="1">Netrokona!$A$1:$O$42</definedName>
    <definedName name="_xlnm._FilterDatabase" localSheetId="6" hidden="1">Sunamgonj!$A$1:$J$48</definedName>
    <definedName name="_xlnm.Print_Area" localSheetId="9">Habiganj_Categorical_Projection!$A$1:$P$64</definedName>
    <definedName name="_xlnm.Print_Area" localSheetId="0">HaorCode!$A$1:$B$30</definedName>
    <definedName name="_xlnm.Print_Area" localSheetId="2">Hobiganj!$A$1:$N$48</definedName>
    <definedName name="_xlnm.Print_Area" localSheetId="3">Kishoregnj!$A$1:$O$153</definedName>
    <definedName name="_xlnm.Print_Area" localSheetId="5">Netrokona!$A$1:$S$46</definedName>
    <definedName name="_xlnm.Print_Area" localSheetId="8">Netrokona_Categorical_Projectio!$A$1:$P$59</definedName>
    <definedName name="_xlnm.Print_Area" localSheetId="1">Structure_Type!$A$1:$C$16</definedName>
    <definedName name="_xlnm.Print_Area" localSheetId="6">Sunamgonj!$A$1:$N$52</definedName>
    <definedName name="_xlnm.Print_Area" localSheetId="10">Sunamgonj_Categorical_Projectio!$A$1:$Q$62</definedName>
    <definedName name="_xlnm.Print_Titles" localSheetId="9">Habiganj_Categorical_Projection!$1:$1</definedName>
    <definedName name="_xlnm.Print_Titles" localSheetId="2">Hobiganj!$1:$1</definedName>
    <definedName name="_xlnm.Print_Titles" localSheetId="3">Kishoregnj!$1:$1</definedName>
    <definedName name="_xlnm.Print_Titles" localSheetId="5">Netrokona!$1:$1</definedName>
    <definedName name="_xlnm.Print_Titles" localSheetId="8">Netrokona_Categorical_Projectio!$1:$1</definedName>
    <definedName name="_xlnm.Print_Titles" localSheetId="6">Sunamgonj!$1:$1</definedName>
    <definedName name="_xlnm.Print_Titles" localSheetId="10">Sunamgonj_Categorical_Projectio!$1:$1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53" i="4" l="1"/>
  <c r="K47" i="4"/>
  <c r="K48" i="4"/>
  <c r="L48" i="4" s="1"/>
  <c r="K49" i="4"/>
  <c r="L49" i="4" s="1"/>
  <c r="K50" i="4"/>
  <c r="K51" i="4"/>
  <c r="L51" i="4" s="1"/>
  <c r="K52" i="4"/>
  <c r="K46" i="4"/>
  <c r="J47" i="4"/>
  <c r="J48" i="4"/>
  <c r="J49" i="4"/>
  <c r="J50" i="4"/>
  <c r="J51" i="4"/>
  <c r="J52" i="4"/>
  <c r="J46" i="4"/>
  <c r="H47" i="4"/>
  <c r="H48" i="4"/>
  <c r="H49" i="4"/>
  <c r="H51" i="4"/>
  <c r="H52" i="4"/>
  <c r="H46" i="4"/>
  <c r="F47" i="4"/>
  <c r="F48" i="4"/>
  <c r="F49" i="4"/>
  <c r="F50" i="4"/>
  <c r="F51" i="4"/>
  <c r="F52" i="4"/>
  <c r="F46" i="4"/>
  <c r="F53" i="4" s="1"/>
  <c r="K43" i="4"/>
  <c r="J43" i="4"/>
  <c r="G43" i="4"/>
  <c r="F43" i="4"/>
  <c r="K53" i="4" l="1"/>
  <c r="J53" i="4"/>
  <c r="L52" i="4"/>
  <c r="L47" i="4"/>
  <c r="L46" i="4"/>
  <c r="K56" i="6"/>
  <c r="K57" i="6"/>
  <c r="L57" i="6" s="1"/>
  <c r="K58" i="6"/>
  <c r="L58" i="6" s="1"/>
  <c r="K59" i="6"/>
  <c r="K60" i="6"/>
  <c r="K55" i="6"/>
  <c r="J56" i="6"/>
  <c r="J57" i="6"/>
  <c r="J58" i="6"/>
  <c r="J59" i="6"/>
  <c r="J60" i="6"/>
  <c r="J55" i="6"/>
  <c r="J61" i="6" s="1"/>
  <c r="H56" i="6"/>
  <c r="L56" i="6" s="1"/>
  <c r="H57" i="6"/>
  <c r="H58" i="6"/>
  <c r="H59" i="6"/>
  <c r="H60" i="6"/>
  <c r="H55" i="6"/>
  <c r="L55" i="6" l="1"/>
  <c r="L60" i="6"/>
  <c r="L59" i="6"/>
  <c r="L61" i="6" s="1"/>
  <c r="K61" i="6"/>
  <c r="H61" i="6"/>
  <c r="I9" i="6"/>
  <c r="I11" i="6"/>
  <c r="I38" i="6" l="1"/>
  <c r="I29" i="6"/>
  <c r="I30" i="6"/>
  <c r="I31" i="6"/>
  <c r="I32" i="6"/>
  <c r="I33" i="6"/>
  <c r="I34" i="6"/>
  <c r="I35" i="6"/>
  <c r="I36" i="6"/>
  <c r="I37" i="6"/>
  <c r="F49" i="6" l="1"/>
  <c r="E49" i="5"/>
  <c r="F60" i="6"/>
  <c r="I60" i="6" s="1"/>
  <c r="F59" i="6"/>
  <c r="I59" i="6" s="1"/>
  <c r="F58" i="6"/>
  <c r="I58" i="6" s="1"/>
  <c r="F57" i="6"/>
  <c r="I57" i="6" s="1"/>
  <c r="F56" i="6"/>
  <c r="I56" i="6" s="1"/>
  <c r="F55" i="6"/>
  <c r="H10" i="11"/>
  <c r="H11" i="11"/>
  <c r="H12" i="11"/>
  <c r="H13" i="11"/>
  <c r="H14" i="11"/>
  <c r="H9" i="11"/>
  <c r="L54" i="10"/>
  <c r="L55" i="10"/>
  <c r="M55" i="10" s="1"/>
  <c r="L56" i="10"/>
  <c r="L57" i="10"/>
  <c r="L58" i="10"/>
  <c r="K54" i="10"/>
  <c r="K55" i="10"/>
  <c r="K56" i="10"/>
  <c r="K57" i="10"/>
  <c r="K58" i="10"/>
  <c r="L53" i="10"/>
  <c r="K53" i="10"/>
  <c r="I54" i="10"/>
  <c r="I55" i="10"/>
  <c r="I56" i="10"/>
  <c r="I57" i="10"/>
  <c r="I58" i="10"/>
  <c r="I53" i="10"/>
  <c r="I59" i="10" s="1"/>
  <c r="F54" i="10"/>
  <c r="F55" i="10"/>
  <c r="F56" i="10"/>
  <c r="F57" i="10"/>
  <c r="F58" i="10"/>
  <c r="F53" i="10"/>
  <c r="M54" i="10" l="1"/>
  <c r="L59" i="10"/>
  <c r="M53" i="10"/>
  <c r="K59" i="10"/>
  <c r="F59" i="10"/>
  <c r="M58" i="10"/>
  <c r="I55" i="6"/>
  <c r="I61" i="6" s="1"/>
  <c r="F61" i="6"/>
  <c r="M57" i="10"/>
  <c r="M56" i="10"/>
  <c r="J8" i="10"/>
  <c r="J2" i="10"/>
  <c r="J9" i="10"/>
  <c r="J10" i="10"/>
  <c r="J3" i="10"/>
  <c r="J4" i="10"/>
  <c r="J5" i="10"/>
  <c r="J6" i="10"/>
  <c r="J7" i="10"/>
  <c r="J11" i="10"/>
  <c r="J12" i="10"/>
  <c r="J13" i="10"/>
  <c r="J14" i="10"/>
  <c r="J15" i="10"/>
  <c r="J54" i="10" s="1"/>
  <c r="J16" i="10"/>
  <c r="J17" i="10"/>
  <c r="J18" i="10"/>
  <c r="J19" i="10"/>
  <c r="J20" i="10"/>
  <c r="J21" i="10"/>
  <c r="J22" i="10"/>
  <c r="J23" i="10"/>
  <c r="J24" i="10"/>
  <c r="J56" i="10" s="1"/>
  <c r="J25" i="10"/>
  <c r="J57" i="10" s="1"/>
  <c r="J26" i="10"/>
  <c r="J27" i="10"/>
  <c r="J28" i="10"/>
  <c r="J29" i="10"/>
  <c r="J30" i="10"/>
  <c r="J42" i="10"/>
  <c r="J31" i="10"/>
  <c r="J58" i="10" s="1"/>
  <c r="J32" i="10"/>
  <c r="J43" i="10"/>
  <c r="J33" i="10"/>
  <c r="J34" i="10"/>
  <c r="J44" i="10"/>
  <c r="J35" i="10"/>
  <c r="J36" i="10"/>
  <c r="J45" i="10"/>
  <c r="J37" i="10"/>
  <c r="J38" i="10"/>
  <c r="J39" i="10"/>
  <c r="J46" i="10"/>
  <c r="J40" i="10"/>
  <c r="J41" i="10"/>
  <c r="J47" i="10"/>
  <c r="J48" i="10"/>
  <c r="I49" i="10"/>
  <c r="F49" i="10"/>
  <c r="K49" i="10"/>
  <c r="L49" i="10"/>
  <c r="J55" i="10" l="1"/>
  <c r="J53" i="10"/>
  <c r="J59" i="10" s="1"/>
  <c r="M59" i="10"/>
  <c r="J49" i="10"/>
  <c r="K49" i="6" l="1"/>
  <c r="J49" i="6" l="1"/>
  <c r="H49" i="6"/>
  <c r="I19" i="6"/>
  <c r="I42" i="6"/>
  <c r="I4" i="6"/>
  <c r="I3" i="6"/>
  <c r="I39" i="6"/>
  <c r="I40" i="6"/>
  <c r="I5" i="6"/>
  <c r="I41" i="6"/>
  <c r="I6" i="6"/>
  <c r="I7" i="6"/>
  <c r="I8" i="6"/>
  <c r="I25" i="6"/>
  <c r="I44" i="6"/>
  <c r="I45" i="6"/>
  <c r="I27" i="6"/>
  <c r="I46" i="6"/>
  <c r="I28" i="6"/>
  <c r="I10" i="6"/>
  <c r="I12" i="6"/>
  <c r="I13" i="6"/>
  <c r="I14" i="6"/>
  <c r="I15" i="6"/>
  <c r="I16" i="6"/>
  <c r="I17" i="6"/>
  <c r="I18" i="6"/>
  <c r="I43" i="6"/>
  <c r="I26" i="6"/>
  <c r="I20" i="6"/>
  <c r="I21" i="6"/>
  <c r="I47" i="6"/>
  <c r="I22" i="6"/>
  <c r="I48" i="6"/>
  <c r="I23" i="6"/>
  <c r="I24" i="6"/>
  <c r="I2" i="6"/>
  <c r="I49" i="6" l="1"/>
  <c r="I42" i="4"/>
  <c r="I41" i="4"/>
  <c r="I52" i="4" s="1"/>
  <c r="I35" i="4"/>
  <c r="I40" i="4"/>
  <c r="I34" i="4"/>
  <c r="I33" i="4"/>
  <c r="I39" i="4"/>
  <c r="I38" i="4"/>
  <c r="I37" i="4"/>
  <c r="I36" i="4"/>
  <c r="I32" i="4"/>
  <c r="I30" i="4"/>
  <c r="H29" i="4"/>
  <c r="I29" i="4" s="1"/>
  <c r="H28" i="4"/>
  <c r="I28" i="4" s="1"/>
  <c r="H27" i="4"/>
  <c r="I31" i="4"/>
  <c r="M20" i="4"/>
  <c r="I20" i="4"/>
  <c r="I19" i="4"/>
  <c r="I21" i="4"/>
  <c r="I26" i="4"/>
  <c r="I25" i="4"/>
  <c r="I18" i="4"/>
  <c r="I17" i="4"/>
  <c r="I24" i="4"/>
  <c r="I23" i="4"/>
  <c r="I22" i="4"/>
  <c r="I15" i="4"/>
  <c r="I14" i="4"/>
  <c r="I48" i="4" s="1"/>
  <c r="I16" i="4"/>
  <c r="I8" i="4"/>
  <c r="I13" i="4"/>
  <c r="I12" i="4"/>
  <c r="I11" i="4"/>
  <c r="I7" i="4"/>
  <c r="I6" i="4"/>
  <c r="I5" i="4"/>
  <c r="I4" i="4"/>
  <c r="I10" i="4"/>
  <c r="I9" i="4"/>
  <c r="I3" i="4"/>
  <c r="I2" i="4"/>
  <c r="I46" i="4" s="1"/>
  <c r="K43" i="3"/>
  <c r="J43" i="3"/>
  <c r="I47" i="4" l="1"/>
  <c r="I51" i="4"/>
  <c r="I27" i="4"/>
  <c r="I50" i="4" s="1"/>
  <c r="H43" i="4"/>
  <c r="H50" i="4"/>
  <c r="I49" i="4"/>
  <c r="I43" i="4"/>
  <c r="F43" i="3"/>
  <c r="I40" i="3"/>
  <c r="I31" i="3"/>
  <c r="H28" i="3"/>
  <c r="I28" i="3" s="1"/>
  <c r="H30" i="3"/>
  <c r="I30" i="3" s="1"/>
  <c r="H29" i="3"/>
  <c r="I29" i="3" s="1"/>
  <c r="M26" i="3"/>
  <c r="I27" i="3"/>
  <c r="I17" i="3"/>
  <c r="I16" i="3"/>
  <c r="I14" i="3"/>
  <c r="I5" i="3"/>
  <c r="I9" i="3"/>
  <c r="I10" i="3"/>
  <c r="I11" i="3"/>
  <c r="I12" i="3"/>
  <c r="I13" i="3"/>
  <c r="I3" i="3"/>
  <c r="I4" i="3"/>
  <c r="I6" i="3"/>
  <c r="I7" i="3"/>
  <c r="I8" i="3"/>
  <c r="I15" i="3"/>
  <c r="I18" i="3"/>
  <c r="I19" i="3"/>
  <c r="I20" i="3"/>
  <c r="I21" i="3"/>
  <c r="I22" i="3"/>
  <c r="I23" i="3"/>
  <c r="I24" i="3"/>
  <c r="I25" i="3"/>
  <c r="I26" i="3"/>
  <c r="I32" i="3"/>
  <c r="I33" i="3"/>
  <c r="I34" i="3"/>
  <c r="I35" i="3"/>
  <c r="I36" i="3"/>
  <c r="I37" i="3"/>
  <c r="I38" i="3"/>
  <c r="I39" i="3"/>
  <c r="I41" i="3"/>
  <c r="I42" i="3"/>
  <c r="I2" i="3"/>
  <c r="I53" i="4" l="1"/>
  <c r="L50" i="4"/>
  <c r="L53" i="4" s="1"/>
  <c r="H53" i="4"/>
  <c r="I43" i="3"/>
  <c r="H43" i="3"/>
  <c r="E43" i="2"/>
</calcChain>
</file>

<file path=xl/sharedStrings.xml><?xml version="1.0" encoding="utf-8"?>
<sst xmlns="http://schemas.openxmlformats.org/spreadsheetml/2006/main" count="2990" uniqueCount="576">
  <si>
    <t>Package Name</t>
  </si>
  <si>
    <t>Component</t>
  </si>
  <si>
    <t>Unit</t>
  </si>
  <si>
    <t>Qnty</t>
  </si>
  <si>
    <t>Package</t>
  </si>
  <si>
    <t>Haor Type</t>
  </si>
  <si>
    <t>Structure Code</t>
  </si>
  <si>
    <t>Earth Volume</t>
  </si>
  <si>
    <t>Hoar Code</t>
  </si>
  <si>
    <t>District Code</t>
  </si>
  <si>
    <t>BWDB/Netra/HFMLIP/PW-01
Dampara &amp; Singer Beel(Re-hab)</t>
  </si>
  <si>
    <t>Resectioning of Full embankment from 0.000 to 41.771</t>
  </si>
  <si>
    <t>Km</t>
  </si>
  <si>
    <t>NETR/PW-01</t>
  </si>
  <si>
    <t>Rehab</t>
  </si>
  <si>
    <t>R-9</t>
  </si>
  <si>
    <t>NETR</t>
  </si>
  <si>
    <t>Resectioning of Full embankment from 0.911to 11.600</t>
  </si>
  <si>
    <t>km</t>
  </si>
  <si>
    <t>R-11</t>
  </si>
  <si>
    <t>BWDB/Netra/HFMLIP/PW-02
Dampara,Kangsha &amp; Singer Beel(Re-hab)</t>
  </si>
  <si>
    <t>Dhalia Khal</t>
  </si>
  <si>
    <t>NETR/PW-02</t>
  </si>
  <si>
    <t>Balai khal</t>
  </si>
  <si>
    <t>Anda Khal</t>
  </si>
  <si>
    <t>R-10</t>
  </si>
  <si>
    <t>Dupikhali  Khal part-1</t>
  </si>
  <si>
    <t>Dudhkura Khal</t>
  </si>
  <si>
    <t>kurikunia Khal</t>
  </si>
  <si>
    <t>Dighjan Khal</t>
  </si>
  <si>
    <t>Tutnir Khal</t>
  </si>
  <si>
    <t>Kamalpur Khal</t>
  </si>
  <si>
    <t>BWDB/Netra/HFMLIP/PW-03
Dampara,Kangsha &amp; Singer Beel(Re-hab)</t>
  </si>
  <si>
    <t>Resection of Full embankment in Kangsha River Sheme</t>
  </si>
  <si>
    <t>NETR/PW-03</t>
  </si>
  <si>
    <t>Resection of Submesible Singer Bill</t>
  </si>
  <si>
    <t>Reinstllation of 5-vent Regulator Dampara</t>
  </si>
  <si>
    <t>No</t>
  </si>
  <si>
    <t>BWDB/Netra/HFMLIP/PW-04
Khaliajuri FCD-2 &amp; FCD-4</t>
  </si>
  <si>
    <t>Reexcavation of Piyan River from 0.075 to 5.00</t>
  </si>
  <si>
    <t>NETR/PW-04</t>
  </si>
  <si>
    <t>R-12</t>
  </si>
  <si>
    <t>Reexcavation of Nayori Khal from 0.000 to 7.565</t>
  </si>
  <si>
    <t>Reexcavation of Feni Khal from 0.000 to 1.903</t>
  </si>
  <si>
    <t>R-13</t>
  </si>
  <si>
    <t>Reexcavation of Jhalokhali from 0.000 to 6.76</t>
  </si>
  <si>
    <t>Reexcavation of Putia Khal from 0.000 to 5.235</t>
  </si>
  <si>
    <t xml:space="preserve">Resectioning of Submersible EMB from 44.600 to 48.650  </t>
  </si>
  <si>
    <t>Resectioning of Submersible EMB from 42.000 to 43.000</t>
  </si>
  <si>
    <t>Resectioning of Submersible EMB from 22.000 to 25.000</t>
  </si>
  <si>
    <t>Resectioning of Submersible EMB from 6.000 to 7.000</t>
  </si>
  <si>
    <t>BWDB/Netra/HFMLIP/PW-05
Ganesh Haor</t>
  </si>
  <si>
    <t>Const of Submesible Emb from Km 6.800 to 24.855</t>
  </si>
  <si>
    <t>NETR/PW-05</t>
  </si>
  <si>
    <t>New</t>
  </si>
  <si>
    <t>N-11</t>
  </si>
  <si>
    <t>Const of 1-Vent Chapri Regulator</t>
  </si>
  <si>
    <t>Nos</t>
  </si>
  <si>
    <t>Const of 1-Vent Ukra  Regulator</t>
  </si>
  <si>
    <t>Const of 1-Vent Ichamati Regulator</t>
  </si>
  <si>
    <t>Const of 4-Vent Ichamati Regulator</t>
  </si>
  <si>
    <t>BWDB/Netra/HFMLIP/PW-06
Ganesh Haor</t>
  </si>
  <si>
    <t>Reexcavation of Narsua River from  Km 0.000 to 6.225</t>
  </si>
  <si>
    <t>NETR/PW-06</t>
  </si>
  <si>
    <t xml:space="preserve">Reexcavation of Ukra Khal from Km 0.111 to 2.043 Km </t>
  </si>
  <si>
    <t xml:space="preserve">Reexcavation of Chapri Khal from Km 0.280 to 2.590  Km </t>
  </si>
  <si>
    <t xml:space="preserve">Reexcavation of Ichamati Khal from Km 0.072 to 1.250  Km </t>
  </si>
  <si>
    <t xml:space="preserve">Reexcavation of Boilara  Khal from Km 8.550  to 8.900  Km </t>
  </si>
  <si>
    <t>Const of BoX  drainage ountlet at Bhadera</t>
  </si>
  <si>
    <t>Const of BoX  drainage ountlet at Moheswar Khal</t>
  </si>
  <si>
    <t>Const of Irrigation Inlet</t>
  </si>
  <si>
    <t>Rehbilation of existing Regulator</t>
  </si>
  <si>
    <t>BWDB/Netra/HFMLIP/PW-07
Ganesh Haor</t>
  </si>
  <si>
    <t>Reexcavation of Kangsha river</t>
  </si>
  <si>
    <t>NETR/PW-07</t>
  </si>
  <si>
    <t>N-12</t>
  </si>
  <si>
    <t>Reexcavation of Gumai river</t>
  </si>
  <si>
    <t>Tendered Value</t>
  </si>
  <si>
    <t>Billed Amount</t>
  </si>
  <si>
    <t>Remaining Bill</t>
  </si>
  <si>
    <t>Value of Work Done</t>
  </si>
  <si>
    <t>Bill payable FY 19-20</t>
  </si>
  <si>
    <t>Projection FY19-20</t>
  </si>
  <si>
    <t>Sl No</t>
  </si>
  <si>
    <t>Structue Name</t>
  </si>
  <si>
    <t>Contract Value</t>
  </si>
  <si>
    <t>STC Code</t>
  </si>
  <si>
    <t>Bill Paid</t>
  </si>
  <si>
    <t>FSE Name</t>
  </si>
  <si>
    <t>Contractor</t>
  </si>
  <si>
    <t>Projection</t>
  </si>
  <si>
    <t>Abul Latif</t>
  </si>
  <si>
    <t>Abdul Latif</t>
  </si>
  <si>
    <t>Munshi</t>
  </si>
  <si>
    <t>Anil</t>
  </si>
  <si>
    <t>unit</t>
  </si>
  <si>
    <t>Quanty</t>
  </si>
  <si>
    <t>Total</t>
  </si>
  <si>
    <t>Value of work done as per 04,March,2020</t>
  </si>
  <si>
    <t>Workstatus</t>
  </si>
  <si>
    <t>OG</t>
  </si>
  <si>
    <t>Remarks</t>
  </si>
  <si>
    <t xml:space="preserve"> Excavator=3</t>
  </si>
  <si>
    <t xml:space="preserve"> Excavator=1</t>
  </si>
  <si>
    <t>P</t>
  </si>
  <si>
    <t>C</t>
  </si>
  <si>
    <t>Intense Monitoring Needed for Completion</t>
  </si>
  <si>
    <t xml:space="preserve"> Dreger=1</t>
  </si>
  <si>
    <t>This component should be dropped</t>
  </si>
  <si>
    <t>Will be completed this year</t>
  </si>
  <si>
    <t xml:space="preserve">  </t>
  </si>
  <si>
    <t>Indepth Monitoring Required for Completion this year</t>
  </si>
  <si>
    <t>70% work is dropped</t>
  </si>
  <si>
    <t>60% complete40% dropped</t>
  </si>
  <si>
    <t>30% complete70% dropped</t>
  </si>
  <si>
    <t>Work on held</t>
  </si>
  <si>
    <t>On held</t>
  </si>
  <si>
    <t>75% Complete not possible to continue</t>
  </si>
  <si>
    <t>Sub-Total</t>
  </si>
  <si>
    <t>Cost</t>
  </si>
  <si>
    <t>BWDB/Hobi/HFMLIP/PW-01
Bashira River</t>
  </si>
  <si>
    <t>Resectioning of Embankment along the left bank of the Bashira River  inbwt 2.420 to 9.760</t>
  </si>
  <si>
    <t>HOBI/PW-01</t>
  </si>
  <si>
    <t>R-8</t>
  </si>
  <si>
    <t>HOBI</t>
  </si>
  <si>
    <t>construction of new Embankment along the left bank of bitangal khal inbwt 10.000 to 17.000</t>
  </si>
  <si>
    <t>Reexcavation of Bashira River 0.000  to 20.000</t>
  </si>
  <si>
    <t>Reexcavation of Matikatakahl from 0.000 to Km 2.295</t>
  </si>
  <si>
    <t>Construction of 2-vent Regulator</t>
  </si>
  <si>
    <t>nos.</t>
  </si>
  <si>
    <t>Construction of 4.00m causeway</t>
  </si>
  <si>
    <t>BWDB/Hobi/HFMLIP/PW-02
Kairdhala</t>
  </si>
  <si>
    <t>Resctioning of Submersible Embankment from 0.000 to 26.000 at Left Bank of Kushiyara</t>
  </si>
  <si>
    <t>HOBI/PW-02</t>
  </si>
  <si>
    <t>R-7</t>
  </si>
  <si>
    <t>Construction of Retired Embankment in between 0.000 to 26.500</t>
  </si>
  <si>
    <t>Resctioning of Submersible Embankment from 0.000 to 16.02 at Right Bank of Khoai</t>
  </si>
  <si>
    <t>Construction of New Embankment from Km 22.850 to 31.210</t>
  </si>
  <si>
    <t>Reexcavation of Kairdhala Khal from 0.000 to 1.6950 km</t>
  </si>
  <si>
    <t>Reexcavation of Satmukha Khal from 0.000 to 1.790 km</t>
  </si>
  <si>
    <t>Reexcavation of Singer Beel Khal from 0.000 to 2.720 km</t>
  </si>
  <si>
    <t>Construction of Causeway 4-m width Causeway</t>
  </si>
  <si>
    <t>BWDB/Hobi/HFMLIP/PW-05
Mokhar Haor</t>
  </si>
  <si>
    <t>Boranbil khal Regulator (1-vent)</t>
  </si>
  <si>
    <t>HOBI/PW-05</t>
  </si>
  <si>
    <t>N-10</t>
  </si>
  <si>
    <t>Chandakhali khal Regulator(1-vent)</t>
  </si>
  <si>
    <t>Chargaowdair khal Regulator(1-vent)</t>
  </si>
  <si>
    <t>BWDB/Hobi/HFMLIP/PW-05
Mokhar Hao</t>
  </si>
  <si>
    <t>Chhoto Katari khal Regulator(1-vent)</t>
  </si>
  <si>
    <t>Islampur khal Regulator (1-vent)</t>
  </si>
  <si>
    <t>Tetter Drepasionkhal Regulator(2-vent)</t>
  </si>
  <si>
    <t>Soaybeel khal Regulator (5-vent)</t>
  </si>
  <si>
    <t>BWDB/Hobi/HFMLIP/PW-06
Mokhar Haor</t>
  </si>
  <si>
    <t>Bibiyana 6.0m Causeway</t>
  </si>
  <si>
    <t>HOBI/PW-06</t>
  </si>
  <si>
    <t>Old kushiyana 6.0m Causeway</t>
  </si>
  <si>
    <t>Ratna River 4.0m Causeway</t>
  </si>
  <si>
    <t>Rukway 4.0m Causeway</t>
  </si>
  <si>
    <t>BoX1</t>
  </si>
  <si>
    <t>BoX2</t>
  </si>
  <si>
    <t>BoX3</t>
  </si>
  <si>
    <t>BoX4</t>
  </si>
  <si>
    <t>BoX5</t>
  </si>
  <si>
    <t>BoX6</t>
  </si>
  <si>
    <t>BoX7</t>
  </si>
  <si>
    <t>BoX8</t>
  </si>
  <si>
    <t>BoX9</t>
  </si>
  <si>
    <t>Irrigation Inlet</t>
  </si>
  <si>
    <t>BWDB/Hobi/HFMLIP/PW-04
Mokhar Haor</t>
  </si>
  <si>
    <t>Submesible Embankment from 31.600 to 81.740</t>
  </si>
  <si>
    <t>Block road</t>
  </si>
  <si>
    <t>BWDB/Hobi/HFMLIP/PW-07
Mokhar Haor</t>
  </si>
  <si>
    <t xml:space="preserve">Chargaowdair khal </t>
  </si>
  <si>
    <t>HOBI/PW-07</t>
  </si>
  <si>
    <t>Chotokatari Khal</t>
  </si>
  <si>
    <t>Salukadhar Khal</t>
  </si>
  <si>
    <t xml:space="preserve">Islampur khal </t>
  </si>
  <si>
    <t>Soyabeel Khal</t>
  </si>
  <si>
    <t>Chatal Beel Khal</t>
  </si>
  <si>
    <t>Rajendrapur Khal</t>
  </si>
  <si>
    <t>Purohogun Khal</t>
  </si>
  <si>
    <t>Sutki River</t>
  </si>
  <si>
    <t xml:space="preserve">Ratna River </t>
  </si>
  <si>
    <t>HOBI/PW-04</t>
  </si>
  <si>
    <t>Submersible Embankment between km10.600 to 49.426 total 33.849km</t>
  </si>
  <si>
    <t>Box Drainage Outlet-1</t>
  </si>
  <si>
    <t>Box Drainage Outlet-2</t>
  </si>
  <si>
    <t>Box Drainage Outlet-3</t>
  </si>
  <si>
    <t>Box Drainage Outlet-4</t>
  </si>
  <si>
    <t>Box Drainage Outlet-5</t>
  </si>
  <si>
    <t>Box Drainage Outlet-6</t>
  </si>
  <si>
    <t>Box Drainage Outlet-7</t>
  </si>
  <si>
    <t>Re-excavation of Piyan River from km 19.000 to km 55.575 total 36.575km</t>
  </si>
  <si>
    <t>1 vent (1.50m X 1.80m)-1</t>
  </si>
  <si>
    <t>2 vent (1.50m X 1.80m)-1</t>
  </si>
  <si>
    <t xml:space="preserve">Causeway 4.0m wide-1 </t>
  </si>
  <si>
    <t>Causeway 4.0m wide-2</t>
  </si>
  <si>
    <t>Causeway 4.0m wide-3</t>
  </si>
  <si>
    <t>Causeway 4.0m wide-4</t>
  </si>
  <si>
    <t>Causeway 4.0m wide-5</t>
  </si>
  <si>
    <t>Causeway 6.0m wide-1</t>
  </si>
  <si>
    <t>Construction of Submersible embankment-34.94km</t>
  </si>
  <si>
    <t>Manani Causeway 6.0m wide-1</t>
  </si>
  <si>
    <t xml:space="preserve">Dahar Causeway 4.0m wide-1 </t>
  </si>
  <si>
    <t xml:space="preserve"> Daharagang Causeway 4.0m wide-2</t>
  </si>
  <si>
    <t>Chandrasona Causeway 4.0m wide-3</t>
  </si>
  <si>
    <t>Const. of Box Drainage Outlet-1</t>
  </si>
  <si>
    <t>Khurma Khal</t>
  </si>
  <si>
    <t>Udani Khal</t>
  </si>
  <si>
    <t>Deola Khal</t>
  </si>
  <si>
    <t>Shaitan Khal</t>
  </si>
  <si>
    <t>Banni Khal2</t>
  </si>
  <si>
    <t>Rui Beel Khal</t>
  </si>
  <si>
    <t>Dahar Gang</t>
  </si>
  <si>
    <t>Gobra Khal</t>
  </si>
  <si>
    <t>Banni Khal1</t>
  </si>
  <si>
    <t>Dagar Khal</t>
  </si>
  <si>
    <t>Rajpur Khal</t>
  </si>
  <si>
    <t>Kolma Khal</t>
  </si>
  <si>
    <t>Agunia khal</t>
  </si>
  <si>
    <t>Kakura Khal</t>
  </si>
  <si>
    <t>Dharam Beel Khal</t>
  </si>
  <si>
    <t>Bararia Khal</t>
  </si>
  <si>
    <t>BWDB/Sunam/HFMLIP/PW-06 Dharmapasha Rui Beel (Division-1)</t>
  </si>
  <si>
    <t>Initial</t>
  </si>
  <si>
    <t>Code</t>
  </si>
  <si>
    <t>Construction of Irrigation Inlet</t>
  </si>
  <si>
    <t>IRRI_C</t>
  </si>
  <si>
    <t>Rehab Regulator Rehab Haor</t>
  </si>
  <si>
    <t>REG_R_REHAB</t>
  </si>
  <si>
    <t>Regulator</t>
  </si>
  <si>
    <t>REG_C</t>
  </si>
  <si>
    <t>Box Drainage Outlet</t>
  </si>
  <si>
    <t>DROU_C</t>
  </si>
  <si>
    <t>Causeway</t>
  </si>
  <si>
    <t>CW_C</t>
  </si>
  <si>
    <t>Bridge</t>
  </si>
  <si>
    <t>BRI_C</t>
  </si>
  <si>
    <t>Khal_River Reexcavation(New Haor)</t>
  </si>
  <si>
    <t>REX_KH_RIV_NEW</t>
  </si>
  <si>
    <t>Khal_River Reexcavation(Rehab Haor)</t>
  </si>
  <si>
    <t>REX_KH_RIV_REHAB</t>
  </si>
  <si>
    <t>Embankment Rehablitation</t>
  </si>
  <si>
    <t>EMB_R</t>
  </si>
  <si>
    <t>Submersible Embankment Rehabilitation</t>
  </si>
  <si>
    <t>SEMB_R</t>
  </si>
  <si>
    <t>Submersible Embankment Construction</t>
  </si>
  <si>
    <t>SEMB_C</t>
  </si>
  <si>
    <t>Rehab Regulator New Haor</t>
  </si>
  <si>
    <t>REG_R_NEW</t>
  </si>
  <si>
    <t>Thrashing Floor Construction</t>
  </si>
  <si>
    <t>THF_CONS</t>
  </si>
  <si>
    <t>Construction of WMG</t>
  </si>
  <si>
    <t>WMG_OFF</t>
  </si>
  <si>
    <t>M&amp;E GATE Repair</t>
  </si>
  <si>
    <t>GATE_REP</t>
  </si>
  <si>
    <t>Name</t>
  </si>
  <si>
    <t>Chandpur Haor Sub-Project</t>
  </si>
  <si>
    <t>N-1</t>
  </si>
  <si>
    <t>Nunnir Haor Sub-Project</t>
  </si>
  <si>
    <t>N-2</t>
  </si>
  <si>
    <t>Boro Haor Sub-Project</t>
  </si>
  <si>
    <t>N-3</t>
  </si>
  <si>
    <t>Noapara Haor Sub-Project</t>
  </si>
  <si>
    <t>N-4</t>
  </si>
  <si>
    <t>Naogaon Haor Sub-Project</t>
  </si>
  <si>
    <t>N-5</t>
  </si>
  <si>
    <t>Badla Haor Sub-Project</t>
  </si>
  <si>
    <t>N-6</t>
  </si>
  <si>
    <t>Chatal Haor Sub-Project</t>
  </si>
  <si>
    <t>N-7</t>
  </si>
  <si>
    <t>Dakhshiner Haor Sub-Project</t>
  </si>
  <si>
    <t>N-8</t>
  </si>
  <si>
    <t>Suniar  Haor Sub-Project</t>
  </si>
  <si>
    <t>N-9</t>
  </si>
  <si>
    <t>Mokhar Haor Sub-Project</t>
  </si>
  <si>
    <t>Ganesh Haor Sub-Project</t>
  </si>
  <si>
    <t>Dharmapasha Rui Beel Sub-Project</t>
  </si>
  <si>
    <t>Jaliar Haor Sub-Project</t>
  </si>
  <si>
    <t>N-13</t>
  </si>
  <si>
    <t>Dhakua Haor Sub-Project</t>
  </si>
  <si>
    <t>N-14</t>
  </si>
  <si>
    <t>Alalia-Bahadia Sub-Project</t>
  </si>
  <si>
    <t>R-1</t>
  </si>
  <si>
    <t>Modkhola-Bairagir Char Sub-Project</t>
  </si>
  <si>
    <t>R-2</t>
  </si>
  <si>
    <t>Ganakkhali Sub-Project</t>
  </si>
  <si>
    <t>R-3</t>
  </si>
  <si>
    <t>Boraikhali Khal Sub-Project</t>
  </si>
  <si>
    <t>R-4</t>
  </si>
  <si>
    <t>Koirdahla Ratna Sub-Project</t>
  </si>
  <si>
    <t>R-5</t>
  </si>
  <si>
    <t>Guingajuri Sub-Project</t>
  </si>
  <si>
    <t>R-6</t>
  </si>
  <si>
    <t>Aralia Khal Sub-Project</t>
  </si>
  <si>
    <t>Bashira River Re-excavation Sub-Project</t>
  </si>
  <si>
    <t>Dampara Water Management Scheme</t>
  </si>
  <si>
    <t>Kangsha River Scheme</t>
  </si>
  <si>
    <t>Singer Beel Sub-Project</t>
  </si>
  <si>
    <t>Khaliajuri FCD Polder-2</t>
  </si>
  <si>
    <t>Khaliajuri FCD Polder-4</t>
  </si>
  <si>
    <t>Chandal Beel Sub-Project</t>
  </si>
  <si>
    <t>R-14</t>
  </si>
  <si>
    <t>Satdona Beel Scheme</t>
  </si>
  <si>
    <t>R-15</t>
  </si>
  <si>
    <t>All Haor</t>
  </si>
  <si>
    <t>A-1</t>
  </si>
  <si>
    <t>SUNM/PW-06</t>
  </si>
  <si>
    <t>SUNM</t>
  </si>
  <si>
    <t>BWDB/Sunam/HFMLIP/PW-05 Dharmapasha Rui Beel (Division-1)</t>
  </si>
  <si>
    <t>SUNM/PW-05</t>
  </si>
  <si>
    <t>BWDB/Sunam/HFMLIP/PW-04 Dharmapasha Rui Beel (Division-1)</t>
  </si>
  <si>
    <t>SUNM/PW-04</t>
  </si>
  <si>
    <t>BWDB/Sunam/HFMLIP/PW-03 Dhakua Haor (Division-1)</t>
  </si>
  <si>
    <t>SUNM/PW-03</t>
  </si>
  <si>
    <t>BWDB/Sunam/HFMLIP/PW-02 Dhakua Haor (Division-2)</t>
  </si>
  <si>
    <t>SUNM/PW-02</t>
  </si>
  <si>
    <t>BWDB/Sunam/HFMLIP/PW-01 Dhakua Haor (Division-2)</t>
  </si>
  <si>
    <t>SUNM/PW-01</t>
  </si>
  <si>
    <t>Dahar  4vent (1.50m X 1.80m)-1 Regulator</t>
  </si>
  <si>
    <t>Deola 2 vent (1.50m X 1.80m)-1  Regulator</t>
  </si>
  <si>
    <t xml:space="preserve">Re-Excavation of Purukania Khal </t>
  </si>
  <si>
    <t>Re-Excavation of Juriganga Khal</t>
  </si>
  <si>
    <t>Re-Excavation of Dariabaz Khal</t>
  </si>
  <si>
    <t xml:space="preserve">Re-Excavation of Muktakhai River </t>
  </si>
  <si>
    <t>C0.2R1.28</t>
  </si>
  <si>
    <t>C0.5R1.06</t>
  </si>
  <si>
    <t>4 Excavator.Increase in Excavator Required</t>
  </si>
  <si>
    <t>4 excavator Running.Additional Excavator Required</t>
  </si>
  <si>
    <t>4 Excavatos</t>
  </si>
  <si>
    <t>3 Excavatos</t>
  </si>
  <si>
    <t>Contract_Value</t>
  </si>
  <si>
    <t>Value_of_Work_Done</t>
  </si>
  <si>
    <t>Bill_Paid</t>
  </si>
  <si>
    <t>Projected_Value</t>
  </si>
  <si>
    <t>CV</t>
  </si>
  <si>
    <t>BP</t>
  </si>
  <si>
    <t>RB</t>
  </si>
  <si>
    <t>VWD</t>
  </si>
  <si>
    <t>PVWD</t>
  </si>
  <si>
    <t>PACKAGE</t>
  </si>
  <si>
    <t>PFM</t>
  </si>
  <si>
    <t>C14R3.5</t>
  </si>
  <si>
    <t>Dropped as per information from FSE</t>
  </si>
  <si>
    <t>Possible to complete this FY</t>
  </si>
  <si>
    <t>C:13.5 R:10.Remaining Part May Not Be done This FY</t>
  </si>
  <si>
    <t>CC Block Manufacturing Complete</t>
  </si>
  <si>
    <t>Projected prog 60%</t>
  </si>
  <si>
    <t>Will not be started this FY</t>
  </si>
  <si>
    <t>Block Pitching is going on</t>
  </si>
  <si>
    <t>2nd lift of wing wall going on</t>
  </si>
  <si>
    <t>C8</t>
  </si>
  <si>
    <t>TOTAL</t>
  </si>
  <si>
    <t>PE</t>
  </si>
  <si>
    <t xml:space="preserve">BWDB/Kish/HFMLIP/ PW-23 Chatal Haor </t>
  </si>
  <si>
    <t>Sub-Mergible Embankment From km. 2.469 to km 6.979= 4.51 km</t>
  </si>
  <si>
    <t>Re-excavation of Khal Mozila Khal from km. 0.000 to km. 1.775</t>
  </si>
  <si>
    <t>Mogar Khal from km. 0.000 to km. 0.150 Total Length1.925 km</t>
  </si>
  <si>
    <t xml:space="preserve">Box Drainage Outlet (900mm x 900mm)-1 at km. 2.74 </t>
  </si>
  <si>
    <t>Irrigation Pipe Inlet 600mm dia</t>
  </si>
  <si>
    <t>KISH/PW-23</t>
  </si>
  <si>
    <t>KISH</t>
  </si>
  <si>
    <t>Regulator 2-vent (1.50m x 1.80m)-2 Noaparakhali Khal</t>
  </si>
  <si>
    <t>Regulator 2-vent (1.50m x 1.80m)-1  Mozilla Khal</t>
  </si>
  <si>
    <t>Submergible embankment from km.0.00 to km. 33.520 = 19.843 km</t>
  </si>
  <si>
    <t>Package No.-24/ Dakshiner Haor.</t>
  </si>
  <si>
    <t>KISH/PW-24</t>
  </si>
  <si>
    <t>Construction of sub-mergible embankment in between km 8.200 to km 18.030 = 0.540 km</t>
  </si>
  <si>
    <t>Re-excavation of Khal Phulesswarikhal from km 0.000 to km 3.960 =  3.960 km</t>
  </si>
  <si>
    <t>GoalkhaliKhal  from km 0.500 to km 2.600 = 2.100 km</t>
  </si>
  <si>
    <t>KalnaKhal from km 0.800 to km 1.940 =  1.140 km</t>
  </si>
  <si>
    <t xml:space="preserve">SutiNadi from km 2.200 to km 17.700= 15.500 km) </t>
  </si>
  <si>
    <t>KISH/PW-26</t>
  </si>
  <si>
    <t>BWDB/Kish/HFMLIP/ PW-26 Sonai Haor</t>
  </si>
  <si>
    <t>Regulator 5-Vent-1</t>
  </si>
  <si>
    <t>Re-excavation of Shankirkhal from km 0.290 to km 8.885 =  8.595 km</t>
  </si>
  <si>
    <t>Re-excavation of Bantai river from km 0.000 to km 1.650 = 1.650 km)</t>
  </si>
  <si>
    <t>Box Sluice-1</t>
  </si>
  <si>
    <t>BWDB/Kish/HFMLIP/ PW-25 Dakshiner Haor</t>
  </si>
  <si>
    <t>KISH/PW-25</t>
  </si>
  <si>
    <t>Joyshiddhi  Causeway 6.0m wide-1</t>
  </si>
  <si>
    <t>Shankir Khal  Causeway 6.0m wide-2</t>
  </si>
  <si>
    <t>Shankir Kha Causeway 4.0m wide-1</t>
  </si>
  <si>
    <t>BWDB/Kish/HFMLIP/ PW-20 Nunnir, Boro &amp; Noapara Haor</t>
  </si>
  <si>
    <t>Chitra Khal 4m wide</t>
  </si>
  <si>
    <t>Nabinpur Khal 4m Wide</t>
  </si>
  <si>
    <t>Dipjuri Khal 4m CW</t>
  </si>
  <si>
    <t>Sudhikhal 4m wide CW</t>
  </si>
  <si>
    <t>Chhagalia khal sluice</t>
  </si>
  <si>
    <t>Near nasir sluice</t>
  </si>
  <si>
    <t>Shingpur khal sluice</t>
  </si>
  <si>
    <t xml:space="preserve">Gharu khal sluice </t>
  </si>
  <si>
    <t>KISH/PW-20</t>
  </si>
  <si>
    <t>Sub-Mergible Embankment inbetween km. 12.059 to km. 26.998 Total Length 10.463 km</t>
  </si>
  <si>
    <t xml:space="preserve">Re-excavation of  Sajna Khal from km. 0.000 to km. 1.000 </t>
  </si>
  <si>
    <t xml:space="preserve">Chandpur Khal from km. 0.000 to km. 0.700 </t>
  </si>
  <si>
    <t>Baduti Khal from km. 0.000 to km. 1.000</t>
  </si>
  <si>
    <t xml:space="preserve">Kanala Khal from km. 0.000 to km. 0.584 </t>
  </si>
  <si>
    <t xml:space="preserve">Kursi Khal from km. 0.000 to km. 2.900 </t>
  </si>
  <si>
    <t xml:space="preserve">Bamuna Khal from km. 0.000 to km. 1.400 </t>
  </si>
  <si>
    <t xml:space="preserve">Chouganga Khal from km. 1.700 to km. 1.900 </t>
  </si>
  <si>
    <t>Maora Khal from km. 0.000 to km. 1.700</t>
  </si>
  <si>
    <t>Causeway 4.0m wide-1 at km 7.50 of Kanala Khal</t>
  </si>
  <si>
    <t>Box Drainage Outlet 900mm x 900mm-1</t>
  </si>
  <si>
    <t>Box Drainage Outlet 900mm x 900mm-2</t>
  </si>
  <si>
    <t>Box Drainage Outlet 900mm x 900mm-3</t>
  </si>
  <si>
    <t>KISH/PW-22</t>
  </si>
  <si>
    <t>BWDB/Kish/HFMLIP/ PW-22 Badla Haor</t>
  </si>
  <si>
    <t xml:space="preserve">Burimara Khal from km. 0.000 to km. 0.439 </t>
  </si>
  <si>
    <t>Regulator 4-Vent (1.50m×1.80m)-1 at KM 44.230 of Naogaon Haor (Part-B)</t>
  </si>
  <si>
    <t>Rehulator 1-Vent (1.50m×1.80m)-1 at KM 14.52 of Naogaon Haor (Part-B)</t>
  </si>
  <si>
    <t>Submergible Embankment around Naogaon Haor (Part-B) in between KM 30.420 to KM 44.200 =13.170 KM</t>
  </si>
  <si>
    <t>Package No.-17/ Naogaon Haor-Part-B</t>
  </si>
  <si>
    <t>KISH/PW-17</t>
  </si>
  <si>
    <t>Irrigation Pipe Inlet-1</t>
  </si>
  <si>
    <t>Block Road</t>
  </si>
  <si>
    <t xml:space="preserve">Re-excavation of Berachapra River (KM 0.00 to KM 15.820=15.820 KM) </t>
  </si>
  <si>
    <t>Atoplal River (KM 0.00 to KM7.11=7.113KM) Total=22.933</t>
  </si>
  <si>
    <t>BWDB/ Kish/HFMLIP/PW-19 Naogaon Haor (Part A)</t>
  </si>
  <si>
    <t>KISH/PW-19</t>
  </si>
  <si>
    <t xml:space="preserve">Regulator 3 vent (1.50m x 1.80m)-1 at NaluarKhal km 4.77 </t>
  </si>
  <si>
    <t>Regulator 4 vent (1.50m x 1.80m)*1 at Meharkona km 1.64</t>
  </si>
  <si>
    <t>Re-excavation of Lalpurkhal km 0.410 to km 4.40 =  3.900 km</t>
  </si>
  <si>
    <t>NaluarKhal  km 0.200 to km 0.800 = 0.600 km</t>
  </si>
  <si>
    <t>MaherkonaKhal km 0.300 to km 3.300 =  3.00 km</t>
  </si>
  <si>
    <t xml:space="preserve">NabinpurKhal km 4.000 to km 6.800= 2.800 km </t>
  </si>
  <si>
    <t>Jalalpurkhal km 0.090 to km 0.457=  0.367 km) Total 10.757 km</t>
  </si>
  <si>
    <t>BWDB/ Kish/HFMLIP/PW-12 Noapara Haor</t>
  </si>
  <si>
    <t>KISH/PW-12</t>
  </si>
  <si>
    <t>Regulator 2-Vent (1.5m  x 1.80 m) at km 33.80 (14.120km)</t>
  </si>
  <si>
    <t>Submergible Embankment around  Naogaon Haor (Part-B) from KM 9.000 to KM 30.420 = 14.120KM</t>
  </si>
  <si>
    <t>Package No.-16/ NaogaonHaor-Part-B</t>
  </si>
  <si>
    <t>KISH/PW-16</t>
  </si>
  <si>
    <t>Regulator 2 vent (1.50m x 1.80m)-1 at 16.13 km at over lalpurkhal</t>
  </si>
  <si>
    <t xml:space="preserve">Construction of sub-mergible embankment in between km 12.400 to km 23.260 = 10.860 km </t>
  </si>
  <si>
    <t>KISH/PW-11</t>
  </si>
  <si>
    <t>Regulator 1-Vent (1.50mx1.80m)-1  at Jalalpur 22.64 km</t>
  </si>
  <si>
    <t>Construction of Submergible embankment in between km 0.020 to km 12.400 = 11.750 km</t>
  </si>
  <si>
    <t>KISH/PW-10</t>
  </si>
  <si>
    <t>Package No.-11/ Noapara Haor</t>
  </si>
  <si>
    <t>Package No.: PW-10/ Noapara Haor</t>
  </si>
  <si>
    <t>Regulator 1-Vent (1.50mx1.80m)-1 at 35.20 km at Hazirkhali</t>
  </si>
  <si>
    <t>Regulator 2-Vent (1.50mx1.80m)-1 at ) 23.40 km at Baniajanj</t>
  </si>
  <si>
    <t>Causeway 4.0m wide-1 at Karpasha</t>
  </si>
  <si>
    <t>Package No.PW-09/Kish/ Boro Haor</t>
  </si>
  <si>
    <t>Causeway 6.0m wide-1 at Dampara</t>
  </si>
  <si>
    <t>Regulator 2-Vent (1.50mx1.80m)-1 at km. 5.56</t>
  </si>
  <si>
    <t>Construction of Submergible Embankment around Naogaon Haor (Part-B) from KM 0.000 to KM 9.000=9.000 KM</t>
  </si>
  <si>
    <t>KISH/PW-09</t>
  </si>
  <si>
    <t>KISH/PW-15</t>
  </si>
  <si>
    <t>Package No.-15/ Naogaon Haor- Part-B</t>
  </si>
  <si>
    <t>Regulator  2-Vent (1.50mx1.80m)-1 at km. 6.04</t>
  </si>
  <si>
    <t>Construction of Submergible Embankment around Naogaon Haor (Part-A) from KM 10.00 to KM 28.90.00=16.90 KM</t>
  </si>
  <si>
    <t>Package No.-14/ Naogaon Haor (Part-A)</t>
  </si>
  <si>
    <t>KISH/PW-14</t>
  </si>
  <si>
    <t>Construction of Submergible Embankment around Naogaon Haor (Part-A) from KM 0.00 to KM 10.00=10.00KM</t>
  </si>
  <si>
    <t>Package No.-13/ Naogaon Haor (Part-A)</t>
  </si>
  <si>
    <t>KISH/PW-13</t>
  </si>
  <si>
    <t>Bera Khal Regulator 2-Vent (1.50mx1.80m)-1 at km. 4.07</t>
  </si>
  <si>
    <t>Pangadair Regulator 3-Vent (1.50mx1.80m)-1 at km. 2.09</t>
  </si>
  <si>
    <t>Hazir Khal</t>
  </si>
  <si>
    <t xml:space="preserve">Karpasha Khal
</t>
  </si>
  <si>
    <t>Dampara Khal</t>
  </si>
  <si>
    <t>Baniajan</t>
  </si>
  <si>
    <t>Suti Khal</t>
  </si>
  <si>
    <t>Digha Nadi</t>
  </si>
  <si>
    <t>Old Singua</t>
  </si>
  <si>
    <t>KISH/PW-07</t>
  </si>
  <si>
    <t>Package No.-07/ Boro Haor</t>
  </si>
  <si>
    <t xml:space="preserve">Construction of Submersible Embankment. (In between km. 0.000to  km. 56.949) =3.879 km.
</t>
  </si>
  <si>
    <t>Regulator 4-Vent (1.50mx1.80m)-1 at km 12.18.</t>
  </si>
  <si>
    <t>Re-excavasion of Khal Katakhali Khal-1 from km 0.00 to km 4.500</t>
  </si>
  <si>
    <t>Samar bari khal-2 form km. 0.20 to km 3.99</t>
  </si>
  <si>
    <t xml:space="preserve">Mahinhandra khal-3 from km 1.00 to km 1.90 </t>
  </si>
  <si>
    <t xml:space="preserve">Kata khal-4  from km 0.100 to km 0.600 </t>
  </si>
  <si>
    <t>Kurigai Gang-5 from km 0.00 to km 8.400</t>
  </si>
  <si>
    <t xml:space="preserve">Beri Gang-6 from km 0.00 to km 3.56 </t>
  </si>
  <si>
    <t>Package No.-06/ NunnirHaor (Part-A)</t>
  </si>
  <si>
    <t>KISH/PW-06</t>
  </si>
  <si>
    <t>Regulator 3-Vent (1.50mx1.80m)-1  at km. 15.30</t>
  </si>
  <si>
    <t>Construction of Submersible Embankment.(Part-C)  From km.0.000 to km. 1.697 = 1.697 km</t>
  </si>
  <si>
    <t>Construction of Submersible Embankment.(Part-C) from  km. 1.917 to km.2.000 = 0.083 km</t>
  </si>
  <si>
    <t>Construction of Submersible Embankment.(Part-C) from km 2.487 to km 3.077 =0.590 km</t>
  </si>
  <si>
    <t>Construction of Submersible Embankment.(Part-C) from km.7.745 to km.15.239 =7.494 km</t>
  </si>
  <si>
    <t>Construction of Submersible Embankment.(Part-C) from km. 16.881 tokm.18.380 =1.499 km</t>
  </si>
  <si>
    <t>Construction of Submersible Embankment.(Part-C)  from km. 18.526 to km.19.377= 0.851km.=  Total =12.214 km.(Part-C).</t>
  </si>
  <si>
    <t>Package No.-05/ NunnirHaor (Part-A&amp; C)</t>
  </si>
  <si>
    <t>KISH/PW-05</t>
  </si>
  <si>
    <t>Regulator 4-Vent (1.50mx1.80m)-1  at km. 0.78 (Part- C)</t>
  </si>
  <si>
    <t xml:space="preserve">Construction of Sub-Mergible Embankment at Nunnir Haor  From km.0.070 to km. 6.541 = 6.471  km(Part-B) </t>
  </si>
  <si>
    <t>KISH/PW-04</t>
  </si>
  <si>
    <t>Package No.-04/ Nunnir Haor (Part B+C)</t>
  </si>
  <si>
    <t>Northern Depression Regulator 1-Vent (1.50mx1.80m)-1  at km. 2.62 (Part- B)</t>
  </si>
  <si>
    <t>Southern Depression Regulator 1-Vent (1.50mx1.80m)-2  at km. 6.20 (Part- B)</t>
  </si>
  <si>
    <t>Regulator 1  vent (1.50m X 1.80m)-1 at km 23.846 (Part-A)</t>
  </si>
  <si>
    <t>Construction of Sub-mergible Embankment at NunnirHaor  From km.7.366 to km. 17.749 = 10.383 km,(Part-A),</t>
  </si>
  <si>
    <t>KISH/PW-03</t>
  </si>
  <si>
    <t>Package No.-03/ Nunnir Haor (Part-A)</t>
  </si>
  <si>
    <t>Regulator 2 vent (1.50m X 1.80m)-1</t>
  </si>
  <si>
    <t>R/E. of Diakul Khal from km. 1.710 to km. 4.690 = 2.980 km.</t>
  </si>
  <si>
    <t>Manick Khali khal from km. 0.180 to km. 4.655 = 4.475 km</t>
  </si>
  <si>
    <t xml:space="preserve">Bamonkhal from km, 0.00 to km. 2.225 = 2.225 km. </t>
  </si>
  <si>
    <t>GoraderKhal from km. 0.00 to km. 0.340 km. &amp; from km. 1.380 = 0.460 km</t>
  </si>
  <si>
    <t>Construction of Sub-mergible Embankment From km. 11.915 to km 12.230 = 0.315 km</t>
  </si>
  <si>
    <t>Package No-02 /ChandpurHaor</t>
  </si>
  <si>
    <t>KISH/PW-02</t>
  </si>
  <si>
    <t xml:space="preserve">Bata khal from km, 0.000 to km. 2.790 km </t>
  </si>
  <si>
    <t>BWDB/Kish/HFMLIP/ PW-18 NaogaonHaor (Part A &amp; B)</t>
  </si>
  <si>
    <t>Causeway 4m wide-1 DheuhalKhal at km 12.44</t>
  </si>
  <si>
    <t>KISH/PW-18</t>
  </si>
  <si>
    <t>Causeway 4m wide-2 KhaiyarKhal  at km 24.06</t>
  </si>
  <si>
    <t>Causeway 4m wide-3 NeoraKhal at km 44.20</t>
  </si>
  <si>
    <t xml:space="preserve">Causeway 6m wide-1 MarkhaliKhal at km 39.07 </t>
  </si>
  <si>
    <t xml:space="preserve">Re-Excavation of PangairDairKhal from KM 0.080 to KM 4.360 = 4.280 KM, </t>
  </si>
  <si>
    <t>BeraKhal from KM 0.520 to KM 2.030=1.510 KM</t>
  </si>
  <si>
    <t xml:space="preserve">Gokhrakhal from KM 0.185 to KM 0.910=0.725 KM (Part-A), </t>
  </si>
  <si>
    <t>NeoraKhal from KM 0.120 to KM 2.635=2.515 KM</t>
  </si>
  <si>
    <t>NandirKhal from KM 0.00 to KM 5.985=5.985 KM,</t>
  </si>
  <si>
    <t>KhaiyerKhal from KM 0.495 to KM 8.405=7.910 KM and</t>
  </si>
  <si>
    <t>Construction of Kursi Khal Regulator (2-vent, 1.50m x 1.80m) at km 16.10</t>
  </si>
  <si>
    <t>Construction of Chouganga Khal Regulator (1-vent, 1.50m x 1.80m) at km 24.40</t>
  </si>
  <si>
    <t>Rehabilitation of 5nos Regulator (2 vent 1.50m x 1.80m- 2nos, 1 vent 1.50m x 1.80m- 3nos)</t>
  </si>
  <si>
    <t xml:space="preserve"> Sub-Mergible Embankment From km. 2.565 to km 12.059 = 9.494 km</t>
  </si>
  <si>
    <t>BWDB/Kish/HFMLIP/ PW-21 Badla Haor</t>
  </si>
  <si>
    <t>KISH/PW-21</t>
  </si>
  <si>
    <t>Betal Doba from KM 1.315 to KM 3.466 =2.151 KM</t>
  </si>
  <si>
    <t>Alalia-bahadia Khal from KM 1.325 to KM 2.545=1.220 KM</t>
  </si>
  <si>
    <t xml:space="preserve">BWDB/Kish/HFMLIP/ PW-01 </t>
  </si>
  <si>
    <t>katakhali khal from KM 0.000 to KM 1.550=1.550 KM</t>
  </si>
  <si>
    <t>Ganakkhali Khal from KM 0.000 to KM 5.625=5.625 KM</t>
  </si>
  <si>
    <t>kali Khal from KM 0.00 to KM 1.000=1.000 KM</t>
  </si>
  <si>
    <t xml:space="preserve"> Repair &amp; Maintenense Alalia Bahadia Regulator 2 vent</t>
  </si>
  <si>
    <t>KISH/PW-01</t>
  </si>
  <si>
    <t>Present_Progress</t>
  </si>
  <si>
    <t>Projected_progress</t>
  </si>
  <si>
    <t>sl</t>
  </si>
  <si>
    <t>Package_No</t>
  </si>
  <si>
    <t>KISH/PW-08</t>
  </si>
  <si>
    <t>KISH/PW-27</t>
  </si>
  <si>
    <t>KISH/PW-28</t>
  </si>
  <si>
    <t>KISH/PW-29</t>
  </si>
  <si>
    <t>KISH/PW-30</t>
  </si>
  <si>
    <t>KISH/PW-31</t>
  </si>
  <si>
    <t>KISH/PW-32</t>
  </si>
  <si>
    <t>KISH/PW-33</t>
  </si>
  <si>
    <t>KISH/PW-34</t>
  </si>
  <si>
    <t>KISH/PW-35</t>
  </si>
  <si>
    <t>KISH/PW-36</t>
  </si>
  <si>
    <t>KISH/PW-37</t>
  </si>
  <si>
    <t>KISH/PW-38</t>
  </si>
  <si>
    <t>Payment_30_06_2020</t>
  </si>
  <si>
    <t>DPP_Item</t>
  </si>
  <si>
    <t>Inlet</t>
  </si>
  <si>
    <t>Reg_Rehab_Rehab</t>
  </si>
  <si>
    <t>Reg_CW_Box</t>
  </si>
  <si>
    <t>Khal_Riv_New</t>
  </si>
  <si>
    <t>Khal_Riv_Rehab</t>
  </si>
  <si>
    <t>Full_Emb_Rehab</t>
  </si>
  <si>
    <t>Sub_Emb_Rehab</t>
  </si>
  <si>
    <t>Sub_Emb_Const</t>
  </si>
  <si>
    <t>Reg_Rehab_New</t>
  </si>
  <si>
    <t>Wmg_Office</t>
  </si>
  <si>
    <t>Gate_Repair</t>
  </si>
  <si>
    <t>Thr_Fl_Cost</t>
  </si>
  <si>
    <t>VWD_30_06_2020</t>
  </si>
  <si>
    <t>VWD_30_06_2021</t>
  </si>
  <si>
    <t>Payment_30_06_2021</t>
  </si>
  <si>
    <t>Items</t>
  </si>
  <si>
    <t>phuleshwari</t>
  </si>
  <si>
    <t xml:space="preserve">Kalna </t>
  </si>
  <si>
    <t xml:space="preserve">BWDB/Kish/HFMLIP/ PW-27 </t>
  </si>
  <si>
    <t xml:space="preserve">RCC Box  Drainage </t>
  </si>
  <si>
    <t xml:space="preserve">Causeway </t>
  </si>
  <si>
    <t xml:space="preserve">Causeway &amp;  Drainage  </t>
  </si>
  <si>
    <t>120..16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</si>
</sst>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0.000"/>
  </numFmts>
  <fonts count="24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sz val="16"/>
      <name val="Calibri"/>
      <family val="2"/>
      <scheme val="minor"/>
    </font>
    <font>
      <sz val="22"/>
      <name val="Calibri"/>
      <family val="2"/>
      <scheme val="minor"/>
    </font>
    <font>
      <sz val="22"/>
      <color theme="1"/>
      <name val="Calibri"/>
      <family val="2"/>
      <scheme val="minor"/>
    </font>
    <font>
      <sz val="12"/>
      <color rgb="FF333333"/>
      <name val="ArialRegular"/>
    </font>
    <font>
      <sz val="11"/>
      <color rgb="FF333333"/>
      <name val="ArialRegular"/>
    </font>
    <font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Times New Roman"/>
      <family val="1"/>
    </font>
    <font>
      <b/>
      <sz val="9"/>
      <color theme="1"/>
      <name val="Times New Roman"/>
      <family val="1"/>
    </font>
    <font>
      <b/>
      <sz val="8"/>
      <color theme="1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9" fillId="0" borderId="0" applyFont="0" applyFill="0" applyBorder="0" applyAlignment="0" applyProtection="0"/>
  </cellStyleXfs>
  <cellXfs count="202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0" fillId="0" borderId="0" xfId="0" applyFill="1"/>
    <xf numFmtId="0" fontId="4" fillId="2" borderId="2" xfId="0" applyFont="1" applyFill="1" applyBorder="1" applyAlignment="1">
      <alignment horizontal="center" vertical="center" wrapText="1"/>
    </xf>
    <xf numFmtId="164" fontId="4" fillId="2" borderId="2" xfId="0" applyNumberFormat="1" applyFont="1" applyFill="1" applyBorder="1" applyAlignment="1">
      <alignment horizontal="center" vertical="top" wrapText="1"/>
    </xf>
    <xf numFmtId="0" fontId="5" fillId="2" borderId="2" xfId="0" applyFont="1" applyFill="1" applyBorder="1" applyAlignment="1">
      <alignment horizontal="center" wrapText="1"/>
    </xf>
    <xf numFmtId="0" fontId="4" fillId="2" borderId="2" xfId="0" applyFont="1" applyFill="1" applyBorder="1" applyAlignment="1">
      <alignment horizontal="center" vertical="center"/>
    </xf>
    <xf numFmtId="4" fontId="4" fillId="2" borderId="2" xfId="0" applyNumberFormat="1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 vertical="center" wrapText="1"/>
    </xf>
    <xf numFmtId="0" fontId="1" fillId="3" borderId="0" xfId="0" applyFont="1" applyFill="1"/>
    <xf numFmtId="4" fontId="4" fillId="2" borderId="2" xfId="0" applyNumberFormat="1" applyFont="1" applyFill="1" applyBorder="1" applyAlignment="1">
      <alignment horizontal="center" vertical="top" wrapText="1"/>
    </xf>
    <xf numFmtId="164" fontId="5" fillId="2" borderId="2" xfId="0" applyNumberFormat="1" applyFont="1" applyFill="1" applyBorder="1" applyAlignment="1">
      <alignment horizont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0" fillId="0" borderId="2" xfId="0" applyBorder="1"/>
    <xf numFmtId="0" fontId="7" fillId="0" borderId="2" xfId="0" applyFont="1" applyBorder="1"/>
    <xf numFmtId="0" fontId="7" fillId="0" borderId="2" xfId="0" applyFont="1" applyBorder="1" applyAlignment="1">
      <alignment horizontal="center"/>
    </xf>
    <xf numFmtId="164" fontId="7" fillId="0" borderId="2" xfId="0" applyNumberFormat="1" applyFont="1" applyBorder="1"/>
    <xf numFmtId="164" fontId="7" fillId="0" borderId="2" xfId="0" applyNumberFormat="1" applyFont="1" applyBorder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164" fontId="7" fillId="0" borderId="0" xfId="0" applyNumberFormat="1" applyFont="1"/>
    <xf numFmtId="0" fontId="0" fillId="0" borderId="0" xfId="0" applyAlignment="1">
      <alignment wrapText="1"/>
    </xf>
    <xf numFmtId="0" fontId="4" fillId="2" borderId="0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2" borderId="2" xfId="0" applyFill="1" applyBorder="1"/>
    <xf numFmtId="0" fontId="0" fillId="2" borderId="2" xfId="0" applyFill="1" applyBorder="1" applyAlignment="1">
      <alignment wrapText="1"/>
    </xf>
    <xf numFmtId="164" fontId="0" fillId="2" borderId="2" xfId="0" applyNumberFormat="1" applyFill="1" applyBorder="1" applyAlignment="1">
      <alignment horizontal="center"/>
    </xf>
    <xf numFmtId="0" fontId="0" fillId="2" borderId="0" xfId="0" applyFill="1"/>
    <xf numFmtId="0" fontId="0" fillId="2" borderId="0" xfId="0" applyFill="1" applyAlignment="1">
      <alignment wrapText="1"/>
    </xf>
    <xf numFmtId="0" fontId="9" fillId="0" borderId="2" xfId="0" applyFont="1" applyBorder="1" applyAlignment="1">
      <alignment horizontal="center" wrapText="1"/>
    </xf>
    <xf numFmtId="0" fontId="9" fillId="0" borderId="2" xfId="0" applyFont="1" applyFill="1" applyBorder="1" applyAlignment="1">
      <alignment horizontal="center" wrapText="1"/>
    </xf>
    <xf numFmtId="0" fontId="8" fillId="2" borderId="2" xfId="0" applyFont="1" applyFill="1" applyBorder="1" applyAlignment="1">
      <alignment horizontal="center"/>
    </xf>
    <xf numFmtId="0" fontId="8" fillId="2" borderId="2" xfId="0" applyFont="1" applyFill="1" applyBorder="1"/>
    <xf numFmtId="0" fontId="10" fillId="2" borderId="2" xfId="0" applyFont="1" applyFill="1" applyBorder="1" applyAlignment="1">
      <alignment horizontal="center"/>
    </xf>
    <xf numFmtId="164" fontId="8" fillId="2" borderId="2" xfId="0" applyNumberFormat="1" applyFont="1" applyFill="1" applyBorder="1" applyAlignment="1">
      <alignment horizontal="center"/>
    </xf>
    <xf numFmtId="0" fontId="8" fillId="2" borderId="2" xfId="0" applyFont="1" applyFill="1" applyBorder="1" applyAlignment="1">
      <alignment wrapText="1"/>
    </xf>
    <xf numFmtId="0" fontId="11" fillId="2" borderId="2" xfId="0" applyFont="1" applyFill="1" applyBorder="1" applyAlignment="1">
      <alignment horizontal="center" vertical="center"/>
    </xf>
    <xf numFmtId="164" fontId="12" fillId="2" borderId="2" xfId="0" applyNumberFormat="1" applyFont="1" applyFill="1" applyBorder="1" applyAlignment="1">
      <alignment horizontal="center" vertical="top" wrapText="1"/>
    </xf>
    <xf numFmtId="0" fontId="12" fillId="2" borderId="2" xfId="0" applyFont="1" applyFill="1" applyBorder="1" applyAlignment="1">
      <alignment horizontal="center" vertical="center"/>
    </xf>
    <xf numFmtId="4" fontId="12" fillId="2" borderId="2" xfId="0" applyNumberFormat="1" applyFont="1" applyFill="1" applyBorder="1" applyAlignment="1">
      <alignment horizontal="center" vertical="top" wrapText="1"/>
    </xf>
    <xf numFmtId="0" fontId="1" fillId="2" borderId="0" xfId="0" applyFont="1" applyFill="1"/>
    <xf numFmtId="0" fontId="0" fillId="0" borderId="2" xfId="0" applyBorder="1" applyAlignment="1">
      <alignment wrapText="1"/>
    </xf>
    <xf numFmtId="0" fontId="4" fillId="6" borderId="2" xfId="0" applyFont="1" applyFill="1" applyBorder="1" applyAlignment="1">
      <alignment horizontal="center" vertical="center" wrapText="1"/>
    </xf>
    <xf numFmtId="164" fontId="4" fillId="6" borderId="2" xfId="0" applyNumberFormat="1" applyFont="1" applyFill="1" applyBorder="1" applyAlignment="1">
      <alignment horizontal="center" vertical="top" wrapText="1"/>
    </xf>
    <xf numFmtId="0" fontId="0" fillId="6" borderId="2" xfId="0" applyFill="1" applyBorder="1" applyAlignment="1">
      <alignment horizontal="center"/>
    </xf>
    <xf numFmtId="4" fontId="4" fillId="6" borderId="2" xfId="0" applyNumberFormat="1" applyFont="1" applyFill="1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/>
    </xf>
    <xf numFmtId="1" fontId="4" fillId="6" borderId="2" xfId="0" applyNumberFormat="1" applyFont="1" applyFill="1" applyBorder="1" applyAlignment="1">
      <alignment horizontal="center" vertical="center"/>
    </xf>
    <xf numFmtId="4" fontId="4" fillId="6" borderId="2" xfId="0" applyNumberFormat="1" applyFont="1" applyFill="1" applyBorder="1" applyAlignment="1">
      <alignment horizontal="center" vertical="top"/>
    </xf>
    <xf numFmtId="0" fontId="6" fillId="6" borderId="2" xfId="0" applyFont="1" applyFill="1" applyBorder="1" applyAlignment="1">
      <alignment horizontal="center" vertical="center" wrapText="1"/>
    </xf>
    <xf numFmtId="0" fontId="14" fillId="6" borderId="2" xfId="0" applyFont="1" applyFill="1" applyBorder="1" applyAlignment="1">
      <alignment vertical="center" wrapText="1"/>
    </xf>
    <xf numFmtId="0" fontId="15" fillId="6" borderId="2" xfId="0" applyFont="1" applyFill="1" applyBorder="1" applyAlignment="1">
      <alignment vertical="center" wrapText="1"/>
    </xf>
    <xf numFmtId="4" fontId="4" fillId="6" borderId="2" xfId="0" applyNumberFormat="1" applyFont="1" applyFill="1" applyBorder="1" applyAlignment="1">
      <alignment horizontal="center" vertical="top" wrapText="1"/>
    </xf>
    <xf numFmtId="0" fontId="4" fillId="6" borderId="2" xfId="0" applyFont="1" applyFill="1" applyBorder="1" applyAlignment="1">
      <alignment vertical="center" wrapText="1"/>
    </xf>
    <xf numFmtId="4" fontId="4" fillId="6" borderId="2" xfId="0" applyNumberFormat="1" applyFont="1" applyFill="1" applyBorder="1" applyAlignment="1">
      <alignment vertical="center" wrapText="1"/>
    </xf>
    <xf numFmtId="164" fontId="4" fillId="6" borderId="2" xfId="0" applyNumberFormat="1" applyFont="1" applyFill="1" applyBorder="1" applyAlignment="1">
      <alignment horizontal="center" vertical="center" wrapText="1"/>
    </xf>
    <xf numFmtId="4" fontId="4" fillId="6" borderId="2" xfId="0" applyNumberFormat="1" applyFont="1" applyFill="1" applyBorder="1" applyAlignment="1">
      <alignment horizontal="center" vertical="center"/>
    </xf>
    <xf numFmtId="164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3" borderId="2" xfId="0" applyFill="1" applyBorder="1"/>
    <xf numFmtId="0" fontId="0" fillId="3" borderId="2" xfId="0" applyFill="1" applyBorder="1" applyAlignment="1">
      <alignment horizontal="center"/>
    </xf>
    <xf numFmtId="2" fontId="4" fillId="6" borderId="2" xfId="0" applyNumberFormat="1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0" xfId="0" applyAlignment="1">
      <alignment horizontal="center"/>
    </xf>
    <xf numFmtId="0" fontId="4" fillId="2" borderId="2" xfId="0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 wrapText="1"/>
    </xf>
    <xf numFmtId="164" fontId="12" fillId="2" borderId="1" xfId="0" applyNumberFormat="1" applyFont="1" applyFill="1" applyBorder="1" applyAlignment="1">
      <alignment horizontal="center" vertical="top" wrapText="1"/>
    </xf>
    <xf numFmtId="0" fontId="12" fillId="2" borderId="1" xfId="0" applyFont="1" applyFill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top" wrapText="1"/>
    </xf>
    <xf numFmtId="0" fontId="11" fillId="2" borderId="1" xfId="0" applyFont="1" applyFill="1" applyBorder="1" applyAlignment="1">
      <alignment horizontal="left" vertical="center"/>
    </xf>
    <xf numFmtId="0" fontId="0" fillId="2" borderId="1" xfId="0" applyFill="1" applyBorder="1"/>
    <xf numFmtId="164" fontId="12" fillId="2" borderId="2" xfId="0" applyNumberFormat="1" applyFont="1" applyFill="1" applyBorder="1" applyAlignment="1">
      <alignment horizontal="center" vertical="center"/>
    </xf>
    <xf numFmtId="0" fontId="16" fillId="2" borderId="2" xfId="0" applyFont="1" applyFill="1" applyBorder="1" applyAlignment="1">
      <alignment horizontal="center"/>
    </xf>
    <xf numFmtId="0" fontId="16" fillId="2" borderId="2" xfId="0" applyFont="1" applyFill="1" applyBorder="1" applyAlignment="1">
      <alignment horizontal="center" wrapText="1"/>
    </xf>
    <xf numFmtId="164" fontId="17" fillId="2" borderId="2" xfId="0" applyNumberFormat="1" applyFont="1" applyFill="1" applyBorder="1" applyAlignment="1">
      <alignment horizontal="center" vertical="top" wrapText="1"/>
    </xf>
    <xf numFmtId="0" fontId="16" fillId="2" borderId="1" xfId="0" applyFont="1" applyFill="1" applyBorder="1" applyAlignment="1">
      <alignment horizontal="center"/>
    </xf>
    <xf numFmtId="164" fontId="17" fillId="2" borderId="1" xfId="0" applyNumberFormat="1" applyFont="1" applyFill="1" applyBorder="1" applyAlignment="1">
      <alignment horizontal="center" vertical="top" wrapText="1"/>
    </xf>
    <xf numFmtId="164" fontId="16" fillId="0" borderId="2" xfId="0" applyNumberFormat="1" applyFont="1" applyBorder="1" applyAlignment="1">
      <alignment horizontal="center"/>
    </xf>
    <xf numFmtId="0" fontId="11" fillId="2" borderId="2" xfId="0" applyFont="1" applyFill="1" applyBorder="1" applyAlignment="1">
      <alignment horizontal="left" vertical="center"/>
    </xf>
    <xf numFmtId="0" fontId="0" fillId="0" borderId="2" xfId="0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11" fillId="2" borderId="2" xfId="0" applyFont="1" applyFill="1" applyBorder="1" applyAlignment="1">
      <alignment horizontal="center" vertical="center"/>
    </xf>
    <xf numFmtId="0" fontId="0" fillId="0" borderId="0" xfId="0" applyBorder="1"/>
    <xf numFmtId="0" fontId="11" fillId="2" borderId="0" xfId="0" applyFont="1" applyFill="1" applyBorder="1" applyAlignment="1">
      <alignment horizontal="center" vertical="center"/>
    </xf>
    <xf numFmtId="4" fontId="11" fillId="2" borderId="2" xfId="0" applyNumberFormat="1" applyFont="1" applyFill="1" applyBorder="1" applyAlignment="1">
      <alignment horizontal="center" vertical="center"/>
    </xf>
    <xf numFmtId="4" fontId="12" fillId="2" borderId="7" xfId="0" applyNumberFormat="1" applyFont="1" applyFill="1" applyBorder="1" applyAlignment="1">
      <alignment horizontal="center" vertical="top" wrapText="1"/>
    </xf>
    <xf numFmtId="2" fontId="0" fillId="0" borderId="2" xfId="0" applyNumberFormat="1" applyBorder="1"/>
    <xf numFmtId="2" fontId="0" fillId="0" borderId="2" xfId="0" applyNumberFormat="1" applyBorder="1" applyAlignment="1">
      <alignment horizontal="center"/>
    </xf>
    <xf numFmtId="2" fontId="0" fillId="0" borderId="2" xfId="0" applyNumberFormat="1" applyFill="1" applyBorder="1" applyAlignment="1">
      <alignment horizontal="center"/>
    </xf>
    <xf numFmtId="4" fontId="0" fillId="0" borderId="2" xfId="0" applyNumberFormat="1" applyBorder="1"/>
    <xf numFmtId="164" fontId="7" fillId="0" borderId="0" xfId="0" applyNumberFormat="1" applyFont="1" applyAlignment="1">
      <alignment horizontal="center"/>
    </xf>
    <xf numFmtId="0" fontId="8" fillId="7" borderId="2" xfId="0" applyFont="1" applyFill="1" applyBorder="1" applyAlignment="1">
      <alignment horizontal="center"/>
    </xf>
    <xf numFmtId="0" fontId="11" fillId="7" borderId="2" xfId="0" applyFont="1" applyFill="1" applyBorder="1" applyAlignment="1">
      <alignment horizontal="center" vertical="center"/>
    </xf>
    <xf numFmtId="0" fontId="4" fillId="7" borderId="2" xfId="0" applyFont="1" applyFill="1" applyBorder="1" applyAlignment="1">
      <alignment horizontal="left" vertical="center" wrapText="1"/>
    </xf>
    <xf numFmtId="0" fontId="11" fillId="7" borderId="1" xfId="0" applyFont="1" applyFill="1" applyBorder="1" applyAlignment="1">
      <alignment horizontal="center" vertical="center"/>
    </xf>
    <xf numFmtId="164" fontId="12" fillId="7" borderId="2" xfId="0" applyNumberFormat="1" applyFont="1" applyFill="1" applyBorder="1" applyAlignment="1">
      <alignment horizontal="center" vertical="top" wrapText="1"/>
    </xf>
    <xf numFmtId="164" fontId="12" fillId="7" borderId="2" xfId="0" applyNumberFormat="1" applyFont="1" applyFill="1" applyBorder="1" applyAlignment="1">
      <alignment horizontal="center" vertical="center" wrapText="1"/>
    </xf>
    <xf numFmtId="164" fontId="4" fillId="7" borderId="2" xfId="0" applyNumberFormat="1" applyFont="1" applyFill="1" applyBorder="1" applyAlignment="1">
      <alignment horizontal="center" vertical="top" wrapText="1"/>
    </xf>
    <xf numFmtId="0" fontId="8" fillId="7" borderId="2" xfId="0" applyFont="1" applyFill="1" applyBorder="1"/>
    <xf numFmtId="2" fontId="12" fillId="7" borderId="2" xfId="0" applyNumberFormat="1" applyFont="1" applyFill="1" applyBorder="1" applyAlignment="1">
      <alignment horizontal="center" vertical="center" wrapText="1"/>
    </xf>
    <xf numFmtId="0" fontId="8" fillId="7" borderId="2" xfId="0" applyFont="1" applyFill="1" applyBorder="1" applyAlignment="1">
      <alignment horizontal="center" vertical="center"/>
    </xf>
    <xf numFmtId="164" fontId="8" fillId="7" borderId="2" xfId="0" applyNumberFormat="1" applyFont="1" applyFill="1" applyBorder="1" applyAlignment="1">
      <alignment horizontal="center" vertical="center"/>
    </xf>
    <xf numFmtId="0" fontId="8" fillId="7" borderId="2" xfId="0" applyFont="1" applyFill="1" applyBorder="1" applyAlignment="1">
      <alignment wrapText="1"/>
    </xf>
    <xf numFmtId="0" fontId="0" fillId="7" borderId="2" xfId="0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0" fillId="7" borderId="2" xfId="0" applyFill="1" applyBorder="1"/>
    <xf numFmtId="0" fontId="0" fillId="7" borderId="2" xfId="0" applyFill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 wrapText="1"/>
    </xf>
    <xf numFmtId="164" fontId="12" fillId="7" borderId="2" xfId="0" applyNumberFormat="1" applyFont="1" applyFill="1" applyBorder="1" applyAlignment="1">
      <alignment vertical="center" wrapText="1"/>
    </xf>
    <xf numFmtId="0" fontId="0" fillId="7" borderId="2" xfId="0" applyFill="1" applyBorder="1" applyAlignment="1">
      <alignment vertical="center"/>
    </xf>
    <xf numFmtId="0" fontId="0" fillId="7" borderId="2" xfId="0" applyFill="1" applyBorder="1" applyAlignment="1">
      <alignment wrapText="1"/>
    </xf>
    <xf numFmtId="0" fontId="10" fillId="7" borderId="2" xfId="0" applyFont="1" applyFill="1" applyBorder="1" applyAlignment="1">
      <alignment horizontal="center"/>
    </xf>
    <xf numFmtId="0" fontId="11" fillId="7" borderId="1" xfId="0" applyFont="1" applyFill="1" applyBorder="1" applyAlignment="1">
      <alignment horizontal="left" vertical="center"/>
    </xf>
    <xf numFmtId="164" fontId="12" fillId="7" borderId="1" xfId="0" applyNumberFormat="1" applyFont="1" applyFill="1" applyBorder="1" applyAlignment="1">
      <alignment horizontal="center" vertical="top" wrapText="1"/>
    </xf>
    <xf numFmtId="164" fontId="12" fillId="7" borderId="1" xfId="0" applyNumberFormat="1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left" vertical="center" wrapText="1"/>
    </xf>
    <xf numFmtId="0" fontId="8" fillId="7" borderId="1" xfId="0" applyFont="1" applyFill="1" applyBorder="1" applyAlignment="1">
      <alignment horizontal="center"/>
    </xf>
    <xf numFmtId="0" fontId="8" fillId="7" borderId="1" xfId="0" applyFont="1" applyFill="1" applyBorder="1" applyAlignment="1">
      <alignment horizontal="center" vertical="center"/>
    </xf>
    <xf numFmtId="0" fontId="0" fillId="7" borderId="1" xfId="0" applyFill="1" applyBorder="1"/>
    <xf numFmtId="164" fontId="4" fillId="7" borderId="1" xfId="0" applyNumberFormat="1" applyFont="1" applyFill="1" applyBorder="1" applyAlignment="1">
      <alignment horizontal="center" vertical="top" wrapText="1"/>
    </xf>
    <xf numFmtId="0" fontId="0" fillId="0" borderId="2" xfId="0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11" fillId="2" borderId="2" xfId="0" applyFont="1" applyFill="1" applyBorder="1" applyAlignment="1">
      <alignment horizontal="center" vertical="center"/>
    </xf>
    <xf numFmtId="0" fontId="0" fillId="0" borderId="0" xfId="0" applyBorder="1" applyAlignment="1">
      <alignment wrapText="1"/>
    </xf>
    <xf numFmtId="164" fontId="12" fillId="2" borderId="0" xfId="0" applyNumberFormat="1" applyFont="1" applyFill="1" applyBorder="1" applyAlignment="1">
      <alignment horizontal="center" vertical="top" wrapText="1"/>
    </xf>
    <xf numFmtId="164" fontId="0" fillId="0" borderId="0" xfId="0" applyNumberFormat="1" applyBorder="1" applyAlignment="1">
      <alignment horizontal="center"/>
    </xf>
    <xf numFmtId="0" fontId="9" fillId="0" borderId="2" xfId="0" applyFont="1" applyBorder="1" applyAlignment="1">
      <alignment horizontal="center" vertical="center" wrapText="1"/>
    </xf>
    <xf numFmtId="0" fontId="0" fillId="0" borderId="6" xfId="0" applyBorder="1"/>
    <xf numFmtId="4" fontId="12" fillId="2" borderId="1" xfId="0" applyNumberFormat="1" applyFont="1" applyFill="1" applyBorder="1" applyAlignment="1">
      <alignment horizontal="center" vertical="top" wrapText="1"/>
    </xf>
    <xf numFmtId="0" fontId="9" fillId="6" borderId="2" xfId="0" applyFont="1" applyFill="1" applyBorder="1" applyAlignment="1">
      <alignment horizontal="center" wrapText="1"/>
    </xf>
    <xf numFmtId="164" fontId="12" fillId="6" borderId="2" xfId="0" applyNumberFormat="1" applyFont="1" applyFill="1" applyBorder="1" applyAlignment="1">
      <alignment horizontal="center" vertical="top" wrapText="1"/>
    </xf>
    <xf numFmtId="0" fontId="12" fillId="6" borderId="2" xfId="0" applyFont="1" applyFill="1" applyBorder="1" applyAlignment="1">
      <alignment horizontal="center" vertical="center"/>
    </xf>
    <xf numFmtId="4" fontId="12" fillId="6" borderId="2" xfId="0" applyNumberFormat="1" applyFont="1" applyFill="1" applyBorder="1" applyAlignment="1">
      <alignment horizontal="center" vertical="top" wrapText="1"/>
    </xf>
    <xf numFmtId="0" fontId="0" fillId="6" borderId="0" xfId="0" applyFill="1"/>
    <xf numFmtId="0" fontId="9" fillId="3" borderId="2" xfId="0" applyFont="1" applyFill="1" applyBorder="1" applyAlignment="1">
      <alignment horizontal="center" wrapText="1"/>
    </xf>
    <xf numFmtId="164" fontId="12" fillId="3" borderId="2" xfId="0" applyNumberFormat="1" applyFont="1" applyFill="1" applyBorder="1" applyAlignment="1">
      <alignment horizontal="center" vertical="top" wrapText="1"/>
    </xf>
    <xf numFmtId="0" fontId="0" fillId="3" borderId="0" xfId="0" applyFill="1"/>
    <xf numFmtId="0" fontId="0" fillId="2" borderId="4" xfId="0" applyFill="1" applyBorder="1"/>
    <xf numFmtId="0" fontId="0" fillId="0" borderId="4" xfId="0" applyBorder="1"/>
    <xf numFmtId="0" fontId="0" fillId="2" borderId="6" xfId="0" applyFill="1" applyBorder="1"/>
    <xf numFmtId="39" fontId="11" fillId="2" borderId="2" xfId="1" applyNumberFormat="1" applyFont="1" applyFill="1" applyBorder="1" applyAlignment="1">
      <alignment horizontal="center" vertical="center"/>
    </xf>
    <xf numFmtId="43" fontId="0" fillId="0" borderId="2" xfId="1" applyFont="1" applyBorder="1" applyAlignment="1">
      <alignment horizontal="center"/>
    </xf>
    <xf numFmtId="1" fontId="12" fillId="7" borderId="2" xfId="0" applyNumberFormat="1" applyFont="1" applyFill="1" applyBorder="1" applyAlignment="1">
      <alignment horizontal="center" vertical="center"/>
    </xf>
    <xf numFmtId="1" fontId="13" fillId="7" borderId="2" xfId="0" applyNumberFormat="1" applyFont="1" applyFill="1" applyBorder="1" applyAlignment="1">
      <alignment horizontal="center" vertical="center"/>
    </xf>
    <xf numFmtId="1" fontId="12" fillId="7" borderId="1" xfId="0" applyNumberFormat="1" applyFont="1" applyFill="1" applyBorder="1" applyAlignment="1">
      <alignment horizontal="center" vertical="center"/>
    </xf>
    <xf numFmtId="1" fontId="13" fillId="7" borderId="2" xfId="0" applyNumberFormat="1" applyFont="1" applyFill="1" applyBorder="1" applyAlignment="1">
      <alignment horizontal="center"/>
    </xf>
    <xf numFmtId="1" fontId="13" fillId="7" borderId="1" xfId="0" applyNumberFormat="1" applyFont="1" applyFill="1" applyBorder="1" applyAlignment="1">
      <alignment horizontal="center"/>
    </xf>
    <xf numFmtId="1" fontId="4" fillId="2" borderId="2" xfId="0" applyNumberFormat="1" applyFont="1" applyFill="1" applyBorder="1" applyAlignment="1">
      <alignment horizontal="center" vertical="center"/>
    </xf>
    <xf numFmtId="4" fontId="4" fillId="2" borderId="2" xfId="0" applyNumberFormat="1" applyFont="1" applyFill="1" applyBorder="1" applyAlignment="1">
      <alignment horizontal="center" vertical="top"/>
    </xf>
    <xf numFmtId="164" fontId="4" fillId="2" borderId="2" xfId="0" applyNumberFormat="1" applyFont="1" applyFill="1" applyBorder="1" applyAlignment="1">
      <alignment horizontal="center" vertical="center" wrapText="1"/>
    </xf>
    <xf numFmtId="4" fontId="4" fillId="2" borderId="2" xfId="0" applyNumberFormat="1" applyFont="1" applyFill="1" applyBorder="1" applyAlignment="1">
      <alignment horizontal="center" vertical="center"/>
    </xf>
    <xf numFmtId="0" fontId="1" fillId="8" borderId="0" xfId="0" applyFont="1" applyFill="1"/>
    <xf numFmtId="0" fontId="7" fillId="0" borderId="2" xfId="0" applyFont="1" applyBorder="1" applyAlignment="1">
      <alignment horizontal="center" vertical="center"/>
    </xf>
    <xf numFmtId="2" fontId="4" fillId="2" borderId="2" xfId="0" applyNumberFormat="1" applyFont="1" applyFill="1" applyBorder="1" applyAlignment="1">
      <alignment horizontal="center" vertical="center" wrapText="1"/>
    </xf>
    <xf numFmtId="2" fontId="4" fillId="2" borderId="2" xfId="0" applyNumberFormat="1" applyFont="1" applyFill="1" applyBorder="1" applyAlignment="1">
      <alignment horizontal="center" vertical="top" wrapText="1"/>
    </xf>
    <xf numFmtId="2" fontId="7" fillId="0" borderId="2" xfId="0" applyNumberFormat="1" applyFont="1" applyBorder="1" applyAlignment="1">
      <alignment horizontal="center" vertical="center"/>
    </xf>
    <xf numFmtId="2" fontId="20" fillId="0" borderId="2" xfId="0" applyNumberFormat="1" applyFont="1" applyBorder="1" applyAlignment="1">
      <alignment horizontal="center" vertical="center"/>
    </xf>
    <xf numFmtId="2" fontId="21" fillId="0" borderId="2" xfId="0" applyNumberFormat="1" applyFont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2" fontId="7" fillId="0" borderId="2" xfId="0" applyNumberFormat="1" applyFont="1" applyBorder="1" applyAlignment="1">
      <alignment horizontal="center"/>
    </xf>
    <xf numFmtId="0" fontId="4" fillId="3" borderId="2" xfId="0" applyFont="1" applyFill="1" applyBorder="1" applyAlignment="1">
      <alignment horizontal="center" vertical="center" wrapText="1"/>
    </xf>
    <xf numFmtId="0" fontId="4" fillId="9" borderId="2" xfId="0" applyFont="1" applyFill="1" applyBorder="1" applyAlignment="1">
      <alignment horizontal="center" vertical="center" wrapText="1"/>
    </xf>
    <xf numFmtId="0" fontId="10" fillId="7" borderId="2" xfId="0" applyFont="1" applyFill="1" applyBorder="1" applyAlignment="1">
      <alignment horizontal="center" vertical="center" wrapText="1"/>
    </xf>
    <xf numFmtId="0" fontId="4" fillId="10" borderId="2" xfId="0" applyFont="1" applyFill="1" applyBorder="1" applyAlignment="1">
      <alignment horizontal="center" vertical="center" wrapText="1"/>
    </xf>
    <xf numFmtId="2" fontId="7" fillId="2" borderId="2" xfId="0" applyNumberFormat="1" applyFont="1" applyFill="1" applyBorder="1" applyAlignment="1">
      <alignment horizontal="center" vertical="center"/>
    </xf>
    <xf numFmtId="2" fontId="7" fillId="10" borderId="2" xfId="0" applyNumberFormat="1" applyFont="1" applyFill="1" applyBorder="1" applyAlignment="1">
      <alignment horizontal="center" vertical="center"/>
    </xf>
    <xf numFmtId="4" fontId="4" fillId="3" borderId="2" xfId="0" applyNumberFormat="1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22" fillId="6" borderId="2" xfId="0" applyFont="1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22" fillId="6" borderId="2" xfId="0" applyFont="1" applyFill="1" applyBorder="1" applyAlignment="1">
      <alignment horizontal="center" vertical="center" wrapText="1"/>
    </xf>
    <xf numFmtId="0" fontId="23" fillId="6" borderId="2" xfId="0" applyFont="1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>
      <alignment horizontal="center"/>
    </xf>
    <xf numFmtId="2" fontId="4" fillId="2" borderId="1" xfId="0" applyNumberFormat="1" applyFont="1" applyFill="1" applyBorder="1" applyAlignment="1">
      <alignment horizontal="center" vertical="center" wrapText="1"/>
    </xf>
    <xf numFmtId="2" fontId="7" fillId="0" borderId="1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2" fontId="4" fillId="3" borderId="2" xfId="0" applyNumberFormat="1" applyFont="1" applyFill="1" applyBorder="1" applyAlignment="1">
      <alignment horizontal="center" vertical="center" wrapText="1"/>
    </xf>
    <xf numFmtId="2" fontId="7" fillId="3" borderId="2" xfId="0" applyNumberFormat="1" applyFont="1" applyFill="1" applyBorder="1" applyAlignment="1">
      <alignment horizontal="center" vertical="center"/>
    </xf>
    <xf numFmtId="0" fontId="7" fillId="3" borderId="2" xfId="0" applyFont="1" applyFill="1" applyBorder="1"/>
    <xf numFmtId="1" fontId="4" fillId="3" borderId="2" xfId="0" applyNumberFormat="1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11" fillId="2" borderId="2" xfId="0" applyFont="1" applyFill="1" applyBorder="1" applyAlignment="1">
      <alignment horizontal="center" vertical="center"/>
    </xf>
    <xf numFmtId="2" fontId="7" fillId="6" borderId="2" xfId="0" applyNumberFormat="1" applyFont="1" applyFill="1" applyBorder="1" applyAlignment="1">
      <alignment horizontal="center" vertical="center"/>
    </xf>
    <xf numFmtId="0" fontId="7" fillId="6" borderId="2" xfId="0" applyFont="1" applyFill="1" applyBorder="1"/>
    <xf numFmtId="0" fontId="7" fillId="6" borderId="2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Projection</a:t>
            </a:r>
            <a:r>
              <a:rPr lang="en-US" baseline="0"/>
              <a:t> of Sunam Gonj</a:t>
            </a:r>
            <a:endParaRPr lang="en-US"/>
          </a:p>
        </c:rich>
      </c:tx>
      <c:layout>
        <c:manualLayout>
          <c:xMode val="edge"/>
          <c:yMode val="edge"/>
          <c:x val="0.396852713437191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Sheet2!$C$8</c:f>
              <c:strCache>
                <c:ptCount val="1"/>
                <c:pt idx="0">
                  <c:v>CV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Sheet2!$B$9:$B$14</c:f>
              <c:strCache>
                <c:ptCount val="6"/>
                <c:pt idx="0">
                  <c:v>SUNM/PW-01</c:v>
                </c:pt>
                <c:pt idx="1">
                  <c:v>SUNM/PW-02</c:v>
                </c:pt>
                <c:pt idx="2">
                  <c:v>SUNM/PW-03</c:v>
                </c:pt>
                <c:pt idx="3">
                  <c:v>SUNM/PW-04</c:v>
                </c:pt>
                <c:pt idx="4">
                  <c:v>SUNM/PW-05</c:v>
                </c:pt>
                <c:pt idx="5">
                  <c:v>SUNM/PW-06</c:v>
                </c:pt>
              </c:strCache>
            </c:strRef>
          </c:cat>
          <c:val>
            <c:numRef>
              <c:f>Sheet2!$C$9:$C$14</c:f>
              <c:numCache>
                <c:formatCode>0.00</c:formatCode>
                <c:ptCount val="6"/>
                <c:pt idx="0">
                  <c:v>1462.0009884999999</c:v>
                </c:pt>
                <c:pt idx="1">
                  <c:v>1193.75</c:v>
                </c:pt>
                <c:pt idx="2">
                  <c:v>1682.1285738000001</c:v>
                </c:pt>
                <c:pt idx="3">
                  <c:v>1564.32</c:v>
                </c:pt>
                <c:pt idx="4">
                  <c:v>1457.9869114999999</c:v>
                </c:pt>
                <c:pt idx="5">
                  <c:v>1576.6466156957358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07-4722-8AB7-E5C0B6A9B072}"/>
            </c:ext>
          </c:extLst>
        </c:ser>
        <c:ser>
          <c:idx val="1"/>
          <c:order val="1"/>
          <c:tx>
            <c:strRef>
              <c:f>Sheet2!$D$8</c:f>
              <c:strCache>
                <c:ptCount val="1"/>
                <c:pt idx="0">
                  <c:v>BP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Sheet2!$B$9:$B$14</c:f>
              <c:strCache>
                <c:ptCount val="6"/>
                <c:pt idx="0">
                  <c:v>SUNM/PW-01</c:v>
                </c:pt>
                <c:pt idx="1">
                  <c:v>SUNM/PW-02</c:v>
                </c:pt>
                <c:pt idx="2">
                  <c:v>SUNM/PW-03</c:v>
                </c:pt>
                <c:pt idx="3">
                  <c:v>SUNM/PW-04</c:v>
                </c:pt>
                <c:pt idx="4">
                  <c:v>SUNM/PW-05</c:v>
                </c:pt>
                <c:pt idx="5">
                  <c:v>SUNM/PW-06</c:v>
                </c:pt>
              </c:strCache>
            </c:strRef>
          </c:cat>
          <c:val>
            <c:numRef>
              <c:f>Sheet2!$D$9:$D$14</c:f>
              <c:numCache>
                <c:formatCode>0.00</c:formatCode>
                <c:ptCount val="6"/>
                <c:pt idx="0">
                  <c:v>618.10902762852959</c:v>
                </c:pt>
                <c:pt idx="1">
                  <c:v>150.11000000000001</c:v>
                </c:pt>
                <c:pt idx="2">
                  <c:v>312.53994158727755</c:v>
                </c:pt>
                <c:pt idx="3">
                  <c:v>1037.5999999999999</c:v>
                </c:pt>
                <c:pt idx="4">
                  <c:v>0</c:v>
                </c:pt>
                <c:pt idx="5">
                  <c:v>823.09565276078752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07-4722-8AB7-E5C0B6A9B072}"/>
            </c:ext>
          </c:extLst>
        </c:ser>
        <c:ser>
          <c:idx val="2"/>
          <c:order val="2"/>
          <c:tx>
            <c:strRef>
              <c:f>Sheet2!$E$8</c:f>
              <c:strCache>
                <c:ptCount val="1"/>
                <c:pt idx="0">
                  <c:v>RB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Sheet2!$B$9:$B$14</c:f>
              <c:strCache>
                <c:ptCount val="6"/>
                <c:pt idx="0">
                  <c:v>SUNM/PW-01</c:v>
                </c:pt>
                <c:pt idx="1">
                  <c:v>SUNM/PW-02</c:v>
                </c:pt>
                <c:pt idx="2">
                  <c:v>SUNM/PW-03</c:v>
                </c:pt>
                <c:pt idx="3">
                  <c:v>SUNM/PW-04</c:v>
                </c:pt>
                <c:pt idx="4">
                  <c:v>SUNM/PW-05</c:v>
                </c:pt>
                <c:pt idx="5">
                  <c:v>SUNM/PW-06</c:v>
                </c:pt>
              </c:strCache>
            </c:strRef>
          </c:cat>
          <c:val>
            <c:numRef>
              <c:f>Sheet2!$E$9:$E$14</c:f>
              <c:numCache>
                <c:formatCode>0.00</c:formatCode>
                <c:ptCount val="6"/>
                <c:pt idx="0">
                  <c:v>843.89196087147059</c:v>
                </c:pt>
                <c:pt idx="1">
                  <c:v>1043.6399999999999</c:v>
                </c:pt>
                <c:pt idx="2">
                  <c:v>1369.5886322127226</c:v>
                </c:pt>
                <c:pt idx="3">
                  <c:v>526.72</c:v>
                </c:pt>
                <c:pt idx="4">
                  <c:v>1457.9869114999999</c:v>
                </c:pt>
                <c:pt idx="5">
                  <c:v>753.55096293494796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07-4722-8AB7-E5C0B6A9B072}"/>
            </c:ext>
          </c:extLst>
        </c:ser>
        <c:ser>
          <c:idx val="3"/>
          <c:order val="3"/>
          <c:tx>
            <c:strRef>
              <c:f>Sheet2!$F$8</c:f>
              <c:strCache>
                <c:ptCount val="1"/>
                <c:pt idx="0">
                  <c:v>VWD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Sheet2!$B$9:$B$14</c:f>
              <c:strCache>
                <c:ptCount val="6"/>
                <c:pt idx="0">
                  <c:v>SUNM/PW-01</c:v>
                </c:pt>
                <c:pt idx="1">
                  <c:v>SUNM/PW-02</c:v>
                </c:pt>
                <c:pt idx="2">
                  <c:v>SUNM/PW-03</c:v>
                </c:pt>
                <c:pt idx="3">
                  <c:v>SUNM/PW-04</c:v>
                </c:pt>
                <c:pt idx="4">
                  <c:v>SUNM/PW-05</c:v>
                </c:pt>
                <c:pt idx="5">
                  <c:v>SUNM/PW-06</c:v>
                </c:pt>
              </c:strCache>
            </c:strRef>
          </c:cat>
          <c:val>
            <c:numRef>
              <c:f>Sheet2!$F$9:$F$14</c:f>
              <c:numCache>
                <c:formatCode>0.00</c:formatCode>
                <c:ptCount val="6"/>
                <c:pt idx="0">
                  <c:v>544.41099999999994</c:v>
                </c:pt>
                <c:pt idx="1">
                  <c:v>240.8</c:v>
                </c:pt>
                <c:pt idx="2">
                  <c:v>457.91</c:v>
                </c:pt>
                <c:pt idx="3">
                  <c:v>1181.06</c:v>
                </c:pt>
                <c:pt idx="4">
                  <c:v>767.40000000000009</c:v>
                </c:pt>
                <c:pt idx="5">
                  <c:v>1050.3541869012986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E07-4722-8AB7-E5C0B6A9B072}"/>
            </c:ext>
          </c:extLst>
        </c:ser>
        <c:ser>
          <c:idx val="4"/>
          <c:order val="4"/>
          <c:tx>
            <c:strRef>
              <c:f>Sheet2!$G$8</c:f>
              <c:strCache>
                <c:ptCount val="1"/>
                <c:pt idx="0">
                  <c:v>PVWD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Sheet2!$B$9:$B$14</c:f>
              <c:strCache>
                <c:ptCount val="6"/>
                <c:pt idx="0">
                  <c:v>SUNM/PW-01</c:v>
                </c:pt>
                <c:pt idx="1">
                  <c:v>SUNM/PW-02</c:v>
                </c:pt>
                <c:pt idx="2">
                  <c:v>SUNM/PW-03</c:v>
                </c:pt>
                <c:pt idx="3">
                  <c:v>SUNM/PW-04</c:v>
                </c:pt>
                <c:pt idx="4">
                  <c:v>SUNM/PW-05</c:v>
                </c:pt>
                <c:pt idx="5">
                  <c:v>SUNM/PW-06</c:v>
                </c:pt>
              </c:strCache>
            </c:strRef>
          </c:cat>
          <c:val>
            <c:numRef>
              <c:f>Sheet2!$G$9:$G$14</c:f>
              <c:numCache>
                <c:formatCode>0.00</c:formatCode>
                <c:ptCount val="6"/>
                <c:pt idx="0">
                  <c:v>642.3900000000001</c:v>
                </c:pt>
                <c:pt idx="1">
                  <c:v>471.53</c:v>
                </c:pt>
                <c:pt idx="2">
                  <c:v>732.71812270000009</c:v>
                </c:pt>
                <c:pt idx="3">
                  <c:v>1334.36</c:v>
                </c:pt>
                <c:pt idx="4">
                  <c:v>1459.6509999999998</c:v>
                </c:pt>
                <c:pt idx="5">
                  <c:v>1383.5486589796353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E07-4722-8AB7-E5C0B6A9B072}"/>
            </c:ext>
          </c:extLst>
        </c:ser>
        <c:ser>
          <c:idx val="5"/>
          <c:order val="5"/>
          <c:tx>
            <c:strRef>
              <c:f>Sheet2!$H$8</c:f>
              <c:strCache>
                <c:ptCount val="1"/>
                <c:pt idx="0">
                  <c:v>PE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Sheet2!$H$9:$H$14</c:f>
              <c:numCache>
                <c:formatCode>0.00</c:formatCode>
                <c:ptCount val="6"/>
                <c:pt idx="0">
                  <c:v>24.280972371470511</c:v>
                </c:pt>
                <c:pt idx="1">
                  <c:v>321.41999999999996</c:v>
                </c:pt>
                <c:pt idx="2">
                  <c:v>420.17818111272254</c:v>
                </c:pt>
                <c:pt idx="3">
                  <c:v>296.76</c:v>
                </c:pt>
                <c:pt idx="4">
                  <c:v>1459.6509999999998</c:v>
                </c:pt>
                <c:pt idx="5">
                  <c:v>560.4530062188478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E07-4722-8AB7-E5C0B6A9B0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0451656"/>
        <c:axId val="580460512"/>
      </c:barChart>
      <c:catAx>
        <c:axId val="580451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460512"/>
        <c:crosses val="autoZero"/>
        <c:auto val="1"/>
        <c:lblAlgn val="ctr"/>
        <c:lblOffset val="100"/>
        <c:noMultiLvlLbl val="0"/>
      </c:catAx>
      <c:valAx>
        <c:axId val="58046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451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003138790147441E-2"/>
          <c:y val="0.91722264137471821"/>
          <c:w val="0.91754409553300631"/>
          <c:h val="6.75628430529096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Projection</a:t>
            </a:r>
            <a:r>
              <a:rPr lang="en-US" baseline="0"/>
              <a:t> of Netrokona</a:t>
            </a:r>
            <a:endParaRPr lang="en-US"/>
          </a:p>
        </c:rich>
      </c:tx>
      <c:layout>
        <c:manualLayout>
          <c:xMode val="edge"/>
          <c:yMode val="edge"/>
          <c:x val="0.396852713437191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Sheet2!$C$35</c:f>
              <c:strCache>
                <c:ptCount val="1"/>
                <c:pt idx="0">
                  <c:v>CV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Sheet2!$B$36:$B$42</c:f>
              <c:strCache>
                <c:ptCount val="7"/>
                <c:pt idx="0">
                  <c:v>NETR/PW-01</c:v>
                </c:pt>
                <c:pt idx="1">
                  <c:v>NETR/PW-02</c:v>
                </c:pt>
                <c:pt idx="2">
                  <c:v>NETR/PW-03</c:v>
                </c:pt>
                <c:pt idx="3">
                  <c:v>NETR/PW-04</c:v>
                </c:pt>
                <c:pt idx="4">
                  <c:v>NETR/PW-05</c:v>
                </c:pt>
                <c:pt idx="5">
                  <c:v>NETR/PW-06</c:v>
                </c:pt>
                <c:pt idx="6">
                  <c:v>NETR/PW-07</c:v>
                </c:pt>
              </c:strCache>
            </c:strRef>
          </c:cat>
          <c:val>
            <c:numRef>
              <c:f>Sheet2!$C$36:$C$42</c:f>
              <c:numCache>
                <c:formatCode>_(* #,##0.00_);_(* \(#,##0.00\);_(* "-"??_);_(@_)</c:formatCode>
                <c:ptCount val="7"/>
                <c:pt idx="0">
                  <c:v>1345.3447496803001</c:v>
                </c:pt>
                <c:pt idx="1">
                  <c:v>948.89019634647912</c:v>
                </c:pt>
                <c:pt idx="2">
                  <c:v>868.99</c:v>
                </c:pt>
                <c:pt idx="3">
                  <c:v>1500.9204861800001</c:v>
                </c:pt>
                <c:pt idx="4">
                  <c:v>1189.18</c:v>
                </c:pt>
                <c:pt idx="5">
                  <c:v>631.32074766999995</c:v>
                </c:pt>
                <c:pt idx="6">
                  <c:v>893.67676979999999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3D9-469C-A21F-D3973D8C5C25}"/>
            </c:ext>
          </c:extLst>
        </c:ser>
        <c:ser>
          <c:idx val="1"/>
          <c:order val="1"/>
          <c:tx>
            <c:strRef>
              <c:f>Sheet2!$D$35</c:f>
              <c:strCache>
                <c:ptCount val="1"/>
                <c:pt idx="0">
                  <c:v>BP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Sheet2!$B$36:$B$42</c:f>
              <c:strCache>
                <c:ptCount val="7"/>
                <c:pt idx="0">
                  <c:v>NETR/PW-01</c:v>
                </c:pt>
                <c:pt idx="1">
                  <c:v>NETR/PW-02</c:v>
                </c:pt>
                <c:pt idx="2">
                  <c:v>NETR/PW-03</c:v>
                </c:pt>
                <c:pt idx="3">
                  <c:v>NETR/PW-04</c:v>
                </c:pt>
                <c:pt idx="4">
                  <c:v>NETR/PW-05</c:v>
                </c:pt>
                <c:pt idx="5">
                  <c:v>NETR/PW-06</c:v>
                </c:pt>
                <c:pt idx="6">
                  <c:v>NETR/PW-07</c:v>
                </c:pt>
              </c:strCache>
            </c:strRef>
          </c:cat>
          <c:val>
            <c:numRef>
              <c:f>Sheet2!$D$36:$D$42</c:f>
              <c:numCache>
                <c:formatCode>_(* #,##0.00_);_(* \(#,##0.00\);_(* "-"??_);_(@_)</c:formatCode>
                <c:ptCount val="7"/>
                <c:pt idx="0">
                  <c:v>428.86</c:v>
                </c:pt>
                <c:pt idx="1">
                  <c:v>343.5</c:v>
                </c:pt>
                <c:pt idx="2">
                  <c:v>289.10000000000002</c:v>
                </c:pt>
                <c:pt idx="3">
                  <c:v>501.79237300985602</c:v>
                </c:pt>
                <c:pt idx="4">
                  <c:v>123.11000000000001</c:v>
                </c:pt>
                <c:pt idx="5">
                  <c:v>295.02999999999997</c:v>
                </c:pt>
                <c:pt idx="6">
                  <c:v>567.70000000000005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3D9-469C-A21F-D3973D8C5C25}"/>
            </c:ext>
          </c:extLst>
        </c:ser>
        <c:ser>
          <c:idx val="2"/>
          <c:order val="2"/>
          <c:tx>
            <c:strRef>
              <c:f>Sheet2!$E$35</c:f>
              <c:strCache>
                <c:ptCount val="1"/>
                <c:pt idx="0">
                  <c:v>RB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Sheet2!$B$36:$B$42</c:f>
              <c:strCache>
                <c:ptCount val="7"/>
                <c:pt idx="0">
                  <c:v>NETR/PW-01</c:v>
                </c:pt>
                <c:pt idx="1">
                  <c:v>NETR/PW-02</c:v>
                </c:pt>
                <c:pt idx="2">
                  <c:v>NETR/PW-03</c:v>
                </c:pt>
                <c:pt idx="3">
                  <c:v>NETR/PW-04</c:v>
                </c:pt>
                <c:pt idx="4">
                  <c:v>NETR/PW-05</c:v>
                </c:pt>
                <c:pt idx="5">
                  <c:v>NETR/PW-06</c:v>
                </c:pt>
                <c:pt idx="6">
                  <c:v>NETR/PW-07</c:v>
                </c:pt>
              </c:strCache>
            </c:strRef>
          </c:cat>
          <c:val>
            <c:numRef>
              <c:f>Sheet2!$E$36:$E$42</c:f>
              <c:numCache>
                <c:formatCode>_(* #,##0.00_);_(* \(#,##0.00\);_(* "-"??_);_(@_)</c:formatCode>
                <c:ptCount val="7"/>
                <c:pt idx="0">
                  <c:v>916.48474968029996</c:v>
                </c:pt>
                <c:pt idx="1">
                  <c:v>605.390196346479</c:v>
                </c:pt>
                <c:pt idx="2">
                  <c:v>579.89</c:v>
                </c:pt>
                <c:pt idx="3">
                  <c:v>999.12811317014382</c:v>
                </c:pt>
                <c:pt idx="4">
                  <c:v>1066.0700000000002</c:v>
                </c:pt>
                <c:pt idx="5">
                  <c:v>336.29074767000009</c:v>
                </c:pt>
                <c:pt idx="6">
                  <c:v>325.97676979999994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3D9-469C-A21F-D3973D8C5C25}"/>
            </c:ext>
          </c:extLst>
        </c:ser>
        <c:ser>
          <c:idx val="3"/>
          <c:order val="3"/>
          <c:tx>
            <c:strRef>
              <c:f>Sheet2!$F$35</c:f>
              <c:strCache>
                <c:ptCount val="1"/>
                <c:pt idx="0">
                  <c:v>VWD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Sheet2!$B$36:$B$42</c:f>
              <c:strCache>
                <c:ptCount val="7"/>
                <c:pt idx="0">
                  <c:v>NETR/PW-01</c:v>
                </c:pt>
                <c:pt idx="1">
                  <c:v>NETR/PW-02</c:v>
                </c:pt>
                <c:pt idx="2">
                  <c:v>NETR/PW-03</c:v>
                </c:pt>
                <c:pt idx="3">
                  <c:v>NETR/PW-04</c:v>
                </c:pt>
                <c:pt idx="4">
                  <c:v>NETR/PW-05</c:v>
                </c:pt>
                <c:pt idx="5">
                  <c:v>NETR/PW-06</c:v>
                </c:pt>
                <c:pt idx="6">
                  <c:v>NETR/PW-07</c:v>
                </c:pt>
              </c:strCache>
            </c:strRef>
          </c:cat>
          <c:val>
            <c:numRef>
              <c:f>Sheet2!$F$36:$F$42</c:f>
              <c:numCache>
                <c:formatCode>_(* #,##0.00_);_(* \(#,##0.00\);_(* "-"??_);_(@_)</c:formatCode>
                <c:ptCount val="7"/>
                <c:pt idx="0">
                  <c:v>563.76</c:v>
                </c:pt>
                <c:pt idx="1">
                  <c:v>514.2600000000001</c:v>
                </c:pt>
                <c:pt idx="2">
                  <c:v>295.41000000000003</c:v>
                </c:pt>
                <c:pt idx="3">
                  <c:v>961.55220059999999</c:v>
                </c:pt>
                <c:pt idx="4">
                  <c:v>418.33</c:v>
                </c:pt>
                <c:pt idx="5">
                  <c:v>387.45199999999994</c:v>
                </c:pt>
                <c:pt idx="6">
                  <c:v>670.18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3D9-469C-A21F-D3973D8C5C25}"/>
            </c:ext>
          </c:extLst>
        </c:ser>
        <c:ser>
          <c:idx val="4"/>
          <c:order val="4"/>
          <c:tx>
            <c:strRef>
              <c:f>Sheet2!$G$35</c:f>
              <c:strCache>
                <c:ptCount val="1"/>
                <c:pt idx="0">
                  <c:v>PVWD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Sheet2!$B$36:$B$42</c:f>
              <c:strCache>
                <c:ptCount val="7"/>
                <c:pt idx="0">
                  <c:v>NETR/PW-01</c:v>
                </c:pt>
                <c:pt idx="1">
                  <c:v>NETR/PW-02</c:v>
                </c:pt>
                <c:pt idx="2">
                  <c:v>NETR/PW-03</c:v>
                </c:pt>
                <c:pt idx="3">
                  <c:v>NETR/PW-04</c:v>
                </c:pt>
                <c:pt idx="4">
                  <c:v>NETR/PW-05</c:v>
                </c:pt>
                <c:pt idx="5">
                  <c:v>NETR/PW-06</c:v>
                </c:pt>
                <c:pt idx="6">
                  <c:v>NETR/PW-07</c:v>
                </c:pt>
              </c:strCache>
            </c:strRef>
          </c:cat>
          <c:val>
            <c:numRef>
              <c:f>Sheet2!$G$36:$G$42</c:f>
              <c:numCache>
                <c:formatCode>_(* #,##0.00_);_(* \(#,##0.00\);_(* "-"??_);_(@_)</c:formatCode>
                <c:ptCount val="7"/>
                <c:pt idx="0">
                  <c:v>707.48</c:v>
                </c:pt>
                <c:pt idx="1">
                  <c:v>530.88000000000011</c:v>
                </c:pt>
                <c:pt idx="2">
                  <c:v>384.75</c:v>
                </c:pt>
                <c:pt idx="3">
                  <c:v>1021.2322006000001</c:v>
                </c:pt>
                <c:pt idx="4">
                  <c:v>1131.93</c:v>
                </c:pt>
                <c:pt idx="5">
                  <c:v>432.47199999999998</c:v>
                </c:pt>
                <c:pt idx="6">
                  <c:v>670.18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3D9-469C-A21F-D3973D8C5C25}"/>
            </c:ext>
          </c:extLst>
        </c:ser>
        <c:ser>
          <c:idx val="5"/>
          <c:order val="5"/>
          <c:tx>
            <c:strRef>
              <c:f>Sheet2!$H$35</c:f>
              <c:strCache>
                <c:ptCount val="1"/>
                <c:pt idx="0">
                  <c:v>PE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Sheet2!$B$36:$B$42</c:f>
              <c:strCache>
                <c:ptCount val="7"/>
                <c:pt idx="0">
                  <c:v>NETR/PW-01</c:v>
                </c:pt>
                <c:pt idx="1">
                  <c:v>NETR/PW-02</c:v>
                </c:pt>
                <c:pt idx="2">
                  <c:v>NETR/PW-03</c:v>
                </c:pt>
                <c:pt idx="3">
                  <c:v>NETR/PW-04</c:v>
                </c:pt>
                <c:pt idx="4">
                  <c:v>NETR/PW-05</c:v>
                </c:pt>
                <c:pt idx="5">
                  <c:v>NETR/PW-06</c:v>
                </c:pt>
                <c:pt idx="6">
                  <c:v>NETR/PW-07</c:v>
                </c:pt>
              </c:strCache>
            </c:strRef>
          </c:cat>
          <c:val>
            <c:numRef>
              <c:f>Sheet2!$H$36:$H$42</c:f>
              <c:numCache>
                <c:formatCode>_(* #,##0.00_);_(* \(#,##0.00\);_(* "-"??_);_(@_)</c:formatCode>
                <c:ptCount val="7"/>
                <c:pt idx="0">
                  <c:v>278.62</c:v>
                </c:pt>
                <c:pt idx="1">
                  <c:v>187.38000000000011</c:v>
                </c:pt>
                <c:pt idx="2">
                  <c:v>95.649999999999977</c:v>
                </c:pt>
                <c:pt idx="3">
                  <c:v>519.43982759014398</c:v>
                </c:pt>
                <c:pt idx="4">
                  <c:v>1008.82</c:v>
                </c:pt>
                <c:pt idx="5">
                  <c:v>137.44200000000001</c:v>
                </c:pt>
                <c:pt idx="6">
                  <c:v>102.4799999999999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3D9-469C-A21F-D3973D8C5C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0451656"/>
        <c:axId val="580460512"/>
        <c:extLst>
          <c:ext xmlns:c15="http://schemas.microsoft.com/office/drawing/2012/chart" uri="{02D57815-91ED-43cb-92C2-25804820EDAC}">
            <c15:filteredBarSeries>
              <c15:ser>
                <c:idx val="6"/>
                <c:order val="6"/>
                <c:tx>
                  <c:strRef>
                    <c:extLst>
                      <c:ext uri="{02D57815-91ED-43cb-92C2-25804820EDAC}">
                        <c15:formulaRef>
                          <c15:sqref>Sheet2!$I$35</c15:sqref>
                        </c15:formulaRef>
                      </c:ext>
                    </c:extLst>
                    <c:strCache>
                      <c:ptCount val="1"/>
                      <c:pt idx="0">
                        <c:v>PFM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Sheet2!$B$36:$B$42</c15:sqref>
                        </c15:formulaRef>
                      </c:ext>
                    </c:extLst>
                    <c:strCache>
                      <c:ptCount val="7"/>
                      <c:pt idx="0">
                        <c:v>NETR/PW-01</c:v>
                      </c:pt>
                      <c:pt idx="1">
                        <c:v>NETR/PW-02</c:v>
                      </c:pt>
                      <c:pt idx="2">
                        <c:v>NETR/PW-03</c:v>
                      </c:pt>
                      <c:pt idx="3">
                        <c:v>NETR/PW-04</c:v>
                      </c:pt>
                      <c:pt idx="4">
                        <c:v>NETR/PW-05</c:v>
                      </c:pt>
                      <c:pt idx="5">
                        <c:v>NETR/PW-06</c:v>
                      </c:pt>
                      <c:pt idx="6">
                        <c:v>NETR/PW-07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Sheet2!$I$36:$I$42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C-53D9-469C-A21F-D3973D8C5C25}"/>
                  </c:ext>
                </c:extLst>
              </c15:ser>
            </c15:filteredBarSeries>
          </c:ext>
        </c:extLst>
      </c:barChart>
      <c:catAx>
        <c:axId val="580451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460512"/>
        <c:crosses val="autoZero"/>
        <c:auto val="1"/>
        <c:lblAlgn val="ctr"/>
        <c:lblOffset val="100"/>
        <c:noMultiLvlLbl val="0"/>
      </c:catAx>
      <c:valAx>
        <c:axId val="58046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451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454366105828644"/>
          <c:y val="0.89698191174276853"/>
          <c:w val="0.83680989834053521"/>
          <c:h val="6.83119539066275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Projection</a:t>
            </a:r>
            <a:r>
              <a:rPr lang="en-US" baseline="0"/>
              <a:t> of Hobiganj</a:t>
            </a:r>
            <a:endParaRPr lang="en-US"/>
          </a:p>
        </c:rich>
      </c:tx>
      <c:layout>
        <c:manualLayout>
          <c:xMode val="edge"/>
          <c:yMode val="edge"/>
          <c:x val="0.396852713437191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Sheet2!$C$66</c:f>
              <c:strCache>
                <c:ptCount val="1"/>
                <c:pt idx="0">
                  <c:v>CV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Sheet2!$B$67:$B$72</c:f>
              <c:strCache>
                <c:ptCount val="6"/>
                <c:pt idx="0">
                  <c:v>HOBI/PW-01</c:v>
                </c:pt>
                <c:pt idx="1">
                  <c:v>HOBI/PW-02</c:v>
                </c:pt>
                <c:pt idx="2">
                  <c:v>HOBI/PW-04</c:v>
                </c:pt>
                <c:pt idx="3">
                  <c:v>HOBI/PW-05</c:v>
                </c:pt>
                <c:pt idx="4">
                  <c:v>HOBI/PW-06</c:v>
                </c:pt>
                <c:pt idx="5">
                  <c:v>HOBI/PW-07</c:v>
                </c:pt>
              </c:strCache>
            </c:strRef>
          </c:cat>
          <c:val>
            <c:numRef>
              <c:f>Sheet2!$C$67:$C$72</c:f>
              <c:numCache>
                <c:formatCode>_(* #,##0.00_);_(* \(#,##0.00\);_(* "-"??_);_(@_)</c:formatCode>
                <c:ptCount val="6"/>
                <c:pt idx="0">
                  <c:v>1521.4</c:v>
                </c:pt>
                <c:pt idx="1">
                  <c:v>1352.2485715099997</c:v>
                </c:pt>
                <c:pt idx="2">
                  <c:v>1146.8</c:v>
                </c:pt>
                <c:pt idx="3">
                  <c:v>1316.5445282000001</c:v>
                </c:pt>
                <c:pt idx="4">
                  <c:v>1581.7287263051492</c:v>
                </c:pt>
                <c:pt idx="5">
                  <c:v>907.13765777000003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DE-4734-9108-545170B9A9AB}"/>
            </c:ext>
          </c:extLst>
        </c:ser>
        <c:ser>
          <c:idx val="1"/>
          <c:order val="1"/>
          <c:tx>
            <c:strRef>
              <c:f>Sheet2!$D$66</c:f>
              <c:strCache>
                <c:ptCount val="1"/>
                <c:pt idx="0">
                  <c:v>BP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Sheet2!$B$67:$B$72</c:f>
              <c:strCache>
                <c:ptCount val="6"/>
                <c:pt idx="0">
                  <c:v>HOBI/PW-01</c:v>
                </c:pt>
                <c:pt idx="1">
                  <c:v>HOBI/PW-02</c:v>
                </c:pt>
                <c:pt idx="2">
                  <c:v>HOBI/PW-04</c:v>
                </c:pt>
                <c:pt idx="3">
                  <c:v>HOBI/PW-05</c:v>
                </c:pt>
                <c:pt idx="4">
                  <c:v>HOBI/PW-06</c:v>
                </c:pt>
                <c:pt idx="5">
                  <c:v>HOBI/PW-07</c:v>
                </c:pt>
              </c:strCache>
            </c:strRef>
          </c:cat>
          <c:val>
            <c:numRef>
              <c:f>Sheet2!$D$67:$D$72</c:f>
              <c:numCache>
                <c:formatCode>_(* #,##0.00_);_(* \(#,##0.00\);_(* "-"??_);_(@_)</c:formatCode>
                <c:ptCount val="6"/>
                <c:pt idx="0">
                  <c:v>718.56</c:v>
                </c:pt>
                <c:pt idx="1">
                  <c:v>586.45967342595225</c:v>
                </c:pt>
                <c:pt idx="2">
                  <c:v>626.76</c:v>
                </c:pt>
                <c:pt idx="3">
                  <c:v>232.93991652310251</c:v>
                </c:pt>
                <c:pt idx="4">
                  <c:v>917.2475876025776</c:v>
                </c:pt>
                <c:pt idx="5">
                  <c:v>459.67032162593881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DE-4734-9108-545170B9A9AB}"/>
            </c:ext>
          </c:extLst>
        </c:ser>
        <c:ser>
          <c:idx val="2"/>
          <c:order val="2"/>
          <c:tx>
            <c:strRef>
              <c:f>Sheet2!$E$66</c:f>
              <c:strCache>
                <c:ptCount val="1"/>
                <c:pt idx="0">
                  <c:v>RB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Sheet2!$B$67:$B$72</c:f>
              <c:strCache>
                <c:ptCount val="6"/>
                <c:pt idx="0">
                  <c:v>HOBI/PW-01</c:v>
                </c:pt>
                <c:pt idx="1">
                  <c:v>HOBI/PW-02</c:v>
                </c:pt>
                <c:pt idx="2">
                  <c:v>HOBI/PW-04</c:v>
                </c:pt>
                <c:pt idx="3">
                  <c:v>HOBI/PW-05</c:v>
                </c:pt>
                <c:pt idx="4">
                  <c:v>HOBI/PW-06</c:v>
                </c:pt>
                <c:pt idx="5">
                  <c:v>HOBI/PW-07</c:v>
                </c:pt>
              </c:strCache>
            </c:strRef>
          </c:cat>
          <c:val>
            <c:numRef>
              <c:f>Sheet2!$E$67:$E$72</c:f>
              <c:numCache>
                <c:formatCode>_(* #,##0.00_);_(* \(#,##0.00\);_(* "-"??_);_(@_)</c:formatCode>
                <c:ptCount val="6"/>
                <c:pt idx="0">
                  <c:v>802.84000000000015</c:v>
                </c:pt>
                <c:pt idx="1">
                  <c:v>765.78889808404745</c:v>
                </c:pt>
                <c:pt idx="2">
                  <c:v>520.04</c:v>
                </c:pt>
                <c:pt idx="3">
                  <c:v>1083.6046116768975</c:v>
                </c:pt>
                <c:pt idx="4">
                  <c:v>664.48113870257157</c:v>
                </c:pt>
                <c:pt idx="5">
                  <c:v>447.46733614406122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CDE-4734-9108-545170B9A9AB}"/>
            </c:ext>
          </c:extLst>
        </c:ser>
        <c:ser>
          <c:idx val="3"/>
          <c:order val="3"/>
          <c:tx>
            <c:strRef>
              <c:f>Sheet2!$F$66</c:f>
              <c:strCache>
                <c:ptCount val="1"/>
                <c:pt idx="0">
                  <c:v>VWD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Sheet2!$B$67:$B$72</c:f>
              <c:strCache>
                <c:ptCount val="6"/>
                <c:pt idx="0">
                  <c:v>HOBI/PW-01</c:v>
                </c:pt>
                <c:pt idx="1">
                  <c:v>HOBI/PW-02</c:v>
                </c:pt>
                <c:pt idx="2">
                  <c:v>HOBI/PW-04</c:v>
                </c:pt>
                <c:pt idx="3">
                  <c:v>HOBI/PW-05</c:v>
                </c:pt>
                <c:pt idx="4">
                  <c:v>HOBI/PW-06</c:v>
                </c:pt>
                <c:pt idx="5">
                  <c:v>HOBI/PW-07</c:v>
                </c:pt>
              </c:strCache>
            </c:strRef>
          </c:cat>
          <c:val>
            <c:numRef>
              <c:f>Sheet2!$F$67:$F$72</c:f>
              <c:numCache>
                <c:formatCode>_(* #,##0.00_);_(* \(#,##0.00\);_(* "-"??_);_(@_)</c:formatCode>
                <c:ptCount val="6"/>
                <c:pt idx="0">
                  <c:v>1455.87</c:v>
                </c:pt>
                <c:pt idx="1">
                  <c:v>594.71975170725011</c:v>
                </c:pt>
                <c:pt idx="2">
                  <c:v>721.03</c:v>
                </c:pt>
                <c:pt idx="3">
                  <c:v>622.60041490000003</c:v>
                </c:pt>
                <c:pt idx="4">
                  <c:v>1420.2512424752492</c:v>
                </c:pt>
                <c:pt idx="5">
                  <c:v>558.48092374999999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CDE-4734-9108-545170B9A9AB}"/>
            </c:ext>
          </c:extLst>
        </c:ser>
        <c:ser>
          <c:idx val="4"/>
          <c:order val="4"/>
          <c:tx>
            <c:strRef>
              <c:f>Sheet2!$G$66</c:f>
              <c:strCache>
                <c:ptCount val="1"/>
                <c:pt idx="0">
                  <c:v>PVWD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Sheet2!$B$67:$B$72</c:f>
              <c:strCache>
                <c:ptCount val="6"/>
                <c:pt idx="0">
                  <c:v>HOBI/PW-01</c:v>
                </c:pt>
                <c:pt idx="1">
                  <c:v>HOBI/PW-02</c:v>
                </c:pt>
                <c:pt idx="2">
                  <c:v>HOBI/PW-04</c:v>
                </c:pt>
                <c:pt idx="3">
                  <c:v>HOBI/PW-05</c:v>
                </c:pt>
                <c:pt idx="4">
                  <c:v>HOBI/PW-06</c:v>
                </c:pt>
                <c:pt idx="5">
                  <c:v>HOBI/PW-07</c:v>
                </c:pt>
              </c:strCache>
            </c:strRef>
          </c:cat>
          <c:val>
            <c:numRef>
              <c:f>Sheet2!$G$67:$G$72</c:f>
              <c:numCache>
                <c:formatCode>_(* #,##0.00_);_(* \(#,##0.00\);_(* "-"??_);_(@_)</c:formatCode>
                <c:ptCount val="6"/>
                <c:pt idx="0">
                  <c:v>1455.87</c:v>
                </c:pt>
                <c:pt idx="1">
                  <c:v>712.5857517072501</c:v>
                </c:pt>
                <c:pt idx="2">
                  <c:v>882.92000000000007</c:v>
                </c:pt>
                <c:pt idx="3">
                  <c:v>816.9051586999999</c:v>
                </c:pt>
                <c:pt idx="4">
                  <c:v>1521.4706054752492</c:v>
                </c:pt>
                <c:pt idx="5">
                  <c:v>778.30514514999993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CDE-4734-9108-545170B9A9AB}"/>
            </c:ext>
          </c:extLst>
        </c:ser>
        <c:ser>
          <c:idx val="5"/>
          <c:order val="5"/>
          <c:tx>
            <c:strRef>
              <c:f>Sheet2!$H$66</c:f>
              <c:strCache>
                <c:ptCount val="1"/>
                <c:pt idx="0">
                  <c:v>PE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Sheet2!$B$67:$B$72</c:f>
              <c:strCache>
                <c:ptCount val="6"/>
                <c:pt idx="0">
                  <c:v>HOBI/PW-01</c:v>
                </c:pt>
                <c:pt idx="1">
                  <c:v>HOBI/PW-02</c:v>
                </c:pt>
                <c:pt idx="2">
                  <c:v>HOBI/PW-04</c:v>
                </c:pt>
                <c:pt idx="3">
                  <c:v>HOBI/PW-05</c:v>
                </c:pt>
                <c:pt idx="4">
                  <c:v>HOBI/PW-06</c:v>
                </c:pt>
                <c:pt idx="5">
                  <c:v>HOBI/PW-07</c:v>
                </c:pt>
              </c:strCache>
            </c:strRef>
          </c:cat>
          <c:val>
            <c:numRef>
              <c:f>Sheet2!$H$67:$H$72</c:f>
              <c:numCache>
                <c:formatCode>_(* #,##0.00_);_(* \(#,##0.00\);_(* "-"??_);_(@_)</c:formatCode>
                <c:ptCount val="6"/>
                <c:pt idx="0">
                  <c:v>737.31</c:v>
                </c:pt>
                <c:pt idx="1">
                  <c:v>126.12607828129785</c:v>
                </c:pt>
                <c:pt idx="2">
                  <c:v>256.16000000000008</c:v>
                </c:pt>
                <c:pt idx="3">
                  <c:v>583.96524217689739</c:v>
                </c:pt>
                <c:pt idx="4">
                  <c:v>604.22301787267156</c:v>
                </c:pt>
                <c:pt idx="5">
                  <c:v>318.63482352406112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CDE-4734-9108-545170B9A9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0451656"/>
        <c:axId val="580460512"/>
        <c:extLst/>
      </c:barChart>
      <c:catAx>
        <c:axId val="580451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460512"/>
        <c:crosses val="autoZero"/>
        <c:auto val="1"/>
        <c:lblAlgn val="ctr"/>
        <c:lblOffset val="100"/>
        <c:noMultiLvlLbl val="0"/>
      </c:catAx>
      <c:valAx>
        <c:axId val="58046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451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454366105828644"/>
          <c:y val="0.89698191174276853"/>
          <c:w val="0.83680989834053521"/>
          <c:h val="6.83119539066275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520211</xdr:colOff>
      <xdr:row>14</xdr:row>
      <xdr:rowOff>181709</xdr:rowOff>
    </xdr:from>
    <xdr:to>
      <xdr:col>8</xdr:col>
      <xdr:colOff>801076</xdr:colOff>
      <xdr:row>32</xdr:row>
      <xdr:rowOff>39078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AC5334-735B-4327-AF5D-3C2FA5BEAC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45</xdr:row>
      <xdr:rowOff>0</xdr:rowOff>
    </xdr:from>
    <xdr:to>
      <xdr:col>8</xdr:col>
      <xdr:colOff>280865</xdr:colOff>
      <xdr:row>62</xdr:row>
      <xdr:rowOff>39588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F5F8444-F97E-44FA-AF98-D17122AB60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74</xdr:row>
      <xdr:rowOff>0</xdr:rowOff>
    </xdr:from>
    <xdr:to>
      <xdr:col>8</xdr:col>
      <xdr:colOff>280865</xdr:colOff>
      <xdr:row>91</xdr:row>
      <xdr:rowOff>39587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2A178A1-F19F-4A12-8FA8-972F070DD2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31"/>
  <sheetViews>
    <sheetView topLeftCell="A4" workbookViewId="0">
      <selection activeCell="B18" sqref="B18"/>
    </sheetView>
  </sheetViews>
  <sheetFormatPr defaultRowHeight="15"/>
  <cols>
    <col min="1" max="1" width="42.7109375" customWidth="1"/>
    <col min="2" max="2" width="8.5703125" customWidth="1"/>
  </cols>
  <sheetData>
    <row r="1" spans="1:2">
      <c r="A1" s="19" t="s">
        <v>257</v>
      </c>
      <c r="B1" s="65" t="s">
        <v>226</v>
      </c>
    </row>
    <row r="2" spans="1:2">
      <c r="A2" s="19" t="s">
        <v>258</v>
      </c>
      <c r="B2" s="65" t="s">
        <v>259</v>
      </c>
    </row>
    <row r="3" spans="1:2">
      <c r="A3" s="19" t="s">
        <v>260</v>
      </c>
      <c r="B3" s="65" t="s">
        <v>261</v>
      </c>
    </row>
    <row r="4" spans="1:2">
      <c r="A4" s="19" t="s">
        <v>262</v>
      </c>
      <c r="B4" s="65" t="s">
        <v>263</v>
      </c>
    </row>
    <row r="5" spans="1:2">
      <c r="A5" s="66" t="s">
        <v>264</v>
      </c>
      <c r="B5" s="67" t="s">
        <v>265</v>
      </c>
    </row>
    <row r="6" spans="1:2">
      <c r="A6" s="66" t="s">
        <v>266</v>
      </c>
      <c r="B6" s="67" t="s">
        <v>267</v>
      </c>
    </row>
    <row r="7" spans="1:2">
      <c r="A7" s="19" t="s">
        <v>268</v>
      </c>
      <c r="B7" s="65" t="s">
        <v>269</v>
      </c>
    </row>
    <row r="8" spans="1:2">
      <c r="A8" s="19" t="s">
        <v>270</v>
      </c>
      <c r="B8" s="65" t="s">
        <v>271</v>
      </c>
    </row>
    <row r="9" spans="1:2">
      <c r="A9" s="66" t="s">
        <v>272</v>
      </c>
      <c r="B9" s="67" t="s">
        <v>273</v>
      </c>
    </row>
    <row r="10" spans="1:2">
      <c r="A10" s="19" t="s">
        <v>274</v>
      </c>
      <c r="B10" s="65" t="s">
        <v>275</v>
      </c>
    </row>
    <row r="11" spans="1:2">
      <c r="A11" s="19" t="s">
        <v>276</v>
      </c>
      <c r="B11" s="65" t="s">
        <v>145</v>
      </c>
    </row>
    <row r="12" spans="1:2">
      <c r="A12" s="19" t="s">
        <v>277</v>
      </c>
      <c r="B12" s="65" t="s">
        <v>55</v>
      </c>
    </row>
    <row r="13" spans="1:2">
      <c r="A13" s="19" t="s">
        <v>278</v>
      </c>
      <c r="B13" s="65" t="s">
        <v>75</v>
      </c>
    </row>
    <row r="14" spans="1:2">
      <c r="A14" s="19" t="s">
        <v>279</v>
      </c>
      <c r="B14" s="65" t="s">
        <v>280</v>
      </c>
    </row>
    <row r="15" spans="1:2">
      <c r="A15" s="19" t="s">
        <v>281</v>
      </c>
      <c r="B15" s="65" t="s">
        <v>282</v>
      </c>
    </row>
    <row r="16" spans="1:2">
      <c r="A16" s="19" t="s">
        <v>283</v>
      </c>
      <c r="B16" s="65" t="s">
        <v>284</v>
      </c>
    </row>
    <row r="17" spans="1:2">
      <c r="A17" s="19" t="s">
        <v>285</v>
      </c>
      <c r="B17" s="65" t="s">
        <v>286</v>
      </c>
    </row>
    <row r="18" spans="1:2">
      <c r="A18" s="19" t="s">
        <v>287</v>
      </c>
      <c r="B18" s="65" t="s">
        <v>288</v>
      </c>
    </row>
    <row r="19" spans="1:2">
      <c r="A19" s="19" t="s">
        <v>289</v>
      </c>
      <c r="B19" s="65" t="s">
        <v>290</v>
      </c>
    </row>
    <row r="20" spans="1:2">
      <c r="A20" s="19" t="s">
        <v>291</v>
      </c>
      <c r="B20" s="65" t="s">
        <v>292</v>
      </c>
    </row>
    <row r="21" spans="1:2">
      <c r="A21" s="19" t="s">
        <v>293</v>
      </c>
      <c r="B21" s="65" t="s">
        <v>294</v>
      </c>
    </row>
    <row r="22" spans="1:2">
      <c r="A22" s="19" t="s">
        <v>295</v>
      </c>
      <c r="B22" s="65" t="s">
        <v>134</v>
      </c>
    </row>
    <row r="23" spans="1:2">
      <c r="A23" s="19" t="s">
        <v>296</v>
      </c>
      <c r="B23" s="65" t="s">
        <v>123</v>
      </c>
    </row>
    <row r="24" spans="1:2">
      <c r="A24" s="19" t="s">
        <v>297</v>
      </c>
      <c r="B24" s="65" t="s">
        <v>15</v>
      </c>
    </row>
    <row r="25" spans="1:2">
      <c r="A25" s="19" t="s">
        <v>298</v>
      </c>
      <c r="B25" s="65" t="s">
        <v>25</v>
      </c>
    </row>
    <row r="26" spans="1:2">
      <c r="A26" s="19" t="s">
        <v>299</v>
      </c>
      <c r="B26" s="65" t="s">
        <v>19</v>
      </c>
    </row>
    <row r="27" spans="1:2">
      <c r="A27" s="19" t="s">
        <v>300</v>
      </c>
      <c r="B27" s="65" t="s">
        <v>41</v>
      </c>
    </row>
    <row r="28" spans="1:2">
      <c r="A28" s="19" t="s">
        <v>301</v>
      </c>
      <c r="B28" s="65" t="s">
        <v>44</v>
      </c>
    </row>
    <row r="29" spans="1:2">
      <c r="A29" s="19" t="s">
        <v>302</v>
      </c>
      <c r="B29" s="65" t="s">
        <v>303</v>
      </c>
    </row>
    <row r="30" spans="1:2">
      <c r="A30" s="19" t="s">
        <v>304</v>
      </c>
      <c r="B30" s="65" t="s">
        <v>305</v>
      </c>
    </row>
    <row r="31" spans="1:2">
      <c r="A31" s="19" t="s">
        <v>306</v>
      </c>
      <c r="B31" s="65" t="s">
        <v>307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4"/>
  <sheetViews>
    <sheetView topLeftCell="C10" zoomScale="70" zoomScaleNormal="70" zoomScaleSheetLayoutView="70" workbookViewId="0">
      <selection activeCell="G72" sqref="G72"/>
    </sheetView>
  </sheetViews>
  <sheetFormatPr defaultRowHeight="15"/>
  <cols>
    <col min="2" max="2" width="24.28515625" customWidth="1"/>
    <col min="3" max="3" width="54.42578125" style="27" customWidth="1"/>
    <col min="4" max="4" width="15.28515625" customWidth="1"/>
    <col min="5" max="5" width="18.7109375" customWidth="1"/>
    <col min="6" max="6" width="21" customWidth="1"/>
    <col min="7" max="7" width="16" customWidth="1"/>
    <col min="8" max="8" width="29.28515625" customWidth="1"/>
    <col min="9" max="9" width="22.28515625" customWidth="1"/>
    <col min="10" max="12" width="24.28515625" customWidth="1"/>
    <col min="13" max="13" width="33.28515625" hidden="1" customWidth="1"/>
    <col min="14" max="14" width="18.28515625" hidden="1" customWidth="1"/>
    <col min="15" max="15" width="51.28515625" customWidth="1"/>
    <col min="16" max="16" width="15.5703125" customWidth="1"/>
  </cols>
  <sheetData>
    <row r="1" spans="1:16" ht="63">
      <c r="A1" s="36" t="s">
        <v>83</v>
      </c>
      <c r="B1" s="36" t="s">
        <v>0</v>
      </c>
      <c r="C1" s="36" t="s">
        <v>84</v>
      </c>
      <c r="D1" s="36" t="s">
        <v>95</v>
      </c>
      <c r="E1" s="36" t="s">
        <v>96</v>
      </c>
      <c r="F1" s="36" t="s">
        <v>85</v>
      </c>
      <c r="G1" s="36" t="s">
        <v>86</v>
      </c>
      <c r="H1" s="36" t="s">
        <v>87</v>
      </c>
      <c r="I1" s="36" t="s">
        <v>79</v>
      </c>
      <c r="J1" s="36" t="s">
        <v>98</v>
      </c>
      <c r="K1" s="36" t="s">
        <v>90</v>
      </c>
      <c r="L1" s="36" t="s">
        <v>99</v>
      </c>
      <c r="M1" s="36" t="s">
        <v>88</v>
      </c>
      <c r="N1" s="36" t="s">
        <v>89</v>
      </c>
      <c r="O1" s="37" t="s">
        <v>101</v>
      </c>
    </row>
    <row r="2" spans="1:16" s="34" customFormat="1" ht="45.75" customHeight="1">
      <c r="A2" s="111">
        <v>1</v>
      </c>
      <c r="B2" s="103" t="s">
        <v>122</v>
      </c>
      <c r="C2" s="104" t="s">
        <v>121</v>
      </c>
      <c r="D2" s="105" t="s">
        <v>18</v>
      </c>
      <c r="E2" s="107">
        <v>7</v>
      </c>
      <c r="F2" s="110">
        <v>151.38499999999999</v>
      </c>
      <c r="G2" s="154">
        <v>10</v>
      </c>
      <c r="H2" s="110">
        <v>40</v>
      </c>
      <c r="I2" s="107">
        <f t="shared" ref="I2:I48" si="0">F2-H2</f>
        <v>111.38499999999999</v>
      </c>
      <c r="J2" s="107">
        <v>151.38499999999999</v>
      </c>
      <c r="K2" s="107">
        <v>151.38499999999999</v>
      </c>
      <c r="L2" s="106" t="s">
        <v>105</v>
      </c>
      <c r="M2" s="111"/>
      <c r="N2" s="111"/>
      <c r="O2" s="106"/>
      <c r="P2" s="133">
        <v>1</v>
      </c>
    </row>
    <row r="3" spans="1:16" s="34" customFormat="1" ht="46.5" customHeight="1">
      <c r="A3" s="111">
        <v>2</v>
      </c>
      <c r="B3" s="103" t="s">
        <v>122</v>
      </c>
      <c r="C3" s="104" t="s">
        <v>125</v>
      </c>
      <c r="D3" s="105" t="s">
        <v>18</v>
      </c>
      <c r="E3" s="107">
        <v>7</v>
      </c>
      <c r="F3" s="110">
        <v>151.38499999999999</v>
      </c>
      <c r="G3" s="154">
        <v>10</v>
      </c>
      <c r="H3" s="110">
        <v>40</v>
      </c>
      <c r="I3" s="107">
        <f t="shared" si="0"/>
        <v>111.38499999999999</v>
      </c>
      <c r="J3" s="107">
        <v>151.38499999999999</v>
      </c>
      <c r="K3" s="107">
        <v>151.38499999999999</v>
      </c>
      <c r="L3" s="106" t="s">
        <v>105</v>
      </c>
      <c r="M3" s="111"/>
      <c r="N3" s="111"/>
      <c r="O3" s="106"/>
      <c r="P3" s="133">
        <v>1</v>
      </c>
    </row>
    <row r="4" spans="1:16" s="34" customFormat="1" ht="34.5" customHeight="1">
      <c r="A4" s="111">
        <v>3</v>
      </c>
      <c r="B4" s="103" t="s">
        <v>122</v>
      </c>
      <c r="C4" s="104" t="s">
        <v>126</v>
      </c>
      <c r="D4" s="105" t="s">
        <v>18</v>
      </c>
      <c r="E4" s="107">
        <v>17.399999999999999</v>
      </c>
      <c r="F4" s="110">
        <v>732.6</v>
      </c>
      <c r="G4" s="154">
        <v>8</v>
      </c>
      <c r="H4" s="110">
        <v>561.93279999999993</v>
      </c>
      <c r="I4" s="107">
        <f t="shared" si="0"/>
        <v>170.66720000000009</v>
      </c>
      <c r="J4" s="107">
        <v>585.24</v>
      </c>
      <c r="K4" s="107">
        <v>585.24</v>
      </c>
      <c r="L4" s="106" t="s">
        <v>104</v>
      </c>
      <c r="M4" s="111"/>
      <c r="N4" s="111"/>
      <c r="O4" s="106" t="s">
        <v>343</v>
      </c>
      <c r="P4" s="133">
        <v>1</v>
      </c>
    </row>
    <row r="5" spans="1:16" s="34" customFormat="1" ht="34.5" customHeight="1">
      <c r="A5" s="111">
        <v>4</v>
      </c>
      <c r="B5" s="103" t="s">
        <v>122</v>
      </c>
      <c r="C5" s="104" t="s">
        <v>127</v>
      </c>
      <c r="D5" s="105" t="s">
        <v>18</v>
      </c>
      <c r="E5" s="107">
        <v>2.9249999999999998</v>
      </c>
      <c r="F5" s="110">
        <v>99.9</v>
      </c>
      <c r="G5" s="154">
        <v>8</v>
      </c>
      <c r="H5" s="110">
        <v>76.627199999999988</v>
      </c>
      <c r="I5" s="107">
        <f t="shared" si="0"/>
        <v>23.272800000000018</v>
      </c>
      <c r="J5" s="107">
        <v>99.9</v>
      </c>
      <c r="K5" s="107">
        <v>99.9</v>
      </c>
      <c r="L5" s="106" t="s">
        <v>105</v>
      </c>
      <c r="M5" s="111"/>
      <c r="N5" s="111"/>
      <c r="O5" s="106"/>
      <c r="P5" s="133">
        <v>1</v>
      </c>
    </row>
    <row r="6" spans="1:16" s="34" customFormat="1" ht="34.5" customHeight="1">
      <c r="A6" s="111">
        <v>5</v>
      </c>
      <c r="B6" s="103" t="s">
        <v>122</v>
      </c>
      <c r="C6" s="104" t="s">
        <v>128</v>
      </c>
      <c r="D6" s="105" t="s">
        <v>129</v>
      </c>
      <c r="E6" s="107">
        <v>1</v>
      </c>
      <c r="F6" s="110">
        <v>208</v>
      </c>
      <c r="G6" s="154">
        <v>3</v>
      </c>
      <c r="H6" s="110">
        <v>0</v>
      </c>
      <c r="I6" s="107">
        <f t="shared" si="0"/>
        <v>208</v>
      </c>
      <c r="J6" s="107">
        <v>318.42</v>
      </c>
      <c r="K6" s="107">
        <v>318.42</v>
      </c>
      <c r="L6" s="106" t="s">
        <v>104</v>
      </c>
      <c r="M6" s="112"/>
      <c r="N6" s="111"/>
      <c r="O6" s="106"/>
      <c r="P6" s="133">
        <v>1</v>
      </c>
    </row>
    <row r="7" spans="1:16" s="34" customFormat="1" ht="34.5" customHeight="1">
      <c r="A7" s="111">
        <v>6</v>
      </c>
      <c r="B7" s="103" t="s">
        <v>122</v>
      </c>
      <c r="C7" s="104" t="s">
        <v>130</v>
      </c>
      <c r="D7" s="105" t="s">
        <v>129</v>
      </c>
      <c r="E7" s="106">
        <v>1</v>
      </c>
      <c r="F7" s="107">
        <v>178.13</v>
      </c>
      <c r="G7" s="154">
        <v>5</v>
      </c>
      <c r="H7" s="106">
        <v>0</v>
      </c>
      <c r="I7" s="106">
        <f t="shared" si="0"/>
        <v>178.13</v>
      </c>
      <c r="J7" s="106">
        <v>149.54</v>
      </c>
      <c r="K7" s="106">
        <v>149.54</v>
      </c>
      <c r="L7" s="106" t="s">
        <v>104</v>
      </c>
      <c r="M7" s="113"/>
      <c r="N7" s="113"/>
      <c r="O7" s="106" t="s">
        <v>344</v>
      </c>
      <c r="P7" s="133">
        <v>1</v>
      </c>
    </row>
    <row r="8" spans="1:16" s="34" customFormat="1" ht="41.1" customHeight="1">
      <c r="A8" s="111">
        <v>7</v>
      </c>
      <c r="B8" s="103" t="s">
        <v>133</v>
      </c>
      <c r="C8" s="104" t="s">
        <v>132</v>
      </c>
      <c r="D8" s="105" t="s">
        <v>12</v>
      </c>
      <c r="E8" s="106">
        <v>7.23</v>
      </c>
      <c r="F8" s="107">
        <v>274.56</v>
      </c>
      <c r="G8" s="154">
        <v>10</v>
      </c>
      <c r="H8" s="106">
        <v>119.67432715551976</v>
      </c>
      <c r="I8" s="106">
        <f t="shared" si="0"/>
        <v>154.88567284448024</v>
      </c>
      <c r="J8" s="106">
        <v>274.56</v>
      </c>
      <c r="K8" s="106">
        <v>274.56</v>
      </c>
      <c r="L8" s="106" t="s">
        <v>105</v>
      </c>
      <c r="M8" s="109"/>
      <c r="N8" s="109"/>
      <c r="O8" s="106"/>
      <c r="P8" s="133">
        <v>1</v>
      </c>
    </row>
    <row r="9" spans="1:16" s="34" customFormat="1" ht="83.1" customHeight="1">
      <c r="A9" s="111">
        <v>8</v>
      </c>
      <c r="B9" s="103" t="s">
        <v>133</v>
      </c>
      <c r="C9" s="104" t="s">
        <v>135</v>
      </c>
      <c r="D9" s="105" t="s">
        <v>12</v>
      </c>
      <c r="E9" s="106">
        <v>6.8940000000000001</v>
      </c>
      <c r="F9" s="107">
        <v>225.46</v>
      </c>
      <c r="G9" s="154">
        <v>10</v>
      </c>
      <c r="H9" s="106">
        <v>98.272777536725968</v>
      </c>
      <c r="I9" s="106">
        <f>F9-H9</f>
        <v>127.18722246327404</v>
      </c>
      <c r="J9" s="106">
        <v>0</v>
      </c>
      <c r="K9" s="106">
        <v>0</v>
      </c>
      <c r="L9" s="106" t="s">
        <v>104</v>
      </c>
      <c r="M9" s="114"/>
      <c r="N9" s="114"/>
      <c r="O9" s="106" t="s">
        <v>344</v>
      </c>
      <c r="P9" s="133">
        <v>1</v>
      </c>
    </row>
    <row r="10" spans="1:16" s="34" customFormat="1" ht="41.1" customHeight="1">
      <c r="A10" s="111">
        <v>9</v>
      </c>
      <c r="B10" s="103" t="s">
        <v>133</v>
      </c>
      <c r="C10" s="104" t="s">
        <v>136</v>
      </c>
      <c r="D10" s="105" t="s">
        <v>12</v>
      </c>
      <c r="E10" s="106">
        <v>16.02</v>
      </c>
      <c r="F10" s="107">
        <v>318.42</v>
      </c>
      <c r="G10" s="154">
        <v>10</v>
      </c>
      <c r="H10" s="106">
        <v>138.7918824769107</v>
      </c>
      <c r="I10" s="106">
        <f t="shared" si="0"/>
        <v>179.62811752308932</v>
      </c>
      <c r="J10" s="106">
        <v>37.083282497250011</v>
      </c>
      <c r="K10" s="106">
        <v>37.083282497250011</v>
      </c>
      <c r="L10" s="106" t="s">
        <v>105</v>
      </c>
      <c r="M10" s="115"/>
      <c r="N10" s="114"/>
      <c r="O10" s="106"/>
      <c r="P10" s="133">
        <v>1</v>
      </c>
    </row>
    <row r="11" spans="1:16" s="34" customFormat="1" ht="41.1" customHeight="1">
      <c r="A11" s="111">
        <v>10</v>
      </c>
      <c r="B11" s="103" t="s">
        <v>133</v>
      </c>
      <c r="C11" s="104" t="s">
        <v>137</v>
      </c>
      <c r="D11" s="105" t="s">
        <v>12</v>
      </c>
      <c r="E11" s="106">
        <v>8.36</v>
      </c>
      <c r="F11" s="107">
        <v>149.54</v>
      </c>
      <c r="G11" s="154">
        <v>10</v>
      </c>
      <c r="H11" s="106">
        <v>65.181012830843599</v>
      </c>
      <c r="I11" s="106">
        <f t="shared" si="0"/>
        <v>84.358987169156393</v>
      </c>
      <c r="J11" s="106">
        <v>149.54</v>
      </c>
      <c r="K11" s="106">
        <v>149.54</v>
      </c>
      <c r="L11" s="106" t="s">
        <v>105</v>
      </c>
      <c r="M11" s="114"/>
      <c r="N11" s="114"/>
      <c r="O11" s="106"/>
      <c r="P11" s="133">
        <v>1</v>
      </c>
    </row>
    <row r="12" spans="1:16" s="34" customFormat="1" ht="61.15" customHeight="1">
      <c r="A12" s="111">
        <v>11</v>
      </c>
      <c r="B12" s="103" t="s">
        <v>133</v>
      </c>
      <c r="C12" s="104" t="s">
        <v>138</v>
      </c>
      <c r="D12" s="105" t="s">
        <v>12</v>
      </c>
      <c r="E12" s="106">
        <v>1.6950000000000001</v>
      </c>
      <c r="F12" s="107">
        <v>132.86610229999999</v>
      </c>
      <c r="G12" s="154">
        <v>8</v>
      </c>
      <c r="H12" s="106">
        <v>101.26402212452695</v>
      </c>
      <c r="I12" s="106">
        <f t="shared" si="0"/>
        <v>31.602080175473048</v>
      </c>
      <c r="J12" s="106">
        <v>0</v>
      </c>
      <c r="K12" s="106">
        <v>0</v>
      </c>
      <c r="L12" s="106" t="s">
        <v>104</v>
      </c>
      <c r="M12" s="114"/>
      <c r="N12" s="114"/>
      <c r="O12" s="106" t="s">
        <v>344</v>
      </c>
      <c r="P12" s="133">
        <v>1</v>
      </c>
    </row>
    <row r="13" spans="1:16" s="34" customFormat="1" ht="41.1" customHeight="1">
      <c r="A13" s="111">
        <v>12</v>
      </c>
      <c r="B13" s="103" t="s">
        <v>133</v>
      </c>
      <c r="C13" s="104" t="s">
        <v>139</v>
      </c>
      <c r="D13" s="105" t="s">
        <v>12</v>
      </c>
      <c r="E13" s="106">
        <v>1.79</v>
      </c>
      <c r="F13" s="107">
        <v>53.047480929999999</v>
      </c>
      <c r="G13" s="154">
        <v>8</v>
      </c>
      <c r="H13" s="106">
        <v>40.43018640237436</v>
      </c>
      <c r="I13" s="106">
        <f t="shared" si="0"/>
        <v>12.617294527625639</v>
      </c>
      <c r="J13" s="106">
        <v>53.047480929999999</v>
      </c>
      <c r="K13" s="106">
        <v>53.047480929999999</v>
      </c>
      <c r="L13" s="106" t="s">
        <v>105</v>
      </c>
      <c r="M13" s="114"/>
      <c r="N13" s="114"/>
      <c r="O13" s="114"/>
      <c r="P13" s="133">
        <v>1</v>
      </c>
    </row>
    <row r="14" spans="1:16" s="34" customFormat="1" ht="41.1" customHeight="1">
      <c r="A14" s="111">
        <v>13</v>
      </c>
      <c r="B14" s="103" t="s">
        <v>133</v>
      </c>
      <c r="C14" s="104" t="s">
        <v>140</v>
      </c>
      <c r="D14" s="105" t="s">
        <v>12</v>
      </c>
      <c r="E14" s="106">
        <v>2.72</v>
      </c>
      <c r="F14" s="107">
        <v>29.974988280000002</v>
      </c>
      <c r="G14" s="154">
        <v>8</v>
      </c>
      <c r="H14" s="106">
        <v>22.845464899050903</v>
      </c>
      <c r="I14" s="106">
        <f t="shared" si="0"/>
        <v>7.1295233809490988</v>
      </c>
      <c r="J14" s="106">
        <v>29.974988280000002</v>
      </c>
      <c r="K14" s="106">
        <v>29.974988280000002</v>
      </c>
      <c r="L14" s="106" t="s">
        <v>105</v>
      </c>
      <c r="M14" s="114"/>
      <c r="N14" s="114"/>
      <c r="O14" s="116"/>
      <c r="P14" s="133">
        <v>1</v>
      </c>
    </row>
    <row r="15" spans="1:16" s="34" customFormat="1" ht="61.15" customHeight="1">
      <c r="A15" s="111">
        <v>14</v>
      </c>
      <c r="B15" s="103" t="s">
        <v>133</v>
      </c>
      <c r="C15" s="104" t="s">
        <v>141</v>
      </c>
      <c r="D15" s="105" t="s">
        <v>129</v>
      </c>
      <c r="E15" s="107">
        <v>1</v>
      </c>
      <c r="F15" s="107">
        <v>168.38</v>
      </c>
      <c r="G15" s="154">
        <v>5</v>
      </c>
      <c r="H15" s="107">
        <v>0</v>
      </c>
      <c r="I15" s="107">
        <f t="shared" si="0"/>
        <v>168.38</v>
      </c>
      <c r="J15" s="107">
        <v>50.514000000000003</v>
      </c>
      <c r="K15" s="107">
        <v>168.38</v>
      </c>
      <c r="L15" s="106" t="s">
        <v>100</v>
      </c>
      <c r="M15" s="117"/>
      <c r="N15" s="117"/>
      <c r="O15" s="106" t="s">
        <v>345</v>
      </c>
      <c r="P15" s="133">
        <v>1</v>
      </c>
    </row>
    <row r="16" spans="1:16" s="34" customFormat="1" ht="57.6" customHeight="1">
      <c r="A16" s="111">
        <v>36</v>
      </c>
      <c r="B16" s="103" t="s">
        <v>184</v>
      </c>
      <c r="C16" s="104" t="s">
        <v>170</v>
      </c>
      <c r="D16" s="105" t="s">
        <v>18</v>
      </c>
      <c r="E16" s="106">
        <v>23.815000000000001</v>
      </c>
      <c r="F16" s="107">
        <v>638.85</v>
      </c>
      <c r="G16" s="154">
        <v>11</v>
      </c>
      <c r="H16" s="106">
        <v>349.15035402860138</v>
      </c>
      <c r="I16" s="106">
        <f t="shared" si="0"/>
        <v>289.69964597139864</v>
      </c>
      <c r="J16" s="106">
        <v>374.97</v>
      </c>
      <c r="K16" s="106">
        <v>374.97</v>
      </c>
      <c r="L16" s="106" t="s">
        <v>104</v>
      </c>
      <c r="M16" s="114"/>
      <c r="N16" s="114"/>
      <c r="O16" s="106" t="s">
        <v>346</v>
      </c>
      <c r="P16" s="133">
        <v>1</v>
      </c>
    </row>
    <row r="17" spans="1:16" s="34" customFormat="1" ht="69.599999999999994" customHeight="1">
      <c r="A17" s="111">
        <v>37</v>
      </c>
      <c r="B17" s="103" t="s">
        <v>184</v>
      </c>
      <c r="C17" s="118" t="s">
        <v>171</v>
      </c>
      <c r="D17" s="105" t="s">
        <v>18</v>
      </c>
      <c r="E17" s="107"/>
      <c r="F17" s="107">
        <v>507.95</v>
      </c>
      <c r="G17" s="154">
        <v>11</v>
      </c>
      <c r="H17" s="107">
        <v>277.60964597139866</v>
      </c>
      <c r="I17" s="107">
        <f t="shared" si="0"/>
        <v>230.34035402860133</v>
      </c>
      <c r="J17" s="107">
        <v>346.06</v>
      </c>
      <c r="K17" s="107">
        <v>507.95</v>
      </c>
      <c r="L17" s="106"/>
      <c r="M17" s="117"/>
      <c r="N17" s="117"/>
      <c r="O17" s="106" t="s">
        <v>347</v>
      </c>
      <c r="P17" s="133">
        <v>1</v>
      </c>
    </row>
    <row r="18" spans="1:16" s="34" customFormat="1" ht="44.25" customHeight="1">
      <c r="A18" s="111">
        <v>15</v>
      </c>
      <c r="B18" s="103" t="s">
        <v>144</v>
      </c>
      <c r="C18" s="104" t="s">
        <v>143</v>
      </c>
      <c r="D18" s="105" t="s">
        <v>129</v>
      </c>
      <c r="E18" s="106">
        <v>1</v>
      </c>
      <c r="F18" s="107">
        <v>141.3235316</v>
      </c>
      <c r="G18" s="154">
        <v>3</v>
      </c>
      <c r="H18" s="106">
        <v>25.00476888439362</v>
      </c>
      <c r="I18" s="106">
        <f t="shared" si="0"/>
        <v>116.31876271560637</v>
      </c>
      <c r="J18" s="106">
        <v>0</v>
      </c>
      <c r="K18" s="106">
        <v>0</v>
      </c>
      <c r="L18" s="107" t="s">
        <v>104</v>
      </c>
      <c r="M18" s="31"/>
      <c r="N18" s="31"/>
      <c r="O18" s="106" t="s">
        <v>349</v>
      </c>
      <c r="P18" s="133">
        <v>1</v>
      </c>
    </row>
    <row r="19" spans="1:16" s="34" customFormat="1" ht="44.25" customHeight="1">
      <c r="A19" s="111">
        <v>16</v>
      </c>
      <c r="B19" s="103" t="s">
        <v>144</v>
      </c>
      <c r="C19" s="104" t="s">
        <v>146</v>
      </c>
      <c r="D19" s="105" t="s">
        <v>129</v>
      </c>
      <c r="E19" s="106">
        <v>1</v>
      </c>
      <c r="F19" s="107">
        <v>154.0745714</v>
      </c>
      <c r="G19" s="154">
        <v>3</v>
      </c>
      <c r="H19" s="106">
        <v>27.260846125211064</v>
      </c>
      <c r="I19" s="106">
        <f t="shared" si="0"/>
        <v>126.81372527478894</v>
      </c>
      <c r="J19" s="106">
        <v>0</v>
      </c>
      <c r="K19" s="106">
        <v>0</v>
      </c>
      <c r="L19" s="107" t="s">
        <v>104</v>
      </c>
      <c r="M19" s="32"/>
      <c r="N19" s="32"/>
      <c r="O19" s="106" t="s">
        <v>349</v>
      </c>
      <c r="P19" s="133">
        <v>1</v>
      </c>
    </row>
    <row r="20" spans="1:16" s="34" customFormat="1" ht="44.25" customHeight="1">
      <c r="A20" s="111">
        <v>17</v>
      </c>
      <c r="B20" s="103" t="s">
        <v>144</v>
      </c>
      <c r="C20" s="104" t="s">
        <v>147</v>
      </c>
      <c r="D20" s="105" t="s">
        <v>129</v>
      </c>
      <c r="E20" s="119">
        <v>1</v>
      </c>
      <c r="F20" s="119">
        <v>151.0703345</v>
      </c>
      <c r="G20" s="154">
        <v>3</v>
      </c>
      <c r="H20" s="119">
        <v>26.729298063058991</v>
      </c>
      <c r="I20" s="119">
        <f t="shared" si="0"/>
        <v>124.34103643694101</v>
      </c>
      <c r="J20" s="107">
        <v>45.32</v>
      </c>
      <c r="K20" s="107">
        <v>90.64</v>
      </c>
      <c r="L20" s="107" t="s">
        <v>100</v>
      </c>
      <c r="M20" s="120"/>
      <c r="N20" s="120"/>
      <c r="O20" s="106" t="s">
        <v>348</v>
      </c>
      <c r="P20" s="133">
        <v>1</v>
      </c>
    </row>
    <row r="21" spans="1:16" s="34" customFormat="1" ht="44.25" customHeight="1">
      <c r="A21" s="111">
        <v>18</v>
      </c>
      <c r="B21" s="103" t="s">
        <v>144</v>
      </c>
      <c r="C21" s="104" t="s">
        <v>149</v>
      </c>
      <c r="D21" s="105" t="s">
        <v>129</v>
      </c>
      <c r="E21" s="106">
        <v>1</v>
      </c>
      <c r="F21" s="107">
        <v>143.81093200000001</v>
      </c>
      <c r="G21" s="157">
        <v>3</v>
      </c>
      <c r="H21" s="106">
        <v>25.444871614779593</v>
      </c>
      <c r="I21" s="106">
        <f t="shared" si="0"/>
        <v>118.36606038522041</v>
      </c>
      <c r="J21" s="106">
        <v>0</v>
      </c>
      <c r="K21" s="106">
        <v>0</v>
      </c>
      <c r="L21" s="107" t="s">
        <v>104</v>
      </c>
      <c r="M21" s="31"/>
      <c r="N21" s="31"/>
      <c r="O21" s="106" t="s">
        <v>349</v>
      </c>
      <c r="P21" s="133">
        <v>1</v>
      </c>
    </row>
    <row r="22" spans="1:16" s="34" customFormat="1" ht="54" customHeight="1">
      <c r="A22" s="111">
        <v>19</v>
      </c>
      <c r="B22" s="103" t="s">
        <v>144</v>
      </c>
      <c r="C22" s="104" t="s">
        <v>150</v>
      </c>
      <c r="D22" s="105" t="s">
        <v>129</v>
      </c>
      <c r="E22" s="106">
        <v>1</v>
      </c>
      <c r="F22" s="107">
        <v>155.69327179999999</v>
      </c>
      <c r="G22" s="155">
        <v>3</v>
      </c>
      <c r="H22" s="107">
        <v>27.547247327734333</v>
      </c>
      <c r="I22" s="107">
        <f t="shared" si="0"/>
        <v>128.14602447226565</v>
      </c>
      <c r="J22" s="107">
        <v>93.41</v>
      </c>
      <c r="K22" s="107">
        <v>155.69327179999999</v>
      </c>
      <c r="L22" s="107" t="s">
        <v>100</v>
      </c>
      <c r="M22" s="116"/>
      <c r="N22" s="116"/>
      <c r="O22" s="106" t="s">
        <v>345</v>
      </c>
      <c r="P22" s="133">
        <v>1</v>
      </c>
    </row>
    <row r="23" spans="1:16" s="34" customFormat="1" ht="44.25" customHeight="1">
      <c r="A23" s="111">
        <v>20</v>
      </c>
      <c r="B23" s="103" t="s">
        <v>144</v>
      </c>
      <c r="C23" s="104" t="s">
        <v>151</v>
      </c>
      <c r="D23" s="105" t="s">
        <v>129</v>
      </c>
      <c r="E23" s="106">
        <v>1</v>
      </c>
      <c r="F23" s="107">
        <v>216.75147200000001</v>
      </c>
      <c r="G23" s="155">
        <v>3</v>
      </c>
      <c r="H23" s="107">
        <v>38.350445968561651</v>
      </c>
      <c r="I23" s="107">
        <f t="shared" si="0"/>
        <v>178.40102603143836</v>
      </c>
      <c r="J23" s="107">
        <v>130.05000000000001</v>
      </c>
      <c r="K23" s="107">
        <v>216.75147200000001</v>
      </c>
      <c r="L23" s="107" t="s">
        <v>100</v>
      </c>
      <c r="M23" s="31"/>
      <c r="N23" s="31"/>
      <c r="O23" s="106" t="s">
        <v>348</v>
      </c>
      <c r="P23" s="133">
        <v>1</v>
      </c>
    </row>
    <row r="24" spans="1:16" s="34" customFormat="1" ht="55.15" customHeight="1">
      <c r="A24" s="111">
        <v>21</v>
      </c>
      <c r="B24" s="103" t="s">
        <v>144</v>
      </c>
      <c r="C24" s="104" t="s">
        <v>152</v>
      </c>
      <c r="D24" s="105" t="s">
        <v>129</v>
      </c>
      <c r="E24" s="106">
        <v>1</v>
      </c>
      <c r="F24" s="107">
        <v>353.8204149</v>
      </c>
      <c r="G24" s="155">
        <v>3</v>
      </c>
      <c r="H24" s="107">
        <v>62.602438539363263</v>
      </c>
      <c r="I24" s="107">
        <f t="shared" si="0"/>
        <v>291.21797636063673</v>
      </c>
      <c r="J24" s="107">
        <v>353.8204149</v>
      </c>
      <c r="K24" s="107">
        <v>353.8204149</v>
      </c>
      <c r="L24" s="107" t="s">
        <v>100</v>
      </c>
      <c r="M24" s="116"/>
      <c r="N24" s="116"/>
      <c r="O24" s="106" t="s">
        <v>345</v>
      </c>
      <c r="P24" s="133">
        <v>1</v>
      </c>
    </row>
    <row r="25" spans="1:16" s="34" customFormat="1" ht="44.25" customHeight="1">
      <c r="A25" s="111">
        <v>22</v>
      </c>
      <c r="B25" s="103" t="s">
        <v>155</v>
      </c>
      <c r="C25" s="104" t="s">
        <v>154</v>
      </c>
      <c r="D25" s="105" t="s">
        <v>129</v>
      </c>
      <c r="E25" s="106">
        <v>1</v>
      </c>
      <c r="F25" s="107">
        <v>415.5317</v>
      </c>
      <c r="G25" s="154">
        <v>5</v>
      </c>
      <c r="H25" s="106">
        <v>292.46014893046913</v>
      </c>
      <c r="I25" s="106">
        <f t="shared" si="0"/>
        <v>123.07155106953087</v>
      </c>
      <c r="J25" s="107">
        <v>415.5317</v>
      </c>
      <c r="K25" s="107">
        <v>415.5317</v>
      </c>
      <c r="L25" s="106" t="s">
        <v>105</v>
      </c>
      <c r="M25" s="114"/>
      <c r="N25" s="114"/>
      <c r="O25" s="121"/>
      <c r="P25" s="133">
        <v>1</v>
      </c>
    </row>
    <row r="26" spans="1:16" s="34" customFormat="1" ht="44.25" customHeight="1">
      <c r="A26" s="111">
        <v>23</v>
      </c>
      <c r="B26" s="103" t="s">
        <v>155</v>
      </c>
      <c r="C26" s="104" t="s">
        <v>156</v>
      </c>
      <c r="D26" s="105" t="s">
        <v>129</v>
      </c>
      <c r="E26" s="107">
        <v>1</v>
      </c>
      <c r="F26" s="107">
        <v>373.34588300000001</v>
      </c>
      <c r="G26" s="154">
        <v>5</v>
      </c>
      <c r="H26" s="107">
        <v>262.76886347000118</v>
      </c>
      <c r="I26" s="107">
        <f t="shared" si="0"/>
        <v>110.57701952999884</v>
      </c>
      <c r="J26" s="107">
        <v>336</v>
      </c>
      <c r="K26" s="107">
        <v>373.34588300000001</v>
      </c>
      <c r="L26" s="107" t="s">
        <v>100</v>
      </c>
      <c r="M26" s="121"/>
      <c r="N26" s="121"/>
      <c r="O26" s="106" t="s">
        <v>350</v>
      </c>
      <c r="P26" s="133">
        <v>1</v>
      </c>
    </row>
    <row r="27" spans="1:16" s="34" customFormat="1" ht="44.25" customHeight="1">
      <c r="A27" s="111">
        <v>24</v>
      </c>
      <c r="B27" s="103" t="s">
        <v>155</v>
      </c>
      <c r="C27" s="104" t="s">
        <v>157</v>
      </c>
      <c r="D27" s="105" t="s">
        <v>129</v>
      </c>
      <c r="E27" s="107">
        <v>1</v>
      </c>
      <c r="F27" s="107">
        <v>143.16040000000001</v>
      </c>
      <c r="G27" s="154">
        <v>5</v>
      </c>
      <c r="H27" s="107">
        <v>100.75936903236392</v>
      </c>
      <c r="I27" s="107">
        <f t="shared" si="0"/>
        <v>42.401030967636089</v>
      </c>
      <c r="J27" s="107">
        <v>128.84</v>
      </c>
      <c r="K27" s="107">
        <v>143.16040000000001</v>
      </c>
      <c r="L27" s="107" t="s">
        <v>100</v>
      </c>
      <c r="M27" s="120"/>
      <c r="N27" s="120"/>
      <c r="O27" s="107" t="s">
        <v>350</v>
      </c>
      <c r="P27" s="133">
        <v>1</v>
      </c>
    </row>
    <row r="28" spans="1:16" s="34" customFormat="1" ht="39" customHeight="1">
      <c r="A28" s="111">
        <v>25</v>
      </c>
      <c r="B28" s="103" t="s">
        <v>155</v>
      </c>
      <c r="C28" s="104" t="s">
        <v>158</v>
      </c>
      <c r="D28" s="105" t="s">
        <v>129</v>
      </c>
      <c r="E28" s="106">
        <v>1</v>
      </c>
      <c r="F28" s="107">
        <v>165.18307999999999</v>
      </c>
      <c r="G28" s="154">
        <v>5</v>
      </c>
      <c r="H28" s="106">
        <v>116.25940494454113</v>
      </c>
      <c r="I28" s="106">
        <f t="shared" si="0"/>
        <v>48.923675055458858</v>
      </c>
      <c r="J28" s="106">
        <v>115.63</v>
      </c>
      <c r="K28" s="107">
        <v>165.18307999999999</v>
      </c>
      <c r="L28" s="106" t="s">
        <v>100</v>
      </c>
      <c r="M28" s="32"/>
      <c r="N28" s="32"/>
      <c r="O28" s="106" t="s">
        <v>351</v>
      </c>
      <c r="P28" s="133">
        <v>1</v>
      </c>
    </row>
    <row r="29" spans="1:16" s="34" customFormat="1" ht="44.25" customHeight="1">
      <c r="A29" s="111">
        <v>26</v>
      </c>
      <c r="B29" s="103" t="s">
        <v>155</v>
      </c>
      <c r="C29" s="104" t="s">
        <v>159</v>
      </c>
      <c r="D29" s="105" t="s">
        <v>129</v>
      </c>
      <c r="E29" s="106">
        <v>1</v>
      </c>
      <c r="F29" s="107">
        <v>37.083282497250011</v>
      </c>
      <c r="G29" s="154">
        <v>4</v>
      </c>
      <c r="H29" s="106">
        <v>16.111089025022476</v>
      </c>
      <c r="I29" s="106">
        <f t="shared" si="0"/>
        <v>20.972193472227534</v>
      </c>
      <c r="J29" s="107">
        <v>37.083282497250011</v>
      </c>
      <c r="K29" s="107">
        <v>37.083282497250011</v>
      </c>
      <c r="L29" s="106" t="s">
        <v>105</v>
      </c>
      <c r="M29" s="121"/>
      <c r="N29" s="121"/>
      <c r="O29" s="121"/>
      <c r="P29" s="133">
        <v>1</v>
      </c>
    </row>
    <row r="30" spans="1:16" s="34" customFormat="1" ht="44.25" customHeight="1">
      <c r="A30" s="111">
        <v>27</v>
      </c>
      <c r="B30" s="103" t="s">
        <v>155</v>
      </c>
      <c r="C30" s="104" t="s">
        <v>160</v>
      </c>
      <c r="D30" s="105" t="s">
        <v>129</v>
      </c>
      <c r="E30" s="106">
        <v>1</v>
      </c>
      <c r="F30" s="107">
        <v>37.083282497250011</v>
      </c>
      <c r="G30" s="154">
        <v>4</v>
      </c>
      <c r="H30" s="106">
        <v>16.111089025022476</v>
      </c>
      <c r="I30" s="106">
        <f t="shared" si="0"/>
        <v>20.972193472227534</v>
      </c>
      <c r="J30" s="107">
        <v>37.083282497250011</v>
      </c>
      <c r="K30" s="107">
        <v>37.083282497250011</v>
      </c>
      <c r="L30" s="106" t="s">
        <v>105</v>
      </c>
      <c r="M30" s="116"/>
      <c r="N30" s="116"/>
      <c r="O30" s="116"/>
      <c r="P30" s="133">
        <v>1</v>
      </c>
    </row>
    <row r="31" spans="1:16" s="34" customFormat="1" ht="44.25" customHeight="1">
      <c r="A31" s="111">
        <v>28</v>
      </c>
      <c r="B31" s="103" t="s">
        <v>155</v>
      </c>
      <c r="C31" s="104" t="s">
        <v>161</v>
      </c>
      <c r="D31" s="105" t="s">
        <v>129</v>
      </c>
      <c r="E31" s="106">
        <v>1</v>
      </c>
      <c r="F31" s="107">
        <v>37.083282497250011</v>
      </c>
      <c r="G31" s="154">
        <v>4</v>
      </c>
      <c r="H31" s="106">
        <v>16.111089025022476</v>
      </c>
      <c r="I31" s="106">
        <f t="shared" si="0"/>
        <v>20.972193472227534</v>
      </c>
      <c r="J31" s="107">
        <v>37.083282497250011</v>
      </c>
      <c r="K31" s="107">
        <v>37.083282497250011</v>
      </c>
      <c r="L31" s="106" t="s">
        <v>105</v>
      </c>
      <c r="M31" s="116"/>
      <c r="N31" s="116"/>
      <c r="O31" s="116"/>
      <c r="P31" s="133">
        <v>1</v>
      </c>
    </row>
    <row r="32" spans="1:16" s="34" customFormat="1" ht="44.25" customHeight="1">
      <c r="A32" s="111">
        <v>29</v>
      </c>
      <c r="B32" s="103" t="s">
        <v>155</v>
      </c>
      <c r="C32" s="104" t="s">
        <v>162</v>
      </c>
      <c r="D32" s="105" t="s">
        <v>129</v>
      </c>
      <c r="E32" s="106">
        <v>1</v>
      </c>
      <c r="F32" s="107">
        <v>37.083282497250011</v>
      </c>
      <c r="G32" s="154">
        <v>4</v>
      </c>
      <c r="H32" s="106">
        <v>16.111089025022476</v>
      </c>
      <c r="I32" s="106">
        <f t="shared" si="0"/>
        <v>20.972193472227534</v>
      </c>
      <c r="J32" s="107">
        <v>37.083282497250011</v>
      </c>
      <c r="K32" s="107">
        <v>37.083282497250011</v>
      </c>
      <c r="L32" s="106" t="s">
        <v>105</v>
      </c>
      <c r="M32" s="114"/>
      <c r="N32" s="114"/>
      <c r="O32" s="116"/>
      <c r="P32" s="133">
        <v>1</v>
      </c>
    </row>
    <row r="33" spans="1:16" s="34" customFormat="1" ht="44.25" customHeight="1">
      <c r="A33" s="111">
        <v>30</v>
      </c>
      <c r="B33" s="103" t="s">
        <v>155</v>
      </c>
      <c r="C33" s="104" t="s">
        <v>163</v>
      </c>
      <c r="D33" s="105" t="s">
        <v>129</v>
      </c>
      <c r="E33" s="106">
        <v>1</v>
      </c>
      <c r="F33" s="107">
        <v>37.083282497250011</v>
      </c>
      <c r="G33" s="154">
        <v>4</v>
      </c>
      <c r="H33" s="106">
        <v>16.111089025022476</v>
      </c>
      <c r="I33" s="106">
        <f t="shared" si="0"/>
        <v>20.972193472227534</v>
      </c>
      <c r="J33" s="107">
        <v>37.083282497250011</v>
      </c>
      <c r="K33" s="107">
        <v>37.083282497250011</v>
      </c>
      <c r="L33" s="106" t="s">
        <v>105</v>
      </c>
      <c r="M33" s="114"/>
      <c r="N33" s="114"/>
      <c r="O33" s="116"/>
      <c r="P33" s="133">
        <v>1</v>
      </c>
    </row>
    <row r="34" spans="1:16" s="34" customFormat="1" ht="44.25" customHeight="1">
      <c r="A34" s="111">
        <v>31</v>
      </c>
      <c r="B34" s="103" t="s">
        <v>155</v>
      </c>
      <c r="C34" s="104" t="s">
        <v>164</v>
      </c>
      <c r="D34" s="105" t="s">
        <v>129</v>
      </c>
      <c r="E34" s="106">
        <v>1</v>
      </c>
      <c r="F34" s="107">
        <v>37.083282497250011</v>
      </c>
      <c r="G34" s="154">
        <v>4</v>
      </c>
      <c r="H34" s="106">
        <v>16.111089025022476</v>
      </c>
      <c r="I34" s="106">
        <f t="shared" si="0"/>
        <v>20.972193472227534</v>
      </c>
      <c r="J34" s="107">
        <v>37.083282497250011</v>
      </c>
      <c r="K34" s="107">
        <v>37.083282497250011</v>
      </c>
      <c r="L34" s="106" t="s">
        <v>105</v>
      </c>
      <c r="M34" s="115"/>
      <c r="N34" s="114"/>
      <c r="O34" s="114"/>
      <c r="P34" s="133">
        <v>1</v>
      </c>
    </row>
    <row r="35" spans="1:16" s="34" customFormat="1" ht="44.25" customHeight="1">
      <c r="A35" s="111">
        <v>32</v>
      </c>
      <c r="B35" s="103" t="s">
        <v>155</v>
      </c>
      <c r="C35" s="104" t="s">
        <v>165</v>
      </c>
      <c r="D35" s="105" t="s">
        <v>129</v>
      </c>
      <c r="E35" s="106">
        <v>1</v>
      </c>
      <c r="F35" s="107">
        <v>37.083282497250011</v>
      </c>
      <c r="G35" s="154">
        <v>4</v>
      </c>
      <c r="H35" s="106">
        <v>16.111089025022476</v>
      </c>
      <c r="I35" s="106">
        <f t="shared" si="0"/>
        <v>20.972193472227534</v>
      </c>
      <c r="J35" s="107">
        <v>37.083282497250011</v>
      </c>
      <c r="K35" s="107">
        <v>37.083282497250011</v>
      </c>
      <c r="L35" s="106" t="s">
        <v>105</v>
      </c>
      <c r="M35" s="121"/>
      <c r="N35" s="121"/>
      <c r="O35" s="121"/>
      <c r="P35" s="133">
        <v>1</v>
      </c>
    </row>
    <row r="36" spans="1:16" ht="44.25" customHeight="1">
      <c r="A36" s="111">
        <v>33</v>
      </c>
      <c r="B36" s="103" t="s">
        <v>155</v>
      </c>
      <c r="C36" s="104" t="s">
        <v>166</v>
      </c>
      <c r="D36" s="105" t="s">
        <v>129</v>
      </c>
      <c r="E36" s="106">
        <v>1</v>
      </c>
      <c r="F36" s="107">
        <v>37.083282497250011</v>
      </c>
      <c r="G36" s="157">
        <v>4</v>
      </c>
      <c r="H36" s="106">
        <v>16.111089025022476</v>
      </c>
      <c r="I36" s="106">
        <f t="shared" si="0"/>
        <v>20.972193472227534</v>
      </c>
      <c r="J36" s="107">
        <v>37.083282497250011</v>
      </c>
      <c r="K36" s="107">
        <v>37.083282497250011</v>
      </c>
      <c r="L36" s="106" t="s">
        <v>105</v>
      </c>
      <c r="M36" s="116"/>
      <c r="N36" s="116"/>
      <c r="O36" s="116"/>
      <c r="P36" s="133">
        <v>1</v>
      </c>
    </row>
    <row r="37" spans="1:16" ht="44.25" customHeight="1">
      <c r="A37" s="111">
        <v>34</v>
      </c>
      <c r="B37" s="103" t="s">
        <v>155</v>
      </c>
      <c r="C37" s="104" t="s">
        <v>167</v>
      </c>
      <c r="D37" s="105" t="s">
        <v>129</v>
      </c>
      <c r="E37" s="106">
        <v>1</v>
      </c>
      <c r="F37" s="107">
        <v>37.083282497250011</v>
      </c>
      <c r="G37" s="157">
        <v>4</v>
      </c>
      <c r="H37" s="106">
        <v>16.111089025022476</v>
      </c>
      <c r="I37" s="106">
        <f t="shared" si="0"/>
        <v>20.972193472227534</v>
      </c>
      <c r="J37" s="107">
        <v>37.083282497250011</v>
      </c>
      <c r="K37" s="107">
        <v>37.083282497250011</v>
      </c>
      <c r="L37" s="106" t="s">
        <v>105</v>
      </c>
      <c r="M37" s="116"/>
      <c r="N37" s="116"/>
      <c r="O37" s="116"/>
      <c r="P37" s="133">
        <v>1</v>
      </c>
    </row>
    <row r="38" spans="1:16" ht="44.25" customHeight="1">
      <c r="A38" s="111">
        <v>35</v>
      </c>
      <c r="B38" s="103" t="s">
        <v>155</v>
      </c>
      <c r="C38" s="104" t="s">
        <v>168</v>
      </c>
      <c r="D38" s="105" t="s">
        <v>129</v>
      </c>
      <c r="E38" s="106">
        <v>15</v>
      </c>
      <c r="F38" s="107">
        <v>150.75812082989998</v>
      </c>
      <c r="G38" s="154">
        <v>1</v>
      </c>
      <c r="H38" s="106">
        <v>0</v>
      </c>
      <c r="I38" s="106">
        <f t="shared" si="0"/>
        <v>150.75812082989998</v>
      </c>
      <c r="J38" s="106">
        <v>90.5</v>
      </c>
      <c r="K38" s="106">
        <v>90.5</v>
      </c>
      <c r="L38" s="106" t="s">
        <v>104</v>
      </c>
      <c r="M38" s="122"/>
      <c r="N38" s="102"/>
      <c r="O38" s="106" t="s">
        <v>352</v>
      </c>
      <c r="P38" s="133">
        <v>1</v>
      </c>
    </row>
    <row r="39" spans="1:16" ht="44.25" customHeight="1">
      <c r="A39" s="111">
        <v>38</v>
      </c>
      <c r="B39" s="103" t="s">
        <v>174</v>
      </c>
      <c r="C39" s="104" t="s">
        <v>173</v>
      </c>
      <c r="D39" s="105" t="s">
        <v>18</v>
      </c>
      <c r="E39" s="106">
        <v>3.036</v>
      </c>
      <c r="F39" s="107">
        <v>45.420945379999999</v>
      </c>
      <c r="G39" s="154">
        <v>7</v>
      </c>
      <c r="H39" s="106">
        <v>33.477448498347023</v>
      </c>
      <c r="I39" s="106">
        <f t="shared" si="0"/>
        <v>11.943496881652976</v>
      </c>
      <c r="J39" s="107">
        <v>45.420945379999999</v>
      </c>
      <c r="K39" s="107">
        <v>45.420945379999999</v>
      </c>
      <c r="L39" s="106" t="s">
        <v>105</v>
      </c>
      <c r="M39" s="102"/>
      <c r="N39" s="102"/>
      <c r="O39" s="109"/>
      <c r="P39" s="133">
        <v>1</v>
      </c>
    </row>
    <row r="40" spans="1:16" ht="44.1" customHeight="1">
      <c r="A40" s="111">
        <v>39</v>
      </c>
      <c r="B40" s="105" t="s">
        <v>174</v>
      </c>
      <c r="C40" s="126" t="s">
        <v>175</v>
      </c>
      <c r="D40" s="105" t="s">
        <v>18</v>
      </c>
      <c r="E40" s="124">
        <v>3.2639999999999998</v>
      </c>
      <c r="F40" s="125">
        <v>61.408012210000003</v>
      </c>
      <c r="G40" s="156">
        <v>7</v>
      </c>
      <c r="H40" s="124">
        <v>45.260695235360608</v>
      </c>
      <c r="I40" s="106">
        <f t="shared" si="0"/>
        <v>16.147316974639395</v>
      </c>
      <c r="J40" s="125">
        <v>61.408012210000003</v>
      </c>
      <c r="K40" s="125">
        <v>61.408012210000003</v>
      </c>
      <c r="L40" s="124" t="s">
        <v>105</v>
      </c>
      <c r="M40" s="127"/>
      <c r="N40" s="127"/>
      <c r="O40" s="127"/>
      <c r="P40" s="133">
        <v>1</v>
      </c>
    </row>
    <row r="41" spans="1:16" ht="43.15" customHeight="1">
      <c r="A41" s="111">
        <v>40</v>
      </c>
      <c r="B41" s="105" t="s">
        <v>174</v>
      </c>
      <c r="C41" s="123" t="s">
        <v>176</v>
      </c>
      <c r="D41" s="105" t="s">
        <v>18</v>
      </c>
      <c r="E41" s="124">
        <v>2.4279999999999999</v>
      </c>
      <c r="F41" s="125">
        <v>67.666316499999994</v>
      </c>
      <c r="G41" s="154">
        <v>7</v>
      </c>
      <c r="H41" s="106">
        <v>49.873370242510774</v>
      </c>
      <c r="I41" s="106">
        <f t="shared" si="0"/>
        <v>17.79294625748922</v>
      </c>
      <c r="J41" s="125">
        <v>67.666316499999994</v>
      </c>
      <c r="K41" s="125">
        <v>67.666316499999994</v>
      </c>
      <c r="L41" s="124" t="s">
        <v>105</v>
      </c>
      <c r="M41" s="102"/>
      <c r="N41" s="102"/>
      <c r="O41" s="102"/>
      <c r="P41" s="133">
        <v>1</v>
      </c>
    </row>
    <row r="42" spans="1:16" ht="63" customHeight="1">
      <c r="A42" s="111">
        <v>41</v>
      </c>
      <c r="B42" s="105" t="s">
        <v>174</v>
      </c>
      <c r="C42" s="123" t="s">
        <v>177</v>
      </c>
      <c r="D42" s="105" t="s">
        <v>18</v>
      </c>
      <c r="E42" s="124">
        <v>0.63400000000000001</v>
      </c>
      <c r="F42" s="125">
        <v>25.706503519999998</v>
      </c>
      <c r="G42" s="154">
        <v>7</v>
      </c>
      <c r="H42" s="106">
        <v>18.946944861308751</v>
      </c>
      <c r="I42" s="106">
        <f t="shared" si="0"/>
        <v>6.7595586586912475</v>
      </c>
      <c r="J42" s="106">
        <v>0</v>
      </c>
      <c r="K42" s="106">
        <v>0</v>
      </c>
      <c r="L42" s="124" t="s">
        <v>104</v>
      </c>
      <c r="M42" s="109"/>
      <c r="N42" s="109"/>
      <c r="O42" s="124" t="s">
        <v>344</v>
      </c>
      <c r="P42" s="133">
        <v>1</v>
      </c>
    </row>
    <row r="43" spans="1:16" ht="43.15" customHeight="1">
      <c r="A43" s="111">
        <v>42</v>
      </c>
      <c r="B43" s="105" t="s">
        <v>174</v>
      </c>
      <c r="C43" s="123" t="s">
        <v>178</v>
      </c>
      <c r="D43" s="105" t="s">
        <v>18</v>
      </c>
      <c r="E43" s="124">
        <v>3.2850000000000001</v>
      </c>
      <c r="F43" s="125">
        <v>139.5950848</v>
      </c>
      <c r="G43" s="154">
        <v>7</v>
      </c>
      <c r="H43" s="106">
        <v>102.88837501986811</v>
      </c>
      <c r="I43" s="106">
        <f t="shared" si="0"/>
        <v>36.706709780131888</v>
      </c>
      <c r="J43" s="125">
        <v>139.5950848</v>
      </c>
      <c r="K43" s="125">
        <v>139.5950848</v>
      </c>
      <c r="L43" s="124" t="s">
        <v>105</v>
      </c>
      <c r="M43" s="121"/>
      <c r="N43" s="121"/>
      <c r="O43" s="102"/>
      <c r="P43" s="133">
        <v>1</v>
      </c>
    </row>
    <row r="44" spans="1:16" ht="55.15" customHeight="1">
      <c r="A44" s="111">
        <v>43</v>
      </c>
      <c r="B44" s="105" t="s">
        <v>174</v>
      </c>
      <c r="C44" s="123" t="s">
        <v>179</v>
      </c>
      <c r="D44" s="105" t="s">
        <v>18</v>
      </c>
      <c r="E44" s="124">
        <v>5.2176</v>
      </c>
      <c r="F44" s="125">
        <v>103.1260091</v>
      </c>
      <c r="G44" s="154">
        <v>7</v>
      </c>
      <c r="H44" s="106">
        <v>76.008890383102738</v>
      </c>
      <c r="I44" s="106">
        <f t="shared" si="0"/>
        <v>27.117118716897266</v>
      </c>
      <c r="J44" s="106">
        <v>0</v>
      </c>
      <c r="K44" s="106">
        <v>0</v>
      </c>
      <c r="L44" s="124" t="s">
        <v>104</v>
      </c>
      <c r="M44" s="114"/>
      <c r="N44" s="114"/>
      <c r="O44" s="124" t="s">
        <v>344</v>
      </c>
      <c r="P44" s="133">
        <v>1</v>
      </c>
    </row>
    <row r="45" spans="1:16" ht="43.15" customHeight="1">
      <c r="A45" s="111">
        <v>44</v>
      </c>
      <c r="B45" s="105" t="s">
        <v>174</v>
      </c>
      <c r="C45" s="123" t="s">
        <v>180</v>
      </c>
      <c r="D45" s="105" t="s">
        <v>18</v>
      </c>
      <c r="E45" s="124">
        <v>4.327</v>
      </c>
      <c r="F45" s="125">
        <v>115.1915241</v>
      </c>
      <c r="G45" s="154">
        <v>7</v>
      </c>
      <c r="H45" s="106">
        <v>84.90176246313635</v>
      </c>
      <c r="I45" s="106">
        <f t="shared" si="0"/>
        <v>30.289761636863645</v>
      </c>
      <c r="J45" s="125">
        <v>115.1915241</v>
      </c>
      <c r="K45" s="125">
        <v>115.1915241</v>
      </c>
      <c r="L45" s="124" t="s">
        <v>105</v>
      </c>
      <c r="M45" s="116"/>
      <c r="N45" s="116"/>
      <c r="O45" s="102"/>
      <c r="P45" s="133">
        <v>1</v>
      </c>
    </row>
    <row r="46" spans="1:16" ht="43.15" customHeight="1">
      <c r="A46" s="111">
        <v>45</v>
      </c>
      <c r="B46" s="105" t="s">
        <v>174</v>
      </c>
      <c r="C46" s="123" t="s">
        <v>181</v>
      </c>
      <c r="D46" s="105" t="s">
        <v>18</v>
      </c>
      <c r="E46" s="124">
        <v>2.4279999999999999</v>
      </c>
      <c r="F46" s="125">
        <v>65.549040759999997</v>
      </c>
      <c r="G46" s="154">
        <v>7</v>
      </c>
      <c r="H46" s="106">
        <v>48.312834922304511</v>
      </c>
      <c r="I46" s="106">
        <f t="shared" si="0"/>
        <v>17.236205837695486</v>
      </c>
      <c r="J46" s="125">
        <v>65.549040759999997</v>
      </c>
      <c r="K46" s="125">
        <v>65.549040759999997</v>
      </c>
      <c r="L46" s="124" t="s">
        <v>105</v>
      </c>
      <c r="M46" s="121"/>
      <c r="N46" s="121"/>
      <c r="O46" s="102"/>
      <c r="P46" s="133">
        <v>1</v>
      </c>
    </row>
    <row r="47" spans="1:16" ht="43.15" customHeight="1">
      <c r="A47" s="111">
        <v>46</v>
      </c>
      <c r="B47" s="105" t="s">
        <v>174</v>
      </c>
      <c r="C47" s="123" t="s">
        <v>182</v>
      </c>
      <c r="D47" s="105" t="s">
        <v>18</v>
      </c>
      <c r="E47" s="124">
        <v>8.0299999999999994</v>
      </c>
      <c r="F47" s="125">
        <v>145.97701989999999</v>
      </c>
      <c r="G47" s="157">
        <v>7</v>
      </c>
      <c r="H47" s="106">
        <v>0</v>
      </c>
      <c r="I47" s="106">
        <f t="shared" si="0"/>
        <v>145.97701989999999</v>
      </c>
      <c r="J47" s="106">
        <v>37.35</v>
      </c>
      <c r="K47" s="124">
        <v>145.97701989999999</v>
      </c>
      <c r="L47" s="124" t="s">
        <v>100</v>
      </c>
      <c r="M47" s="116"/>
      <c r="N47" s="116"/>
      <c r="O47" s="108"/>
      <c r="P47" s="133">
        <v>1</v>
      </c>
    </row>
    <row r="48" spans="1:16" ht="43.15" customHeight="1">
      <c r="A48" s="128">
        <v>47</v>
      </c>
      <c r="B48" s="105" t="s">
        <v>174</v>
      </c>
      <c r="C48" s="123" t="s">
        <v>183</v>
      </c>
      <c r="D48" s="105" t="s">
        <v>18</v>
      </c>
      <c r="E48" s="124">
        <v>7.51</v>
      </c>
      <c r="F48" s="125">
        <v>137.49720149999999</v>
      </c>
      <c r="G48" s="158">
        <v>7</v>
      </c>
      <c r="H48" s="124">
        <v>0</v>
      </c>
      <c r="I48" s="124">
        <f t="shared" si="0"/>
        <v>137.49720149999999</v>
      </c>
      <c r="J48" s="124">
        <v>26.3</v>
      </c>
      <c r="K48" s="124">
        <v>137.49720149999999</v>
      </c>
      <c r="L48" s="124" t="s">
        <v>100</v>
      </c>
      <c r="M48" s="129"/>
      <c r="N48" s="129"/>
      <c r="O48" s="130"/>
      <c r="P48" s="133">
        <v>1</v>
      </c>
    </row>
    <row r="49" spans="1:15" ht="43.15" customHeight="1">
      <c r="A49" s="19"/>
      <c r="B49" s="19"/>
      <c r="C49" s="48"/>
      <c r="D49" s="19"/>
      <c r="E49" s="19"/>
      <c r="F49" s="44">
        <f>SUM(F2:F48)</f>
        <v>7825.859483785156</v>
      </c>
      <c r="G49" s="19"/>
      <c r="H49" s="44">
        <f>SUM(H2:H48)</f>
        <v>3541.637499177571</v>
      </c>
      <c r="I49" s="44">
        <f>SUM(I2:I48)</f>
        <v>4284.2219846075786</v>
      </c>
      <c r="J49" s="44">
        <f>SUM(J2:J48)</f>
        <v>5372.952332832504</v>
      </c>
      <c r="K49" s="44">
        <f>SUM(K2:K48)</f>
        <v>6168.0566610325031</v>
      </c>
      <c r="L49" s="19"/>
      <c r="M49" s="19"/>
      <c r="N49" s="19"/>
      <c r="O49" s="64"/>
    </row>
    <row r="50" spans="1:15" ht="43.15" customHeight="1">
      <c r="A50" s="93"/>
      <c r="B50" s="93"/>
      <c r="C50" s="135"/>
      <c r="D50" s="93"/>
      <c r="E50" s="93"/>
      <c r="F50" s="136"/>
      <c r="G50" s="93"/>
      <c r="H50" s="136"/>
      <c r="I50" s="136"/>
      <c r="J50" s="136"/>
      <c r="K50" s="136"/>
      <c r="L50" s="93"/>
      <c r="M50" s="93"/>
      <c r="N50" s="93"/>
      <c r="O50" s="137"/>
    </row>
    <row r="51" spans="1:15" ht="43.15" customHeight="1">
      <c r="A51" s="93"/>
      <c r="B51" s="93"/>
      <c r="C51" s="135"/>
      <c r="D51" s="93"/>
      <c r="E51" s="93"/>
      <c r="F51" s="136"/>
      <c r="G51" s="93"/>
      <c r="H51" s="136"/>
      <c r="I51" s="136"/>
      <c r="J51" s="136"/>
      <c r="K51" s="136"/>
      <c r="L51" s="93"/>
      <c r="M51" s="93"/>
      <c r="N51" s="93"/>
      <c r="O51" s="137"/>
    </row>
    <row r="52" spans="1:15" ht="43.15" customHeight="1">
      <c r="A52" s="93"/>
      <c r="B52" s="93"/>
      <c r="C52" s="135"/>
      <c r="D52" s="93"/>
      <c r="E52" s="93"/>
      <c r="F52" s="136"/>
      <c r="G52" s="93"/>
      <c r="H52" s="136"/>
      <c r="I52" s="136"/>
      <c r="J52" s="136"/>
      <c r="K52" s="136"/>
      <c r="L52" s="93"/>
      <c r="M52" s="93"/>
      <c r="N52" s="93"/>
      <c r="O52" s="137"/>
    </row>
    <row r="53" spans="1:15" ht="32.65" customHeight="1"/>
    <row r="54" spans="1:15" ht="31.15" customHeight="1">
      <c r="E54" s="19"/>
      <c r="F54" s="138" t="s">
        <v>336</v>
      </c>
      <c r="G54" s="138"/>
      <c r="H54" s="138" t="s">
        <v>337</v>
      </c>
      <c r="I54" s="138" t="s">
        <v>338</v>
      </c>
      <c r="J54" s="138" t="s">
        <v>339</v>
      </c>
      <c r="K54" s="138" t="s">
        <v>340</v>
      </c>
      <c r="L54" s="138" t="s">
        <v>354</v>
      </c>
    </row>
    <row r="55" spans="1:15" ht="31.15" customHeight="1">
      <c r="E55" s="92" t="s">
        <v>122</v>
      </c>
      <c r="F55" s="95">
        <f t="shared" ref="F55:F60" si="1">SUMIF($B$2:$B$48,E55,$F$2:$F$48)</f>
        <v>1521.4</v>
      </c>
      <c r="G55" s="100"/>
      <c r="H55" s="95">
        <f>SUMIF(B2:B48,E55,H2:H48)</f>
        <v>718.56</v>
      </c>
      <c r="I55" s="95">
        <f>F55-H55</f>
        <v>802.84000000000015</v>
      </c>
      <c r="J55" s="95">
        <f>SUMIF(B2:B48,E55,J2:J48)</f>
        <v>1455.87</v>
      </c>
      <c r="K55" s="95">
        <f>SUMIF(B2:B48,E55,K2:K48)</f>
        <v>1455.87</v>
      </c>
      <c r="L55" s="95">
        <f>K55-H55</f>
        <v>737.31</v>
      </c>
    </row>
    <row r="56" spans="1:15" ht="31.15" customHeight="1">
      <c r="E56" s="92" t="s">
        <v>133</v>
      </c>
      <c r="F56" s="95">
        <f t="shared" si="1"/>
        <v>1352.2485715099997</v>
      </c>
      <c r="G56" s="100"/>
      <c r="H56" s="95">
        <f t="shared" ref="H56:H60" si="2">SUMIF(B3:B49,E56,H3:H49)</f>
        <v>586.45967342595225</v>
      </c>
      <c r="I56" s="95">
        <f t="shared" ref="I56:I60" si="3">F56-H56</f>
        <v>765.78889808404745</v>
      </c>
      <c r="J56" s="95">
        <f t="shared" ref="J56:J60" si="4">SUMIF(B3:B49,E56,J3:J49)</f>
        <v>594.71975170725011</v>
      </c>
      <c r="K56" s="95">
        <f t="shared" ref="K56:K60" si="5">SUMIF(B3:B49,E56,K3:K49)</f>
        <v>712.5857517072501</v>
      </c>
      <c r="L56" s="95">
        <f t="shared" ref="L56:L60" si="6">K56-H56</f>
        <v>126.12607828129785</v>
      </c>
    </row>
    <row r="57" spans="1:15" ht="31.15" customHeight="1">
      <c r="E57" s="92" t="s">
        <v>184</v>
      </c>
      <c r="F57" s="95">
        <f t="shared" si="1"/>
        <v>1146.8</v>
      </c>
      <c r="G57" s="100"/>
      <c r="H57" s="95">
        <f t="shared" si="2"/>
        <v>626.76</v>
      </c>
      <c r="I57" s="95">
        <f t="shared" si="3"/>
        <v>520.04</v>
      </c>
      <c r="J57" s="95">
        <f t="shared" si="4"/>
        <v>721.03</v>
      </c>
      <c r="K57" s="95">
        <f t="shared" si="5"/>
        <v>882.92000000000007</v>
      </c>
      <c r="L57" s="95">
        <f t="shared" si="6"/>
        <v>256.16000000000008</v>
      </c>
    </row>
    <row r="58" spans="1:15" ht="31.15" customHeight="1">
      <c r="E58" s="92" t="s">
        <v>144</v>
      </c>
      <c r="F58" s="95">
        <f t="shared" si="1"/>
        <v>1316.5445282000001</v>
      </c>
      <c r="G58" s="100"/>
      <c r="H58" s="95">
        <f t="shared" si="2"/>
        <v>232.93991652310251</v>
      </c>
      <c r="I58" s="95">
        <f t="shared" si="3"/>
        <v>1083.6046116768975</v>
      </c>
      <c r="J58" s="95">
        <f t="shared" si="4"/>
        <v>622.60041490000003</v>
      </c>
      <c r="K58" s="95">
        <f t="shared" si="5"/>
        <v>816.9051586999999</v>
      </c>
      <c r="L58" s="95">
        <f t="shared" si="6"/>
        <v>583.96524217689739</v>
      </c>
    </row>
    <row r="59" spans="1:15" ht="31.15" customHeight="1">
      <c r="E59" s="92" t="s">
        <v>155</v>
      </c>
      <c r="F59" s="95">
        <f t="shared" si="1"/>
        <v>1581.7287263051492</v>
      </c>
      <c r="G59" s="100"/>
      <c r="H59" s="95">
        <f t="shared" si="2"/>
        <v>917.2475876025776</v>
      </c>
      <c r="I59" s="95">
        <f t="shared" si="3"/>
        <v>664.48113870257157</v>
      </c>
      <c r="J59" s="95">
        <f t="shared" si="4"/>
        <v>1420.2512424752492</v>
      </c>
      <c r="K59" s="95">
        <f t="shared" si="5"/>
        <v>1521.4706054752492</v>
      </c>
      <c r="L59" s="95">
        <f t="shared" si="6"/>
        <v>604.22301787267156</v>
      </c>
    </row>
    <row r="60" spans="1:15" ht="31.15" customHeight="1">
      <c r="E60" s="92" t="s">
        <v>174</v>
      </c>
      <c r="F60" s="95">
        <f t="shared" si="1"/>
        <v>907.13765777000003</v>
      </c>
      <c r="G60" s="100"/>
      <c r="H60" s="95">
        <f t="shared" si="2"/>
        <v>459.67032162593881</v>
      </c>
      <c r="I60" s="95">
        <f t="shared" si="3"/>
        <v>447.46733614406122</v>
      </c>
      <c r="J60" s="95">
        <f t="shared" si="4"/>
        <v>558.48092374999999</v>
      </c>
      <c r="K60" s="95">
        <f t="shared" si="5"/>
        <v>778.30514514999993</v>
      </c>
      <c r="L60" s="95">
        <f t="shared" si="6"/>
        <v>318.63482352406112</v>
      </c>
    </row>
    <row r="61" spans="1:15" ht="31.15" customHeight="1">
      <c r="F61" s="95">
        <f>SUM(F55:F60)</f>
        <v>7825.8594837851497</v>
      </c>
      <c r="G61" s="19"/>
      <c r="H61" s="95">
        <f>SUM(H55:H60)</f>
        <v>3541.6374991775706</v>
      </c>
      <c r="I61" s="95">
        <f>SUM(I55:I60)</f>
        <v>4284.2219846075777</v>
      </c>
      <c r="J61" s="95">
        <f>SUM(J55:J60)</f>
        <v>5372.9523328324995</v>
      </c>
      <c r="K61" s="95">
        <f>SUM(K55:K60)</f>
        <v>6168.0566610324986</v>
      </c>
      <c r="L61" s="95">
        <f>SUM(L55:L60)</f>
        <v>2626.419161854928</v>
      </c>
    </row>
    <row r="62" spans="1:15" ht="31.15" customHeight="1">
      <c r="E62" s="94"/>
      <c r="F62" s="93"/>
      <c r="G62" s="93"/>
      <c r="H62" s="93"/>
      <c r="I62" s="93"/>
      <c r="J62" s="93"/>
      <c r="K62" s="93"/>
    </row>
    <row r="63" spans="1:15" ht="31.15" customHeight="1"/>
    <row r="64" spans="1:15" ht="31.15" customHeight="1"/>
  </sheetData>
  <sortState ref="A2:O48">
    <sortCondition ref="B2:B48"/>
  </sortState>
  <phoneticPr fontId="18" type="noConversion"/>
  <pageMargins left="0.7" right="0.7" top="0.75" bottom="0.75" header="0.3" footer="0.3"/>
  <pageSetup paperSize="9" scale="41" fitToHeight="5" orientation="landscape" r:id="rId1"/>
  <rowBreaks count="1" manualBreakCount="1">
    <brk id="17" max="16" man="1"/>
  </rowBreaks>
  <colBreaks count="1" manualBreakCount="1">
    <brk id="15" max="60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2"/>
  <sheetViews>
    <sheetView view="pageBreakPreview" topLeftCell="D10" zoomScale="70" zoomScaleNormal="40" zoomScaleSheetLayoutView="70" workbookViewId="0">
      <selection activeCell="M70" sqref="M70"/>
    </sheetView>
  </sheetViews>
  <sheetFormatPr defaultRowHeight="15"/>
  <cols>
    <col min="2" max="2" width="24.28515625" customWidth="1"/>
    <col min="3" max="3" width="54.42578125" style="27" customWidth="1"/>
    <col min="4" max="4" width="15.28515625" customWidth="1"/>
    <col min="5" max="5" width="33.5703125" customWidth="1"/>
    <col min="6" max="6" width="21" customWidth="1"/>
    <col min="7" max="7" width="16" hidden="1" customWidth="1"/>
    <col min="8" max="8" width="20.5703125" customWidth="1"/>
    <col min="9" max="9" width="29.28515625" customWidth="1"/>
    <col min="10" max="10" width="31.7109375" customWidth="1"/>
    <col min="11" max="13" width="24.28515625" customWidth="1"/>
    <col min="14" max="14" width="33.28515625" hidden="1" customWidth="1"/>
    <col min="15" max="15" width="18.28515625" hidden="1" customWidth="1"/>
    <col min="16" max="16" width="23.28515625" style="71" customWidth="1"/>
    <col min="17" max="17" width="15.5703125" customWidth="1"/>
  </cols>
  <sheetData>
    <row r="1" spans="1:16" ht="63">
      <c r="A1" s="36" t="s">
        <v>83</v>
      </c>
      <c r="B1" s="36" t="s">
        <v>0</v>
      </c>
      <c r="C1" s="36" t="s">
        <v>84</v>
      </c>
      <c r="D1" s="36" t="s">
        <v>95</v>
      </c>
      <c r="E1" s="36" t="s">
        <v>96</v>
      </c>
      <c r="F1" s="36" t="s">
        <v>85</v>
      </c>
      <c r="G1" s="36" t="s">
        <v>86</v>
      </c>
      <c r="H1" s="36"/>
      <c r="I1" s="36" t="s">
        <v>87</v>
      </c>
      <c r="J1" s="36" t="s">
        <v>79</v>
      </c>
      <c r="K1" s="36" t="s">
        <v>98</v>
      </c>
      <c r="L1" s="36" t="s">
        <v>90</v>
      </c>
      <c r="M1" s="36" t="s">
        <v>99</v>
      </c>
      <c r="N1" s="36" t="s">
        <v>88</v>
      </c>
      <c r="O1" s="36" t="s">
        <v>89</v>
      </c>
      <c r="P1" s="37" t="s">
        <v>101</v>
      </c>
    </row>
    <row r="2" spans="1:16" s="34" customFormat="1" ht="45.75" customHeight="1">
      <c r="A2" s="69">
        <v>2</v>
      </c>
      <c r="B2" s="43" t="s">
        <v>319</v>
      </c>
      <c r="C2" s="72" t="s">
        <v>324</v>
      </c>
      <c r="D2" s="8" t="s">
        <v>18</v>
      </c>
      <c r="E2" s="44">
        <v>1.48</v>
      </c>
      <c r="F2" s="44">
        <v>18.828721420000001</v>
      </c>
      <c r="G2" s="45"/>
      <c r="H2" s="45"/>
      <c r="I2" s="44">
        <v>18.100357424715519</v>
      </c>
      <c r="J2" s="44">
        <f t="shared" ref="J2:J48" si="0">F2-I2</f>
        <v>0.72836399528448226</v>
      </c>
      <c r="K2" s="44">
        <v>18.829000000000001</v>
      </c>
      <c r="L2" s="44">
        <v>18.829000000000001</v>
      </c>
      <c r="M2" s="9" t="s">
        <v>105</v>
      </c>
      <c r="N2" s="69"/>
      <c r="O2" s="69"/>
      <c r="P2" s="82"/>
    </row>
    <row r="3" spans="1:16" s="34" customFormat="1" ht="46.5" customHeight="1">
      <c r="A3" s="69">
        <v>5</v>
      </c>
      <c r="B3" s="43" t="s">
        <v>319</v>
      </c>
      <c r="C3" s="72" t="s">
        <v>325</v>
      </c>
      <c r="D3" s="8" t="s">
        <v>12</v>
      </c>
      <c r="E3" s="44">
        <v>3.2</v>
      </c>
      <c r="F3" s="44">
        <v>176.47453530000001</v>
      </c>
      <c r="G3" s="45"/>
      <c r="H3" s="45"/>
      <c r="I3" s="44">
        <v>169.64785308776297</v>
      </c>
      <c r="J3" s="44">
        <f t="shared" si="0"/>
        <v>6.8266822122370456</v>
      </c>
      <c r="K3" s="44">
        <v>174.47499999999999</v>
      </c>
      <c r="L3" s="44">
        <v>174.47499999999999</v>
      </c>
      <c r="M3" s="9" t="s">
        <v>105</v>
      </c>
      <c r="N3" s="41"/>
      <c r="O3" s="69"/>
      <c r="P3" s="82"/>
    </row>
    <row r="4" spans="1:16" s="34" customFormat="1" ht="34.5" customHeight="1">
      <c r="A4" s="69">
        <v>6</v>
      </c>
      <c r="B4" s="43" t="s">
        <v>319</v>
      </c>
      <c r="C4" s="72" t="s">
        <v>186</v>
      </c>
      <c r="D4" s="8" t="s">
        <v>57</v>
      </c>
      <c r="E4" s="44">
        <v>1</v>
      </c>
      <c r="F4" s="44">
        <v>45.09</v>
      </c>
      <c r="G4" s="45"/>
      <c r="H4" s="45"/>
      <c r="I4" s="44">
        <v>0</v>
      </c>
      <c r="J4" s="44">
        <f t="shared" si="0"/>
        <v>45.09</v>
      </c>
      <c r="K4" s="44">
        <v>31.562999999999999</v>
      </c>
      <c r="L4" s="44">
        <v>45.09</v>
      </c>
      <c r="M4" s="9" t="s">
        <v>100</v>
      </c>
      <c r="N4" s="42"/>
      <c r="O4" s="42"/>
      <c r="P4" s="83"/>
    </row>
    <row r="5" spans="1:16" s="34" customFormat="1" ht="34.5" customHeight="1">
      <c r="A5" s="69">
        <v>7</v>
      </c>
      <c r="B5" s="43" t="s">
        <v>319</v>
      </c>
      <c r="C5" s="72" t="s">
        <v>187</v>
      </c>
      <c r="D5" s="8" t="s">
        <v>57</v>
      </c>
      <c r="E5" s="44">
        <v>1</v>
      </c>
      <c r="F5" s="44">
        <v>45.09</v>
      </c>
      <c r="G5" s="45"/>
      <c r="H5" s="45"/>
      <c r="I5" s="44">
        <v>0</v>
      </c>
      <c r="J5" s="44">
        <f t="shared" si="0"/>
        <v>45.09</v>
      </c>
      <c r="K5" s="44">
        <v>18.036000000000001</v>
      </c>
      <c r="L5" s="44">
        <v>45.09</v>
      </c>
      <c r="M5" s="9" t="s">
        <v>100</v>
      </c>
      <c r="N5" s="39"/>
      <c r="O5" s="39"/>
      <c r="P5" s="83"/>
    </row>
    <row r="6" spans="1:16" s="34" customFormat="1" ht="34.5" customHeight="1">
      <c r="A6" s="69">
        <v>8</v>
      </c>
      <c r="B6" s="43" t="s">
        <v>319</v>
      </c>
      <c r="C6" s="72" t="s">
        <v>188</v>
      </c>
      <c r="D6" s="8" t="s">
        <v>57</v>
      </c>
      <c r="E6" s="44">
        <v>1</v>
      </c>
      <c r="F6" s="44">
        <v>45.09</v>
      </c>
      <c r="G6" s="45"/>
      <c r="H6" s="45"/>
      <c r="I6" s="44">
        <v>0</v>
      </c>
      <c r="J6" s="44">
        <f t="shared" si="0"/>
        <v>45.09</v>
      </c>
      <c r="K6" s="44">
        <v>21.512</v>
      </c>
      <c r="L6" s="44">
        <v>45.09</v>
      </c>
      <c r="M6" s="9" t="s">
        <v>100</v>
      </c>
      <c r="N6" s="91"/>
      <c r="O6" s="91"/>
      <c r="P6" s="84"/>
    </row>
    <row r="7" spans="1:16" s="34" customFormat="1" ht="34.5" customHeight="1">
      <c r="A7" s="69">
        <v>9</v>
      </c>
      <c r="B7" s="43" t="s">
        <v>319</v>
      </c>
      <c r="C7" s="72" t="s">
        <v>189</v>
      </c>
      <c r="D7" s="8" t="s">
        <v>57</v>
      </c>
      <c r="E7" s="44">
        <v>1</v>
      </c>
      <c r="F7" s="44">
        <v>45.09</v>
      </c>
      <c r="G7" s="45"/>
      <c r="H7" s="45"/>
      <c r="I7" s="44">
        <v>0</v>
      </c>
      <c r="J7" s="44">
        <f t="shared" si="0"/>
        <v>45.09</v>
      </c>
      <c r="K7" s="44">
        <v>11.27</v>
      </c>
      <c r="L7" s="44">
        <v>45.09</v>
      </c>
      <c r="M7" s="9" t="s">
        <v>100</v>
      </c>
      <c r="N7" s="30"/>
      <c r="O7" s="91"/>
      <c r="P7" s="82"/>
    </row>
    <row r="8" spans="1:16" s="34" customFormat="1" ht="34.5" customHeight="1">
      <c r="A8" s="69">
        <v>1</v>
      </c>
      <c r="B8" s="43" t="s">
        <v>319</v>
      </c>
      <c r="C8" s="72" t="s">
        <v>185</v>
      </c>
      <c r="D8" s="8" t="s">
        <v>18</v>
      </c>
      <c r="E8" s="44">
        <v>33.848999999999997</v>
      </c>
      <c r="F8" s="44">
        <v>867.33</v>
      </c>
      <c r="G8" s="45"/>
      <c r="H8" s="45"/>
      <c r="I8" s="44">
        <v>360.11</v>
      </c>
      <c r="J8" s="44">
        <f t="shared" si="0"/>
        <v>507.22</v>
      </c>
      <c r="K8" s="44">
        <v>251.11</v>
      </c>
      <c r="L8" s="44">
        <v>251.11</v>
      </c>
      <c r="M8" s="9" t="s">
        <v>104</v>
      </c>
      <c r="N8" s="90"/>
      <c r="O8" s="69"/>
      <c r="P8" s="82"/>
    </row>
    <row r="9" spans="1:16" s="34" customFormat="1" ht="34.5" customHeight="1">
      <c r="A9" s="69">
        <v>3</v>
      </c>
      <c r="B9" s="43" t="s">
        <v>319</v>
      </c>
      <c r="C9" s="72" t="s">
        <v>323</v>
      </c>
      <c r="D9" s="8" t="s">
        <v>18</v>
      </c>
      <c r="E9" s="44">
        <v>1.4379999999999999</v>
      </c>
      <c r="F9" s="44">
        <v>32.028825480000002</v>
      </c>
      <c r="G9" s="45"/>
      <c r="H9" s="45"/>
      <c r="I9" s="44">
        <v>30.789833050800727</v>
      </c>
      <c r="J9" s="44">
        <f t="shared" si="0"/>
        <v>1.2389924291992749</v>
      </c>
      <c r="K9" s="44">
        <v>4.4560000000000004</v>
      </c>
      <c r="L9" s="44">
        <v>4.4560000000000004</v>
      </c>
      <c r="M9" s="9" t="s">
        <v>104</v>
      </c>
      <c r="N9" s="69"/>
      <c r="O9" s="69"/>
      <c r="P9" s="82" t="s">
        <v>326</v>
      </c>
    </row>
    <row r="10" spans="1:16" s="34" customFormat="1" ht="34.5" customHeight="1">
      <c r="A10" s="69">
        <v>4</v>
      </c>
      <c r="B10" s="43" t="s">
        <v>319</v>
      </c>
      <c r="C10" s="72" t="s">
        <v>322</v>
      </c>
      <c r="D10" s="8" t="s">
        <v>18</v>
      </c>
      <c r="E10" s="44">
        <v>1.56</v>
      </c>
      <c r="F10" s="44">
        <v>41.048906299999999</v>
      </c>
      <c r="G10" s="45"/>
      <c r="H10" s="45"/>
      <c r="I10" s="44">
        <v>39.460984065250273</v>
      </c>
      <c r="J10" s="44">
        <f t="shared" si="0"/>
        <v>1.5879222347497262</v>
      </c>
      <c r="K10" s="44">
        <v>13.16</v>
      </c>
      <c r="L10" s="44">
        <v>13.16</v>
      </c>
      <c r="M10" s="9" t="s">
        <v>104</v>
      </c>
      <c r="N10" s="69"/>
      <c r="O10" s="69"/>
      <c r="P10" s="82" t="s">
        <v>327</v>
      </c>
    </row>
    <row r="11" spans="1:16" s="34" customFormat="1" ht="34.5" customHeight="1">
      <c r="A11" s="69">
        <v>10</v>
      </c>
      <c r="B11" s="43" t="s">
        <v>319</v>
      </c>
      <c r="C11" s="72" t="s">
        <v>190</v>
      </c>
      <c r="D11" s="8" t="s">
        <v>57</v>
      </c>
      <c r="E11" s="44">
        <v>1</v>
      </c>
      <c r="F11" s="44">
        <v>45.09</v>
      </c>
      <c r="G11" s="45"/>
      <c r="H11" s="45"/>
      <c r="I11" s="44">
        <v>0</v>
      </c>
      <c r="J11" s="44">
        <f t="shared" si="0"/>
        <v>45.09</v>
      </c>
      <c r="K11" s="44">
        <v>0</v>
      </c>
      <c r="L11" s="44">
        <v>0</v>
      </c>
      <c r="M11" s="9" t="s">
        <v>104</v>
      </c>
      <c r="N11" s="91"/>
      <c r="O11" s="91"/>
      <c r="P11" s="82"/>
    </row>
    <row r="12" spans="1:16" s="34" customFormat="1" ht="34.5" customHeight="1">
      <c r="A12" s="69">
        <v>11</v>
      </c>
      <c r="B12" s="92" t="s">
        <v>319</v>
      </c>
      <c r="C12" s="72" t="s">
        <v>191</v>
      </c>
      <c r="D12" s="8" t="s">
        <v>57</v>
      </c>
      <c r="E12" s="44">
        <v>1</v>
      </c>
      <c r="F12" s="44">
        <v>45.09</v>
      </c>
      <c r="G12" s="45"/>
      <c r="H12" s="45"/>
      <c r="I12" s="44">
        <v>0</v>
      </c>
      <c r="J12" s="44">
        <f t="shared" si="0"/>
        <v>45.09</v>
      </c>
      <c r="K12" s="44">
        <v>0</v>
      </c>
      <c r="L12" s="44">
        <v>0</v>
      </c>
      <c r="M12" s="9" t="s">
        <v>104</v>
      </c>
      <c r="N12" s="91"/>
      <c r="O12" s="91"/>
      <c r="P12" s="82"/>
    </row>
    <row r="13" spans="1:16" s="34" customFormat="1" ht="34.5" customHeight="1">
      <c r="A13" s="69">
        <v>12</v>
      </c>
      <c r="B13" s="92" t="s">
        <v>319</v>
      </c>
      <c r="C13" s="72" t="s">
        <v>192</v>
      </c>
      <c r="D13" s="8" t="s">
        <v>57</v>
      </c>
      <c r="E13" s="44">
        <v>1</v>
      </c>
      <c r="F13" s="44">
        <v>45.09</v>
      </c>
      <c r="G13" s="45"/>
      <c r="H13" s="45"/>
      <c r="I13" s="44">
        <v>0</v>
      </c>
      <c r="J13" s="44">
        <f t="shared" si="0"/>
        <v>45.09</v>
      </c>
      <c r="K13" s="44">
        <v>0</v>
      </c>
      <c r="L13" s="44">
        <v>0</v>
      </c>
      <c r="M13" s="9" t="s">
        <v>104</v>
      </c>
      <c r="N13" s="91"/>
      <c r="O13" s="91"/>
      <c r="P13" s="82"/>
    </row>
    <row r="14" spans="1:16" s="34" customFormat="1" ht="34.5" customHeight="1">
      <c r="A14" s="69">
        <v>13</v>
      </c>
      <c r="B14" s="92" t="s">
        <v>319</v>
      </c>
      <c r="C14" s="72" t="s">
        <v>168</v>
      </c>
      <c r="D14" s="8" t="s">
        <v>57</v>
      </c>
      <c r="E14" s="44">
        <v>9</v>
      </c>
      <c r="F14" s="44">
        <v>10.66</v>
      </c>
      <c r="G14" s="45"/>
      <c r="H14" s="45"/>
      <c r="I14" s="44">
        <v>0</v>
      </c>
      <c r="J14" s="44">
        <f t="shared" si="0"/>
        <v>10.66</v>
      </c>
      <c r="K14" s="44">
        <v>0</v>
      </c>
      <c r="L14" s="44">
        <v>0</v>
      </c>
      <c r="M14" s="9" t="s">
        <v>104</v>
      </c>
      <c r="N14" s="91"/>
      <c r="O14" s="91"/>
      <c r="P14" s="82"/>
    </row>
    <row r="15" spans="1:16" s="34" customFormat="1" ht="44.25" customHeight="1">
      <c r="A15" s="69">
        <v>14</v>
      </c>
      <c r="B15" s="43" t="s">
        <v>317</v>
      </c>
      <c r="C15" s="72" t="s">
        <v>193</v>
      </c>
      <c r="D15" s="8" t="s">
        <v>12</v>
      </c>
      <c r="E15" s="44">
        <v>36.575000000000003</v>
      </c>
      <c r="F15" s="44">
        <v>1193.75</v>
      </c>
      <c r="G15" s="45"/>
      <c r="H15" s="45"/>
      <c r="I15" s="44">
        <v>150.11000000000001</v>
      </c>
      <c r="J15" s="44">
        <f t="shared" si="0"/>
        <v>1043.6399999999999</v>
      </c>
      <c r="K15" s="44">
        <v>240.8</v>
      </c>
      <c r="L15" s="44">
        <v>471.53</v>
      </c>
      <c r="M15" s="9" t="s">
        <v>100</v>
      </c>
      <c r="N15" s="91"/>
      <c r="O15" s="91"/>
      <c r="P15" s="82"/>
    </row>
    <row r="16" spans="1:16" s="34" customFormat="1" ht="44.25" customHeight="1">
      <c r="A16" s="69">
        <v>15</v>
      </c>
      <c r="B16" s="43" t="s">
        <v>315</v>
      </c>
      <c r="C16" s="72" t="s">
        <v>194</v>
      </c>
      <c r="D16" s="8" t="s">
        <v>57</v>
      </c>
      <c r="E16" s="44">
        <v>1</v>
      </c>
      <c r="F16" s="44">
        <v>183.3461227</v>
      </c>
      <c r="G16" s="45"/>
      <c r="H16" s="45"/>
      <c r="I16" s="44">
        <v>50.748297176940106</v>
      </c>
      <c r="J16" s="44">
        <f t="shared" si="0"/>
        <v>132.5978255230599</v>
      </c>
      <c r="K16" s="44">
        <v>146.77000000000001</v>
      </c>
      <c r="L16" s="44">
        <v>183.3461227</v>
      </c>
      <c r="M16" s="9" t="s">
        <v>100</v>
      </c>
      <c r="N16" s="91"/>
      <c r="O16" s="91"/>
      <c r="P16" s="82"/>
    </row>
    <row r="17" spans="1:17" s="34" customFormat="1" ht="44.25" customHeight="1">
      <c r="A17" s="69">
        <v>16</v>
      </c>
      <c r="B17" s="43" t="s">
        <v>315</v>
      </c>
      <c r="C17" s="72" t="s">
        <v>195</v>
      </c>
      <c r="D17" s="8" t="s">
        <v>57</v>
      </c>
      <c r="E17" s="44">
        <v>1</v>
      </c>
      <c r="F17" s="44">
        <v>308.00184510000003</v>
      </c>
      <c r="G17" s="45"/>
      <c r="H17" s="45"/>
      <c r="I17" s="44">
        <v>85.251702823059901</v>
      </c>
      <c r="J17" s="44">
        <f t="shared" si="0"/>
        <v>222.75014227694012</v>
      </c>
      <c r="K17" s="44">
        <v>92.4</v>
      </c>
      <c r="L17" s="44">
        <v>184.8</v>
      </c>
      <c r="M17" s="9" t="s">
        <v>100</v>
      </c>
      <c r="N17" s="70"/>
      <c r="O17" s="70"/>
      <c r="P17" s="82"/>
    </row>
    <row r="18" spans="1:17" s="34" customFormat="1" ht="44.25" customHeight="1">
      <c r="A18" s="69">
        <v>17</v>
      </c>
      <c r="B18" s="43" t="s">
        <v>315</v>
      </c>
      <c r="C18" s="72" t="s">
        <v>196</v>
      </c>
      <c r="D18" s="8" t="s">
        <v>57</v>
      </c>
      <c r="E18" s="44">
        <v>1</v>
      </c>
      <c r="F18" s="44">
        <v>182.28597360000001</v>
      </c>
      <c r="G18" s="45"/>
      <c r="H18" s="81"/>
      <c r="I18" s="44">
        <v>27.024923793160962</v>
      </c>
      <c r="J18" s="44">
        <f t="shared" si="0"/>
        <v>155.26104980683905</v>
      </c>
      <c r="K18" s="44">
        <v>109.37</v>
      </c>
      <c r="L18" s="44">
        <v>182.286</v>
      </c>
      <c r="M18" s="9" t="s">
        <v>100</v>
      </c>
      <c r="N18" s="31"/>
      <c r="O18" s="31"/>
      <c r="P18" s="83"/>
    </row>
    <row r="19" spans="1:17" s="34" customFormat="1" ht="44.25" customHeight="1">
      <c r="A19" s="69">
        <v>18</v>
      </c>
      <c r="B19" s="43" t="s">
        <v>315</v>
      </c>
      <c r="C19" s="72" t="s">
        <v>197</v>
      </c>
      <c r="D19" s="8" t="s">
        <v>57</v>
      </c>
      <c r="E19" s="44">
        <v>1</v>
      </c>
      <c r="F19" s="44">
        <v>182.28597360000001</v>
      </c>
      <c r="G19" s="45"/>
      <c r="H19" s="81"/>
      <c r="I19" s="44">
        <v>27.024923793160962</v>
      </c>
      <c r="J19" s="44">
        <f t="shared" si="0"/>
        <v>155.26104980683905</v>
      </c>
      <c r="K19" s="44">
        <v>109.37</v>
      </c>
      <c r="L19" s="44">
        <v>182.286</v>
      </c>
      <c r="M19" s="9" t="s">
        <v>100</v>
      </c>
      <c r="N19" s="32"/>
      <c r="O19" s="32"/>
      <c r="P19" s="83"/>
    </row>
    <row r="20" spans="1:17" s="34" customFormat="1" ht="44.25" customHeight="1">
      <c r="A20" s="69">
        <v>19</v>
      </c>
      <c r="B20" s="92" t="s">
        <v>315</v>
      </c>
      <c r="C20" s="72" t="s">
        <v>198</v>
      </c>
      <c r="D20" s="8" t="s">
        <v>57</v>
      </c>
      <c r="E20" s="44">
        <v>1</v>
      </c>
      <c r="F20" s="44">
        <v>182.28597360000001</v>
      </c>
      <c r="G20" s="45"/>
      <c r="H20" s="81"/>
      <c r="I20" s="44">
        <v>27.024923793160962</v>
      </c>
      <c r="J20" s="44">
        <f t="shared" si="0"/>
        <v>155.26104980683905</v>
      </c>
      <c r="K20" s="44">
        <v>0</v>
      </c>
      <c r="L20" s="44">
        <v>0</v>
      </c>
      <c r="M20" s="9" t="s">
        <v>104</v>
      </c>
      <c r="N20" s="31"/>
      <c r="O20" s="31"/>
      <c r="P20" s="82"/>
    </row>
    <row r="21" spans="1:17" s="34" customFormat="1" ht="44.25" customHeight="1">
      <c r="A21" s="69">
        <v>20</v>
      </c>
      <c r="B21" s="92" t="s">
        <v>315</v>
      </c>
      <c r="C21" s="72" t="s">
        <v>199</v>
      </c>
      <c r="D21" s="8" t="s">
        <v>57</v>
      </c>
      <c r="E21" s="44">
        <v>1</v>
      </c>
      <c r="F21" s="44">
        <v>182.28597360000001</v>
      </c>
      <c r="G21" s="31"/>
      <c r="H21" s="81"/>
      <c r="I21" s="44">
        <v>27.024923793160962</v>
      </c>
      <c r="J21" s="44">
        <f t="shared" si="0"/>
        <v>155.26104980683905</v>
      </c>
      <c r="K21" s="44">
        <v>0</v>
      </c>
      <c r="L21" s="44">
        <v>0</v>
      </c>
      <c r="M21" s="9" t="s">
        <v>104</v>
      </c>
      <c r="N21" s="31"/>
      <c r="O21" s="31"/>
      <c r="P21" s="82"/>
    </row>
    <row r="22" spans="1:17" s="34" customFormat="1" ht="44.25" customHeight="1">
      <c r="A22" s="69">
        <v>21</v>
      </c>
      <c r="B22" s="92" t="s">
        <v>315</v>
      </c>
      <c r="C22" s="72" t="s">
        <v>200</v>
      </c>
      <c r="D22" s="8" t="s">
        <v>57</v>
      </c>
      <c r="E22" s="44">
        <v>1</v>
      </c>
      <c r="F22" s="44">
        <v>182.28597360000001</v>
      </c>
      <c r="G22" s="31"/>
      <c r="H22" s="81"/>
      <c r="I22" s="44">
        <v>27.024923793160962</v>
      </c>
      <c r="J22" s="44">
        <f t="shared" si="0"/>
        <v>155.26104980683905</v>
      </c>
      <c r="K22" s="44">
        <v>0</v>
      </c>
      <c r="L22" s="44">
        <v>0</v>
      </c>
      <c r="M22" s="9" t="s">
        <v>104</v>
      </c>
      <c r="N22" s="31"/>
      <c r="O22" s="31"/>
      <c r="P22" s="82"/>
    </row>
    <row r="23" spans="1:17" s="34" customFormat="1" ht="44.25" customHeight="1">
      <c r="A23" s="69">
        <v>22</v>
      </c>
      <c r="B23" s="92" t="s">
        <v>315</v>
      </c>
      <c r="C23" s="72" t="s">
        <v>201</v>
      </c>
      <c r="D23" s="8" t="s">
        <v>57</v>
      </c>
      <c r="E23" s="44">
        <v>1</v>
      </c>
      <c r="F23" s="44">
        <v>279.35073799999998</v>
      </c>
      <c r="G23" s="31"/>
      <c r="H23" s="81"/>
      <c r="I23" s="44">
        <v>41.415322621472797</v>
      </c>
      <c r="J23" s="44">
        <f t="shared" si="0"/>
        <v>237.93541537852718</v>
      </c>
      <c r="K23" s="44">
        <v>0</v>
      </c>
      <c r="L23" s="44">
        <v>0</v>
      </c>
      <c r="M23" s="9" t="s">
        <v>104</v>
      </c>
      <c r="N23" s="31"/>
      <c r="O23" s="31"/>
      <c r="P23" s="82"/>
    </row>
    <row r="24" spans="1:17" s="34" customFormat="1" ht="56.25" customHeight="1">
      <c r="A24" s="69">
        <v>23</v>
      </c>
      <c r="B24" s="43" t="s">
        <v>313</v>
      </c>
      <c r="C24" s="72" t="s">
        <v>202</v>
      </c>
      <c r="D24" s="8" t="s">
        <v>12</v>
      </c>
      <c r="E24" s="44">
        <v>34.94</v>
      </c>
      <c r="F24" s="44">
        <v>1564.32</v>
      </c>
      <c r="G24" s="31"/>
      <c r="H24" s="44"/>
      <c r="I24" s="44">
        <v>1037.5999999999999</v>
      </c>
      <c r="J24" s="44">
        <f t="shared" si="0"/>
        <v>526.72</v>
      </c>
      <c r="K24" s="44">
        <v>1181.06</v>
      </c>
      <c r="L24" s="44">
        <v>1334.36</v>
      </c>
      <c r="M24" s="9" t="s">
        <v>100</v>
      </c>
      <c r="N24" s="31"/>
      <c r="O24" s="31"/>
      <c r="P24" s="84" t="s">
        <v>328</v>
      </c>
    </row>
    <row r="25" spans="1:17" s="34" customFormat="1" ht="44.25" customHeight="1">
      <c r="A25" s="69">
        <v>24</v>
      </c>
      <c r="B25" s="43" t="s">
        <v>311</v>
      </c>
      <c r="C25" s="72" t="s">
        <v>320</v>
      </c>
      <c r="D25" s="8" t="s">
        <v>57</v>
      </c>
      <c r="E25" s="44">
        <v>1</v>
      </c>
      <c r="F25" s="44">
        <v>283.3851262</v>
      </c>
      <c r="G25" s="45"/>
      <c r="H25" s="45"/>
      <c r="I25" s="44">
        <v>0</v>
      </c>
      <c r="J25" s="44">
        <f t="shared" si="0"/>
        <v>283.3851262</v>
      </c>
      <c r="K25" s="44">
        <v>141.69</v>
      </c>
      <c r="L25" s="44">
        <v>285.05</v>
      </c>
      <c r="M25" s="9" t="s">
        <v>100</v>
      </c>
      <c r="N25" s="70"/>
      <c r="O25" s="70"/>
      <c r="P25" s="83"/>
    </row>
    <row r="26" spans="1:17" s="34" customFormat="1" ht="44.25" customHeight="1">
      <c r="A26" s="69">
        <v>25</v>
      </c>
      <c r="B26" s="43" t="s">
        <v>311</v>
      </c>
      <c r="C26" s="72" t="s">
        <v>321</v>
      </c>
      <c r="D26" s="8" t="s">
        <v>57</v>
      </c>
      <c r="E26" s="44">
        <v>1</v>
      </c>
      <c r="F26" s="44">
        <v>267.87028529999998</v>
      </c>
      <c r="G26" s="45"/>
      <c r="H26" s="45"/>
      <c r="I26" s="44">
        <v>0</v>
      </c>
      <c r="J26" s="44">
        <f t="shared" si="0"/>
        <v>267.87028529999998</v>
      </c>
      <c r="K26" s="44">
        <v>187.51</v>
      </c>
      <c r="L26" s="44">
        <v>267.87</v>
      </c>
      <c r="M26" s="9" t="s">
        <v>100</v>
      </c>
      <c r="N26" s="32"/>
      <c r="O26" s="32"/>
      <c r="P26" s="83"/>
    </row>
    <row r="27" spans="1:17" s="34" customFormat="1" ht="44.25" customHeight="1">
      <c r="A27" s="69">
        <v>26</v>
      </c>
      <c r="B27" s="43" t="s">
        <v>311</v>
      </c>
      <c r="C27" s="72" t="s">
        <v>203</v>
      </c>
      <c r="D27" s="8" t="s">
        <v>57</v>
      </c>
      <c r="E27" s="44">
        <v>1</v>
      </c>
      <c r="F27" s="44">
        <v>225.81</v>
      </c>
      <c r="G27" s="45"/>
      <c r="H27" s="45"/>
      <c r="I27" s="44">
        <v>0</v>
      </c>
      <c r="J27" s="44">
        <f t="shared" si="0"/>
        <v>225.81</v>
      </c>
      <c r="K27" s="44">
        <v>158.07</v>
      </c>
      <c r="L27" s="44">
        <v>225.81</v>
      </c>
      <c r="M27" s="9" t="s">
        <v>100</v>
      </c>
      <c r="N27" s="31"/>
      <c r="O27" s="31"/>
      <c r="P27" s="82"/>
    </row>
    <row r="28" spans="1:17" s="34" customFormat="1" ht="44.25" customHeight="1">
      <c r="A28" s="69">
        <v>27</v>
      </c>
      <c r="B28" s="43" t="s">
        <v>311</v>
      </c>
      <c r="C28" s="72" t="s">
        <v>204</v>
      </c>
      <c r="D28" s="8" t="s">
        <v>57</v>
      </c>
      <c r="E28" s="44">
        <v>1</v>
      </c>
      <c r="F28" s="44">
        <v>301.6651</v>
      </c>
      <c r="G28" s="45"/>
      <c r="H28" s="45"/>
      <c r="I28" s="44">
        <v>0</v>
      </c>
      <c r="J28" s="44">
        <f t="shared" si="0"/>
        <v>301.6651</v>
      </c>
      <c r="K28" s="44">
        <v>90.5</v>
      </c>
      <c r="L28" s="44">
        <v>301.66500000000002</v>
      </c>
      <c r="M28" s="9" t="s">
        <v>100</v>
      </c>
      <c r="N28" s="32"/>
      <c r="O28" s="32"/>
      <c r="P28" s="83"/>
      <c r="Q28" s="35"/>
    </row>
    <row r="29" spans="1:17" s="34" customFormat="1" ht="44.25" customHeight="1">
      <c r="A29" s="69">
        <v>28</v>
      </c>
      <c r="B29" s="43" t="s">
        <v>311</v>
      </c>
      <c r="C29" s="72" t="s">
        <v>205</v>
      </c>
      <c r="D29" s="8" t="s">
        <v>57</v>
      </c>
      <c r="E29" s="44">
        <v>1</v>
      </c>
      <c r="F29" s="44">
        <v>187.8663</v>
      </c>
      <c r="G29" s="45"/>
      <c r="H29" s="45"/>
      <c r="I29" s="44">
        <v>0</v>
      </c>
      <c r="J29" s="44">
        <f t="shared" si="0"/>
        <v>187.8663</v>
      </c>
      <c r="K29" s="44">
        <v>93.93</v>
      </c>
      <c r="L29" s="44">
        <v>187.86600000000001</v>
      </c>
      <c r="M29" s="9" t="s">
        <v>100</v>
      </c>
      <c r="N29" s="32"/>
      <c r="O29" s="32"/>
      <c r="P29" s="83"/>
      <c r="Q29" s="35"/>
    </row>
    <row r="30" spans="1:17" s="34" customFormat="1" ht="44.25" customHeight="1">
      <c r="A30" s="69">
        <v>29</v>
      </c>
      <c r="B30" s="43" t="s">
        <v>311</v>
      </c>
      <c r="C30" s="72" t="s">
        <v>206</v>
      </c>
      <c r="D30" s="8" t="s">
        <v>57</v>
      </c>
      <c r="E30" s="44">
        <v>1</v>
      </c>
      <c r="F30" s="44">
        <v>191.39009999999999</v>
      </c>
      <c r="G30" s="45"/>
      <c r="H30" s="45"/>
      <c r="I30" s="44">
        <v>0</v>
      </c>
      <c r="J30" s="44">
        <f t="shared" si="0"/>
        <v>191.39009999999999</v>
      </c>
      <c r="K30" s="44">
        <v>95.7</v>
      </c>
      <c r="L30" s="44">
        <v>191.39</v>
      </c>
      <c r="M30" s="9" t="s">
        <v>100</v>
      </c>
      <c r="N30" s="31"/>
      <c r="O30" s="31"/>
      <c r="P30" s="82"/>
      <c r="Q30" s="35"/>
    </row>
    <row r="31" spans="1:17" s="34" customFormat="1" ht="44.25" customHeight="1">
      <c r="A31" s="69">
        <v>31</v>
      </c>
      <c r="B31" s="43" t="s">
        <v>308</v>
      </c>
      <c r="C31" s="72" t="s">
        <v>209</v>
      </c>
      <c r="D31" s="8" t="s">
        <v>18</v>
      </c>
      <c r="E31" s="44">
        <v>3.8279999999999998</v>
      </c>
      <c r="F31" s="44">
        <v>54.376977932306822</v>
      </c>
      <c r="G31" s="45"/>
      <c r="H31" s="45"/>
      <c r="I31" s="44">
        <v>31.966490729985516</v>
      </c>
      <c r="J31" s="44">
        <f t="shared" si="0"/>
        <v>22.410487202321306</v>
      </c>
      <c r="K31" s="44">
        <v>54.376977932306822</v>
      </c>
      <c r="L31" s="44">
        <v>54.376977932306822</v>
      </c>
      <c r="M31" s="9" t="s">
        <v>105</v>
      </c>
      <c r="N31" s="91"/>
      <c r="O31" s="91"/>
      <c r="P31" s="84"/>
      <c r="Q31" s="35"/>
    </row>
    <row r="32" spans="1:17" s="34" customFormat="1" ht="44.25" customHeight="1">
      <c r="A32" s="69">
        <v>32</v>
      </c>
      <c r="B32" s="43" t="s">
        <v>308</v>
      </c>
      <c r="C32" s="72" t="s">
        <v>210</v>
      </c>
      <c r="D32" s="8" t="s">
        <v>18</v>
      </c>
      <c r="E32" s="44">
        <v>1.9650000000000001</v>
      </c>
      <c r="F32" s="44">
        <v>70.108245228127444</v>
      </c>
      <c r="G32" s="45"/>
      <c r="H32" s="45"/>
      <c r="I32" s="44">
        <v>41.214400954213026</v>
      </c>
      <c r="J32" s="44">
        <f t="shared" si="0"/>
        <v>28.893844273914418</v>
      </c>
      <c r="K32" s="44">
        <v>53.52</v>
      </c>
      <c r="L32" s="44">
        <v>53.52</v>
      </c>
      <c r="M32" s="9" t="s">
        <v>105</v>
      </c>
      <c r="N32" s="91"/>
      <c r="O32" s="70"/>
      <c r="P32" s="84"/>
      <c r="Q32" s="35"/>
    </row>
    <row r="33" spans="1:17" s="34" customFormat="1" ht="44.25" customHeight="1">
      <c r="A33" s="69">
        <v>34</v>
      </c>
      <c r="B33" s="43" t="s">
        <v>308</v>
      </c>
      <c r="C33" s="72" t="s">
        <v>212</v>
      </c>
      <c r="D33" s="8" t="s">
        <v>18</v>
      </c>
      <c r="E33" s="44">
        <v>2.9129999999999998</v>
      </c>
      <c r="F33" s="44">
        <v>36.350741502873767</v>
      </c>
      <c r="G33" s="45"/>
      <c r="H33" s="45"/>
      <c r="I33" s="44">
        <v>21.369441360391146</v>
      </c>
      <c r="J33" s="44">
        <f t="shared" si="0"/>
        <v>14.98130014248262</v>
      </c>
      <c r="K33" s="44">
        <v>36.350741502873767</v>
      </c>
      <c r="L33" s="44">
        <v>36.350741502873767</v>
      </c>
      <c r="M33" s="9" t="s">
        <v>105</v>
      </c>
      <c r="N33" s="32"/>
      <c r="O33" s="32"/>
      <c r="P33" s="83"/>
      <c r="Q33" s="35"/>
    </row>
    <row r="34" spans="1:17" s="34" customFormat="1" ht="44.25" customHeight="1">
      <c r="A34" s="69">
        <v>35</v>
      </c>
      <c r="B34" s="43" t="s">
        <v>308</v>
      </c>
      <c r="C34" s="72" t="s">
        <v>213</v>
      </c>
      <c r="D34" s="8" t="s">
        <v>18</v>
      </c>
      <c r="E34" s="44">
        <v>3.4140000000000001</v>
      </c>
      <c r="F34" s="44">
        <v>62.730761725679422</v>
      </c>
      <c r="G34" s="31"/>
      <c r="H34" s="45"/>
      <c r="I34" s="44">
        <v>36.877413740888848</v>
      </c>
      <c r="J34" s="44">
        <f t="shared" si="0"/>
        <v>25.853347984790574</v>
      </c>
      <c r="K34" s="44">
        <v>62.730761725679422</v>
      </c>
      <c r="L34" s="44">
        <v>62.730761725679422</v>
      </c>
      <c r="M34" s="9" t="s">
        <v>105</v>
      </c>
      <c r="N34" s="31"/>
      <c r="O34" s="31"/>
      <c r="P34" s="82"/>
      <c r="Q34" s="35"/>
    </row>
    <row r="35" spans="1:17" s="34" customFormat="1" ht="44.25" customHeight="1">
      <c r="A35" s="69">
        <v>37</v>
      </c>
      <c r="B35" s="43" t="s">
        <v>308</v>
      </c>
      <c r="C35" s="72" t="s">
        <v>215</v>
      </c>
      <c r="D35" s="8" t="s">
        <v>18</v>
      </c>
      <c r="E35" s="44">
        <v>2.8929999999999998</v>
      </c>
      <c r="F35" s="44">
        <v>45.673286383310867</v>
      </c>
      <c r="G35" s="45"/>
      <c r="H35" s="45"/>
      <c r="I35" s="44">
        <v>26.849868111420854</v>
      </c>
      <c r="J35" s="44">
        <f t="shared" si="0"/>
        <v>18.823418271890013</v>
      </c>
      <c r="K35" s="44">
        <v>45.673286383310867</v>
      </c>
      <c r="L35" s="44">
        <v>45.673286383310867</v>
      </c>
      <c r="M35" s="9" t="s">
        <v>105</v>
      </c>
      <c r="N35" s="40"/>
      <c r="O35" s="90"/>
      <c r="P35" s="82"/>
      <c r="Q35" s="35"/>
    </row>
    <row r="36" spans="1:17" ht="44.25" customHeight="1">
      <c r="A36" s="69">
        <v>38</v>
      </c>
      <c r="B36" s="43" t="s">
        <v>308</v>
      </c>
      <c r="C36" s="72" t="s">
        <v>216</v>
      </c>
      <c r="D36" s="8" t="s">
        <v>18</v>
      </c>
      <c r="E36" s="44">
        <v>2.6219999999999999</v>
      </c>
      <c r="F36" s="44">
        <v>39.889138224650537</v>
      </c>
      <c r="G36" s="45"/>
      <c r="H36" s="45"/>
      <c r="I36" s="44">
        <v>23.449551920166964</v>
      </c>
      <c r="J36" s="44">
        <f t="shared" si="0"/>
        <v>16.439586304483573</v>
      </c>
      <c r="K36" s="44">
        <v>39.889138224650537</v>
      </c>
      <c r="L36" s="44">
        <v>39.889138224650537</v>
      </c>
      <c r="M36" s="9" t="s">
        <v>105</v>
      </c>
      <c r="N36" s="69"/>
      <c r="O36" s="69"/>
      <c r="P36" s="82"/>
    </row>
    <row r="37" spans="1:17" ht="44.25" customHeight="1">
      <c r="A37" s="69">
        <v>40</v>
      </c>
      <c r="B37" s="43" t="s">
        <v>308</v>
      </c>
      <c r="C37" s="88" t="s">
        <v>218</v>
      </c>
      <c r="D37" s="8" t="s">
        <v>18</v>
      </c>
      <c r="E37" s="44">
        <v>3.5950000000000002</v>
      </c>
      <c r="F37" s="44">
        <v>37.856219399701978</v>
      </c>
      <c r="G37" s="45"/>
      <c r="H37" s="45"/>
      <c r="I37" s="44">
        <v>22.25446379199937</v>
      </c>
      <c r="J37" s="44">
        <f t="shared" si="0"/>
        <v>15.601755607702607</v>
      </c>
      <c r="K37" s="44">
        <v>37.856219399701978</v>
      </c>
      <c r="L37" s="44">
        <v>37.856219399701978</v>
      </c>
      <c r="M37" s="9" t="s">
        <v>105</v>
      </c>
      <c r="N37" s="69"/>
      <c r="O37" s="69"/>
      <c r="P37" s="82"/>
    </row>
    <row r="38" spans="1:17" ht="44.25" customHeight="1">
      <c r="A38" s="69">
        <v>41</v>
      </c>
      <c r="B38" s="43" t="s">
        <v>308</v>
      </c>
      <c r="C38" s="88" t="s">
        <v>219</v>
      </c>
      <c r="D38" s="8" t="s">
        <v>18</v>
      </c>
      <c r="E38" s="44">
        <v>2.2040000000000002</v>
      </c>
      <c r="F38" s="44">
        <v>17.696879656567088</v>
      </c>
      <c r="G38" s="45"/>
      <c r="H38" s="45"/>
      <c r="I38" s="44">
        <v>10.40343102913079</v>
      </c>
      <c r="J38" s="44">
        <f t="shared" si="0"/>
        <v>7.2934486274362982</v>
      </c>
      <c r="K38" s="44">
        <v>17.696879656567088</v>
      </c>
      <c r="L38" s="44">
        <v>17.696879656567088</v>
      </c>
      <c r="M38" s="9" t="s">
        <v>105</v>
      </c>
      <c r="N38" s="39"/>
      <c r="O38" s="39"/>
      <c r="P38" s="82"/>
    </row>
    <row r="39" spans="1:17" ht="44.25" customHeight="1">
      <c r="A39" s="69">
        <v>42</v>
      </c>
      <c r="B39" s="43" t="s">
        <v>308</v>
      </c>
      <c r="C39" s="88" t="s">
        <v>220</v>
      </c>
      <c r="D39" s="8" t="s">
        <v>18</v>
      </c>
      <c r="E39" s="44">
        <v>7.6109999999999998</v>
      </c>
      <c r="F39" s="44">
        <v>157.1547044632087</v>
      </c>
      <c r="G39" s="45"/>
      <c r="H39" s="45"/>
      <c r="I39" s="44">
        <v>92.386237603176326</v>
      </c>
      <c r="J39" s="44">
        <f t="shared" si="0"/>
        <v>64.768466860032376</v>
      </c>
      <c r="K39" s="44">
        <v>157.1547044632087</v>
      </c>
      <c r="L39" s="44">
        <v>157.1547044632087</v>
      </c>
      <c r="M39" s="9" t="s">
        <v>105</v>
      </c>
      <c r="N39" s="32"/>
      <c r="O39" s="32"/>
      <c r="P39" s="82"/>
      <c r="Q39" s="34"/>
    </row>
    <row r="40" spans="1:17" ht="44.1" customHeight="1">
      <c r="A40" s="69">
        <v>44</v>
      </c>
      <c r="B40" s="73" t="s">
        <v>308</v>
      </c>
      <c r="C40" s="79" t="s">
        <v>222</v>
      </c>
      <c r="D40" s="75" t="s">
        <v>18</v>
      </c>
      <c r="E40" s="76">
        <v>1.105</v>
      </c>
      <c r="F40" s="76">
        <v>37.708401333995596</v>
      </c>
      <c r="G40" s="77"/>
      <c r="H40" s="45"/>
      <c r="I40" s="76">
        <v>22.167566266487565</v>
      </c>
      <c r="J40" s="44">
        <f t="shared" si="0"/>
        <v>15.540835067508031</v>
      </c>
      <c r="K40" s="44">
        <v>37.708401333995596</v>
      </c>
      <c r="L40" s="76">
        <v>37.708401333995596</v>
      </c>
      <c r="M40" s="78" t="s">
        <v>105</v>
      </c>
      <c r="N40" s="80"/>
      <c r="O40" s="80"/>
      <c r="P40" s="85"/>
      <c r="Q40" s="34"/>
    </row>
    <row r="41" spans="1:17" ht="43.15" customHeight="1">
      <c r="A41" s="69">
        <v>45</v>
      </c>
      <c r="B41" s="73" t="s">
        <v>308</v>
      </c>
      <c r="C41" s="79" t="s">
        <v>223</v>
      </c>
      <c r="D41" s="75" t="s">
        <v>18</v>
      </c>
      <c r="E41" s="76">
        <v>2.11</v>
      </c>
      <c r="F41" s="76">
        <v>14.60007627900376</v>
      </c>
      <c r="G41" s="45"/>
      <c r="H41" s="45"/>
      <c r="I41" s="44">
        <v>8.5829191098273263</v>
      </c>
      <c r="J41" s="44">
        <f t="shared" si="0"/>
        <v>6.0171571691764338</v>
      </c>
      <c r="K41" s="76">
        <v>14.60007627900376</v>
      </c>
      <c r="L41" s="76">
        <v>14.60007627900376</v>
      </c>
      <c r="M41" s="78" t="s">
        <v>105</v>
      </c>
      <c r="N41" s="32"/>
      <c r="O41" s="32"/>
      <c r="P41" s="82"/>
      <c r="Q41" s="31"/>
    </row>
    <row r="42" spans="1:17" ht="43.15" customHeight="1">
      <c r="A42" s="69">
        <v>30</v>
      </c>
      <c r="B42" s="73" t="s">
        <v>308</v>
      </c>
      <c r="C42" s="74" t="s">
        <v>208</v>
      </c>
      <c r="D42" s="75" t="s">
        <v>18</v>
      </c>
      <c r="E42" s="76">
        <v>7.18</v>
      </c>
      <c r="F42" s="76">
        <v>36.088865039381254</v>
      </c>
      <c r="G42" s="45"/>
      <c r="H42" s="45"/>
      <c r="I42" s="44">
        <v>21.215492541222559</v>
      </c>
      <c r="J42" s="44">
        <f t="shared" si="0"/>
        <v>14.873372498158695</v>
      </c>
      <c r="K42" s="76">
        <v>10.07</v>
      </c>
      <c r="L42" s="76">
        <v>36.088999999999999</v>
      </c>
      <c r="M42" s="78" t="s">
        <v>100</v>
      </c>
      <c r="N42" s="31"/>
      <c r="O42" s="31"/>
      <c r="P42" s="86" t="s">
        <v>330</v>
      </c>
      <c r="Q42" s="31"/>
    </row>
    <row r="43" spans="1:17" ht="43.15" customHeight="1">
      <c r="A43" s="69">
        <v>33</v>
      </c>
      <c r="B43" s="73" t="s">
        <v>308</v>
      </c>
      <c r="C43" s="74" t="s">
        <v>211</v>
      </c>
      <c r="D43" s="75" t="s">
        <v>18</v>
      </c>
      <c r="E43" s="76">
        <v>13.8</v>
      </c>
      <c r="F43" s="76">
        <v>565.05490314340454</v>
      </c>
      <c r="G43" s="45"/>
      <c r="H43" s="45"/>
      <c r="I43" s="44">
        <v>332.1777526098025</v>
      </c>
      <c r="J43" s="44">
        <f t="shared" si="0"/>
        <v>232.87715053360205</v>
      </c>
      <c r="K43" s="76">
        <v>450.4</v>
      </c>
      <c r="L43" s="76">
        <v>565.05490314340454</v>
      </c>
      <c r="M43" s="78" t="s">
        <v>100</v>
      </c>
      <c r="N43" s="30"/>
      <c r="O43" s="91"/>
      <c r="P43" s="84" t="s">
        <v>330</v>
      </c>
      <c r="Q43" s="31"/>
    </row>
    <row r="44" spans="1:17" ht="43.15" customHeight="1">
      <c r="A44" s="69">
        <v>36</v>
      </c>
      <c r="B44" s="73" t="s">
        <v>308</v>
      </c>
      <c r="C44" s="74" t="s">
        <v>214</v>
      </c>
      <c r="D44" s="75" t="s">
        <v>18</v>
      </c>
      <c r="E44" s="76">
        <v>6.8319999999999999</v>
      </c>
      <c r="F44" s="76">
        <v>176.76293195203294</v>
      </c>
      <c r="G44" s="31"/>
      <c r="H44" s="45"/>
      <c r="I44" s="44">
        <v>103.91328905192087</v>
      </c>
      <c r="J44" s="44">
        <f t="shared" si="0"/>
        <v>72.849642900112073</v>
      </c>
      <c r="K44" s="44">
        <v>26.51</v>
      </c>
      <c r="L44" s="44">
        <v>176.762931952033</v>
      </c>
      <c r="M44" s="78" t="s">
        <v>100</v>
      </c>
      <c r="N44" s="31"/>
      <c r="O44" s="31"/>
      <c r="P44" s="86" t="s">
        <v>329</v>
      </c>
      <c r="Q44" s="31"/>
    </row>
    <row r="45" spans="1:17" ht="43.15" customHeight="1">
      <c r="A45" s="69">
        <v>39</v>
      </c>
      <c r="B45" s="73" t="s">
        <v>308</v>
      </c>
      <c r="C45" s="74" t="s">
        <v>217</v>
      </c>
      <c r="D45" s="75" t="s">
        <v>18</v>
      </c>
      <c r="E45" s="76">
        <v>2.665</v>
      </c>
      <c r="F45" s="76">
        <v>15.511636982899311</v>
      </c>
      <c r="G45" s="45"/>
      <c r="H45" s="45"/>
      <c r="I45" s="44">
        <v>9.1187965693502058</v>
      </c>
      <c r="J45" s="44">
        <f t="shared" si="0"/>
        <v>6.3928404135491057</v>
      </c>
      <c r="K45" s="76">
        <v>5.8170000000000002</v>
      </c>
      <c r="L45" s="76">
        <v>15.511636982899311</v>
      </c>
      <c r="M45" s="78" t="s">
        <v>100</v>
      </c>
      <c r="N45" s="90"/>
      <c r="O45" s="90"/>
      <c r="P45" s="82" t="s">
        <v>331</v>
      </c>
      <c r="Q45" s="31"/>
    </row>
    <row r="46" spans="1:17" ht="43.15" customHeight="1">
      <c r="A46" s="69">
        <v>43</v>
      </c>
      <c r="B46" s="73" t="s">
        <v>308</v>
      </c>
      <c r="C46" s="79" t="s">
        <v>221</v>
      </c>
      <c r="D46" s="75" t="s">
        <v>18</v>
      </c>
      <c r="E46" s="76">
        <v>1.3049999999999999</v>
      </c>
      <c r="F46" s="76">
        <v>32.572846448591505</v>
      </c>
      <c r="G46" s="45"/>
      <c r="H46" s="45"/>
      <c r="I46" s="44">
        <v>19.148537370803638</v>
      </c>
      <c r="J46" s="44">
        <f t="shared" si="0"/>
        <v>13.424309077787868</v>
      </c>
      <c r="K46" s="76">
        <v>0</v>
      </c>
      <c r="L46" s="76">
        <v>32.573</v>
      </c>
      <c r="M46" s="78" t="s">
        <v>100</v>
      </c>
      <c r="N46" s="91"/>
      <c r="O46" s="91"/>
      <c r="P46" s="82" t="s">
        <v>331</v>
      </c>
      <c r="Q46" s="31"/>
    </row>
    <row r="47" spans="1:17" ht="43.15" customHeight="1">
      <c r="A47" s="69">
        <v>46</v>
      </c>
      <c r="B47" s="73" t="s">
        <v>308</v>
      </c>
      <c r="C47" s="79" t="s">
        <v>207</v>
      </c>
      <c r="D47" s="75" t="s">
        <v>57</v>
      </c>
      <c r="E47" s="76">
        <v>1</v>
      </c>
      <c r="F47" s="76">
        <v>45.13</v>
      </c>
      <c r="G47" s="31"/>
      <c r="H47" s="33"/>
      <c r="I47" s="44">
        <v>0</v>
      </c>
      <c r="J47" s="44">
        <f t="shared" si="0"/>
        <v>45.13</v>
      </c>
      <c r="K47" s="44">
        <v>0</v>
      </c>
      <c r="L47" s="76">
        <v>0</v>
      </c>
      <c r="M47" s="78" t="s">
        <v>104</v>
      </c>
      <c r="N47" s="31"/>
      <c r="O47" s="31"/>
      <c r="P47" s="84"/>
      <c r="Q47" s="31"/>
    </row>
    <row r="48" spans="1:17" ht="43.15" customHeight="1">
      <c r="A48" s="69">
        <v>47</v>
      </c>
      <c r="B48" s="73" t="s">
        <v>308</v>
      </c>
      <c r="C48" s="79" t="s">
        <v>168</v>
      </c>
      <c r="D48" s="75" t="s">
        <v>57</v>
      </c>
      <c r="E48" s="76">
        <v>12</v>
      </c>
      <c r="F48" s="76">
        <v>131.38</v>
      </c>
      <c r="G48" s="80"/>
      <c r="H48" s="80"/>
      <c r="I48" s="76">
        <v>0</v>
      </c>
      <c r="J48" s="44">
        <f t="shared" si="0"/>
        <v>131.38</v>
      </c>
      <c r="K48" s="76">
        <v>0</v>
      </c>
      <c r="L48" s="76">
        <v>0</v>
      </c>
      <c r="M48" s="78" t="s">
        <v>104</v>
      </c>
      <c r="N48" s="80"/>
      <c r="O48" s="80"/>
      <c r="P48" s="86"/>
      <c r="Q48" s="31"/>
    </row>
    <row r="49" spans="1:16" ht="43.15" customHeight="1">
      <c r="A49" s="198" t="s">
        <v>118</v>
      </c>
      <c r="B49" s="198"/>
      <c r="C49" s="198"/>
      <c r="D49" s="198"/>
      <c r="E49" s="198"/>
      <c r="F49" s="44">
        <f>SUM(F2:F48)</f>
        <v>8936.8330894957307</v>
      </c>
      <c r="G49" s="19"/>
      <c r="H49" s="19"/>
      <c r="I49" s="44">
        <f>SUM(I2:I48)</f>
        <v>2941.4546219765948</v>
      </c>
      <c r="J49" s="44">
        <f>SUM(J2:J48)</f>
        <v>5995.3784675191391</v>
      </c>
      <c r="K49" s="44">
        <f>SUM(K2:K48)</f>
        <v>4241.9351869012989</v>
      </c>
      <c r="L49" s="44">
        <f>SUM(L2:L48)</f>
        <v>6024.1977816796361</v>
      </c>
      <c r="M49" s="19"/>
      <c r="N49" s="19"/>
      <c r="O49" s="19"/>
      <c r="P49" s="87"/>
    </row>
    <row r="50" spans="1:16" ht="43.15" customHeight="1">
      <c r="A50" s="92"/>
      <c r="B50" s="92"/>
      <c r="C50" s="92"/>
      <c r="D50" s="92"/>
      <c r="E50" s="92"/>
      <c r="F50" s="44"/>
      <c r="G50" s="19"/>
      <c r="H50" s="19"/>
      <c r="I50" s="44"/>
      <c r="J50" s="44"/>
      <c r="K50" s="44"/>
      <c r="L50" s="44"/>
      <c r="M50" s="19"/>
      <c r="N50" s="19"/>
      <c r="O50" s="19"/>
      <c r="P50" s="87"/>
    </row>
    <row r="51" spans="1:16" ht="43.15" customHeight="1">
      <c r="A51" s="92"/>
      <c r="B51" s="92"/>
      <c r="C51" s="92"/>
      <c r="D51" s="92"/>
      <c r="E51" s="92"/>
      <c r="F51" s="44"/>
      <c r="G51" s="19"/>
      <c r="H51" s="19"/>
      <c r="I51" s="44"/>
      <c r="J51" s="44"/>
      <c r="K51" s="44"/>
      <c r="L51" s="44"/>
      <c r="M51" s="19"/>
      <c r="N51" s="19"/>
      <c r="O51" s="19"/>
      <c r="P51" s="87"/>
    </row>
    <row r="52" spans="1:16" ht="42.6" customHeight="1">
      <c r="A52" s="19"/>
      <c r="B52" s="19"/>
      <c r="C52" s="48"/>
      <c r="D52" s="19"/>
      <c r="E52" s="19"/>
      <c r="F52" s="46" t="s">
        <v>336</v>
      </c>
      <c r="G52" s="19"/>
      <c r="H52" s="19"/>
      <c r="I52" s="46" t="s">
        <v>337</v>
      </c>
      <c r="J52" s="46" t="s">
        <v>338</v>
      </c>
      <c r="K52" s="46" t="s">
        <v>339</v>
      </c>
      <c r="L52" s="46" t="s">
        <v>340</v>
      </c>
      <c r="M52" s="46" t="s">
        <v>342</v>
      </c>
      <c r="N52" s="139"/>
      <c r="O52" s="19"/>
      <c r="P52" s="89"/>
    </row>
    <row r="53" spans="1:16" ht="42.6" customHeight="1">
      <c r="E53" s="96" t="s">
        <v>319</v>
      </c>
      <c r="F53" s="46">
        <f>SUMIF($B$2:$B$48,E53,$F$2:$F$48)</f>
        <v>1462.0009884999999</v>
      </c>
      <c r="G53" s="19"/>
      <c r="H53" s="19"/>
      <c r="I53" s="46">
        <f>SUMIF(B2:B48,E53,I2:I48)</f>
        <v>618.10902762852959</v>
      </c>
      <c r="J53" s="46">
        <f>SUMIF(B2:B48,E53,J2:J48)</f>
        <v>843.89196087147059</v>
      </c>
      <c r="K53" s="46">
        <f>SUMIF(B2:B48,E53,K2:K48)</f>
        <v>544.41099999999994</v>
      </c>
      <c r="L53" s="46">
        <f>SUMIF(B2:B48,E53,L2:L48)</f>
        <v>642.3900000000001</v>
      </c>
      <c r="M53" s="46">
        <f>L53-I53</f>
        <v>24.280972371470511</v>
      </c>
    </row>
    <row r="54" spans="1:16" ht="42.6" customHeight="1">
      <c r="E54" s="46" t="s">
        <v>317</v>
      </c>
      <c r="F54" s="46">
        <f t="shared" ref="F54:F58" si="1">SUMIF($B$2:$B$48,E54,$F$2:$F$48)</f>
        <v>1193.75</v>
      </c>
      <c r="G54" s="19"/>
      <c r="H54" s="19"/>
      <c r="I54" s="46">
        <f t="shared" ref="I54:I58" si="2">SUMIF(B3:B49,E54,I3:I49)</f>
        <v>150.11000000000001</v>
      </c>
      <c r="J54" s="46">
        <f t="shared" ref="J54:J58" si="3">SUMIF(B3:B49,E54,J3:J49)</f>
        <v>1043.6399999999999</v>
      </c>
      <c r="K54" s="46">
        <f t="shared" ref="K54:K58" si="4">SUMIF(B3:B49,E54,K3:K49)</f>
        <v>240.8</v>
      </c>
      <c r="L54" s="46">
        <f t="shared" ref="L54:L58" si="5">SUMIF(B3:B49,E54,L3:L49)</f>
        <v>471.53</v>
      </c>
      <c r="M54" s="46">
        <f t="shared" ref="M54:M58" si="6">L54-I54</f>
        <v>321.41999999999996</v>
      </c>
    </row>
    <row r="55" spans="1:16" ht="42.6" customHeight="1">
      <c r="E55" s="46" t="s">
        <v>315</v>
      </c>
      <c r="F55" s="46">
        <f t="shared" si="1"/>
        <v>1682.1285738000001</v>
      </c>
      <c r="G55" s="19"/>
      <c r="H55" s="19"/>
      <c r="I55" s="46">
        <f t="shared" si="2"/>
        <v>312.53994158727755</v>
      </c>
      <c r="J55" s="46">
        <f t="shared" si="3"/>
        <v>1369.5886322127226</v>
      </c>
      <c r="K55" s="46">
        <f t="shared" si="4"/>
        <v>457.91</v>
      </c>
      <c r="L55" s="46">
        <f t="shared" si="5"/>
        <v>732.71812270000009</v>
      </c>
      <c r="M55" s="46">
        <f t="shared" si="6"/>
        <v>420.17818111272254</v>
      </c>
    </row>
    <row r="56" spans="1:16" ht="42.6" customHeight="1">
      <c r="E56" s="46" t="s">
        <v>313</v>
      </c>
      <c r="F56" s="46">
        <f t="shared" si="1"/>
        <v>1564.32</v>
      </c>
      <c r="G56" s="19"/>
      <c r="H56" s="19"/>
      <c r="I56" s="46">
        <f t="shared" si="2"/>
        <v>1037.5999999999999</v>
      </c>
      <c r="J56" s="46">
        <f t="shared" si="3"/>
        <v>526.72</v>
      </c>
      <c r="K56" s="46">
        <f t="shared" si="4"/>
        <v>1181.06</v>
      </c>
      <c r="L56" s="46">
        <f t="shared" si="5"/>
        <v>1334.36</v>
      </c>
      <c r="M56" s="46">
        <f t="shared" si="6"/>
        <v>296.76</v>
      </c>
    </row>
    <row r="57" spans="1:16" ht="42.6" customHeight="1">
      <c r="E57" s="46" t="s">
        <v>311</v>
      </c>
      <c r="F57" s="46">
        <f t="shared" si="1"/>
        <v>1457.9869114999999</v>
      </c>
      <c r="G57" s="19"/>
      <c r="H57" s="19"/>
      <c r="I57" s="46">
        <f t="shared" si="2"/>
        <v>0</v>
      </c>
      <c r="J57" s="46">
        <f t="shared" si="3"/>
        <v>1457.9869114999999</v>
      </c>
      <c r="K57" s="46">
        <f t="shared" si="4"/>
        <v>767.40000000000009</v>
      </c>
      <c r="L57" s="46">
        <f t="shared" si="5"/>
        <v>1459.6509999999998</v>
      </c>
      <c r="M57" s="46">
        <f t="shared" si="6"/>
        <v>1459.6509999999998</v>
      </c>
    </row>
    <row r="58" spans="1:16" ht="42.6" customHeight="1">
      <c r="E58" s="140" t="s">
        <v>308</v>
      </c>
      <c r="F58" s="46">
        <f t="shared" si="1"/>
        <v>1576.6466156957358</v>
      </c>
      <c r="G58" s="19"/>
      <c r="H58" s="19"/>
      <c r="I58" s="46">
        <f t="shared" si="2"/>
        <v>823.09565276078752</v>
      </c>
      <c r="J58" s="46">
        <f t="shared" si="3"/>
        <v>753.55096293494796</v>
      </c>
      <c r="K58" s="46">
        <f t="shared" si="4"/>
        <v>1050.3541869012986</v>
      </c>
      <c r="L58" s="46">
        <f t="shared" si="5"/>
        <v>1383.5486589796353</v>
      </c>
      <c r="M58" s="46">
        <f t="shared" si="6"/>
        <v>560.4530062188478</v>
      </c>
    </row>
    <row r="59" spans="1:16" ht="42.6" customHeight="1">
      <c r="D59" s="93"/>
      <c r="E59" s="46" t="s">
        <v>353</v>
      </c>
      <c r="F59" s="46">
        <f>SUM(F53:F58)</f>
        <v>8936.8330894957362</v>
      </c>
      <c r="G59" s="19"/>
      <c r="H59" s="19"/>
      <c r="I59" s="46">
        <f>SUM(I53:I58)</f>
        <v>2941.4546219765944</v>
      </c>
      <c r="J59" s="46">
        <f>SUM(J53:J58)</f>
        <v>5995.3784675191409</v>
      </c>
      <c r="K59" s="46">
        <f>SUM(K53:K58)</f>
        <v>4241.9351869012989</v>
      </c>
      <c r="L59" s="46">
        <f>SUM(L53:L58)</f>
        <v>6024.1977816796352</v>
      </c>
      <c r="M59" s="46">
        <f>SUM(M53:M58)</f>
        <v>3082.7431597030409</v>
      </c>
    </row>
    <row r="60" spans="1:16" ht="42.6" customHeight="1"/>
    <row r="61" spans="1:16" ht="42.6" customHeight="1"/>
    <row r="62" spans="1:16" ht="42.6" customHeight="1"/>
  </sheetData>
  <sortState ref="A2:P48">
    <sortCondition ref="B2:B48"/>
  </sortState>
  <mergeCells count="1">
    <mergeCell ref="A49:E49"/>
  </mergeCells>
  <pageMargins left="0.7" right="0.7" top="0.75" bottom="0.75" header="0.3" footer="0.3"/>
  <pageSetup paperSize="9" scale="38" fitToHeight="5" orientation="landscape" r:id="rId1"/>
  <rowBreaks count="1" manualBreakCount="1">
    <brk id="17" max="16" man="1"/>
  </row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2"/>
  <sheetViews>
    <sheetView topLeftCell="A10" zoomScale="115" zoomScaleNormal="115" workbookViewId="0">
      <selection activeCell="L31" sqref="L31"/>
    </sheetView>
  </sheetViews>
  <sheetFormatPr defaultRowHeight="15"/>
  <cols>
    <col min="1" max="1" width="23" customWidth="1"/>
    <col min="2" max="2" width="12.28515625" customWidth="1"/>
    <col min="3" max="3" width="13.28515625" customWidth="1"/>
    <col min="4" max="9" width="12.28515625" customWidth="1"/>
  </cols>
  <sheetData>
    <row r="1" spans="1:8">
      <c r="B1" t="s">
        <v>319</v>
      </c>
      <c r="C1" t="s">
        <v>317</v>
      </c>
      <c r="D1" t="s">
        <v>315</v>
      </c>
      <c r="E1" t="s">
        <v>313</v>
      </c>
      <c r="F1" t="s">
        <v>311</v>
      </c>
      <c r="G1" t="s">
        <v>308</v>
      </c>
    </row>
    <row r="2" spans="1:8">
      <c r="A2" t="s">
        <v>332</v>
      </c>
    </row>
    <row r="3" spans="1:8">
      <c r="A3" t="s">
        <v>333</v>
      </c>
    </row>
    <row r="4" spans="1:8">
      <c r="A4" t="s">
        <v>334</v>
      </c>
    </row>
    <row r="5" spans="1:8">
      <c r="A5" t="s">
        <v>335</v>
      </c>
    </row>
    <row r="8" spans="1:8">
      <c r="B8" s="97" t="s">
        <v>341</v>
      </c>
      <c r="C8" s="98" t="s">
        <v>336</v>
      </c>
      <c r="D8" s="98" t="s">
        <v>337</v>
      </c>
      <c r="E8" s="98" t="s">
        <v>338</v>
      </c>
      <c r="F8" s="98" t="s">
        <v>339</v>
      </c>
      <c r="G8" s="98" t="s">
        <v>340</v>
      </c>
      <c r="H8" s="99" t="s">
        <v>354</v>
      </c>
    </row>
    <row r="9" spans="1:8">
      <c r="B9" s="97" t="s">
        <v>319</v>
      </c>
      <c r="C9" s="98">
        <v>1462.0009884999999</v>
      </c>
      <c r="D9" s="98">
        <v>618.10902762852959</v>
      </c>
      <c r="E9" s="98">
        <v>843.89196087147059</v>
      </c>
      <c r="F9" s="98">
        <v>544.41099999999994</v>
      </c>
      <c r="G9" s="98">
        <v>642.3900000000001</v>
      </c>
      <c r="H9" s="98">
        <f>G9-D9</f>
        <v>24.280972371470511</v>
      </c>
    </row>
    <row r="10" spans="1:8">
      <c r="B10" s="97" t="s">
        <v>317</v>
      </c>
      <c r="C10" s="98">
        <v>1193.75</v>
      </c>
      <c r="D10" s="98">
        <v>150.11000000000001</v>
      </c>
      <c r="E10" s="98">
        <v>1043.6399999999999</v>
      </c>
      <c r="F10" s="98">
        <v>240.8</v>
      </c>
      <c r="G10" s="98">
        <v>471.53</v>
      </c>
      <c r="H10" s="98">
        <f t="shared" ref="H10:H14" si="0">G10-D10</f>
        <v>321.41999999999996</v>
      </c>
    </row>
    <row r="11" spans="1:8">
      <c r="B11" s="97" t="s">
        <v>315</v>
      </c>
      <c r="C11" s="98">
        <v>1682.1285738000001</v>
      </c>
      <c r="D11" s="98">
        <v>312.53994158727755</v>
      </c>
      <c r="E11" s="98">
        <v>1369.5886322127226</v>
      </c>
      <c r="F11" s="98">
        <v>457.91</v>
      </c>
      <c r="G11" s="98">
        <v>732.71812270000009</v>
      </c>
      <c r="H11" s="98">
        <f t="shared" si="0"/>
        <v>420.17818111272254</v>
      </c>
    </row>
    <row r="12" spans="1:8">
      <c r="B12" s="97" t="s">
        <v>313</v>
      </c>
      <c r="C12" s="98">
        <v>1564.32</v>
      </c>
      <c r="D12" s="98">
        <v>1037.5999999999999</v>
      </c>
      <c r="E12" s="98">
        <v>526.72</v>
      </c>
      <c r="F12" s="98">
        <v>1181.06</v>
      </c>
      <c r="G12" s="98">
        <v>1334.36</v>
      </c>
      <c r="H12" s="98">
        <f t="shared" si="0"/>
        <v>296.76</v>
      </c>
    </row>
    <row r="13" spans="1:8">
      <c r="B13" s="97" t="s">
        <v>311</v>
      </c>
      <c r="C13" s="98">
        <v>1457.9869114999999</v>
      </c>
      <c r="D13" s="98">
        <v>0</v>
      </c>
      <c r="E13" s="98">
        <v>1457.9869114999999</v>
      </c>
      <c r="F13" s="98">
        <v>767.40000000000009</v>
      </c>
      <c r="G13" s="98">
        <v>1459.6509999999998</v>
      </c>
      <c r="H13" s="98">
        <f t="shared" si="0"/>
        <v>1459.6509999999998</v>
      </c>
    </row>
    <row r="14" spans="1:8">
      <c r="B14" s="97" t="s">
        <v>308</v>
      </c>
      <c r="C14" s="98">
        <v>1576.6466156957358</v>
      </c>
      <c r="D14" s="98">
        <v>823.09565276078752</v>
      </c>
      <c r="E14" s="98">
        <v>753.55096293494796</v>
      </c>
      <c r="F14" s="98">
        <v>1050.3541869012986</v>
      </c>
      <c r="G14" s="98">
        <v>1383.5486589796353</v>
      </c>
      <c r="H14" s="98">
        <f t="shared" si="0"/>
        <v>560.4530062188478</v>
      </c>
    </row>
    <row r="35" spans="2:9">
      <c r="B35" s="97" t="s">
        <v>341</v>
      </c>
      <c r="C35" s="131" t="s">
        <v>336</v>
      </c>
      <c r="D35" s="131" t="s">
        <v>337</v>
      </c>
      <c r="E35" s="131" t="s">
        <v>338</v>
      </c>
      <c r="F35" s="131" t="s">
        <v>339</v>
      </c>
      <c r="G35" s="131" t="s">
        <v>340</v>
      </c>
      <c r="H35" s="131" t="s">
        <v>354</v>
      </c>
      <c r="I35" s="131" t="s">
        <v>342</v>
      </c>
    </row>
    <row r="36" spans="2:9">
      <c r="B36" s="131" t="s">
        <v>13</v>
      </c>
      <c r="C36" s="153">
        <v>1345.3447496803001</v>
      </c>
      <c r="D36" s="153">
        <v>428.86</v>
      </c>
      <c r="E36" s="153">
        <v>916.48474968029996</v>
      </c>
      <c r="F36" s="153">
        <v>563.76</v>
      </c>
      <c r="G36" s="153">
        <v>707.48</v>
      </c>
      <c r="H36" s="153">
        <v>278.62</v>
      </c>
      <c r="I36" s="131"/>
    </row>
    <row r="37" spans="2:9">
      <c r="B37" s="131" t="s">
        <v>22</v>
      </c>
      <c r="C37" s="153">
        <v>948.89019634647912</v>
      </c>
      <c r="D37" s="153">
        <v>343.5</v>
      </c>
      <c r="E37" s="153">
        <v>605.390196346479</v>
      </c>
      <c r="F37" s="153">
        <v>514.2600000000001</v>
      </c>
      <c r="G37" s="153">
        <v>530.88000000000011</v>
      </c>
      <c r="H37" s="153">
        <v>187.38000000000011</v>
      </c>
      <c r="I37" s="131"/>
    </row>
    <row r="38" spans="2:9">
      <c r="B38" s="131" t="s">
        <v>34</v>
      </c>
      <c r="C38" s="153">
        <v>868.99</v>
      </c>
      <c r="D38" s="153">
        <v>289.10000000000002</v>
      </c>
      <c r="E38" s="153">
        <v>579.89</v>
      </c>
      <c r="F38" s="153">
        <v>295.41000000000003</v>
      </c>
      <c r="G38" s="153">
        <v>384.75</v>
      </c>
      <c r="H38" s="153">
        <v>95.649999999999977</v>
      </c>
      <c r="I38" s="131"/>
    </row>
    <row r="39" spans="2:9">
      <c r="B39" s="131" t="s">
        <v>40</v>
      </c>
      <c r="C39" s="153">
        <v>1500.9204861800001</v>
      </c>
      <c r="D39" s="153">
        <v>501.79237300985602</v>
      </c>
      <c r="E39" s="153">
        <v>999.12811317014382</v>
      </c>
      <c r="F39" s="153">
        <v>961.55220059999999</v>
      </c>
      <c r="G39" s="153">
        <v>1021.2322006000001</v>
      </c>
      <c r="H39" s="153">
        <v>519.43982759014398</v>
      </c>
      <c r="I39" s="131"/>
    </row>
    <row r="40" spans="2:9">
      <c r="B40" s="131" t="s">
        <v>53</v>
      </c>
      <c r="C40" s="153">
        <v>1189.18</v>
      </c>
      <c r="D40" s="153">
        <v>123.11000000000001</v>
      </c>
      <c r="E40" s="153">
        <v>1066.0700000000002</v>
      </c>
      <c r="F40" s="153">
        <v>418.33</v>
      </c>
      <c r="G40" s="153">
        <v>1131.93</v>
      </c>
      <c r="H40" s="153">
        <v>1008.82</v>
      </c>
      <c r="I40" s="131"/>
    </row>
    <row r="41" spans="2:9">
      <c r="B41" s="131" t="s">
        <v>63</v>
      </c>
      <c r="C41" s="153">
        <v>631.32074766999995</v>
      </c>
      <c r="D41" s="153">
        <v>295.02999999999997</v>
      </c>
      <c r="E41" s="153">
        <v>336.29074767000009</v>
      </c>
      <c r="F41" s="153">
        <v>387.45199999999994</v>
      </c>
      <c r="G41" s="153">
        <v>432.47199999999998</v>
      </c>
      <c r="H41" s="153">
        <v>137.44200000000001</v>
      </c>
      <c r="I41" s="131"/>
    </row>
    <row r="42" spans="2:9">
      <c r="B42" s="131" t="s">
        <v>74</v>
      </c>
      <c r="C42" s="153">
        <v>893.67676979999999</v>
      </c>
      <c r="D42" s="153">
        <v>567.70000000000005</v>
      </c>
      <c r="E42" s="153">
        <v>325.97676979999994</v>
      </c>
      <c r="F42" s="153">
        <v>670.18</v>
      </c>
      <c r="G42" s="153">
        <v>670.18</v>
      </c>
      <c r="H42" s="153">
        <v>102.4799999999999</v>
      </c>
      <c r="I42" s="131"/>
    </row>
    <row r="66" spans="2:8">
      <c r="B66" s="131"/>
      <c r="C66" s="131" t="s">
        <v>336</v>
      </c>
      <c r="D66" s="131" t="s">
        <v>337</v>
      </c>
      <c r="E66" s="131" t="s">
        <v>338</v>
      </c>
      <c r="F66" s="131" t="s">
        <v>339</v>
      </c>
      <c r="G66" s="131" t="s">
        <v>340</v>
      </c>
      <c r="H66" s="131" t="s">
        <v>354</v>
      </c>
    </row>
    <row r="67" spans="2:8">
      <c r="B67" s="131" t="s">
        <v>122</v>
      </c>
      <c r="C67" s="153">
        <v>1521.4</v>
      </c>
      <c r="D67" s="153">
        <v>718.56</v>
      </c>
      <c r="E67" s="153">
        <v>802.84000000000015</v>
      </c>
      <c r="F67" s="153">
        <v>1455.87</v>
      </c>
      <c r="G67" s="153">
        <v>1455.87</v>
      </c>
      <c r="H67" s="153">
        <v>737.31</v>
      </c>
    </row>
    <row r="68" spans="2:8">
      <c r="B68" s="131" t="s">
        <v>133</v>
      </c>
      <c r="C68" s="153">
        <v>1352.2485715099997</v>
      </c>
      <c r="D68" s="153">
        <v>586.45967342595225</v>
      </c>
      <c r="E68" s="153">
        <v>765.78889808404745</v>
      </c>
      <c r="F68" s="153">
        <v>594.71975170725011</v>
      </c>
      <c r="G68" s="153">
        <v>712.5857517072501</v>
      </c>
      <c r="H68" s="153">
        <v>126.12607828129785</v>
      </c>
    </row>
    <row r="69" spans="2:8">
      <c r="B69" s="131" t="s">
        <v>184</v>
      </c>
      <c r="C69" s="153">
        <v>1146.8</v>
      </c>
      <c r="D69" s="153">
        <v>626.76</v>
      </c>
      <c r="E69" s="153">
        <v>520.04</v>
      </c>
      <c r="F69" s="153">
        <v>721.03</v>
      </c>
      <c r="G69" s="153">
        <v>882.92000000000007</v>
      </c>
      <c r="H69" s="153">
        <v>256.16000000000008</v>
      </c>
    </row>
    <row r="70" spans="2:8">
      <c r="B70" s="131" t="s">
        <v>144</v>
      </c>
      <c r="C70" s="153">
        <v>1316.5445282000001</v>
      </c>
      <c r="D70" s="153">
        <v>232.93991652310251</v>
      </c>
      <c r="E70" s="153">
        <v>1083.6046116768975</v>
      </c>
      <c r="F70" s="153">
        <v>622.60041490000003</v>
      </c>
      <c r="G70" s="153">
        <v>816.9051586999999</v>
      </c>
      <c r="H70" s="153">
        <v>583.96524217689739</v>
      </c>
    </row>
    <row r="71" spans="2:8">
      <c r="B71" s="131" t="s">
        <v>155</v>
      </c>
      <c r="C71" s="153">
        <v>1581.7287263051492</v>
      </c>
      <c r="D71" s="153">
        <v>917.2475876025776</v>
      </c>
      <c r="E71" s="153">
        <v>664.48113870257157</v>
      </c>
      <c r="F71" s="153">
        <v>1420.2512424752492</v>
      </c>
      <c r="G71" s="153">
        <v>1521.4706054752492</v>
      </c>
      <c r="H71" s="153">
        <v>604.22301787267156</v>
      </c>
    </row>
    <row r="72" spans="2:8">
      <c r="B72" s="131" t="s">
        <v>174</v>
      </c>
      <c r="C72" s="153">
        <v>907.13765777000003</v>
      </c>
      <c r="D72" s="153">
        <v>459.67032162593881</v>
      </c>
      <c r="E72" s="153">
        <v>447.46733614406122</v>
      </c>
      <c r="F72" s="153">
        <v>558.48092374999999</v>
      </c>
      <c r="G72" s="153">
        <v>778.30514514999993</v>
      </c>
      <c r="H72" s="153">
        <v>318.63482352406112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I13" sqref="I13"/>
    </sheetView>
  </sheetViews>
  <sheetFormatPr defaultRowHeight="15"/>
  <cols>
    <col min="1" max="1" width="25.140625" customWidth="1"/>
    <col min="2" max="2" width="22.42578125" customWidth="1"/>
    <col min="3" max="3" width="18.85546875" customWidth="1"/>
    <col min="4" max="4" width="23.85546875" customWidth="1"/>
    <col min="5" max="5" width="20.28515625" customWidth="1"/>
  </cols>
  <sheetData>
    <row r="1" spans="1:5">
      <c r="A1" s="170" t="s">
        <v>552</v>
      </c>
      <c r="B1" s="170" t="s">
        <v>565</v>
      </c>
      <c r="C1" s="19" t="s">
        <v>566</v>
      </c>
      <c r="D1" s="19" t="s">
        <v>551</v>
      </c>
      <c r="E1" s="19" t="s">
        <v>567</v>
      </c>
    </row>
    <row r="2" spans="1:5">
      <c r="A2" s="170" t="s">
        <v>553</v>
      </c>
      <c r="B2" s="170"/>
      <c r="C2" s="19"/>
      <c r="D2" s="170">
        <v>291.81</v>
      </c>
      <c r="E2" s="19"/>
    </row>
    <row r="3" spans="1:5">
      <c r="A3" s="170" t="s">
        <v>554</v>
      </c>
      <c r="B3" s="170"/>
      <c r="C3" s="19"/>
      <c r="D3" s="170">
        <v>0</v>
      </c>
      <c r="E3" s="19"/>
    </row>
    <row r="4" spans="1:5">
      <c r="A4" s="170" t="s">
        <v>555</v>
      </c>
      <c r="B4" s="170"/>
      <c r="C4" s="19"/>
      <c r="D4" s="170">
        <v>6503.97</v>
      </c>
      <c r="E4" s="19"/>
    </row>
    <row r="5" spans="1:5">
      <c r="A5" s="170" t="s">
        <v>556</v>
      </c>
      <c r="B5" s="170"/>
      <c r="C5" s="19"/>
      <c r="D5" s="170">
        <v>2546.54</v>
      </c>
      <c r="E5" s="19"/>
    </row>
    <row r="6" spans="1:5">
      <c r="A6" s="170" t="s">
        <v>557</v>
      </c>
      <c r="B6" s="170"/>
      <c r="C6" s="19"/>
      <c r="D6" s="170">
        <v>51.09</v>
      </c>
      <c r="E6" s="19"/>
    </row>
    <row r="7" spans="1:5">
      <c r="A7" s="170" t="s">
        <v>558</v>
      </c>
      <c r="B7" s="170"/>
      <c r="C7" s="19"/>
      <c r="D7" s="170">
        <v>0</v>
      </c>
      <c r="E7" s="19"/>
    </row>
    <row r="8" spans="1:5">
      <c r="A8" s="170" t="s">
        <v>559</v>
      </c>
      <c r="B8" s="170"/>
      <c r="C8" s="19"/>
      <c r="D8" s="170">
        <v>0</v>
      </c>
      <c r="E8" s="19"/>
    </row>
    <row r="9" spans="1:5">
      <c r="A9" s="170" t="s">
        <v>560</v>
      </c>
      <c r="B9" s="170"/>
      <c r="C9" s="19"/>
      <c r="D9" s="170">
        <v>5833.04</v>
      </c>
      <c r="E9" s="19"/>
    </row>
    <row r="10" spans="1:5">
      <c r="A10" s="170" t="s">
        <v>561</v>
      </c>
      <c r="B10" s="170"/>
      <c r="C10" s="19"/>
      <c r="D10" s="170">
        <v>0</v>
      </c>
      <c r="E10" s="19"/>
    </row>
    <row r="11" spans="1:5">
      <c r="A11" s="170" t="s">
        <v>564</v>
      </c>
      <c r="B11" s="170"/>
      <c r="C11" s="19"/>
      <c r="D11" s="170">
        <v>0</v>
      </c>
      <c r="E11" s="19"/>
    </row>
    <row r="12" spans="1:5">
      <c r="A12" s="170" t="s">
        <v>562</v>
      </c>
      <c r="B12" s="170"/>
      <c r="C12" s="19"/>
      <c r="D12" s="170">
        <v>0</v>
      </c>
      <c r="E12" s="19"/>
    </row>
    <row r="13" spans="1:5">
      <c r="A13" s="170" t="s">
        <v>563</v>
      </c>
      <c r="B13" s="170"/>
      <c r="C13" s="19"/>
      <c r="D13" s="170">
        <v>0</v>
      </c>
      <c r="E13" s="1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6"/>
  <sheetViews>
    <sheetView zoomScale="85" zoomScaleNormal="85" workbookViewId="0">
      <selection activeCell="C6" sqref="C6"/>
    </sheetView>
  </sheetViews>
  <sheetFormatPr defaultRowHeight="15"/>
  <cols>
    <col min="1" max="1" width="49.7109375" customWidth="1"/>
    <col min="2" max="2" width="25.28515625" customWidth="1"/>
    <col min="3" max="3" width="21.7109375" customWidth="1"/>
    <col min="4" max="4" width="24.28515625" customWidth="1"/>
    <col min="5" max="5" width="29.28515625" customWidth="1"/>
    <col min="9" max="9" width="36.85546875" customWidth="1"/>
  </cols>
  <sheetData>
    <row r="1" spans="1:10">
      <c r="A1" s="65" t="s">
        <v>568</v>
      </c>
      <c r="B1" s="65" t="s">
        <v>225</v>
      </c>
      <c r="C1" s="65" t="s">
        <v>226</v>
      </c>
      <c r="D1" s="170" t="s">
        <v>551</v>
      </c>
      <c r="E1" s="184" t="s">
        <v>552</v>
      </c>
      <c r="H1" s="93"/>
      <c r="I1" s="93"/>
      <c r="J1" s="93"/>
    </row>
    <row r="2" spans="1:10">
      <c r="A2" s="65" t="s">
        <v>227</v>
      </c>
      <c r="B2" s="65" t="s">
        <v>228</v>
      </c>
      <c r="C2" s="65">
        <v>1</v>
      </c>
      <c r="D2" s="133">
        <v>291.81</v>
      </c>
      <c r="E2" s="170" t="s">
        <v>553</v>
      </c>
      <c r="H2" s="93"/>
      <c r="I2" s="185"/>
      <c r="J2" s="93"/>
    </row>
    <row r="3" spans="1:10">
      <c r="A3" s="65" t="s">
        <v>229</v>
      </c>
      <c r="B3" s="65" t="s">
        <v>230</v>
      </c>
      <c r="C3" s="65">
        <v>2</v>
      </c>
      <c r="D3" s="133">
        <v>0</v>
      </c>
      <c r="E3" s="170" t="s">
        <v>554</v>
      </c>
      <c r="H3" s="93"/>
      <c r="I3" s="185"/>
      <c r="J3" s="93"/>
    </row>
    <row r="4" spans="1:10">
      <c r="A4" s="65" t="s">
        <v>231</v>
      </c>
      <c r="B4" s="65" t="s">
        <v>232</v>
      </c>
      <c r="C4" s="65">
        <v>3</v>
      </c>
      <c r="D4" s="133">
        <v>6503.97</v>
      </c>
      <c r="E4" s="170" t="s">
        <v>555</v>
      </c>
      <c r="H4" s="93"/>
      <c r="I4" s="185"/>
      <c r="J4" s="93"/>
    </row>
    <row r="5" spans="1:10">
      <c r="A5" s="65" t="s">
        <v>233</v>
      </c>
      <c r="B5" s="65" t="s">
        <v>234</v>
      </c>
      <c r="C5" s="65">
        <v>4</v>
      </c>
      <c r="D5" s="133">
        <v>0</v>
      </c>
      <c r="E5" s="170" t="s">
        <v>555</v>
      </c>
      <c r="H5" s="93"/>
      <c r="I5" s="185"/>
      <c r="J5" s="93"/>
    </row>
    <row r="6" spans="1:10">
      <c r="A6" s="65" t="s">
        <v>235</v>
      </c>
      <c r="B6" s="65" t="s">
        <v>236</v>
      </c>
      <c r="C6" s="65">
        <v>5</v>
      </c>
      <c r="D6" s="133">
        <v>0</v>
      </c>
      <c r="E6" s="170" t="s">
        <v>555</v>
      </c>
      <c r="H6" s="93"/>
      <c r="I6" s="185"/>
      <c r="J6" s="93"/>
    </row>
    <row r="7" spans="1:10">
      <c r="A7" s="65" t="s">
        <v>237</v>
      </c>
      <c r="B7" s="65" t="s">
        <v>238</v>
      </c>
      <c r="C7" s="65">
        <v>6</v>
      </c>
      <c r="D7" s="133">
        <v>0</v>
      </c>
      <c r="E7" s="170" t="s">
        <v>555</v>
      </c>
      <c r="H7" s="93"/>
      <c r="I7" s="185"/>
      <c r="J7" s="93"/>
    </row>
    <row r="8" spans="1:10">
      <c r="A8" s="65" t="s">
        <v>239</v>
      </c>
      <c r="B8" s="65" t="s">
        <v>240</v>
      </c>
      <c r="C8" s="65">
        <v>7</v>
      </c>
      <c r="D8" s="133">
        <v>2546.54</v>
      </c>
      <c r="E8" s="170" t="s">
        <v>556</v>
      </c>
      <c r="H8" s="93"/>
      <c r="I8" s="185"/>
      <c r="J8" s="93"/>
    </row>
    <row r="9" spans="1:10">
      <c r="A9" s="65" t="s">
        <v>241</v>
      </c>
      <c r="B9" s="65" t="s">
        <v>242</v>
      </c>
      <c r="C9" s="65">
        <v>8</v>
      </c>
      <c r="D9" s="133">
        <v>51.09</v>
      </c>
      <c r="E9" s="170" t="s">
        <v>557</v>
      </c>
      <c r="H9" s="93"/>
      <c r="I9" s="185"/>
      <c r="J9" s="93"/>
    </row>
    <row r="10" spans="1:10">
      <c r="A10" s="65" t="s">
        <v>243</v>
      </c>
      <c r="B10" s="65" t="s">
        <v>244</v>
      </c>
      <c r="C10" s="65">
        <v>9</v>
      </c>
      <c r="D10" s="31"/>
      <c r="E10" s="170" t="s">
        <v>558</v>
      </c>
      <c r="H10" s="93"/>
      <c r="I10" s="185"/>
      <c r="J10" s="93"/>
    </row>
    <row r="11" spans="1:10">
      <c r="A11" s="65" t="s">
        <v>245</v>
      </c>
      <c r="B11" s="65" t="s">
        <v>246</v>
      </c>
      <c r="C11" s="65">
        <v>10</v>
      </c>
      <c r="D11" s="31"/>
      <c r="E11" s="170" t="s">
        <v>559</v>
      </c>
      <c r="H11" s="93"/>
      <c r="I11" s="185"/>
      <c r="J11" s="93"/>
    </row>
    <row r="12" spans="1:10">
      <c r="A12" s="133" t="s">
        <v>247</v>
      </c>
      <c r="B12" s="133" t="s">
        <v>248</v>
      </c>
      <c r="C12" s="133">
        <v>11</v>
      </c>
      <c r="D12" s="133">
        <v>5833.04</v>
      </c>
      <c r="E12" s="170" t="s">
        <v>560</v>
      </c>
      <c r="H12" s="93"/>
      <c r="I12" s="185"/>
      <c r="J12" s="93"/>
    </row>
    <row r="13" spans="1:10">
      <c r="A13" s="65" t="s">
        <v>249</v>
      </c>
      <c r="B13" s="65" t="s">
        <v>250</v>
      </c>
      <c r="C13" s="65">
        <v>12</v>
      </c>
      <c r="D13" s="31"/>
      <c r="E13" s="170" t="s">
        <v>561</v>
      </c>
      <c r="H13" s="93"/>
      <c r="I13" s="93"/>
      <c r="J13" s="93"/>
    </row>
    <row r="14" spans="1:10">
      <c r="A14" s="65" t="s">
        <v>251</v>
      </c>
      <c r="B14" s="65" t="s">
        <v>252</v>
      </c>
      <c r="C14" s="65">
        <v>14</v>
      </c>
      <c r="D14" s="31"/>
      <c r="E14" s="170" t="s">
        <v>564</v>
      </c>
      <c r="H14" s="93"/>
      <c r="I14" s="93"/>
      <c r="J14" s="93"/>
    </row>
    <row r="15" spans="1:10">
      <c r="A15" s="65" t="s">
        <v>253</v>
      </c>
      <c r="B15" s="65" t="s">
        <v>254</v>
      </c>
      <c r="C15" s="65">
        <v>15</v>
      </c>
      <c r="D15" s="31"/>
      <c r="E15" s="170" t="s">
        <v>562</v>
      </c>
    </row>
    <row r="16" spans="1:10">
      <c r="A16" s="65" t="s">
        <v>255</v>
      </c>
      <c r="B16" s="65" t="s">
        <v>256</v>
      </c>
      <c r="C16" s="65">
        <v>16</v>
      </c>
      <c r="D16" s="31"/>
      <c r="E16" s="170" t="s">
        <v>563</v>
      </c>
    </row>
  </sheetData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9"/>
  <sheetViews>
    <sheetView view="pageBreakPreview" zoomScaleNormal="100" zoomScaleSheetLayoutView="100" workbookViewId="0">
      <selection activeCell="E7" sqref="E7"/>
    </sheetView>
  </sheetViews>
  <sheetFormatPr defaultRowHeight="15"/>
  <cols>
    <col min="1" max="1" width="31" customWidth="1"/>
    <col min="2" max="2" width="48" style="24" customWidth="1"/>
    <col min="3" max="3" width="13.7109375" style="25" customWidth="1"/>
    <col min="4" max="4" width="12" style="26" customWidth="1"/>
    <col min="5" max="5" width="14.28515625" style="24" customWidth="1"/>
    <col min="6" max="6" width="38.7109375" style="24" hidden="1" customWidth="1"/>
    <col min="7" max="7" width="19.28515625" style="25" customWidth="1"/>
    <col min="8" max="8" width="15.7109375" style="24" customWidth="1"/>
    <col min="9" max="9" width="13.5703125" style="24" customWidth="1"/>
    <col min="10" max="10" width="18.28515625" style="25" customWidth="1"/>
    <col min="11" max="11" width="21.7109375" style="24" customWidth="1"/>
    <col min="12" max="12" width="15.7109375" style="24" customWidth="1"/>
  </cols>
  <sheetData>
    <row r="1" spans="1:14" ht="17.25" customHeight="1">
      <c r="A1" s="1" t="s">
        <v>0</v>
      </c>
      <c r="B1" s="2" t="s">
        <v>1</v>
      </c>
      <c r="C1" s="2" t="s">
        <v>2</v>
      </c>
      <c r="D1" s="3" t="s">
        <v>3</v>
      </c>
      <c r="E1" s="4" t="s">
        <v>119</v>
      </c>
      <c r="F1" s="5" t="s">
        <v>101</v>
      </c>
      <c r="G1" s="2" t="s">
        <v>4</v>
      </c>
      <c r="H1" s="2" t="s">
        <v>5</v>
      </c>
      <c r="I1" s="2" t="s">
        <v>6</v>
      </c>
      <c r="J1" s="2" t="s">
        <v>7</v>
      </c>
      <c r="K1" s="6" t="s">
        <v>8</v>
      </c>
      <c r="L1" s="6" t="s">
        <v>9</v>
      </c>
      <c r="M1" s="34"/>
      <c r="N1" s="34"/>
    </row>
    <row r="2" spans="1:14" s="14" customFormat="1" ht="53.65" customHeight="1">
      <c r="A2" s="49" t="s">
        <v>120</v>
      </c>
      <c r="B2" s="49" t="s">
        <v>121</v>
      </c>
      <c r="C2" s="49" t="s">
        <v>18</v>
      </c>
      <c r="D2" s="50">
        <v>7</v>
      </c>
      <c r="E2" s="50">
        <v>151.38499999999999</v>
      </c>
      <c r="F2" s="52"/>
      <c r="G2" s="49" t="s">
        <v>122</v>
      </c>
      <c r="H2" s="53" t="s">
        <v>14</v>
      </c>
      <c r="I2" s="54">
        <v>10</v>
      </c>
      <c r="J2" s="55"/>
      <c r="K2" s="56" t="s">
        <v>123</v>
      </c>
      <c r="L2" s="53" t="s">
        <v>124</v>
      </c>
      <c r="M2" s="47"/>
      <c r="N2" s="47"/>
    </row>
    <row r="3" spans="1:14" s="14" customFormat="1" ht="51.6" customHeight="1">
      <c r="A3" s="49" t="s">
        <v>120</v>
      </c>
      <c r="B3" s="49" t="s">
        <v>125</v>
      </c>
      <c r="C3" s="49" t="s">
        <v>18</v>
      </c>
      <c r="D3" s="50">
        <v>7</v>
      </c>
      <c r="E3" s="50">
        <v>151.38499999999999</v>
      </c>
      <c r="F3" s="52"/>
      <c r="G3" s="49" t="s">
        <v>122</v>
      </c>
      <c r="H3" s="53" t="s">
        <v>14</v>
      </c>
      <c r="I3" s="54">
        <v>10</v>
      </c>
      <c r="J3" s="55"/>
      <c r="K3" s="56" t="s">
        <v>123</v>
      </c>
      <c r="L3" s="53" t="s">
        <v>124</v>
      </c>
      <c r="M3" s="47"/>
      <c r="N3" s="47"/>
    </row>
    <row r="4" spans="1:14" s="14" customFormat="1" ht="38.1" customHeight="1">
      <c r="A4" s="49" t="s">
        <v>120</v>
      </c>
      <c r="B4" s="49" t="s">
        <v>126</v>
      </c>
      <c r="C4" s="49" t="s">
        <v>18</v>
      </c>
      <c r="D4" s="50">
        <v>17.399999999999999</v>
      </c>
      <c r="E4" s="50">
        <v>732.6</v>
      </c>
      <c r="F4" s="52"/>
      <c r="G4" s="49" t="s">
        <v>122</v>
      </c>
      <c r="H4" s="53" t="s">
        <v>14</v>
      </c>
      <c r="I4" s="54">
        <v>8</v>
      </c>
      <c r="J4" s="55"/>
      <c r="K4" s="56" t="s">
        <v>123</v>
      </c>
      <c r="L4" s="53" t="s">
        <v>124</v>
      </c>
      <c r="M4" s="47"/>
      <c r="N4" s="47"/>
    </row>
    <row r="5" spans="1:14" s="14" customFormat="1" ht="38.1" customHeight="1">
      <c r="A5" s="49" t="s">
        <v>120</v>
      </c>
      <c r="B5" s="49" t="s">
        <v>127</v>
      </c>
      <c r="C5" s="49" t="s">
        <v>18</v>
      </c>
      <c r="D5" s="50">
        <v>2.9249999999999998</v>
      </c>
      <c r="E5" s="50">
        <v>99.9</v>
      </c>
      <c r="F5" s="52"/>
      <c r="G5" s="49" t="s">
        <v>122</v>
      </c>
      <c r="H5" s="53" t="s">
        <v>14</v>
      </c>
      <c r="I5" s="54">
        <v>8</v>
      </c>
      <c r="J5" s="55"/>
      <c r="K5" s="56" t="s">
        <v>123</v>
      </c>
      <c r="L5" s="53" t="s">
        <v>124</v>
      </c>
      <c r="M5" s="47"/>
      <c r="N5" s="47"/>
    </row>
    <row r="6" spans="1:14" s="14" customFormat="1" ht="38.1" customHeight="1">
      <c r="A6" s="49" t="s">
        <v>120</v>
      </c>
      <c r="B6" s="49" t="s">
        <v>128</v>
      </c>
      <c r="C6" s="49" t="s">
        <v>129</v>
      </c>
      <c r="D6" s="50">
        <v>1</v>
      </c>
      <c r="E6" s="50">
        <v>208</v>
      </c>
      <c r="F6" s="57"/>
      <c r="G6" s="49" t="s">
        <v>122</v>
      </c>
      <c r="H6" s="53" t="s">
        <v>14</v>
      </c>
      <c r="I6" s="54">
        <v>3</v>
      </c>
      <c r="J6" s="55"/>
      <c r="K6" s="56" t="s">
        <v>123</v>
      </c>
      <c r="L6" s="53" t="s">
        <v>124</v>
      </c>
      <c r="M6" s="47"/>
      <c r="N6" s="47"/>
    </row>
    <row r="7" spans="1:14" s="14" customFormat="1" ht="38.1" customHeight="1">
      <c r="A7" s="49" t="s">
        <v>120</v>
      </c>
      <c r="B7" s="49" t="s">
        <v>130</v>
      </c>
      <c r="C7" s="49" t="s">
        <v>129</v>
      </c>
      <c r="D7" s="50">
        <v>1</v>
      </c>
      <c r="E7" s="50">
        <v>178.13</v>
      </c>
      <c r="F7" s="58"/>
      <c r="G7" s="49" t="s">
        <v>122</v>
      </c>
      <c r="H7" s="53" t="s">
        <v>14</v>
      </c>
      <c r="I7" s="54">
        <v>5</v>
      </c>
      <c r="J7" s="55"/>
      <c r="K7" s="56" t="s">
        <v>123</v>
      </c>
      <c r="L7" s="53" t="s">
        <v>124</v>
      </c>
      <c r="M7" s="47"/>
      <c r="N7" s="47"/>
    </row>
    <row r="8" spans="1:14" s="14" customFormat="1" ht="43.15" customHeight="1">
      <c r="A8" s="49" t="s">
        <v>131</v>
      </c>
      <c r="B8" s="49" t="s">
        <v>132</v>
      </c>
      <c r="C8" s="49" t="s">
        <v>12</v>
      </c>
      <c r="D8" s="50">
        <v>7.23</v>
      </c>
      <c r="E8" s="59">
        <v>274.56</v>
      </c>
      <c r="F8" s="60"/>
      <c r="G8" s="49" t="s">
        <v>133</v>
      </c>
      <c r="H8" s="53" t="s">
        <v>14</v>
      </c>
      <c r="I8" s="54">
        <v>10</v>
      </c>
      <c r="J8" s="55"/>
      <c r="K8" s="56" t="s">
        <v>134</v>
      </c>
      <c r="L8" s="53" t="s">
        <v>124</v>
      </c>
      <c r="M8" s="47"/>
      <c r="N8" s="47"/>
    </row>
    <row r="9" spans="1:14" s="14" customFormat="1" ht="38.1" customHeight="1">
      <c r="A9" s="49" t="s">
        <v>131</v>
      </c>
      <c r="B9" s="49" t="s">
        <v>135</v>
      </c>
      <c r="C9" s="49" t="s">
        <v>12</v>
      </c>
      <c r="D9" s="50">
        <v>6.8940000000000001</v>
      </c>
      <c r="E9" s="59">
        <v>225.46</v>
      </c>
      <c r="F9" s="60"/>
      <c r="G9" s="49" t="s">
        <v>133</v>
      </c>
      <c r="H9" s="53" t="s">
        <v>14</v>
      </c>
      <c r="I9" s="54">
        <v>10</v>
      </c>
      <c r="J9" s="55"/>
      <c r="K9" s="56" t="s">
        <v>134</v>
      </c>
      <c r="L9" s="53" t="s">
        <v>124</v>
      </c>
      <c r="M9" s="47"/>
      <c r="N9" s="47"/>
    </row>
    <row r="10" spans="1:14" s="14" customFormat="1" ht="38.1" customHeight="1">
      <c r="A10" s="49" t="s">
        <v>131</v>
      </c>
      <c r="B10" s="49" t="s">
        <v>136</v>
      </c>
      <c r="C10" s="49" t="s">
        <v>12</v>
      </c>
      <c r="D10" s="50">
        <v>16.02</v>
      </c>
      <c r="E10" s="59">
        <v>318.42</v>
      </c>
      <c r="F10" s="60"/>
      <c r="G10" s="49" t="s">
        <v>133</v>
      </c>
      <c r="H10" s="53" t="s">
        <v>14</v>
      </c>
      <c r="I10" s="54">
        <v>10</v>
      </c>
      <c r="J10" s="55"/>
      <c r="K10" s="56" t="s">
        <v>134</v>
      </c>
      <c r="L10" s="53" t="s">
        <v>124</v>
      </c>
      <c r="M10" s="47"/>
      <c r="N10" s="47"/>
    </row>
    <row r="11" spans="1:14" s="14" customFormat="1" ht="38.1" customHeight="1">
      <c r="A11" s="49" t="s">
        <v>131</v>
      </c>
      <c r="B11" s="49" t="s">
        <v>137</v>
      </c>
      <c r="C11" s="49" t="s">
        <v>12</v>
      </c>
      <c r="D11" s="50">
        <v>8.36</v>
      </c>
      <c r="E11" s="59">
        <v>149.54</v>
      </c>
      <c r="F11" s="61"/>
      <c r="G11" s="49" t="s">
        <v>133</v>
      </c>
      <c r="H11" s="53" t="s">
        <v>14</v>
      </c>
      <c r="I11" s="54">
        <v>10</v>
      </c>
      <c r="J11" s="55"/>
      <c r="K11" s="56" t="s">
        <v>134</v>
      </c>
      <c r="L11" s="53" t="s">
        <v>124</v>
      </c>
      <c r="M11" s="47"/>
      <c r="N11" s="47"/>
    </row>
    <row r="12" spans="1:14" s="14" customFormat="1" ht="38.1" customHeight="1">
      <c r="A12" s="49" t="s">
        <v>131</v>
      </c>
      <c r="B12" s="49" t="s">
        <v>138</v>
      </c>
      <c r="C12" s="49" t="s">
        <v>12</v>
      </c>
      <c r="D12" s="50">
        <v>1.6950000000000001</v>
      </c>
      <c r="E12" s="50">
        <v>132.86610229999999</v>
      </c>
      <c r="F12" s="61"/>
      <c r="G12" s="49" t="s">
        <v>133</v>
      </c>
      <c r="H12" s="53" t="s">
        <v>14</v>
      </c>
      <c r="I12" s="54">
        <v>8</v>
      </c>
      <c r="J12" s="55"/>
      <c r="K12" s="56" t="s">
        <v>134</v>
      </c>
      <c r="L12" s="53" t="s">
        <v>124</v>
      </c>
      <c r="M12" s="47"/>
      <c r="N12" s="47"/>
    </row>
    <row r="13" spans="1:14" s="14" customFormat="1" ht="38.1" customHeight="1">
      <c r="A13" s="49" t="s">
        <v>131</v>
      </c>
      <c r="B13" s="49" t="s">
        <v>139</v>
      </c>
      <c r="C13" s="49" t="s">
        <v>12</v>
      </c>
      <c r="D13" s="50">
        <v>1.79</v>
      </c>
      <c r="E13" s="50">
        <v>53.047480929999999</v>
      </c>
      <c r="F13" s="61"/>
      <c r="G13" s="49" t="s">
        <v>133</v>
      </c>
      <c r="H13" s="53" t="s">
        <v>14</v>
      </c>
      <c r="I13" s="54">
        <v>8</v>
      </c>
      <c r="J13" s="55"/>
      <c r="K13" s="56" t="s">
        <v>134</v>
      </c>
      <c r="L13" s="53" t="s">
        <v>124</v>
      </c>
      <c r="M13" s="47"/>
      <c r="N13" s="47"/>
    </row>
    <row r="14" spans="1:14" s="14" customFormat="1" ht="38.1" customHeight="1">
      <c r="A14" s="49" t="s">
        <v>131</v>
      </c>
      <c r="B14" s="49" t="s">
        <v>140</v>
      </c>
      <c r="C14" s="49" t="s">
        <v>12</v>
      </c>
      <c r="D14" s="50">
        <v>2.72</v>
      </c>
      <c r="E14" s="50">
        <v>29.974988280000002</v>
      </c>
      <c r="F14" s="60"/>
      <c r="G14" s="49" t="s">
        <v>133</v>
      </c>
      <c r="H14" s="53" t="s">
        <v>14</v>
      </c>
      <c r="I14" s="54">
        <v>8</v>
      </c>
      <c r="J14" s="55"/>
      <c r="K14" s="56" t="s">
        <v>134</v>
      </c>
      <c r="L14" s="53" t="s">
        <v>124</v>
      </c>
      <c r="M14" s="47"/>
      <c r="N14" s="47"/>
    </row>
    <row r="15" spans="1:14" s="14" customFormat="1" ht="38.1" customHeight="1">
      <c r="A15" s="49" t="s">
        <v>131</v>
      </c>
      <c r="B15" s="49" t="s">
        <v>141</v>
      </c>
      <c r="C15" s="49" t="s">
        <v>129</v>
      </c>
      <c r="D15" s="50">
        <v>1</v>
      </c>
      <c r="E15" s="50">
        <v>168.38</v>
      </c>
      <c r="F15" s="61"/>
      <c r="G15" s="49" t="s">
        <v>133</v>
      </c>
      <c r="H15" s="53" t="s">
        <v>14</v>
      </c>
      <c r="I15" s="54">
        <v>5</v>
      </c>
      <c r="J15" s="55"/>
      <c r="K15" s="56" t="s">
        <v>134</v>
      </c>
      <c r="L15" s="53" t="s">
        <v>124</v>
      </c>
      <c r="M15" s="47"/>
      <c r="N15" s="47"/>
    </row>
    <row r="16" spans="1:14" s="14" customFormat="1" ht="38.1" customHeight="1">
      <c r="A16" s="49" t="s">
        <v>169</v>
      </c>
      <c r="B16" s="49" t="s">
        <v>170</v>
      </c>
      <c r="C16" s="49" t="s">
        <v>18</v>
      </c>
      <c r="D16" s="50">
        <v>23.815000000000001</v>
      </c>
      <c r="E16" s="50">
        <v>638.85</v>
      </c>
      <c r="F16" s="52"/>
      <c r="G16" s="49" t="s">
        <v>184</v>
      </c>
      <c r="H16" s="53" t="s">
        <v>54</v>
      </c>
      <c r="I16" s="54">
        <v>11</v>
      </c>
      <c r="J16" s="55"/>
      <c r="K16" s="56" t="s">
        <v>145</v>
      </c>
      <c r="L16" s="53" t="s">
        <v>124</v>
      </c>
      <c r="M16" s="47"/>
      <c r="N16" s="47"/>
    </row>
    <row r="17" spans="1:14" s="14" customFormat="1" ht="38.1" customHeight="1">
      <c r="A17" s="49" t="s">
        <v>169</v>
      </c>
      <c r="B17" s="49" t="s">
        <v>171</v>
      </c>
      <c r="C17" s="49" t="s">
        <v>18</v>
      </c>
      <c r="D17" s="50"/>
      <c r="E17" s="50">
        <v>507.95</v>
      </c>
      <c r="F17" s="52"/>
      <c r="G17" s="49" t="s">
        <v>184</v>
      </c>
      <c r="H17" s="53" t="s">
        <v>54</v>
      </c>
      <c r="I17" s="54">
        <v>11</v>
      </c>
      <c r="J17" s="55"/>
      <c r="K17" s="56" t="s">
        <v>145</v>
      </c>
      <c r="L17" s="53" t="s">
        <v>124</v>
      </c>
      <c r="M17" s="47"/>
      <c r="N17" s="47"/>
    </row>
    <row r="18" spans="1:14" s="14" customFormat="1" ht="38.1" customHeight="1">
      <c r="A18" s="49" t="s">
        <v>142</v>
      </c>
      <c r="B18" s="49" t="s">
        <v>143</v>
      </c>
      <c r="C18" s="49" t="s">
        <v>129</v>
      </c>
      <c r="D18" s="50">
        <v>1</v>
      </c>
      <c r="E18" s="50">
        <v>141.3235316</v>
      </c>
      <c r="F18" s="61"/>
      <c r="G18" s="49" t="s">
        <v>144</v>
      </c>
      <c r="H18" s="53" t="s">
        <v>54</v>
      </c>
      <c r="I18" s="54">
        <v>3</v>
      </c>
      <c r="J18" s="55"/>
      <c r="K18" s="56" t="s">
        <v>145</v>
      </c>
      <c r="L18" s="53" t="s">
        <v>124</v>
      </c>
      <c r="M18" s="47"/>
      <c r="N18" s="47"/>
    </row>
    <row r="19" spans="1:14" s="14" customFormat="1" ht="38.1" customHeight="1">
      <c r="A19" s="49" t="s">
        <v>142</v>
      </c>
      <c r="B19" s="49" t="s">
        <v>146</v>
      </c>
      <c r="C19" s="49" t="s">
        <v>129</v>
      </c>
      <c r="D19" s="50">
        <v>1</v>
      </c>
      <c r="E19" s="50">
        <v>154.0745714</v>
      </c>
      <c r="F19" s="61"/>
      <c r="G19" s="49" t="s">
        <v>144</v>
      </c>
      <c r="H19" s="53" t="s">
        <v>54</v>
      </c>
      <c r="I19" s="54">
        <v>3</v>
      </c>
      <c r="J19" s="55"/>
      <c r="K19" s="56" t="s">
        <v>145</v>
      </c>
      <c r="L19" s="53" t="s">
        <v>124</v>
      </c>
      <c r="M19" s="47"/>
      <c r="N19" s="47"/>
    </row>
    <row r="20" spans="1:14" s="14" customFormat="1" ht="38.1" customHeight="1">
      <c r="A20" s="49" t="s">
        <v>142</v>
      </c>
      <c r="B20" s="49" t="s">
        <v>147</v>
      </c>
      <c r="C20" s="49" t="s">
        <v>129</v>
      </c>
      <c r="D20" s="50">
        <v>1</v>
      </c>
      <c r="E20" s="50">
        <v>151.0703345</v>
      </c>
      <c r="F20" s="61"/>
      <c r="G20" s="49" t="s">
        <v>144</v>
      </c>
      <c r="H20" s="53" t="s">
        <v>54</v>
      </c>
      <c r="I20" s="54">
        <v>3</v>
      </c>
      <c r="J20" s="55"/>
      <c r="K20" s="56" t="s">
        <v>145</v>
      </c>
      <c r="L20" s="53" t="s">
        <v>124</v>
      </c>
      <c r="M20" s="47"/>
      <c r="N20" s="47"/>
    </row>
    <row r="21" spans="1:14" s="14" customFormat="1" ht="38.1" customHeight="1">
      <c r="A21" s="49" t="s">
        <v>148</v>
      </c>
      <c r="B21" s="49" t="s">
        <v>149</v>
      </c>
      <c r="C21" s="49" t="s">
        <v>129</v>
      </c>
      <c r="D21" s="50">
        <v>1</v>
      </c>
      <c r="E21" s="50">
        <v>143.81093200000001</v>
      </c>
      <c r="F21" s="61"/>
      <c r="G21" s="49" t="s">
        <v>144</v>
      </c>
      <c r="H21" s="53" t="s">
        <v>54</v>
      </c>
      <c r="I21" s="54">
        <v>3</v>
      </c>
      <c r="J21" s="55"/>
      <c r="K21" s="56" t="s">
        <v>145</v>
      </c>
      <c r="L21" s="53" t="s">
        <v>124</v>
      </c>
      <c r="M21" s="47"/>
      <c r="N21" s="47"/>
    </row>
    <row r="22" spans="1:14" s="14" customFormat="1" ht="38.1" customHeight="1">
      <c r="A22" s="49" t="s">
        <v>148</v>
      </c>
      <c r="B22" s="49" t="s">
        <v>150</v>
      </c>
      <c r="C22" s="49" t="s">
        <v>129</v>
      </c>
      <c r="D22" s="50">
        <v>1</v>
      </c>
      <c r="E22" s="50">
        <v>155.69327179999999</v>
      </c>
      <c r="F22" s="61"/>
      <c r="G22" s="49" t="s">
        <v>144</v>
      </c>
      <c r="H22" s="53" t="s">
        <v>54</v>
      </c>
      <c r="I22" s="54">
        <v>3</v>
      </c>
      <c r="J22" s="55"/>
      <c r="K22" s="56" t="s">
        <v>145</v>
      </c>
      <c r="L22" s="53" t="s">
        <v>124</v>
      </c>
      <c r="M22" s="47"/>
      <c r="N22" s="47"/>
    </row>
    <row r="23" spans="1:14" s="14" customFormat="1" ht="38.1" customHeight="1">
      <c r="A23" s="49" t="s">
        <v>148</v>
      </c>
      <c r="B23" s="49" t="s">
        <v>151</v>
      </c>
      <c r="C23" s="49" t="s">
        <v>129</v>
      </c>
      <c r="D23" s="50">
        <v>1</v>
      </c>
      <c r="E23" s="50">
        <v>216.75147200000001</v>
      </c>
      <c r="F23" s="61"/>
      <c r="G23" s="49" t="s">
        <v>144</v>
      </c>
      <c r="H23" s="53" t="s">
        <v>54</v>
      </c>
      <c r="I23" s="54">
        <v>3</v>
      </c>
      <c r="J23" s="55"/>
      <c r="K23" s="56" t="s">
        <v>145</v>
      </c>
      <c r="L23" s="53" t="s">
        <v>124</v>
      </c>
      <c r="M23" s="47"/>
      <c r="N23" s="47"/>
    </row>
    <row r="24" spans="1:14" s="14" customFormat="1" ht="38.1" customHeight="1">
      <c r="A24" s="49" t="s">
        <v>142</v>
      </c>
      <c r="B24" s="49" t="s">
        <v>152</v>
      </c>
      <c r="C24" s="49" t="s">
        <v>129</v>
      </c>
      <c r="D24" s="50">
        <v>1</v>
      </c>
      <c r="E24" s="50">
        <v>353.8204149</v>
      </c>
      <c r="F24" s="61"/>
      <c r="G24" s="49" t="s">
        <v>144</v>
      </c>
      <c r="H24" s="53" t="s">
        <v>54</v>
      </c>
      <c r="I24" s="54">
        <v>3</v>
      </c>
      <c r="J24" s="55"/>
      <c r="K24" s="56" t="s">
        <v>145</v>
      </c>
      <c r="L24" s="53" t="s">
        <v>124</v>
      </c>
      <c r="M24" s="47"/>
      <c r="N24" s="47"/>
    </row>
    <row r="25" spans="1:14" s="14" customFormat="1" ht="38.1" customHeight="1">
      <c r="A25" s="49" t="s">
        <v>153</v>
      </c>
      <c r="B25" s="49" t="s">
        <v>154</v>
      </c>
      <c r="C25" s="49" t="s">
        <v>129</v>
      </c>
      <c r="D25" s="50">
        <v>1</v>
      </c>
      <c r="E25" s="50">
        <v>415.5317</v>
      </c>
      <c r="F25" s="61"/>
      <c r="G25" s="49" t="s">
        <v>155</v>
      </c>
      <c r="H25" s="53" t="s">
        <v>54</v>
      </c>
      <c r="I25" s="54">
        <v>5</v>
      </c>
      <c r="J25" s="55"/>
      <c r="K25" s="56" t="s">
        <v>145</v>
      </c>
      <c r="L25" s="53" t="s">
        <v>124</v>
      </c>
      <c r="M25" s="47"/>
      <c r="N25" s="47"/>
    </row>
    <row r="26" spans="1:14" s="14" customFormat="1" ht="38.1" customHeight="1">
      <c r="A26" s="49" t="s">
        <v>153</v>
      </c>
      <c r="B26" s="49" t="s">
        <v>156</v>
      </c>
      <c r="C26" s="49" t="s">
        <v>129</v>
      </c>
      <c r="D26" s="50">
        <v>1</v>
      </c>
      <c r="E26" s="50">
        <v>373.34588300000001</v>
      </c>
      <c r="F26" s="61"/>
      <c r="G26" s="49" t="s">
        <v>155</v>
      </c>
      <c r="H26" s="53" t="s">
        <v>54</v>
      </c>
      <c r="I26" s="54">
        <v>5</v>
      </c>
      <c r="J26" s="55"/>
      <c r="K26" s="56" t="s">
        <v>145</v>
      </c>
      <c r="L26" s="53" t="s">
        <v>124</v>
      </c>
      <c r="M26" s="47"/>
      <c r="N26" s="47"/>
    </row>
    <row r="27" spans="1:14" s="14" customFormat="1" ht="38.1" customHeight="1">
      <c r="A27" s="49" t="s">
        <v>153</v>
      </c>
      <c r="B27" s="49" t="s">
        <v>157</v>
      </c>
      <c r="C27" s="49" t="s">
        <v>129</v>
      </c>
      <c r="D27" s="50">
        <v>1</v>
      </c>
      <c r="E27" s="50">
        <v>143.16040000000001</v>
      </c>
      <c r="F27" s="61"/>
      <c r="G27" s="49" t="s">
        <v>155</v>
      </c>
      <c r="H27" s="53" t="s">
        <v>54</v>
      </c>
      <c r="I27" s="54">
        <v>5</v>
      </c>
      <c r="J27" s="55"/>
      <c r="K27" s="56" t="s">
        <v>145</v>
      </c>
      <c r="L27" s="53" t="s">
        <v>124</v>
      </c>
      <c r="M27" s="47"/>
      <c r="N27" s="47"/>
    </row>
    <row r="28" spans="1:14" s="14" customFormat="1" ht="38.1" customHeight="1">
      <c r="A28" s="49" t="s">
        <v>153</v>
      </c>
      <c r="B28" s="49" t="s">
        <v>158</v>
      </c>
      <c r="C28" s="49" t="s">
        <v>129</v>
      </c>
      <c r="D28" s="50">
        <v>1</v>
      </c>
      <c r="E28" s="50">
        <v>165.18307999999999</v>
      </c>
      <c r="F28" s="61"/>
      <c r="G28" s="49" t="s">
        <v>155</v>
      </c>
      <c r="H28" s="53" t="s">
        <v>54</v>
      </c>
      <c r="I28" s="54">
        <v>5</v>
      </c>
      <c r="J28" s="55"/>
      <c r="K28" s="56" t="s">
        <v>145</v>
      </c>
      <c r="L28" s="53" t="s">
        <v>124</v>
      </c>
      <c r="M28" s="47"/>
      <c r="N28" s="47"/>
    </row>
    <row r="29" spans="1:14" s="14" customFormat="1" ht="38.1" customHeight="1">
      <c r="A29" s="49" t="s">
        <v>153</v>
      </c>
      <c r="B29" s="49" t="s">
        <v>159</v>
      </c>
      <c r="C29" s="49" t="s">
        <v>129</v>
      </c>
      <c r="D29" s="62">
        <v>1</v>
      </c>
      <c r="E29" s="50">
        <v>37.083282497250011</v>
      </c>
      <c r="F29" s="52"/>
      <c r="G29" s="49" t="s">
        <v>155</v>
      </c>
      <c r="H29" s="53" t="s">
        <v>54</v>
      </c>
      <c r="I29" s="54">
        <v>4</v>
      </c>
      <c r="J29" s="63"/>
      <c r="K29" s="56" t="s">
        <v>145</v>
      </c>
      <c r="L29" s="53" t="s">
        <v>124</v>
      </c>
      <c r="M29" s="47"/>
      <c r="N29" s="47"/>
    </row>
    <row r="30" spans="1:14" s="14" customFormat="1" ht="38.1" customHeight="1">
      <c r="A30" s="49" t="s">
        <v>153</v>
      </c>
      <c r="B30" s="49" t="s">
        <v>160</v>
      </c>
      <c r="C30" s="49" t="s">
        <v>129</v>
      </c>
      <c r="D30" s="62">
        <v>1</v>
      </c>
      <c r="E30" s="50">
        <v>37.083282497250011</v>
      </c>
      <c r="F30" s="52"/>
      <c r="G30" s="49" t="s">
        <v>155</v>
      </c>
      <c r="H30" s="53" t="s">
        <v>54</v>
      </c>
      <c r="I30" s="54">
        <v>4</v>
      </c>
      <c r="J30" s="63"/>
      <c r="K30" s="56" t="s">
        <v>145</v>
      </c>
      <c r="L30" s="53" t="s">
        <v>124</v>
      </c>
      <c r="M30" s="47"/>
      <c r="N30" s="47"/>
    </row>
    <row r="31" spans="1:14" s="14" customFormat="1" ht="38.1" customHeight="1">
      <c r="A31" s="49" t="s">
        <v>153</v>
      </c>
      <c r="B31" s="49" t="s">
        <v>161</v>
      </c>
      <c r="C31" s="49" t="s">
        <v>129</v>
      </c>
      <c r="D31" s="62">
        <v>1</v>
      </c>
      <c r="E31" s="50">
        <v>37.083282497250011</v>
      </c>
      <c r="F31" s="52"/>
      <c r="G31" s="49" t="s">
        <v>155</v>
      </c>
      <c r="H31" s="53" t="s">
        <v>54</v>
      </c>
      <c r="I31" s="54">
        <v>4</v>
      </c>
      <c r="J31" s="63"/>
      <c r="K31" s="56" t="s">
        <v>145</v>
      </c>
      <c r="L31" s="53" t="s">
        <v>124</v>
      </c>
      <c r="M31" s="47"/>
      <c r="N31" s="47"/>
    </row>
    <row r="32" spans="1:14" s="14" customFormat="1" ht="38.1" customHeight="1">
      <c r="A32" s="49" t="s">
        <v>153</v>
      </c>
      <c r="B32" s="49" t="s">
        <v>162</v>
      </c>
      <c r="C32" s="49" t="s">
        <v>129</v>
      </c>
      <c r="D32" s="62">
        <v>1</v>
      </c>
      <c r="E32" s="50">
        <v>37.083282497250011</v>
      </c>
      <c r="F32" s="52"/>
      <c r="G32" s="49" t="s">
        <v>155</v>
      </c>
      <c r="H32" s="53" t="s">
        <v>54</v>
      </c>
      <c r="I32" s="54">
        <v>4</v>
      </c>
      <c r="J32" s="63"/>
      <c r="K32" s="56" t="s">
        <v>145</v>
      </c>
      <c r="L32" s="53" t="s">
        <v>124</v>
      </c>
      <c r="M32" s="47"/>
      <c r="N32" s="47"/>
    </row>
    <row r="33" spans="1:14" s="14" customFormat="1" ht="38.1" customHeight="1">
      <c r="A33" s="49" t="s">
        <v>153</v>
      </c>
      <c r="B33" s="49" t="s">
        <v>163</v>
      </c>
      <c r="C33" s="49" t="s">
        <v>129</v>
      </c>
      <c r="D33" s="62">
        <v>1</v>
      </c>
      <c r="E33" s="50">
        <v>37.083282497250011</v>
      </c>
      <c r="F33" s="52"/>
      <c r="G33" s="49" t="s">
        <v>155</v>
      </c>
      <c r="H33" s="53" t="s">
        <v>54</v>
      </c>
      <c r="I33" s="54">
        <v>4</v>
      </c>
      <c r="J33" s="63"/>
      <c r="K33" s="56" t="s">
        <v>145</v>
      </c>
      <c r="L33" s="53" t="s">
        <v>124</v>
      </c>
      <c r="M33" s="47"/>
      <c r="N33" s="47"/>
    </row>
    <row r="34" spans="1:14" s="14" customFormat="1" ht="38.1" customHeight="1">
      <c r="A34" s="49" t="s">
        <v>153</v>
      </c>
      <c r="B34" s="49" t="s">
        <v>164</v>
      </c>
      <c r="C34" s="49" t="s">
        <v>129</v>
      </c>
      <c r="D34" s="62">
        <v>1</v>
      </c>
      <c r="E34" s="50">
        <v>37.083282497250011</v>
      </c>
      <c r="F34" s="52"/>
      <c r="G34" s="49" t="s">
        <v>155</v>
      </c>
      <c r="H34" s="53" t="s">
        <v>54</v>
      </c>
      <c r="I34" s="54">
        <v>4</v>
      </c>
      <c r="J34" s="63"/>
      <c r="K34" s="56" t="s">
        <v>145</v>
      </c>
      <c r="L34" s="53" t="s">
        <v>124</v>
      </c>
      <c r="M34" s="47"/>
      <c r="N34" s="47"/>
    </row>
    <row r="35" spans="1:14" s="14" customFormat="1" ht="38.1" customHeight="1">
      <c r="A35" s="49" t="s">
        <v>153</v>
      </c>
      <c r="B35" s="49" t="s">
        <v>165</v>
      </c>
      <c r="C35" s="49" t="s">
        <v>129</v>
      </c>
      <c r="D35" s="62">
        <v>1</v>
      </c>
      <c r="E35" s="50">
        <v>37.083282497250011</v>
      </c>
      <c r="F35" s="52"/>
      <c r="G35" s="49" t="s">
        <v>155</v>
      </c>
      <c r="H35" s="53" t="s">
        <v>54</v>
      </c>
      <c r="I35" s="54">
        <v>4</v>
      </c>
      <c r="J35" s="63"/>
      <c r="K35" s="56" t="s">
        <v>145</v>
      </c>
      <c r="L35" s="53" t="s">
        <v>124</v>
      </c>
      <c r="M35" s="47"/>
      <c r="N35" s="47"/>
    </row>
    <row r="36" spans="1:14" s="14" customFormat="1" ht="38.1" customHeight="1">
      <c r="A36" s="49" t="s">
        <v>153</v>
      </c>
      <c r="B36" s="49" t="s">
        <v>166</v>
      </c>
      <c r="C36" s="49" t="s">
        <v>129</v>
      </c>
      <c r="D36" s="62">
        <v>1</v>
      </c>
      <c r="E36" s="50">
        <v>37.083282497250011</v>
      </c>
      <c r="F36" s="52"/>
      <c r="G36" s="49" t="s">
        <v>155</v>
      </c>
      <c r="H36" s="53" t="s">
        <v>54</v>
      </c>
      <c r="I36" s="54">
        <v>4</v>
      </c>
      <c r="J36" s="63"/>
      <c r="K36" s="56" t="s">
        <v>145</v>
      </c>
      <c r="L36" s="53" t="s">
        <v>124</v>
      </c>
      <c r="M36" s="47"/>
      <c r="N36" s="47"/>
    </row>
    <row r="37" spans="1:14" s="14" customFormat="1" ht="38.1" customHeight="1">
      <c r="A37" s="49" t="s">
        <v>153</v>
      </c>
      <c r="B37" s="49" t="s">
        <v>167</v>
      </c>
      <c r="C37" s="49" t="s">
        <v>129</v>
      </c>
      <c r="D37" s="62">
        <v>1</v>
      </c>
      <c r="E37" s="50">
        <v>37.083282497250011</v>
      </c>
      <c r="F37" s="52"/>
      <c r="G37" s="49" t="s">
        <v>155</v>
      </c>
      <c r="H37" s="53" t="s">
        <v>54</v>
      </c>
      <c r="I37" s="54">
        <v>4</v>
      </c>
      <c r="J37" s="63"/>
      <c r="K37" s="56" t="s">
        <v>145</v>
      </c>
      <c r="L37" s="53" t="s">
        <v>124</v>
      </c>
      <c r="M37" s="47"/>
      <c r="N37" s="47"/>
    </row>
    <row r="38" spans="1:14" s="14" customFormat="1" ht="38.1" customHeight="1">
      <c r="A38" s="49" t="s">
        <v>153</v>
      </c>
      <c r="B38" s="49" t="s">
        <v>168</v>
      </c>
      <c r="C38" s="49" t="s">
        <v>129</v>
      </c>
      <c r="D38" s="50">
        <v>15</v>
      </c>
      <c r="E38" s="50">
        <v>150.75812082989998</v>
      </c>
      <c r="F38" s="52"/>
      <c r="G38" s="49" t="s">
        <v>155</v>
      </c>
      <c r="H38" s="53" t="s">
        <v>54</v>
      </c>
      <c r="I38" s="54">
        <v>1</v>
      </c>
      <c r="J38" s="55"/>
      <c r="K38" s="56" t="s">
        <v>145</v>
      </c>
      <c r="L38" s="53" t="s">
        <v>124</v>
      </c>
      <c r="M38" s="47"/>
      <c r="N38" s="47"/>
    </row>
    <row r="39" spans="1:14" s="14" customFormat="1" ht="38.1" customHeight="1">
      <c r="A39" s="49" t="s">
        <v>172</v>
      </c>
      <c r="B39" s="49" t="s">
        <v>173</v>
      </c>
      <c r="C39" s="49" t="s">
        <v>18</v>
      </c>
      <c r="D39" s="50">
        <v>3.036</v>
      </c>
      <c r="E39" s="50">
        <v>45.420945379999999</v>
      </c>
      <c r="F39" s="58"/>
      <c r="G39" s="49" t="s">
        <v>174</v>
      </c>
      <c r="H39" s="53" t="s">
        <v>54</v>
      </c>
      <c r="I39" s="54">
        <v>7</v>
      </c>
      <c r="J39" s="55"/>
      <c r="K39" s="56" t="s">
        <v>145</v>
      </c>
      <c r="L39" s="53" t="s">
        <v>124</v>
      </c>
      <c r="M39" s="47"/>
      <c r="N39" s="47"/>
    </row>
    <row r="40" spans="1:14" s="14" customFormat="1" ht="38.1" customHeight="1">
      <c r="A40" s="49" t="s">
        <v>172</v>
      </c>
      <c r="B40" s="49" t="s">
        <v>175</v>
      </c>
      <c r="C40" s="49" t="s">
        <v>18</v>
      </c>
      <c r="D40" s="50">
        <v>3.2639999999999998</v>
      </c>
      <c r="E40" s="50">
        <v>61.408012210000003</v>
      </c>
      <c r="F40" s="58"/>
      <c r="G40" s="49" t="s">
        <v>174</v>
      </c>
      <c r="H40" s="53" t="s">
        <v>54</v>
      </c>
      <c r="I40" s="54">
        <v>7</v>
      </c>
      <c r="J40" s="55"/>
      <c r="K40" s="56" t="s">
        <v>145</v>
      </c>
      <c r="L40" s="53" t="s">
        <v>124</v>
      </c>
      <c r="M40" s="47"/>
      <c r="N40" s="47"/>
    </row>
    <row r="41" spans="1:14" s="14" customFormat="1" ht="38.1" customHeight="1">
      <c r="A41" s="49" t="s">
        <v>172</v>
      </c>
      <c r="B41" s="49" t="s">
        <v>176</v>
      </c>
      <c r="C41" s="49" t="s">
        <v>18</v>
      </c>
      <c r="D41" s="50">
        <v>2.4279999999999999</v>
      </c>
      <c r="E41" s="50">
        <v>67.666316499999994</v>
      </c>
      <c r="F41" s="58"/>
      <c r="G41" s="49" t="s">
        <v>174</v>
      </c>
      <c r="H41" s="53" t="s">
        <v>54</v>
      </c>
      <c r="I41" s="54">
        <v>7</v>
      </c>
      <c r="J41" s="55"/>
      <c r="K41" s="56" t="s">
        <v>145</v>
      </c>
      <c r="L41" s="53" t="s">
        <v>124</v>
      </c>
      <c r="M41" s="47"/>
      <c r="N41" s="47"/>
    </row>
    <row r="42" spans="1:14" s="14" customFormat="1" ht="38.1" customHeight="1">
      <c r="A42" s="49" t="s">
        <v>172</v>
      </c>
      <c r="B42" s="49" t="s">
        <v>177</v>
      </c>
      <c r="C42" s="49" t="s">
        <v>18</v>
      </c>
      <c r="D42" s="50">
        <v>0.63400000000000001</v>
      </c>
      <c r="E42" s="50">
        <v>25.706503519999998</v>
      </c>
      <c r="F42" s="58"/>
      <c r="G42" s="49" t="s">
        <v>174</v>
      </c>
      <c r="H42" s="53" t="s">
        <v>54</v>
      </c>
      <c r="I42" s="54">
        <v>7</v>
      </c>
      <c r="J42" s="55"/>
      <c r="K42" s="56" t="s">
        <v>145</v>
      </c>
      <c r="L42" s="53" t="s">
        <v>124</v>
      </c>
      <c r="M42" s="47"/>
      <c r="N42" s="47"/>
    </row>
    <row r="43" spans="1:14" s="14" customFormat="1" ht="38.1" customHeight="1">
      <c r="A43" s="49" t="s">
        <v>172</v>
      </c>
      <c r="B43" s="49" t="s">
        <v>178</v>
      </c>
      <c r="C43" s="49" t="s">
        <v>18</v>
      </c>
      <c r="D43" s="50">
        <v>3.2850000000000001</v>
      </c>
      <c r="E43" s="50">
        <v>139.5950848</v>
      </c>
      <c r="F43" s="58"/>
      <c r="G43" s="49" t="s">
        <v>174</v>
      </c>
      <c r="H43" s="53" t="s">
        <v>54</v>
      </c>
      <c r="I43" s="54">
        <v>7</v>
      </c>
      <c r="J43" s="55"/>
      <c r="K43" s="56" t="s">
        <v>145</v>
      </c>
      <c r="L43" s="53" t="s">
        <v>124</v>
      </c>
      <c r="M43" s="47"/>
      <c r="N43" s="47"/>
    </row>
    <row r="44" spans="1:14" s="14" customFormat="1" ht="38.1" customHeight="1">
      <c r="A44" s="49" t="s">
        <v>172</v>
      </c>
      <c r="B44" s="49" t="s">
        <v>179</v>
      </c>
      <c r="C44" s="49" t="s">
        <v>18</v>
      </c>
      <c r="D44" s="50">
        <v>5.2176</v>
      </c>
      <c r="E44" s="50">
        <v>103.1260091</v>
      </c>
      <c r="F44" s="58"/>
      <c r="G44" s="49" t="s">
        <v>174</v>
      </c>
      <c r="H44" s="53" t="s">
        <v>54</v>
      </c>
      <c r="I44" s="54">
        <v>7</v>
      </c>
      <c r="J44" s="55"/>
      <c r="K44" s="56" t="s">
        <v>145</v>
      </c>
      <c r="L44" s="53" t="s">
        <v>124</v>
      </c>
      <c r="M44" s="47"/>
      <c r="N44" s="47"/>
    </row>
    <row r="45" spans="1:14" s="14" customFormat="1" ht="38.1" customHeight="1">
      <c r="A45" s="49" t="s">
        <v>172</v>
      </c>
      <c r="B45" s="49" t="s">
        <v>180</v>
      </c>
      <c r="C45" s="49" t="s">
        <v>18</v>
      </c>
      <c r="D45" s="50">
        <v>4.327</v>
      </c>
      <c r="E45" s="50">
        <v>115.1915241</v>
      </c>
      <c r="F45" s="58"/>
      <c r="G45" s="49" t="s">
        <v>174</v>
      </c>
      <c r="H45" s="53" t="s">
        <v>54</v>
      </c>
      <c r="I45" s="54">
        <v>7</v>
      </c>
      <c r="J45" s="55"/>
      <c r="K45" s="56" t="s">
        <v>145</v>
      </c>
      <c r="L45" s="53" t="s">
        <v>124</v>
      </c>
      <c r="M45" s="47"/>
      <c r="N45" s="47"/>
    </row>
    <row r="46" spans="1:14" s="14" customFormat="1" ht="38.1" customHeight="1">
      <c r="A46" s="49" t="s">
        <v>172</v>
      </c>
      <c r="B46" s="49" t="s">
        <v>181</v>
      </c>
      <c r="C46" s="49" t="s">
        <v>18</v>
      </c>
      <c r="D46" s="50">
        <v>2.4279999999999999</v>
      </c>
      <c r="E46" s="50">
        <v>65.549040759999997</v>
      </c>
      <c r="F46" s="58"/>
      <c r="G46" s="49" t="s">
        <v>174</v>
      </c>
      <c r="H46" s="53" t="s">
        <v>54</v>
      </c>
      <c r="I46" s="54">
        <v>7</v>
      </c>
      <c r="J46" s="55"/>
      <c r="K46" s="56" t="s">
        <v>145</v>
      </c>
      <c r="L46" s="53" t="s">
        <v>124</v>
      </c>
      <c r="M46" s="47"/>
      <c r="N46" s="47"/>
    </row>
    <row r="47" spans="1:14" s="14" customFormat="1" ht="38.1" customHeight="1">
      <c r="A47" s="49" t="s">
        <v>172</v>
      </c>
      <c r="B47" s="49" t="s">
        <v>182</v>
      </c>
      <c r="C47" s="49" t="s">
        <v>18</v>
      </c>
      <c r="D47" s="50">
        <v>8.0299999999999994</v>
      </c>
      <c r="E47" s="50">
        <v>145.97701989999999</v>
      </c>
      <c r="F47" s="58"/>
      <c r="G47" s="49" t="s">
        <v>174</v>
      </c>
      <c r="H47" s="53" t="s">
        <v>54</v>
      </c>
      <c r="I47" s="54">
        <v>7</v>
      </c>
      <c r="J47" s="55"/>
      <c r="K47" s="56" t="s">
        <v>145</v>
      </c>
      <c r="L47" s="53" t="s">
        <v>124</v>
      </c>
      <c r="M47" s="47"/>
      <c r="N47" s="47"/>
    </row>
    <row r="48" spans="1:14" s="14" customFormat="1" ht="38.1" customHeight="1">
      <c r="A48" s="49" t="s">
        <v>172</v>
      </c>
      <c r="B48" s="49" t="s">
        <v>183</v>
      </c>
      <c r="C48" s="49" t="s">
        <v>18</v>
      </c>
      <c r="D48" s="50">
        <v>7.51</v>
      </c>
      <c r="E48" s="50">
        <v>137.49720149999999</v>
      </c>
      <c r="F48" s="58"/>
      <c r="G48" s="49" t="s">
        <v>174</v>
      </c>
      <c r="H48" s="53" t="s">
        <v>54</v>
      </c>
      <c r="I48" s="54">
        <v>7</v>
      </c>
      <c r="J48" s="55"/>
      <c r="K48" s="56" t="s">
        <v>145</v>
      </c>
      <c r="L48" s="53" t="s">
        <v>124</v>
      </c>
      <c r="M48" s="47"/>
      <c r="N48" s="47"/>
    </row>
    <row r="49" spans="5:5">
      <c r="E49" s="101">
        <f>SUM(E2:E48)</f>
        <v>7825.859483785156</v>
      </c>
    </row>
  </sheetData>
  <sortState ref="A2:L48">
    <sortCondition ref="G2:G48"/>
  </sortState>
  <pageMargins left="0.7" right="0.7" top="0.75" bottom="0.75" header="0.3" footer="0.3"/>
  <pageSetup paperSize="9" scale="46" fitToHeight="1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9"/>
  <sheetViews>
    <sheetView tabSelected="1" view="pageBreakPreview" topLeftCell="A40" zoomScaleNormal="100" zoomScaleSheetLayoutView="100" workbookViewId="0">
      <selection activeCell="E46" sqref="E46"/>
    </sheetView>
  </sheetViews>
  <sheetFormatPr defaultRowHeight="15"/>
  <cols>
    <col min="1" max="1" width="37.42578125" customWidth="1"/>
    <col min="2" max="2" width="53" style="24" customWidth="1"/>
    <col min="3" max="3" width="13.7109375" style="25" customWidth="1"/>
    <col min="4" max="4" width="12" style="26" customWidth="1"/>
    <col min="5" max="5" width="14.28515625" style="24" customWidth="1"/>
    <col min="6" max="6" width="26" style="24" customWidth="1"/>
    <col min="7" max="7" width="28.42578125" style="24" customWidth="1"/>
    <col min="8" max="8" width="19.28515625" style="25" customWidth="1"/>
    <col min="9" max="9" width="15.7109375" style="24" customWidth="1"/>
    <col min="10" max="10" width="13.5703125" style="25" customWidth="1"/>
    <col min="11" max="11" width="18.28515625" style="25" customWidth="1"/>
    <col min="12" max="12" width="21.7109375" style="24" customWidth="1"/>
    <col min="13" max="13" width="15.7109375" style="24" customWidth="1"/>
    <col min="14" max="14" width="14.28515625" customWidth="1"/>
    <col min="15" max="15" width="8.85546875" hidden="1" customWidth="1"/>
  </cols>
  <sheetData>
    <row r="1" spans="1:15" ht="55.5" customHeight="1">
      <c r="A1" s="1" t="s">
        <v>0</v>
      </c>
      <c r="B1" s="2" t="s">
        <v>1</v>
      </c>
      <c r="C1" s="2" t="s">
        <v>2</v>
      </c>
      <c r="D1" s="3" t="s">
        <v>3</v>
      </c>
      <c r="E1" s="4" t="s">
        <v>119</v>
      </c>
      <c r="F1" s="5" t="s">
        <v>534</v>
      </c>
      <c r="G1" s="5" t="s">
        <v>535</v>
      </c>
      <c r="H1" s="2" t="s">
        <v>4</v>
      </c>
      <c r="I1" s="2" t="s">
        <v>5</v>
      </c>
      <c r="J1" s="2" t="s">
        <v>6</v>
      </c>
      <c r="K1" s="2" t="s">
        <v>7</v>
      </c>
      <c r="L1" s="6" t="s">
        <v>8</v>
      </c>
      <c r="M1" s="6" t="s">
        <v>9</v>
      </c>
      <c r="N1" s="34"/>
      <c r="O1" s="34"/>
    </row>
    <row r="2" spans="1:15" s="14" customFormat="1" ht="42.75" customHeight="1">
      <c r="A2" s="8" t="s">
        <v>528</v>
      </c>
      <c r="B2" s="8" t="s">
        <v>526</v>
      </c>
      <c r="C2" s="8" t="s">
        <v>12</v>
      </c>
      <c r="D2" s="8">
        <v>2.1509999999999998</v>
      </c>
      <c r="E2" s="8">
        <v>40.94</v>
      </c>
      <c r="F2" s="167">
        <v>1</v>
      </c>
      <c r="G2" s="167">
        <v>1</v>
      </c>
      <c r="H2" s="173" t="s">
        <v>533</v>
      </c>
      <c r="I2" s="171" t="s">
        <v>14</v>
      </c>
      <c r="J2" s="21">
        <v>8</v>
      </c>
      <c r="K2" s="21"/>
      <c r="L2" s="170" t="s">
        <v>286</v>
      </c>
      <c r="M2" s="8" t="s">
        <v>362</v>
      </c>
      <c r="N2" s="47"/>
      <c r="O2" s="47"/>
    </row>
    <row r="3" spans="1:15" s="14" customFormat="1" ht="41.25" customHeight="1">
      <c r="A3" s="8" t="s">
        <v>528</v>
      </c>
      <c r="B3" s="8" t="s">
        <v>527</v>
      </c>
      <c r="C3" s="8" t="s">
        <v>12</v>
      </c>
      <c r="D3" s="8">
        <v>1.22</v>
      </c>
      <c r="E3" s="8">
        <v>35.880000000000003</v>
      </c>
      <c r="F3" s="167">
        <v>1</v>
      </c>
      <c r="G3" s="167">
        <v>1</v>
      </c>
      <c r="H3" s="173" t="s">
        <v>533</v>
      </c>
      <c r="I3" s="171" t="s">
        <v>14</v>
      </c>
      <c r="J3" s="21">
        <v>8</v>
      </c>
      <c r="K3" s="21"/>
      <c r="L3" s="170" t="s">
        <v>284</v>
      </c>
      <c r="M3" s="8" t="s">
        <v>362</v>
      </c>
      <c r="N3" s="47"/>
      <c r="O3" s="47"/>
    </row>
    <row r="4" spans="1:15" s="14" customFormat="1" ht="37.5" customHeight="1">
      <c r="A4" s="8" t="s">
        <v>528</v>
      </c>
      <c r="B4" s="8" t="s">
        <v>529</v>
      </c>
      <c r="C4" s="8" t="s">
        <v>12</v>
      </c>
      <c r="D4" s="8">
        <v>1.55</v>
      </c>
      <c r="E4" s="8">
        <v>19.18</v>
      </c>
      <c r="F4" s="167">
        <v>0</v>
      </c>
      <c r="G4" s="167">
        <v>1</v>
      </c>
      <c r="H4" s="173" t="s">
        <v>533</v>
      </c>
      <c r="I4" s="171" t="s">
        <v>14</v>
      </c>
      <c r="J4" s="21">
        <v>8</v>
      </c>
      <c r="K4" s="21"/>
      <c r="L4" s="170" t="s">
        <v>288</v>
      </c>
      <c r="M4" s="8" t="s">
        <v>362</v>
      </c>
      <c r="N4" s="47"/>
      <c r="O4" s="47"/>
    </row>
    <row r="5" spans="1:15" s="14" customFormat="1" ht="38.1" customHeight="1">
      <c r="A5" s="8" t="s">
        <v>528</v>
      </c>
      <c r="B5" s="8" t="s">
        <v>530</v>
      </c>
      <c r="C5" s="8" t="s">
        <v>12</v>
      </c>
      <c r="D5" s="8">
        <v>5.625</v>
      </c>
      <c r="E5" s="8">
        <v>309.8</v>
      </c>
      <c r="F5" s="167">
        <v>0</v>
      </c>
      <c r="G5" s="167">
        <v>1</v>
      </c>
      <c r="H5" s="173" t="s">
        <v>533</v>
      </c>
      <c r="I5" s="171" t="s">
        <v>14</v>
      </c>
      <c r="J5" s="21">
        <v>8</v>
      </c>
      <c r="K5" s="21"/>
      <c r="L5" s="170" t="s">
        <v>288</v>
      </c>
      <c r="M5" s="8" t="s">
        <v>362</v>
      </c>
      <c r="N5" s="47"/>
      <c r="O5" s="47"/>
    </row>
    <row r="6" spans="1:15" s="14" customFormat="1" ht="38.1" customHeight="1">
      <c r="A6" s="8" t="s">
        <v>528</v>
      </c>
      <c r="B6" s="8" t="s">
        <v>531</v>
      </c>
      <c r="C6" s="8" t="s">
        <v>12</v>
      </c>
      <c r="D6" s="161">
        <v>1</v>
      </c>
      <c r="E6" s="8">
        <v>45.95</v>
      </c>
      <c r="F6" s="167">
        <v>0</v>
      </c>
      <c r="G6" s="167">
        <v>1</v>
      </c>
      <c r="H6" s="173" t="s">
        <v>533</v>
      </c>
      <c r="I6" s="21" t="s">
        <v>14</v>
      </c>
      <c r="J6" s="21">
        <v>8</v>
      </c>
      <c r="K6" s="21"/>
      <c r="L6" s="21" t="s">
        <v>288</v>
      </c>
      <c r="M6" s="8" t="s">
        <v>362</v>
      </c>
      <c r="N6" s="47"/>
      <c r="O6" s="47"/>
    </row>
    <row r="7" spans="1:15" s="14" customFormat="1" ht="38.1" customHeight="1">
      <c r="A7" s="8" t="s">
        <v>528</v>
      </c>
      <c r="B7" s="8" t="s">
        <v>532</v>
      </c>
      <c r="C7" s="8" t="s">
        <v>12</v>
      </c>
      <c r="D7" s="161">
        <v>1</v>
      </c>
      <c r="E7" s="161">
        <v>44.79</v>
      </c>
      <c r="F7" s="167">
        <v>0</v>
      </c>
      <c r="G7" s="167">
        <v>1</v>
      </c>
      <c r="H7" s="173" t="s">
        <v>533</v>
      </c>
      <c r="I7" s="21" t="s">
        <v>14</v>
      </c>
      <c r="J7" s="21">
        <v>2</v>
      </c>
      <c r="K7" s="21"/>
      <c r="L7" s="170" t="s">
        <v>284</v>
      </c>
      <c r="M7" s="8" t="s">
        <v>362</v>
      </c>
      <c r="N7" s="47"/>
      <c r="O7" s="47"/>
    </row>
    <row r="8" spans="1:15" s="14" customFormat="1" ht="43.15" customHeight="1">
      <c r="A8" s="8" t="s">
        <v>505</v>
      </c>
      <c r="B8" s="8" t="s">
        <v>499</v>
      </c>
      <c r="C8" s="8" t="s">
        <v>57</v>
      </c>
      <c r="D8" s="165">
        <v>1</v>
      </c>
      <c r="E8" s="165">
        <v>155.51144882000003</v>
      </c>
      <c r="F8" s="167">
        <v>1</v>
      </c>
      <c r="G8" s="167">
        <v>1</v>
      </c>
      <c r="H8" s="173" t="s">
        <v>506</v>
      </c>
      <c r="I8" s="20"/>
      <c r="J8" s="159">
        <v>3</v>
      </c>
      <c r="K8" s="21"/>
      <c r="L8" s="8" t="s">
        <v>259</v>
      </c>
      <c r="M8" s="11" t="s">
        <v>362</v>
      </c>
      <c r="N8" s="47"/>
      <c r="O8" s="47"/>
    </row>
    <row r="9" spans="1:15" s="14" customFormat="1" ht="38.1" customHeight="1">
      <c r="A9" s="8" t="s">
        <v>505</v>
      </c>
      <c r="B9" s="8" t="s">
        <v>500</v>
      </c>
      <c r="C9" s="8" t="s">
        <v>12</v>
      </c>
      <c r="D9" s="165">
        <v>2.98</v>
      </c>
      <c r="E9" s="165">
        <v>31.957608910000001</v>
      </c>
      <c r="F9" s="167">
        <v>1</v>
      </c>
      <c r="G9" s="167">
        <v>1</v>
      </c>
      <c r="H9" s="173" t="s">
        <v>506</v>
      </c>
      <c r="I9" s="20"/>
      <c r="J9" s="159">
        <v>7</v>
      </c>
      <c r="K9" s="21"/>
      <c r="L9" s="8" t="s">
        <v>261</v>
      </c>
      <c r="M9" s="11" t="s">
        <v>362</v>
      </c>
      <c r="N9" s="47"/>
      <c r="O9" s="47"/>
    </row>
    <row r="10" spans="1:15" s="14" customFormat="1" ht="38.1" customHeight="1">
      <c r="A10" s="8" t="s">
        <v>505</v>
      </c>
      <c r="B10" s="8" t="s">
        <v>501</v>
      </c>
      <c r="C10" s="8" t="s">
        <v>12</v>
      </c>
      <c r="D10" s="165">
        <v>4.4749999999999996</v>
      </c>
      <c r="E10" s="165">
        <v>93.435120429999998</v>
      </c>
      <c r="F10" s="167">
        <v>1</v>
      </c>
      <c r="G10" s="167">
        <v>1</v>
      </c>
      <c r="H10" s="173" t="s">
        <v>506</v>
      </c>
      <c r="I10" s="20"/>
      <c r="J10" s="159">
        <v>7</v>
      </c>
      <c r="K10" s="21"/>
      <c r="L10" s="8" t="s">
        <v>263</v>
      </c>
      <c r="M10" s="11" t="s">
        <v>362</v>
      </c>
      <c r="N10" s="47"/>
      <c r="O10" s="47"/>
    </row>
    <row r="11" spans="1:15" s="14" customFormat="1" ht="38.1" customHeight="1">
      <c r="A11" s="8" t="s">
        <v>505</v>
      </c>
      <c r="B11" s="8" t="s">
        <v>502</v>
      </c>
      <c r="C11" s="8" t="s">
        <v>12</v>
      </c>
      <c r="D11" s="165">
        <v>2.2250000000000001</v>
      </c>
      <c r="E11" s="165">
        <v>52.172189199999998</v>
      </c>
      <c r="F11" s="167">
        <v>1</v>
      </c>
      <c r="G11" s="167">
        <v>1</v>
      </c>
      <c r="H11" s="173" t="s">
        <v>506</v>
      </c>
      <c r="I11" s="20"/>
      <c r="J11" s="159">
        <v>7</v>
      </c>
      <c r="K11" s="21"/>
      <c r="L11" s="8" t="s">
        <v>265</v>
      </c>
      <c r="M11" s="11" t="s">
        <v>362</v>
      </c>
      <c r="N11" s="47"/>
      <c r="O11" s="47"/>
    </row>
    <row r="12" spans="1:15" s="14" customFormat="1" ht="38.1" customHeight="1">
      <c r="A12" s="8" t="s">
        <v>505</v>
      </c>
      <c r="B12" s="8" t="s">
        <v>503</v>
      </c>
      <c r="C12" s="8" t="s">
        <v>12</v>
      </c>
      <c r="D12" s="165">
        <v>0.46</v>
      </c>
      <c r="E12" s="165">
        <v>16.201039130000002</v>
      </c>
      <c r="F12" s="167">
        <v>1</v>
      </c>
      <c r="G12" s="167">
        <v>1</v>
      </c>
      <c r="H12" s="173" t="s">
        <v>506</v>
      </c>
      <c r="I12" s="20"/>
      <c r="J12" s="159">
        <v>7</v>
      </c>
      <c r="K12" s="21"/>
      <c r="L12" s="8" t="s">
        <v>267</v>
      </c>
      <c r="M12" s="11" t="s">
        <v>362</v>
      </c>
      <c r="N12" s="47"/>
      <c r="O12" s="47"/>
    </row>
    <row r="13" spans="1:15" s="14" customFormat="1" ht="38.1" customHeight="1">
      <c r="A13" s="8" t="s">
        <v>505</v>
      </c>
      <c r="B13" s="8" t="s">
        <v>507</v>
      </c>
      <c r="C13" s="8" t="s">
        <v>12</v>
      </c>
      <c r="D13" s="165">
        <v>2.79</v>
      </c>
      <c r="E13" s="165">
        <v>68.859880000000004</v>
      </c>
      <c r="F13" s="167">
        <v>1</v>
      </c>
      <c r="G13" s="167">
        <v>1</v>
      </c>
      <c r="H13" s="173" t="s">
        <v>506</v>
      </c>
      <c r="I13" s="20"/>
      <c r="J13" s="159">
        <v>7</v>
      </c>
      <c r="K13" s="21"/>
      <c r="L13" s="8" t="s">
        <v>269</v>
      </c>
      <c r="M13" s="11" t="s">
        <v>362</v>
      </c>
      <c r="N13" s="47"/>
      <c r="O13" s="47"/>
    </row>
    <row r="14" spans="1:15" s="14" customFormat="1" ht="38.1" customHeight="1">
      <c r="A14" s="8" t="s">
        <v>505</v>
      </c>
      <c r="B14" s="8" t="s">
        <v>504</v>
      </c>
      <c r="C14" s="8" t="s">
        <v>12</v>
      </c>
      <c r="D14" s="165">
        <v>0.315</v>
      </c>
      <c r="E14" s="165">
        <v>14.810948759999999</v>
      </c>
      <c r="F14" s="167">
        <v>1</v>
      </c>
      <c r="G14" s="167">
        <v>1</v>
      </c>
      <c r="H14" s="173" t="s">
        <v>506</v>
      </c>
      <c r="I14" s="20"/>
      <c r="J14" s="159">
        <v>11</v>
      </c>
      <c r="K14" s="21"/>
      <c r="L14" s="8" t="s">
        <v>271</v>
      </c>
      <c r="M14" s="11" t="s">
        <v>362</v>
      </c>
      <c r="N14" s="47"/>
      <c r="O14" s="47"/>
    </row>
    <row r="15" spans="1:15" s="14" customFormat="1" ht="39" customHeight="1">
      <c r="A15" s="19" t="s">
        <v>498</v>
      </c>
      <c r="B15" s="8" t="s">
        <v>495</v>
      </c>
      <c r="C15" s="8" t="s">
        <v>57</v>
      </c>
      <c r="D15" s="167">
        <v>1</v>
      </c>
      <c r="E15" s="165">
        <v>155.51140000000001</v>
      </c>
      <c r="F15" s="167">
        <v>1</v>
      </c>
      <c r="G15" s="167">
        <v>1</v>
      </c>
      <c r="H15" s="173" t="s">
        <v>497</v>
      </c>
      <c r="I15" s="20"/>
      <c r="J15" s="159">
        <v>3</v>
      </c>
      <c r="K15" s="21"/>
      <c r="L15" s="8" t="s">
        <v>261</v>
      </c>
      <c r="M15" s="11" t="s">
        <v>362</v>
      </c>
      <c r="N15" s="47"/>
      <c r="O15" s="47"/>
    </row>
    <row r="16" spans="1:15" s="14" customFormat="1" ht="38.1" customHeight="1">
      <c r="A16" s="19" t="s">
        <v>498</v>
      </c>
      <c r="B16" s="8" t="s">
        <v>496</v>
      </c>
      <c r="C16" s="8" t="s">
        <v>12</v>
      </c>
      <c r="D16" s="167">
        <v>10.382999999999999</v>
      </c>
      <c r="E16" s="165">
        <v>247.12549999999999</v>
      </c>
      <c r="F16" s="167">
        <v>1</v>
      </c>
      <c r="G16" s="167">
        <v>1</v>
      </c>
      <c r="H16" s="173" t="s">
        <v>497</v>
      </c>
      <c r="I16" s="20"/>
      <c r="J16" s="159">
        <v>11</v>
      </c>
      <c r="K16" s="21"/>
      <c r="L16" s="8" t="s">
        <v>261</v>
      </c>
      <c r="M16" s="11" t="s">
        <v>362</v>
      </c>
      <c r="N16" s="47"/>
      <c r="O16" s="47"/>
    </row>
    <row r="17" spans="1:15" s="14" customFormat="1" ht="38.1" customHeight="1">
      <c r="A17" s="19" t="s">
        <v>498</v>
      </c>
      <c r="B17" s="8" t="s">
        <v>416</v>
      </c>
      <c r="C17" s="8" t="s">
        <v>12</v>
      </c>
      <c r="D17" s="167"/>
      <c r="E17" s="165">
        <v>286.82060000000001</v>
      </c>
      <c r="F17" s="167">
        <v>1</v>
      </c>
      <c r="G17" s="167">
        <v>1</v>
      </c>
      <c r="H17" s="173" t="s">
        <v>497</v>
      </c>
      <c r="I17" s="20"/>
      <c r="J17" s="159">
        <v>11</v>
      </c>
      <c r="K17" s="21"/>
      <c r="L17" s="8" t="s">
        <v>261</v>
      </c>
      <c r="M17" s="11" t="s">
        <v>362</v>
      </c>
      <c r="N17" s="47"/>
      <c r="O17" s="47"/>
    </row>
    <row r="18" spans="1:15" s="14" customFormat="1" ht="38.1" customHeight="1">
      <c r="A18" s="19" t="s">
        <v>492</v>
      </c>
      <c r="B18" s="8" t="s">
        <v>493</v>
      </c>
      <c r="C18" s="8" t="s">
        <v>57</v>
      </c>
      <c r="D18" s="165">
        <v>1</v>
      </c>
      <c r="E18" s="165">
        <v>97.957868087170013</v>
      </c>
      <c r="F18" s="167">
        <v>1</v>
      </c>
      <c r="G18" s="167">
        <v>1</v>
      </c>
      <c r="H18" s="173" t="s">
        <v>491</v>
      </c>
      <c r="I18" s="20"/>
      <c r="J18" s="159">
        <v>3</v>
      </c>
      <c r="K18" s="21"/>
      <c r="L18" s="8" t="s">
        <v>261</v>
      </c>
      <c r="M18" s="11" t="s">
        <v>362</v>
      </c>
      <c r="N18" s="47"/>
      <c r="O18" s="47"/>
    </row>
    <row r="19" spans="1:15" s="14" customFormat="1" ht="38.1" customHeight="1">
      <c r="A19" s="19" t="s">
        <v>492</v>
      </c>
      <c r="B19" s="8" t="s">
        <v>494</v>
      </c>
      <c r="C19" s="8" t="s">
        <v>57</v>
      </c>
      <c r="D19" s="165">
        <v>1</v>
      </c>
      <c r="E19" s="165">
        <v>97.957868087170013</v>
      </c>
      <c r="F19" s="167">
        <v>1</v>
      </c>
      <c r="G19" s="167">
        <v>1</v>
      </c>
      <c r="H19" s="173" t="s">
        <v>491</v>
      </c>
      <c r="I19" s="20"/>
      <c r="J19" s="159">
        <v>3</v>
      </c>
      <c r="K19" s="21"/>
      <c r="L19" s="8" t="s">
        <v>261</v>
      </c>
      <c r="M19" s="11" t="s">
        <v>362</v>
      </c>
      <c r="N19" s="47"/>
      <c r="O19" s="47"/>
    </row>
    <row r="20" spans="1:15" s="14" customFormat="1" ht="38.1" customHeight="1">
      <c r="A20" s="19" t="s">
        <v>492</v>
      </c>
      <c r="B20" s="8" t="s">
        <v>489</v>
      </c>
      <c r="C20" s="8" t="s">
        <v>57</v>
      </c>
      <c r="D20" s="165">
        <v>1</v>
      </c>
      <c r="E20" s="165">
        <v>257.73</v>
      </c>
      <c r="F20" s="167">
        <v>1</v>
      </c>
      <c r="G20" s="167">
        <v>1</v>
      </c>
      <c r="H20" s="173" t="s">
        <v>491</v>
      </c>
      <c r="I20" s="20"/>
      <c r="J20" s="159">
        <v>3</v>
      </c>
      <c r="K20" s="21"/>
      <c r="L20" s="8" t="s">
        <v>261</v>
      </c>
      <c r="M20" s="11" t="s">
        <v>362</v>
      </c>
      <c r="N20" s="47"/>
      <c r="O20" s="47"/>
    </row>
    <row r="21" spans="1:15" s="14" customFormat="1" ht="38.1" customHeight="1">
      <c r="A21" s="19" t="s">
        <v>492</v>
      </c>
      <c r="B21" s="8" t="s">
        <v>490</v>
      </c>
      <c r="C21" s="8" t="s">
        <v>12</v>
      </c>
      <c r="D21" s="165">
        <v>6.4710000000000001</v>
      </c>
      <c r="E21" s="165">
        <v>256.87133634355001</v>
      </c>
      <c r="F21" s="167">
        <v>1</v>
      </c>
      <c r="G21" s="167">
        <v>1</v>
      </c>
      <c r="H21" s="173" t="s">
        <v>491</v>
      </c>
      <c r="I21" s="20"/>
      <c r="J21" s="159">
        <v>11</v>
      </c>
      <c r="K21" s="21"/>
      <c r="L21" s="8" t="s">
        <v>261</v>
      </c>
      <c r="M21" s="11" t="s">
        <v>362</v>
      </c>
      <c r="N21" s="47"/>
      <c r="O21" s="47"/>
    </row>
    <row r="22" spans="1:15" s="14" customFormat="1" ht="38.1" customHeight="1">
      <c r="A22" s="19" t="s">
        <v>487</v>
      </c>
      <c r="B22" s="8" t="s">
        <v>480</v>
      </c>
      <c r="C22" s="21" t="s">
        <v>57</v>
      </c>
      <c r="D22" s="165">
        <v>1</v>
      </c>
      <c r="E22" s="165">
        <v>190.22</v>
      </c>
      <c r="F22" s="167">
        <v>1</v>
      </c>
      <c r="G22" s="167">
        <v>1</v>
      </c>
      <c r="H22" s="173" t="s">
        <v>488</v>
      </c>
      <c r="I22" s="20"/>
      <c r="J22" s="159">
        <v>3</v>
      </c>
      <c r="K22" s="21"/>
      <c r="L22" s="8" t="s">
        <v>261</v>
      </c>
      <c r="M22" s="11" t="s">
        <v>362</v>
      </c>
      <c r="N22" s="47"/>
      <c r="O22" s="47"/>
    </row>
    <row r="23" spans="1:15" s="163" customFormat="1" ht="53.1" customHeight="1">
      <c r="A23" s="19" t="s">
        <v>487</v>
      </c>
      <c r="B23" s="8" t="s">
        <v>481</v>
      </c>
      <c r="C23" s="8" t="s">
        <v>12</v>
      </c>
      <c r="D23" s="165">
        <v>1.6970000000000001</v>
      </c>
      <c r="E23" s="165">
        <v>35.281961160000002</v>
      </c>
      <c r="F23" s="167">
        <v>1</v>
      </c>
      <c r="G23" s="167">
        <v>1</v>
      </c>
      <c r="H23" s="173" t="s">
        <v>488</v>
      </c>
      <c r="I23" s="20"/>
      <c r="J23" s="159">
        <v>11</v>
      </c>
      <c r="K23" s="21"/>
      <c r="L23" s="8" t="s">
        <v>261</v>
      </c>
      <c r="M23" s="11" t="s">
        <v>362</v>
      </c>
      <c r="N23" s="47"/>
      <c r="O23" s="47"/>
    </row>
    <row r="24" spans="1:15" s="163" customFormat="1" ht="53.1" customHeight="1">
      <c r="A24" s="19" t="s">
        <v>487</v>
      </c>
      <c r="B24" s="8" t="s">
        <v>482</v>
      </c>
      <c r="C24" s="8" t="s">
        <v>12</v>
      </c>
      <c r="D24" s="165">
        <v>8.2999999999999963E-2</v>
      </c>
      <c r="E24" s="165">
        <v>4.0969036680000004</v>
      </c>
      <c r="F24" s="167">
        <v>1</v>
      </c>
      <c r="G24" s="167">
        <v>1</v>
      </c>
      <c r="H24" s="173" t="s">
        <v>488</v>
      </c>
      <c r="I24" s="20"/>
      <c r="J24" s="159">
        <v>11</v>
      </c>
      <c r="K24" s="21"/>
      <c r="L24" s="8" t="s">
        <v>261</v>
      </c>
      <c r="M24" s="11" t="s">
        <v>362</v>
      </c>
      <c r="N24" s="47"/>
      <c r="O24" s="47"/>
    </row>
    <row r="25" spans="1:15" s="163" customFormat="1" ht="53.1" customHeight="1">
      <c r="A25" s="19" t="s">
        <v>487</v>
      </c>
      <c r="B25" s="8" t="s">
        <v>483</v>
      </c>
      <c r="C25" s="8" t="s">
        <v>12</v>
      </c>
      <c r="D25" s="165">
        <v>0.58999999999999986</v>
      </c>
      <c r="E25" s="165">
        <v>8.7692750109999995</v>
      </c>
      <c r="F25" s="167">
        <v>0</v>
      </c>
      <c r="G25" s="167">
        <v>1</v>
      </c>
      <c r="H25" s="173" t="s">
        <v>488</v>
      </c>
      <c r="I25" s="20"/>
      <c r="J25" s="159">
        <v>11</v>
      </c>
      <c r="K25" s="21"/>
      <c r="L25" s="8" t="s">
        <v>261</v>
      </c>
      <c r="M25" s="11" t="s">
        <v>362</v>
      </c>
      <c r="N25" s="47"/>
      <c r="O25" s="47"/>
    </row>
    <row r="26" spans="1:15" s="163" customFormat="1" ht="53.1" customHeight="1">
      <c r="A26" s="19" t="s">
        <v>487</v>
      </c>
      <c r="B26" s="8" t="s">
        <v>484</v>
      </c>
      <c r="C26" s="8" t="s">
        <v>12</v>
      </c>
      <c r="D26" s="165">
        <v>7.4940000000000007</v>
      </c>
      <c r="E26" s="165">
        <v>156.82266490000001</v>
      </c>
      <c r="F26" s="167">
        <v>1</v>
      </c>
      <c r="G26" s="167">
        <v>1</v>
      </c>
      <c r="H26" s="173" t="s">
        <v>488</v>
      </c>
      <c r="I26" s="20"/>
      <c r="J26" s="159">
        <v>11</v>
      </c>
      <c r="K26" s="21"/>
      <c r="L26" s="8" t="s">
        <v>261</v>
      </c>
      <c r="M26" s="11" t="s">
        <v>362</v>
      </c>
      <c r="N26" s="47"/>
      <c r="O26" s="47"/>
    </row>
    <row r="27" spans="1:15" s="163" customFormat="1" ht="53.1" customHeight="1">
      <c r="A27" s="19" t="s">
        <v>487</v>
      </c>
      <c r="B27" s="8" t="s">
        <v>485</v>
      </c>
      <c r="C27" s="8" t="s">
        <v>12</v>
      </c>
      <c r="D27" s="165">
        <v>1.4989999999999988</v>
      </c>
      <c r="E27" s="165">
        <v>28.94815608</v>
      </c>
      <c r="F27" s="167">
        <v>1</v>
      </c>
      <c r="G27" s="167">
        <v>1</v>
      </c>
      <c r="H27" s="173" t="s">
        <v>488</v>
      </c>
      <c r="I27" s="20"/>
      <c r="J27" s="159">
        <v>11</v>
      </c>
      <c r="K27" s="21"/>
      <c r="L27" s="8" t="s">
        <v>261</v>
      </c>
      <c r="M27" s="11" t="s">
        <v>362</v>
      </c>
      <c r="N27" s="47"/>
      <c r="O27" s="47"/>
    </row>
    <row r="28" spans="1:15" s="163" customFormat="1" ht="32.450000000000003" customHeight="1">
      <c r="A28" s="19" t="s">
        <v>487</v>
      </c>
      <c r="B28" s="8" t="s">
        <v>486</v>
      </c>
      <c r="C28" s="8" t="s">
        <v>12</v>
      </c>
      <c r="D28" s="165">
        <v>0.85099999999999909</v>
      </c>
      <c r="E28" s="165">
        <v>17.898320479999999</v>
      </c>
      <c r="F28" s="167">
        <v>1</v>
      </c>
      <c r="G28" s="167">
        <v>1</v>
      </c>
      <c r="H28" s="173" t="s">
        <v>488</v>
      </c>
      <c r="I28" s="20"/>
      <c r="J28" s="159">
        <v>11</v>
      </c>
      <c r="K28" s="21"/>
      <c r="L28" s="8" t="s">
        <v>261</v>
      </c>
      <c r="M28" s="11" t="s">
        <v>362</v>
      </c>
      <c r="N28" s="47"/>
      <c r="O28" s="47"/>
    </row>
    <row r="29" spans="1:15" s="163" customFormat="1" ht="34.15" customHeight="1">
      <c r="A29" s="19" t="s">
        <v>487</v>
      </c>
      <c r="B29" s="8" t="s">
        <v>416</v>
      </c>
      <c r="C29" s="8" t="s">
        <v>12</v>
      </c>
      <c r="D29" s="165">
        <v>12.214</v>
      </c>
      <c r="E29" s="165">
        <v>325.54000000000002</v>
      </c>
      <c r="F29" s="167">
        <v>1</v>
      </c>
      <c r="G29" s="167">
        <v>1</v>
      </c>
      <c r="H29" s="173" t="s">
        <v>488</v>
      </c>
      <c r="I29" s="20"/>
      <c r="J29" s="159">
        <v>11</v>
      </c>
      <c r="K29" s="21"/>
      <c r="L29" s="8" t="s">
        <v>261</v>
      </c>
      <c r="M29" s="11" t="s">
        <v>362</v>
      </c>
      <c r="N29" s="47"/>
      <c r="O29" s="47"/>
    </row>
    <row r="30" spans="1:15" s="163" customFormat="1" ht="53.1" customHeight="1">
      <c r="A30" s="8" t="s">
        <v>478</v>
      </c>
      <c r="B30" s="8" t="s">
        <v>471</v>
      </c>
      <c r="C30" s="8" t="s">
        <v>57</v>
      </c>
      <c r="D30" s="165">
        <v>1</v>
      </c>
      <c r="E30" s="165">
        <v>227.88187738937</v>
      </c>
      <c r="F30" s="167">
        <v>1</v>
      </c>
      <c r="G30" s="167">
        <v>1</v>
      </c>
      <c r="H30" s="173" t="s">
        <v>479</v>
      </c>
      <c r="I30" s="20"/>
      <c r="J30" s="159">
        <v>3</v>
      </c>
      <c r="K30" s="21"/>
      <c r="L30" s="8" t="s">
        <v>261</v>
      </c>
      <c r="M30" s="11" t="s">
        <v>362</v>
      </c>
      <c r="N30" s="47"/>
      <c r="O30" s="47"/>
    </row>
    <row r="31" spans="1:15" s="163" customFormat="1" ht="53.1" customHeight="1">
      <c r="A31" s="8" t="s">
        <v>478</v>
      </c>
      <c r="B31" s="172" t="s">
        <v>472</v>
      </c>
      <c r="C31" s="172" t="s">
        <v>12</v>
      </c>
      <c r="D31" s="189">
        <v>4</v>
      </c>
      <c r="E31" s="189">
        <v>41.55</v>
      </c>
      <c r="F31" s="190">
        <v>1</v>
      </c>
      <c r="G31" s="190">
        <v>1</v>
      </c>
      <c r="H31" s="172" t="s">
        <v>479</v>
      </c>
      <c r="I31" s="191"/>
      <c r="J31" s="192">
        <v>7</v>
      </c>
      <c r="K31" s="193"/>
      <c r="L31" s="172" t="s">
        <v>261</v>
      </c>
      <c r="M31" s="194" t="s">
        <v>362</v>
      </c>
      <c r="N31" s="47"/>
      <c r="O31" s="47"/>
    </row>
    <row r="32" spans="1:15" s="14" customFormat="1" ht="38.1" customHeight="1">
      <c r="A32" s="8" t="s">
        <v>478</v>
      </c>
      <c r="B32" s="172" t="s">
        <v>473</v>
      </c>
      <c r="C32" s="172" t="s">
        <v>12</v>
      </c>
      <c r="D32" s="189">
        <v>3.43</v>
      </c>
      <c r="E32" s="189">
        <v>69.7</v>
      </c>
      <c r="F32" s="190">
        <v>1</v>
      </c>
      <c r="G32" s="190">
        <v>1</v>
      </c>
      <c r="H32" s="172" t="s">
        <v>479</v>
      </c>
      <c r="I32" s="191"/>
      <c r="J32" s="192">
        <v>7</v>
      </c>
      <c r="K32" s="193"/>
      <c r="L32" s="172" t="s">
        <v>261</v>
      </c>
      <c r="M32" s="194" t="s">
        <v>362</v>
      </c>
      <c r="N32" s="47"/>
      <c r="O32" s="47"/>
    </row>
    <row r="33" spans="1:15" s="14" customFormat="1" ht="38.1" customHeight="1">
      <c r="A33" s="8" t="s">
        <v>478</v>
      </c>
      <c r="B33" s="172" t="s">
        <v>474</v>
      </c>
      <c r="C33" s="172" t="s">
        <v>12</v>
      </c>
      <c r="D33" s="189">
        <v>0.9</v>
      </c>
      <c r="E33" s="189">
        <v>23.7</v>
      </c>
      <c r="F33" s="190">
        <v>1</v>
      </c>
      <c r="G33" s="190">
        <v>1</v>
      </c>
      <c r="H33" s="172" t="s">
        <v>479</v>
      </c>
      <c r="I33" s="191"/>
      <c r="J33" s="192">
        <v>7</v>
      </c>
      <c r="K33" s="193"/>
      <c r="L33" s="172" t="s">
        <v>261</v>
      </c>
      <c r="M33" s="194" t="s">
        <v>362</v>
      </c>
      <c r="N33" s="47"/>
      <c r="O33" s="47"/>
    </row>
    <row r="34" spans="1:15" s="14" customFormat="1" ht="38.1" customHeight="1">
      <c r="A34" s="8" t="s">
        <v>478</v>
      </c>
      <c r="B34" s="172" t="s">
        <v>475</v>
      </c>
      <c r="C34" s="172" t="s">
        <v>12</v>
      </c>
      <c r="D34" s="189">
        <v>0.5</v>
      </c>
      <c r="E34" s="189">
        <v>10.039999999999999</v>
      </c>
      <c r="F34" s="190">
        <v>1</v>
      </c>
      <c r="G34" s="190">
        <v>1</v>
      </c>
      <c r="H34" s="172" t="s">
        <v>479</v>
      </c>
      <c r="I34" s="191"/>
      <c r="J34" s="192">
        <v>7</v>
      </c>
      <c r="K34" s="193"/>
      <c r="L34" s="172" t="s">
        <v>261</v>
      </c>
      <c r="M34" s="194" t="s">
        <v>362</v>
      </c>
      <c r="N34" s="47"/>
      <c r="O34" s="47"/>
    </row>
    <row r="35" spans="1:15" s="14" customFormat="1" ht="38.1" customHeight="1">
      <c r="A35" s="8" t="s">
        <v>478</v>
      </c>
      <c r="B35" s="172" t="s">
        <v>476</v>
      </c>
      <c r="C35" s="172" t="s">
        <v>12</v>
      </c>
      <c r="D35" s="189">
        <v>7.07</v>
      </c>
      <c r="E35" s="189">
        <v>356.51</v>
      </c>
      <c r="F35" s="190">
        <v>1</v>
      </c>
      <c r="G35" s="190">
        <v>1</v>
      </c>
      <c r="H35" s="172" t="s">
        <v>479</v>
      </c>
      <c r="I35" s="191"/>
      <c r="J35" s="192">
        <v>7</v>
      </c>
      <c r="K35" s="193"/>
      <c r="L35" s="172" t="s">
        <v>261</v>
      </c>
      <c r="M35" s="194" t="s">
        <v>362</v>
      </c>
      <c r="N35" s="47"/>
      <c r="O35" s="47"/>
    </row>
    <row r="36" spans="1:15" s="14" customFormat="1" ht="38.1" customHeight="1">
      <c r="A36" s="8" t="s">
        <v>478</v>
      </c>
      <c r="B36" s="172" t="s">
        <v>477</v>
      </c>
      <c r="C36" s="172" t="s">
        <v>12</v>
      </c>
      <c r="D36" s="189">
        <v>3.56</v>
      </c>
      <c r="E36" s="189" t="s">
        <v>575</v>
      </c>
      <c r="F36" s="190">
        <v>1</v>
      </c>
      <c r="G36" s="190">
        <v>1</v>
      </c>
      <c r="H36" s="172" t="s">
        <v>479</v>
      </c>
      <c r="I36" s="191"/>
      <c r="J36" s="192">
        <v>7</v>
      </c>
      <c r="K36" s="193"/>
      <c r="L36" s="172" t="s">
        <v>261</v>
      </c>
      <c r="M36" s="194" t="s">
        <v>362</v>
      </c>
      <c r="N36" s="47"/>
      <c r="O36" s="47"/>
    </row>
    <row r="37" spans="1:15" s="14" customFormat="1" ht="38.1" customHeight="1">
      <c r="A37" s="8" t="s">
        <v>469</v>
      </c>
      <c r="B37" s="8" t="s">
        <v>461</v>
      </c>
      <c r="C37" s="8" t="s">
        <v>12</v>
      </c>
      <c r="D37" s="168">
        <v>1.73</v>
      </c>
      <c r="E37" s="165">
        <v>20.549423050000001</v>
      </c>
      <c r="F37" s="167">
        <v>0</v>
      </c>
      <c r="G37" s="167">
        <v>0</v>
      </c>
      <c r="H37" s="173" t="s">
        <v>468</v>
      </c>
      <c r="I37" s="20"/>
      <c r="J37" s="159">
        <v>7</v>
      </c>
      <c r="K37" s="21"/>
      <c r="L37" s="8" t="s">
        <v>263</v>
      </c>
      <c r="M37" s="11" t="s">
        <v>362</v>
      </c>
      <c r="N37" s="47"/>
      <c r="O37" s="47"/>
    </row>
    <row r="38" spans="1:15" s="14" customFormat="1" ht="38.1" customHeight="1">
      <c r="A38" s="8" t="s">
        <v>469</v>
      </c>
      <c r="B38" s="8" t="s">
        <v>462</v>
      </c>
      <c r="C38" s="8" t="s">
        <v>12</v>
      </c>
      <c r="D38" s="169">
        <v>1.615</v>
      </c>
      <c r="E38" s="165">
        <v>26.078112170000001</v>
      </c>
      <c r="F38" s="167">
        <v>2.16</v>
      </c>
      <c r="G38" s="167">
        <v>2.16</v>
      </c>
      <c r="H38" s="173" t="s">
        <v>468</v>
      </c>
      <c r="I38" s="20"/>
      <c r="J38" s="159">
        <v>7</v>
      </c>
      <c r="K38" s="21"/>
      <c r="L38" s="8" t="s">
        <v>263</v>
      </c>
      <c r="M38" s="11" t="s">
        <v>362</v>
      </c>
      <c r="N38" s="47"/>
      <c r="O38" s="47"/>
    </row>
    <row r="39" spans="1:15" s="14" customFormat="1" ht="38.1" customHeight="1">
      <c r="A39" s="8" t="s">
        <v>469</v>
      </c>
      <c r="B39" s="8" t="s">
        <v>463</v>
      </c>
      <c r="C39" s="8" t="s">
        <v>12</v>
      </c>
      <c r="D39" s="169">
        <v>3.6</v>
      </c>
      <c r="E39" s="165">
        <v>46.887345910000001</v>
      </c>
      <c r="F39" s="167">
        <v>0.4</v>
      </c>
      <c r="G39" s="167">
        <v>0.4</v>
      </c>
      <c r="H39" s="173" t="s">
        <v>468</v>
      </c>
      <c r="I39" s="20"/>
      <c r="J39" s="159">
        <v>7</v>
      </c>
      <c r="K39" s="21"/>
      <c r="L39" s="8" t="s">
        <v>263</v>
      </c>
      <c r="M39" s="11" t="s">
        <v>362</v>
      </c>
      <c r="N39" s="47"/>
      <c r="O39" s="47"/>
    </row>
    <row r="40" spans="1:15" s="14" customFormat="1" ht="38.1" customHeight="1">
      <c r="A40" s="8" t="s">
        <v>469</v>
      </c>
      <c r="B40" s="8" t="s">
        <v>464</v>
      </c>
      <c r="C40" s="8" t="s">
        <v>12</v>
      </c>
      <c r="D40" s="169">
        <v>6.8540000000000001</v>
      </c>
      <c r="E40" s="165">
        <v>130.11837389999999</v>
      </c>
      <c r="F40" s="167">
        <v>1</v>
      </c>
      <c r="G40" s="167">
        <v>1</v>
      </c>
      <c r="H40" s="173" t="s">
        <v>468</v>
      </c>
      <c r="I40" s="20"/>
      <c r="J40" s="159">
        <v>7</v>
      </c>
      <c r="K40" s="21"/>
      <c r="L40" s="8" t="s">
        <v>263</v>
      </c>
      <c r="M40" s="11" t="s">
        <v>362</v>
      </c>
      <c r="N40" s="47"/>
      <c r="O40" s="47"/>
    </row>
    <row r="41" spans="1:15" s="14" customFormat="1" ht="38.1" customHeight="1">
      <c r="A41" s="8" t="s">
        <v>469</v>
      </c>
      <c r="B41" s="8" t="s">
        <v>465</v>
      </c>
      <c r="C41" s="8" t="s">
        <v>12</v>
      </c>
      <c r="D41" s="169">
        <v>6.1</v>
      </c>
      <c r="E41" s="165">
        <v>120.33133599999999</v>
      </c>
      <c r="F41" s="167">
        <v>1</v>
      </c>
      <c r="G41" s="167">
        <v>1</v>
      </c>
      <c r="H41" s="173" t="s">
        <v>468</v>
      </c>
      <c r="I41" s="20"/>
      <c r="J41" s="159">
        <v>7</v>
      </c>
      <c r="K41" s="21"/>
      <c r="L41" s="8" t="s">
        <v>263</v>
      </c>
      <c r="M41" s="11" t="s">
        <v>362</v>
      </c>
      <c r="N41" s="47"/>
      <c r="O41" s="47"/>
    </row>
    <row r="42" spans="1:15" s="14" customFormat="1" ht="38.1" customHeight="1">
      <c r="A42" s="8" t="s">
        <v>469</v>
      </c>
      <c r="B42" s="8" t="s">
        <v>466</v>
      </c>
      <c r="C42" s="8" t="s">
        <v>12</v>
      </c>
      <c r="D42" s="169">
        <v>5.7</v>
      </c>
      <c r="E42" s="165">
        <v>424.00323129999998</v>
      </c>
      <c r="F42" s="167">
        <v>0.65</v>
      </c>
      <c r="G42" s="167">
        <v>1</v>
      </c>
      <c r="H42" s="173" t="s">
        <v>468</v>
      </c>
      <c r="I42" s="20"/>
      <c r="J42" s="159">
        <v>7</v>
      </c>
      <c r="K42" s="21"/>
      <c r="L42" s="8" t="s">
        <v>263</v>
      </c>
      <c r="M42" s="11" t="s">
        <v>362</v>
      </c>
      <c r="N42" s="47"/>
      <c r="O42" s="47"/>
    </row>
    <row r="43" spans="1:15" s="14" customFormat="1" ht="38.1" customHeight="1">
      <c r="A43" s="8" t="s">
        <v>469</v>
      </c>
      <c r="B43" s="8" t="s">
        <v>467</v>
      </c>
      <c r="C43" s="8" t="s">
        <v>12</v>
      </c>
      <c r="D43" s="169">
        <v>10.86</v>
      </c>
      <c r="E43" s="165">
        <v>197.63842210000001</v>
      </c>
      <c r="F43" s="176">
        <v>0</v>
      </c>
      <c r="G43" s="176">
        <v>0</v>
      </c>
      <c r="H43" s="173" t="s">
        <v>468</v>
      </c>
      <c r="I43" s="20"/>
      <c r="J43" s="159">
        <v>7</v>
      </c>
      <c r="K43" s="21"/>
      <c r="L43" s="8" t="s">
        <v>263</v>
      </c>
      <c r="M43" s="11" t="s">
        <v>362</v>
      </c>
      <c r="N43" s="47"/>
      <c r="O43" s="47"/>
    </row>
    <row r="44" spans="1:15" s="14" customFormat="1" ht="43.15" customHeight="1">
      <c r="A44" s="8" t="s">
        <v>469</v>
      </c>
      <c r="B44" s="8" t="s">
        <v>470</v>
      </c>
      <c r="C44" s="8" t="s">
        <v>12</v>
      </c>
      <c r="D44" s="165">
        <v>3.879</v>
      </c>
      <c r="E44" s="165">
        <v>35.33</v>
      </c>
      <c r="F44" s="167">
        <v>0.08</v>
      </c>
      <c r="G44" s="167">
        <v>0.2</v>
      </c>
      <c r="H44" s="173" t="s">
        <v>468</v>
      </c>
      <c r="I44" s="20"/>
      <c r="J44" s="159">
        <v>11</v>
      </c>
      <c r="K44" s="21"/>
      <c r="L44" s="8" t="s">
        <v>263</v>
      </c>
      <c r="M44" s="11" t="s">
        <v>362</v>
      </c>
      <c r="N44" s="47"/>
      <c r="O44" s="47"/>
    </row>
    <row r="45" spans="1:15" s="14" customFormat="1" ht="38.1" customHeight="1">
      <c r="A45" s="8" t="s">
        <v>469</v>
      </c>
      <c r="B45" s="8" t="s">
        <v>416</v>
      </c>
      <c r="C45" s="8" t="s">
        <v>12</v>
      </c>
      <c r="D45" s="165"/>
      <c r="E45" s="165">
        <v>55.74</v>
      </c>
      <c r="F45" s="177">
        <v>0</v>
      </c>
      <c r="G45" s="177">
        <v>1</v>
      </c>
      <c r="H45" s="173" t="s">
        <v>468</v>
      </c>
      <c r="I45" s="20"/>
      <c r="J45" s="159">
        <v>11</v>
      </c>
      <c r="K45" s="21"/>
      <c r="L45" s="8" t="s">
        <v>263</v>
      </c>
      <c r="M45" s="11" t="s">
        <v>362</v>
      </c>
      <c r="N45" s="47"/>
      <c r="O45" s="47"/>
    </row>
    <row r="46" spans="1:15" s="14" customFormat="1" ht="51" customHeight="1">
      <c r="A46" s="49" t="s">
        <v>445</v>
      </c>
      <c r="B46" s="49" t="s">
        <v>442</v>
      </c>
      <c r="C46" s="49" t="s">
        <v>57</v>
      </c>
      <c r="D46" s="68">
        <v>1</v>
      </c>
      <c r="E46" s="68">
        <v>185.76</v>
      </c>
      <c r="F46" s="199">
        <v>1</v>
      </c>
      <c r="G46" s="199">
        <v>1</v>
      </c>
      <c r="H46" s="49" t="s">
        <v>449</v>
      </c>
      <c r="I46" s="200"/>
      <c r="J46" s="54">
        <v>3</v>
      </c>
      <c r="K46" s="201"/>
      <c r="L46" s="49" t="s">
        <v>263</v>
      </c>
      <c r="M46" s="53" t="s">
        <v>362</v>
      </c>
      <c r="N46" s="47"/>
      <c r="O46" s="47"/>
    </row>
    <row r="47" spans="1:15" s="14" customFormat="1" ht="46.5" customHeight="1">
      <c r="A47" s="49" t="s">
        <v>445</v>
      </c>
      <c r="B47" s="49" t="s">
        <v>443</v>
      </c>
      <c r="C47" s="49" t="s">
        <v>57</v>
      </c>
      <c r="D47" s="68">
        <v>1</v>
      </c>
      <c r="E47" s="68">
        <v>211.88</v>
      </c>
      <c r="F47" s="199">
        <v>1</v>
      </c>
      <c r="G47" s="199">
        <v>1</v>
      </c>
      <c r="H47" s="49" t="s">
        <v>449</v>
      </c>
      <c r="I47" s="200"/>
      <c r="J47" s="54">
        <v>3</v>
      </c>
      <c r="K47" s="201"/>
      <c r="L47" s="49" t="s">
        <v>263</v>
      </c>
      <c r="M47" s="53" t="s">
        <v>362</v>
      </c>
      <c r="N47" s="47"/>
      <c r="O47" s="47"/>
    </row>
    <row r="48" spans="1:15" s="14" customFormat="1" ht="52.5" customHeight="1">
      <c r="A48" s="49" t="s">
        <v>445</v>
      </c>
      <c r="B48" s="49" t="s">
        <v>446</v>
      </c>
      <c r="C48" s="49" t="s">
        <v>57</v>
      </c>
      <c r="D48" s="68">
        <v>1</v>
      </c>
      <c r="E48" s="68">
        <v>174.59</v>
      </c>
      <c r="F48" s="199">
        <v>1</v>
      </c>
      <c r="G48" s="199">
        <v>1</v>
      </c>
      <c r="H48" s="49" t="s">
        <v>449</v>
      </c>
      <c r="I48" s="200"/>
      <c r="J48" s="54">
        <v>5</v>
      </c>
      <c r="K48" s="201"/>
      <c r="L48" s="49" t="s">
        <v>263</v>
      </c>
      <c r="M48" s="53" t="s">
        <v>362</v>
      </c>
      <c r="N48" s="47"/>
      <c r="O48" s="47"/>
    </row>
    <row r="49" spans="1:13" ht="53.1" customHeight="1">
      <c r="A49" s="49" t="s">
        <v>445</v>
      </c>
      <c r="B49" s="49" t="s">
        <v>444</v>
      </c>
      <c r="C49" s="49" t="s">
        <v>57</v>
      </c>
      <c r="D49" s="68">
        <v>1</v>
      </c>
      <c r="E49" s="68">
        <v>143.61383592000001</v>
      </c>
      <c r="F49" s="199">
        <v>1</v>
      </c>
      <c r="G49" s="199">
        <v>1</v>
      </c>
      <c r="H49" s="49" t="s">
        <v>449</v>
      </c>
      <c r="I49" s="200"/>
      <c r="J49" s="54">
        <v>5</v>
      </c>
      <c r="K49" s="201"/>
      <c r="L49" s="49" t="s">
        <v>263</v>
      </c>
      <c r="M49" s="53" t="s">
        <v>362</v>
      </c>
    </row>
    <row r="50" spans="1:13" ht="53.1" customHeight="1">
      <c r="A50" s="8" t="s">
        <v>441</v>
      </c>
      <c r="B50" s="8" t="s">
        <v>201</v>
      </c>
      <c r="C50" s="8" t="s">
        <v>57</v>
      </c>
      <c r="D50" s="165">
        <v>1</v>
      </c>
      <c r="E50" s="165">
        <v>137.35</v>
      </c>
      <c r="F50" s="167">
        <v>0</v>
      </c>
      <c r="G50" s="167">
        <v>0.65</v>
      </c>
      <c r="H50" s="174" t="s">
        <v>439</v>
      </c>
      <c r="I50" s="20"/>
      <c r="J50" s="159">
        <v>3</v>
      </c>
      <c r="K50" s="21"/>
      <c r="L50" s="8" t="s">
        <v>265</v>
      </c>
      <c r="M50" s="11" t="s">
        <v>362</v>
      </c>
    </row>
    <row r="51" spans="1:13" ht="53.1" customHeight="1">
      <c r="A51" s="8" t="s">
        <v>441</v>
      </c>
      <c r="B51" s="8" t="s">
        <v>437</v>
      </c>
      <c r="C51" s="8" t="s">
        <v>57</v>
      </c>
      <c r="D51" s="165">
        <v>1</v>
      </c>
      <c r="E51" s="165">
        <v>128.66999999999999</v>
      </c>
      <c r="F51" s="167">
        <v>0.45</v>
      </c>
      <c r="G51" s="167">
        <v>1</v>
      </c>
      <c r="H51" s="172" t="s">
        <v>439</v>
      </c>
      <c r="I51" s="20"/>
      <c r="J51" s="159">
        <v>3</v>
      </c>
      <c r="K51" s="21"/>
      <c r="L51" s="8" t="s">
        <v>265</v>
      </c>
      <c r="M51" s="11" t="s">
        <v>362</v>
      </c>
    </row>
    <row r="52" spans="1:13" ht="61.15" customHeight="1">
      <c r="A52" s="8" t="s">
        <v>441</v>
      </c>
      <c r="B52" s="8" t="s">
        <v>438</v>
      </c>
      <c r="C52" s="8" t="s">
        <v>12</v>
      </c>
      <c r="D52" s="165">
        <v>11.75</v>
      </c>
      <c r="E52" s="165">
        <v>274.06</v>
      </c>
      <c r="F52" s="167">
        <v>0.64</v>
      </c>
      <c r="G52" s="167">
        <v>1</v>
      </c>
      <c r="H52" s="172" t="s">
        <v>439</v>
      </c>
      <c r="I52" s="20"/>
      <c r="J52" s="159">
        <v>11</v>
      </c>
      <c r="K52" s="21"/>
      <c r="L52" s="8" t="s">
        <v>265</v>
      </c>
      <c r="M52" s="11" t="s">
        <v>362</v>
      </c>
    </row>
    <row r="53" spans="1:13" ht="58.15" customHeight="1">
      <c r="A53" s="8" t="s">
        <v>441</v>
      </c>
      <c r="B53" s="8" t="s">
        <v>416</v>
      </c>
      <c r="C53" s="8" t="s">
        <v>12</v>
      </c>
      <c r="D53" s="167"/>
      <c r="E53" s="165">
        <v>343.88</v>
      </c>
      <c r="F53" s="177">
        <v>1</v>
      </c>
      <c r="G53" s="177">
        <v>1</v>
      </c>
      <c r="H53" s="118" t="s">
        <v>439</v>
      </c>
      <c r="I53" s="20"/>
      <c r="J53" s="159">
        <v>11</v>
      </c>
      <c r="K53" s="21"/>
      <c r="L53" s="8" t="s">
        <v>265</v>
      </c>
      <c r="M53" s="11" t="s">
        <v>362</v>
      </c>
    </row>
    <row r="54" spans="1:13" ht="58.15" customHeight="1">
      <c r="A54" s="8" t="s">
        <v>440</v>
      </c>
      <c r="B54" s="8" t="s">
        <v>434</v>
      </c>
      <c r="C54" s="8" t="s">
        <v>57</v>
      </c>
      <c r="D54" s="165">
        <v>1</v>
      </c>
      <c r="E54" s="165">
        <v>274.49</v>
      </c>
      <c r="F54" s="167">
        <v>0.95</v>
      </c>
      <c r="G54" s="167">
        <v>1</v>
      </c>
      <c r="H54" s="172" t="s">
        <v>436</v>
      </c>
      <c r="I54" s="20"/>
      <c r="J54" s="159">
        <v>3</v>
      </c>
      <c r="K54" s="21"/>
      <c r="L54" s="8" t="s">
        <v>265</v>
      </c>
      <c r="M54" s="11" t="s">
        <v>362</v>
      </c>
    </row>
    <row r="55" spans="1:13" ht="49.5" customHeight="1">
      <c r="A55" s="8" t="s">
        <v>440</v>
      </c>
      <c r="B55" s="8" t="s">
        <v>435</v>
      </c>
      <c r="C55" s="8" t="s">
        <v>12</v>
      </c>
      <c r="D55" s="165">
        <v>10.86</v>
      </c>
      <c r="E55" s="165">
        <v>557.63</v>
      </c>
      <c r="F55" s="167">
        <v>0.5</v>
      </c>
      <c r="G55" s="167">
        <v>1</v>
      </c>
      <c r="H55" s="172" t="s">
        <v>436</v>
      </c>
      <c r="I55" s="20"/>
      <c r="J55" s="159">
        <v>11</v>
      </c>
      <c r="K55" s="21"/>
      <c r="L55" s="8" t="s">
        <v>265</v>
      </c>
      <c r="M55" s="11" t="s">
        <v>362</v>
      </c>
    </row>
    <row r="56" spans="1:13" ht="52.5" customHeight="1">
      <c r="A56" s="8" t="s">
        <v>428</v>
      </c>
      <c r="B56" s="8" t="s">
        <v>421</v>
      </c>
      <c r="C56" s="8" t="s">
        <v>57</v>
      </c>
      <c r="D56" s="165">
        <v>1</v>
      </c>
      <c r="E56" s="165">
        <v>253.89347740292999</v>
      </c>
      <c r="F56" s="167">
        <v>1</v>
      </c>
      <c r="G56" s="167">
        <v>1</v>
      </c>
      <c r="H56" s="172" t="s">
        <v>429</v>
      </c>
      <c r="I56" s="20"/>
      <c r="J56" s="159">
        <v>3</v>
      </c>
      <c r="K56" s="21"/>
      <c r="L56" s="8" t="s">
        <v>265</v>
      </c>
      <c r="M56" s="11" t="s">
        <v>362</v>
      </c>
    </row>
    <row r="57" spans="1:13" ht="56.1" customHeight="1">
      <c r="A57" s="8" t="s">
        <v>428</v>
      </c>
      <c r="B57" s="8" t="s">
        <v>422</v>
      </c>
      <c r="C57" s="8" t="s">
        <v>57</v>
      </c>
      <c r="D57" s="165">
        <v>1</v>
      </c>
      <c r="E57" s="165">
        <v>277.03648500093004</v>
      </c>
      <c r="F57" s="167">
        <v>1</v>
      </c>
      <c r="G57" s="167">
        <v>1</v>
      </c>
      <c r="H57" s="172" t="s">
        <v>429</v>
      </c>
      <c r="I57" s="20"/>
      <c r="J57" s="159">
        <v>3</v>
      </c>
      <c r="K57" s="21"/>
      <c r="L57" s="8" t="s">
        <v>265</v>
      </c>
      <c r="M57" s="11" t="s">
        <v>362</v>
      </c>
    </row>
    <row r="58" spans="1:13" ht="43.5" customHeight="1">
      <c r="A58" s="8" t="s">
        <v>428</v>
      </c>
      <c r="B58" s="8" t="s">
        <v>423</v>
      </c>
      <c r="C58" s="8" t="s">
        <v>12</v>
      </c>
      <c r="D58" s="165">
        <v>3.9</v>
      </c>
      <c r="E58" s="165">
        <v>18.396996112980002</v>
      </c>
      <c r="F58" s="167">
        <v>0</v>
      </c>
      <c r="G58" s="167">
        <v>0</v>
      </c>
      <c r="H58" s="175" t="s">
        <v>429</v>
      </c>
      <c r="I58" s="20"/>
      <c r="J58" s="159">
        <v>7</v>
      </c>
      <c r="K58" s="21"/>
      <c r="L58" s="8" t="s">
        <v>265</v>
      </c>
      <c r="M58" s="11" t="s">
        <v>362</v>
      </c>
    </row>
    <row r="59" spans="1:13" ht="43.5" customHeight="1">
      <c r="A59" s="8" t="s">
        <v>428</v>
      </c>
      <c r="B59" s="8" t="s">
        <v>424</v>
      </c>
      <c r="C59" s="8" t="s">
        <v>12</v>
      </c>
      <c r="D59" s="165">
        <v>0.6</v>
      </c>
      <c r="E59" s="165">
        <v>4.3979713727399998</v>
      </c>
      <c r="F59" s="167">
        <v>1</v>
      </c>
      <c r="G59" s="167">
        <v>1</v>
      </c>
      <c r="H59" s="172" t="s">
        <v>429</v>
      </c>
      <c r="I59" s="20"/>
      <c r="J59" s="159">
        <v>7</v>
      </c>
      <c r="K59" s="21"/>
      <c r="L59" s="8" t="s">
        <v>265</v>
      </c>
      <c r="M59" s="11" t="s">
        <v>362</v>
      </c>
    </row>
    <row r="60" spans="1:13" ht="43.5" customHeight="1">
      <c r="A60" s="8" t="s">
        <v>428</v>
      </c>
      <c r="B60" s="8" t="s">
        <v>425</v>
      </c>
      <c r="C60" s="8" t="s">
        <v>12</v>
      </c>
      <c r="D60" s="165">
        <v>3</v>
      </c>
      <c r="E60" s="165">
        <v>99.257006847780005</v>
      </c>
      <c r="F60" s="167">
        <v>1</v>
      </c>
      <c r="G60" s="167">
        <v>1</v>
      </c>
      <c r="H60" s="172" t="s">
        <v>429</v>
      </c>
      <c r="I60" s="20"/>
      <c r="J60" s="159">
        <v>7</v>
      </c>
      <c r="K60" s="21"/>
      <c r="L60" s="8" t="s">
        <v>265</v>
      </c>
      <c r="M60" s="11" t="s">
        <v>362</v>
      </c>
    </row>
    <row r="61" spans="1:13" ht="43.5" customHeight="1">
      <c r="A61" s="8" t="s">
        <v>428</v>
      </c>
      <c r="B61" s="8" t="s">
        <v>426</v>
      </c>
      <c r="C61" s="8" t="s">
        <v>12</v>
      </c>
      <c r="D61" s="165">
        <v>2.8</v>
      </c>
      <c r="E61" s="165">
        <v>110.69451403344002</v>
      </c>
      <c r="F61" s="167">
        <v>1</v>
      </c>
      <c r="G61" s="167">
        <v>1</v>
      </c>
      <c r="H61" s="172" t="s">
        <v>429</v>
      </c>
      <c r="I61" s="20"/>
      <c r="J61" s="159">
        <v>7</v>
      </c>
      <c r="K61" s="21"/>
      <c r="L61" s="8" t="s">
        <v>265</v>
      </c>
      <c r="M61" s="11" t="s">
        <v>362</v>
      </c>
    </row>
    <row r="62" spans="1:13" ht="43.5" customHeight="1">
      <c r="A62" s="8" t="s">
        <v>428</v>
      </c>
      <c r="B62" s="8" t="s">
        <v>427</v>
      </c>
      <c r="C62" s="8" t="s">
        <v>12</v>
      </c>
      <c r="D62" s="165">
        <v>0.36699999999999999</v>
      </c>
      <c r="E62" s="165">
        <v>167.98399198379997</v>
      </c>
      <c r="F62" s="167">
        <v>1</v>
      </c>
      <c r="G62" s="167">
        <v>1</v>
      </c>
      <c r="H62" s="118" t="s">
        <v>429</v>
      </c>
      <c r="I62" s="20"/>
      <c r="J62" s="159">
        <v>7</v>
      </c>
      <c r="K62" s="21"/>
      <c r="L62" s="8" t="s">
        <v>265</v>
      </c>
      <c r="M62" s="11" t="s">
        <v>362</v>
      </c>
    </row>
    <row r="63" spans="1:13" ht="43.5" customHeight="1">
      <c r="A63" s="8" t="s">
        <v>457</v>
      </c>
      <c r="B63" s="8" t="s">
        <v>460</v>
      </c>
      <c r="C63" s="8" t="s">
        <v>57</v>
      </c>
      <c r="D63" s="165">
        <v>1</v>
      </c>
      <c r="E63" s="165">
        <v>232.96</v>
      </c>
      <c r="F63" s="167">
        <v>0.95</v>
      </c>
      <c r="G63" s="167">
        <v>1</v>
      </c>
      <c r="H63" s="175" t="s">
        <v>458</v>
      </c>
      <c r="I63" s="20"/>
      <c r="J63" s="159">
        <v>3</v>
      </c>
      <c r="K63" s="21"/>
      <c r="L63" s="8" t="s">
        <v>267</v>
      </c>
      <c r="M63" s="11" t="s">
        <v>362</v>
      </c>
    </row>
    <row r="64" spans="1:13" ht="43.5" customHeight="1">
      <c r="A64" s="8" t="s">
        <v>457</v>
      </c>
      <c r="B64" s="8" t="s">
        <v>459</v>
      </c>
      <c r="C64" s="8" t="s">
        <v>57</v>
      </c>
      <c r="D64" s="165">
        <v>1</v>
      </c>
      <c r="E64" s="165">
        <v>193</v>
      </c>
      <c r="F64" s="167">
        <v>0.95</v>
      </c>
      <c r="G64" s="167">
        <v>1</v>
      </c>
      <c r="H64" s="175" t="s">
        <v>458</v>
      </c>
      <c r="I64" s="20"/>
      <c r="J64" s="159">
        <v>3</v>
      </c>
      <c r="K64" s="21"/>
      <c r="L64" s="8" t="s">
        <v>267</v>
      </c>
      <c r="M64" s="11" t="s">
        <v>362</v>
      </c>
    </row>
    <row r="65" spans="1:14" ht="53.1" customHeight="1">
      <c r="A65" s="8" t="s">
        <v>457</v>
      </c>
      <c r="B65" s="8" t="s">
        <v>456</v>
      </c>
      <c r="C65" s="8" t="s">
        <v>12</v>
      </c>
      <c r="D65" s="165">
        <v>10</v>
      </c>
      <c r="E65" s="165">
        <v>576.66999999999996</v>
      </c>
      <c r="F65" s="167">
        <v>0.4</v>
      </c>
      <c r="G65" s="167">
        <v>1</v>
      </c>
      <c r="H65" s="175" t="s">
        <v>458</v>
      </c>
      <c r="I65" s="20"/>
      <c r="J65" s="159">
        <v>11</v>
      </c>
      <c r="K65" s="21"/>
      <c r="L65" s="8" t="s">
        <v>267</v>
      </c>
      <c r="M65" s="11" t="s">
        <v>362</v>
      </c>
    </row>
    <row r="66" spans="1:14" s="145" customFormat="1" ht="53.1" customHeight="1">
      <c r="A66" s="49" t="s">
        <v>454</v>
      </c>
      <c r="B66" s="49" t="s">
        <v>452</v>
      </c>
      <c r="C66" s="49" t="s">
        <v>57</v>
      </c>
      <c r="D66" s="68">
        <v>1</v>
      </c>
      <c r="E66" s="68">
        <v>263.7</v>
      </c>
      <c r="F66" s="199">
        <v>0.95</v>
      </c>
      <c r="G66" s="199">
        <v>1</v>
      </c>
      <c r="H66" s="49" t="s">
        <v>455</v>
      </c>
      <c r="I66" s="200"/>
      <c r="J66" s="54">
        <v>3</v>
      </c>
      <c r="K66" s="201"/>
      <c r="L66" s="49" t="s">
        <v>267</v>
      </c>
      <c r="M66" s="53" t="s">
        <v>362</v>
      </c>
    </row>
    <row r="67" spans="1:14" ht="53.1" customHeight="1">
      <c r="A67" s="49" t="s">
        <v>454</v>
      </c>
      <c r="B67" s="49" t="s">
        <v>453</v>
      </c>
      <c r="C67" s="49" t="s">
        <v>12</v>
      </c>
      <c r="D67" s="68">
        <v>16.899999999999999</v>
      </c>
      <c r="E67" s="68">
        <v>485.98</v>
      </c>
      <c r="F67" s="199">
        <v>0.86</v>
      </c>
      <c r="G67" s="199">
        <v>1</v>
      </c>
      <c r="H67" s="49" t="s">
        <v>455</v>
      </c>
      <c r="I67" s="200"/>
      <c r="J67" s="54">
        <v>11</v>
      </c>
      <c r="K67" s="201"/>
      <c r="L67" s="49" t="s">
        <v>267</v>
      </c>
      <c r="M67" s="53" t="s">
        <v>362</v>
      </c>
      <c r="N67" s="145"/>
    </row>
    <row r="68" spans="1:14" ht="53.1" customHeight="1">
      <c r="A68" s="49" t="s">
        <v>454</v>
      </c>
      <c r="B68" s="49" t="s">
        <v>416</v>
      </c>
      <c r="C68" s="49" t="s">
        <v>12</v>
      </c>
      <c r="D68" s="68">
        <v>0.5</v>
      </c>
      <c r="E68" s="68">
        <v>133.96</v>
      </c>
      <c r="F68" s="199">
        <v>0</v>
      </c>
      <c r="G68" s="199">
        <v>1</v>
      </c>
      <c r="H68" s="49" t="s">
        <v>455</v>
      </c>
      <c r="I68" s="200"/>
      <c r="J68" s="54">
        <v>11</v>
      </c>
      <c r="K68" s="201"/>
      <c r="L68" s="49" t="s">
        <v>267</v>
      </c>
      <c r="M68" s="53" t="s">
        <v>362</v>
      </c>
      <c r="N68" s="145"/>
    </row>
    <row r="69" spans="1:14" ht="53.1" customHeight="1">
      <c r="A69" s="8" t="s">
        <v>451</v>
      </c>
      <c r="B69" s="8" t="s">
        <v>447</v>
      </c>
      <c r="C69" s="8" t="s">
        <v>57</v>
      </c>
      <c r="D69" s="165">
        <v>1</v>
      </c>
      <c r="E69" s="165">
        <v>166.9</v>
      </c>
      <c r="F69" s="167">
        <v>0</v>
      </c>
      <c r="G69" s="167">
        <v>0</v>
      </c>
      <c r="H69" s="175" t="s">
        <v>450</v>
      </c>
      <c r="I69" s="20"/>
      <c r="J69" s="159">
        <v>3</v>
      </c>
      <c r="K69" s="21"/>
      <c r="L69" s="8" t="s">
        <v>267</v>
      </c>
      <c r="M69" s="11" t="s">
        <v>362</v>
      </c>
    </row>
    <row r="70" spans="1:14" ht="53.1" customHeight="1">
      <c r="A70" s="8" t="s">
        <v>451</v>
      </c>
      <c r="B70" s="8" t="s">
        <v>448</v>
      </c>
      <c r="C70" s="8" t="s">
        <v>12</v>
      </c>
      <c r="D70" s="165">
        <v>9</v>
      </c>
      <c r="E70" s="165">
        <v>616.91999999999996</v>
      </c>
      <c r="F70" s="167">
        <v>1</v>
      </c>
      <c r="G70" s="167">
        <v>1</v>
      </c>
      <c r="H70" s="172" t="s">
        <v>450</v>
      </c>
      <c r="I70" s="20"/>
      <c r="J70" s="159">
        <v>11</v>
      </c>
      <c r="K70" s="21"/>
      <c r="L70" s="8" t="s">
        <v>267</v>
      </c>
      <c r="M70" s="11" t="s">
        <v>362</v>
      </c>
    </row>
    <row r="71" spans="1:14" ht="53.1" customHeight="1">
      <c r="A71" s="8" t="s">
        <v>432</v>
      </c>
      <c r="B71" s="8" t="s">
        <v>430</v>
      </c>
      <c r="C71" s="8" t="s">
        <v>57</v>
      </c>
      <c r="D71" s="165">
        <v>1</v>
      </c>
      <c r="E71" s="165">
        <v>267.88</v>
      </c>
      <c r="F71" s="167">
        <v>0.85</v>
      </c>
      <c r="G71" s="167">
        <v>1</v>
      </c>
      <c r="H71" s="172" t="s">
        <v>433</v>
      </c>
      <c r="I71" s="20"/>
      <c r="J71" s="159">
        <v>3</v>
      </c>
      <c r="K71" s="21"/>
      <c r="L71" s="8" t="s">
        <v>267</v>
      </c>
      <c r="M71" s="11" t="s">
        <v>362</v>
      </c>
    </row>
    <row r="72" spans="1:14" ht="53.1" customHeight="1">
      <c r="A72" s="8" t="s">
        <v>432</v>
      </c>
      <c r="B72" s="8" t="s">
        <v>431</v>
      </c>
      <c r="C72" s="8" t="s">
        <v>18</v>
      </c>
      <c r="D72" s="165">
        <v>1</v>
      </c>
      <c r="E72" s="165">
        <v>343.32</v>
      </c>
      <c r="F72" s="167">
        <v>1</v>
      </c>
      <c r="G72" s="167">
        <v>1</v>
      </c>
      <c r="H72" s="172" t="s">
        <v>433</v>
      </c>
      <c r="I72" s="20"/>
      <c r="J72" s="164">
        <v>11</v>
      </c>
      <c r="K72" s="21"/>
      <c r="L72" s="8" t="s">
        <v>267</v>
      </c>
      <c r="M72" s="11" t="s">
        <v>362</v>
      </c>
    </row>
    <row r="73" spans="1:14" ht="53.1" customHeight="1">
      <c r="A73" s="8" t="s">
        <v>432</v>
      </c>
      <c r="B73" s="8" t="s">
        <v>416</v>
      </c>
      <c r="C73" s="8" t="s">
        <v>12</v>
      </c>
      <c r="D73" s="167"/>
      <c r="E73" s="165">
        <v>167.97</v>
      </c>
      <c r="F73" s="167">
        <v>1</v>
      </c>
      <c r="G73" s="167">
        <v>1</v>
      </c>
      <c r="H73" s="118" t="s">
        <v>433</v>
      </c>
      <c r="I73" s="20"/>
      <c r="J73" s="159">
        <v>11</v>
      </c>
      <c r="K73" s="21"/>
      <c r="L73" s="8" t="s">
        <v>267</v>
      </c>
      <c r="M73" s="11" t="s">
        <v>362</v>
      </c>
    </row>
    <row r="74" spans="1:14" ht="53.1" customHeight="1">
      <c r="A74" s="8" t="s">
        <v>413</v>
      </c>
      <c r="B74" s="8" t="s">
        <v>410</v>
      </c>
      <c r="C74" s="8" t="s">
        <v>57</v>
      </c>
      <c r="D74" s="165">
        <v>1</v>
      </c>
      <c r="E74" s="166">
        <v>348.66</v>
      </c>
      <c r="F74" s="167">
        <v>1</v>
      </c>
      <c r="G74" s="167">
        <v>1</v>
      </c>
      <c r="H74" s="118" t="s">
        <v>414</v>
      </c>
      <c r="I74" s="11"/>
      <c r="J74" s="159">
        <v>3</v>
      </c>
      <c r="K74" s="160"/>
      <c r="L74" s="8" t="s">
        <v>267</v>
      </c>
      <c r="M74" s="11" t="s">
        <v>362</v>
      </c>
    </row>
    <row r="75" spans="1:14" ht="53.1" customHeight="1">
      <c r="A75" s="8" t="s">
        <v>413</v>
      </c>
      <c r="B75" s="8" t="s">
        <v>411</v>
      </c>
      <c r="C75" s="8" t="s">
        <v>57</v>
      </c>
      <c r="D75" s="165">
        <v>1</v>
      </c>
      <c r="E75" s="166">
        <v>217.53240973000001</v>
      </c>
      <c r="F75" s="167">
        <v>1</v>
      </c>
      <c r="G75" s="167">
        <v>1</v>
      </c>
      <c r="H75" s="118" t="s">
        <v>414</v>
      </c>
      <c r="I75" s="11"/>
      <c r="J75" s="159">
        <v>3</v>
      </c>
      <c r="K75" s="160"/>
      <c r="L75" s="8" t="s">
        <v>267</v>
      </c>
      <c r="M75" s="11" t="s">
        <v>362</v>
      </c>
    </row>
    <row r="76" spans="1:14" ht="62.65" customHeight="1">
      <c r="A76" s="8" t="s">
        <v>413</v>
      </c>
      <c r="B76" s="8" t="s">
        <v>186</v>
      </c>
      <c r="C76" s="8" t="s">
        <v>57</v>
      </c>
      <c r="D76" s="165">
        <v>1</v>
      </c>
      <c r="E76" s="166">
        <v>35.48865979</v>
      </c>
      <c r="F76" s="167">
        <v>1</v>
      </c>
      <c r="G76" s="167">
        <v>1</v>
      </c>
      <c r="H76" s="172" t="s">
        <v>414</v>
      </c>
      <c r="I76" s="11"/>
      <c r="J76" s="159">
        <v>4</v>
      </c>
      <c r="K76" s="160"/>
      <c r="L76" s="8" t="s">
        <v>267</v>
      </c>
      <c r="M76" s="11" t="s">
        <v>362</v>
      </c>
    </row>
    <row r="77" spans="1:14" ht="61.5" customHeight="1">
      <c r="A77" s="8" t="s">
        <v>413</v>
      </c>
      <c r="B77" s="8" t="s">
        <v>187</v>
      </c>
      <c r="C77" s="8" t="s">
        <v>57</v>
      </c>
      <c r="D77" s="165">
        <v>1</v>
      </c>
      <c r="E77" s="166">
        <v>35.48865979</v>
      </c>
      <c r="F77" s="167">
        <v>1</v>
      </c>
      <c r="G77" s="167">
        <v>1</v>
      </c>
      <c r="H77" s="172" t="s">
        <v>414</v>
      </c>
      <c r="I77" s="20"/>
      <c r="J77" s="159">
        <v>4</v>
      </c>
      <c r="K77" s="21"/>
      <c r="L77" s="8" t="s">
        <v>267</v>
      </c>
      <c r="M77" s="11" t="s">
        <v>362</v>
      </c>
    </row>
    <row r="78" spans="1:14" ht="61.5" customHeight="1">
      <c r="A78" s="8" t="s">
        <v>413</v>
      </c>
      <c r="B78" s="8" t="s">
        <v>188</v>
      </c>
      <c r="C78" s="8" t="s">
        <v>57</v>
      </c>
      <c r="D78" s="165">
        <v>1</v>
      </c>
      <c r="E78" s="166">
        <v>35.48865979</v>
      </c>
      <c r="F78" s="167">
        <v>1</v>
      </c>
      <c r="G78" s="167">
        <v>1</v>
      </c>
      <c r="H78" s="172" t="s">
        <v>414</v>
      </c>
      <c r="I78" s="20"/>
      <c r="J78" s="159">
        <v>4</v>
      </c>
      <c r="K78" s="21"/>
      <c r="L78" s="8" t="s">
        <v>267</v>
      </c>
      <c r="M78" s="11" t="s">
        <v>362</v>
      </c>
    </row>
    <row r="79" spans="1:14" ht="49.15" customHeight="1">
      <c r="A79" s="8" t="s">
        <v>413</v>
      </c>
      <c r="B79" s="8" t="s">
        <v>189</v>
      </c>
      <c r="C79" s="8" t="s">
        <v>57</v>
      </c>
      <c r="D79" s="165">
        <v>1</v>
      </c>
      <c r="E79" s="166">
        <v>35.48865979</v>
      </c>
      <c r="F79" s="167">
        <v>1</v>
      </c>
      <c r="G79" s="167">
        <v>1</v>
      </c>
      <c r="H79" s="172" t="s">
        <v>414</v>
      </c>
      <c r="I79" s="20"/>
      <c r="J79" s="159">
        <v>4</v>
      </c>
      <c r="K79" s="21"/>
      <c r="L79" s="8" t="s">
        <v>267</v>
      </c>
      <c r="M79" s="11" t="s">
        <v>362</v>
      </c>
    </row>
    <row r="80" spans="1:14" ht="37.5">
      <c r="A80" s="8" t="s">
        <v>413</v>
      </c>
      <c r="B80" s="8" t="s">
        <v>190</v>
      </c>
      <c r="C80" s="8" t="s">
        <v>57</v>
      </c>
      <c r="D80" s="165">
        <v>1</v>
      </c>
      <c r="E80" s="166">
        <v>35.48865979</v>
      </c>
      <c r="F80" s="167">
        <v>1</v>
      </c>
      <c r="G80" s="167">
        <v>1</v>
      </c>
      <c r="H80" s="172" t="s">
        <v>414</v>
      </c>
      <c r="I80" s="20"/>
      <c r="J80" s="159">
        <v>4</v>
      </c>
      <c r="K80" s="21"/>
      <c r="L80" s="8" t="s">
        <v>267</v>
      </c>
      <c r="M80" s="11" t="s">
        <v>362</v>
      </c>
    </row>
    <row r="81" spans="1:13" ht="45.6" customHeight="1">
      <c r="A81" s="8" t="s">
        <v>413</v>
      </c>
      <c r="B81" s="8" t="s">
        <v>412</v>
      </c>
      <c r="C81" s="8" t="s">
        <v>12</v>
      </c>
      <c r="D81" s="165">
        <v>1</v>
      </c>
      <c r="E81" s="166">
        <v>460.54</v>
      </c>
      <c r="F81" s="167">
        <v>1</v>
      </c>
      <c r="G81" s="167">
        <v>1</v>
      </c>
      <c r="H81" s="118" t="s">
        <v>414</v>
      </c>
      <c r="I81" s="20"/>
      <c r="J81" s="159">
        <v>11</v>
      </c>
      <c r="K81" s="21"/>
      <c r="L81" s="8" t="s">
        <v>267</v>
      </c>
      <c r="M81" s="11" t="s">
        <v>362</v>
      </c>
    </row>
    <row r="82" spans="1:13" ht="37.5">
      <c r="A82" s="8" t="s">
        <v>413</v>
      </c>
      <c r="B82" s="8" t="s">
        <v>416</v>
      </c>
      <c r="C82" s="8" t="s">
        <v>12</v>
      </c>
      <c r="D82" s="165"/>
      <c r="E82" s="166">
        <v>89.5</v>
      </c>
      <c r="F82" s="167">
        <v>1</v>
      </c>
      <c r="G82" s="167">
        <v>1</v>
      </c>
      <c r="H82" s="118" t="s">
        <v>414</v>
      </c>
      <c r="I82" s="20"/>
      <c r="J82" s="159">
        <v>11</v>
      </c>
      <c r="K82" s="21"/>
      <c r="L82" s="8" t="s">
        <v>267</v>
      </c>
      <c r="M82" s="11"/>
    </row>
    <row r="83" spans="1:13" ht="41.65" customHeight="1">
      <c r="A83" s="8" t="s">
        <v>413</v>
      </c>
      <c r="B83" s="8" t="s">
        <v>415</v>
      </c>
      <c r="C83" s="8" t="s">
        <v>57</v>
      </c>
      <c r="D83" s="165">
        <v>25</v>
      </c>
      <c r="E83" s="166">
        <v>274.47000000000003</v>
      </c>
      <c r="F83" s="167">
        <v>1</v>
      </c>
      <c r="G83" s="167">
        <v>1</v>
      </c>
      <c r="H83" s="172" t="s">
        <v>414</v>
      </c>
      <c r="I83" s="20"/>
      <c r="J83" s="159">
        <v>1</v>
      </c>
      <c r="K83" s="21"/>
      <c r="L83" s="8" t="s">
        <v>267</v>
      </c>
      <c r="M83" s="11" t="s">
        <v>362</v>
      </c>
    </row>
    <row r="84" spans="1:13" ht="45.6" customHeight="1">
      <c r="A84" s="8" t="s">
        <v>508</v>
      </c>
      <c r="B84" s="8" t="s">
        <v>509</v>
      </c>
      <c r="C84" s="8" t="s">
        <v>57</v>
      </c>
      <c r="D84" s="8">
        <v>1</v>
      </c>
      <c r="E84" s="165">
        <v>159.86056307000001</v>
      </c>
      <c r="F84" s="167">
        <v>0</v>
      </c>
      <c r="G84" s="167">
        <v>1</v>
      </c>
      <c r="H84" s="118" t="s">
        <v>510</v>
      </c>
      <c r="I84" s="8"/>
      <c r="J84" s="8">
        <v>5</v>
      </c>
      <c r="K84" s="8"/>
      <c r="L84" s="8"/>
      <c r="M84" s="11" t="s">
        <v>362</v>
      </c>
    </row>
    <row r="85" spans="1:13" ht="37.5">
      <c r="A85" s="8" t="s">
        <v>508</v>
      </c>
      <c r="B85" s="8" t="s">
        <v>511</v>
      </c>
      <c r="C85" s="8" t="s">
        <v>57</v>
      </c>
      <c r="D85" s="8">
        <v>1</v>
      </c>
      <c r="E85" s="165">
        <v>161.42945938</v>
      </c>
      <c r="F85" s="167">
        <v>0.8</v>
      </c>
      <c r="G85" s="167">
        <v>1</v>
      </c>
      <c r="H85" s="118" t="s">
        <v>510</v>
      </c>
      <c r="I85" s="8"/>
      <c r="J85" s="8">
        <v>5</v>
      </c>
      <c r="K85" s="8"/>
      <c r="L85" s="8"/>
      <c r="M85" s="11" t="s">
        <v>362</v>
      </c>
    </row>
    <row r="86" spans="1:13" ht="43.15" customHeight="1">
      <c r="A86" s="8" t="s">
        <v>508</v>
      </c>
      <c r="B86" s="8" t="s">
        <v>512</v>
      </c>
      <c r="C86" s="8" t="s">
        <v>57</v>
      </c>
      <c r="D86" s="8">
        <v>1</v>
      </c>
      <c r="E86" s="165">
        <v>186.82053396000001</v>
      </c>
      <c r="F86" s="167">
        <v>1</v>
      </c>
      <c r="G86" s="167">
        <v>1</v>
      </c>
      <c r="H86" s="118" t="s">
        <v>510</v>
      </c>
      <c r="I86" s="8"/>
      <c r="J86" s="8">
        <v>5</v>
      </c>
      <c r="K86" s="8"/>
      <c r="L86" s="8"/>
      <c r="M86" s="11" t="s">
        <v>362</v>
      </c>
    </row>
    <row r="87" spans="1:13" ht="43.15" customHeight="1">
      <c r="A87" s="8" t="s">
        <v>508</v>
      </c>
      <c r="B87" s="8" t="s">
        <v>513</v>
      </c>
      <c r="C87" s="8" t="s">
        <v>57</v>
      </c>
      <c r="D87" s="8">
        <v>1</v>
      </c>
      <c r="E87" s="165">
        <v>265.58731551</v>
      </c>
      <c r="F87" s="167">
        <v>0.8</v>
      </c>
      <c r="G87" s="167">
        <v>1</v>
      </c>
      <c r="H87" s="118" t="s">
        <v>510</v>
      </c>
      <c r="I87" s="8"/>
      <c r="J87" s="8">
        <v>5</v>
      </c>
      <c r="K87" s="8"/>
      <c r="L87" s="8"/>
      <c r="M87" s="11" t="s">
        <v>362</v>
      </c>
    </row>
    <row r="88" spans="1:13" ht="43.15" customHeight="1">
      <c r="A88" s="8" t="s">
        <v>508</v>
      </c>
      <c r="B88" s="8" t="s">
        <v>514</v>
      </c>
      <c r="C88" s="8" t="s">
        <v>12</v>
      </c>
      <c r="D88" s="8">
        <v>4.28</v>
      </c>
      <c r="E88" s="165">
        <v>101.201059</v>
      </c>
      <c r="F88" s="167"/>
      <c r="G88" s="167"/>
      <c r="H88" s="118" t="s">
        <v>510</v>
      </c>
      <c r="I88" s="8"/>
      <c r="J88" s="8">
        <v>7</v>
      </c>
      <c r="K88" s="8"/>
      <c r="L88" s="8"/>
      <c r="M88" s="11" t="s">
        <v>362</v>
      </c>
    </row>
    <row r="89" spans="1:13" ht="43.15" customHeight="1">
      <c r="A89" s="8" t="s">
        <v>508</v>
      </c>
      <c r="B89" s="8" t="s">
        <v>515</v>
      </c>
      <c r="C89" s="8" t="s">
        <v>12</v>
      </c>
      <c r="D89" s="8">
        <v>1.51</v>
      </c>
      <c r="E89" s="165">
        <v>35.704111949999998</v>
      </c>
      <c r="F89" s="167">
        <v>1</v>
      </c>
      <c r="G89" s="167">
        <v>1</v>
      </c>
      <c r="H89" s="118" t="s">
        <v>510</v>
      </c>
      <c r="I89" s="8"/>
      <c r="J89" s="8">
        <v>7</v>
      </c>
      <c r="K89" s="8"/>
      <c r="L89" s="8"/>
      <c r="M89" s="11" t="s">
        <v>362</v>
      </c>
    </row>
    <row r="90" spans="1:13" ht="43.15" customHeight="1">
      <c r="A90" s="8" t="s">
        <v>508</v>
      </c>
      <c r="B90" s="8" t="s">
        <v>516</v>
      </c>
      <c r="C90" s="8" t="s">
        <v>12</v>
      </c>
      <c r="D90" s="8">
        <v>0.72499999999999998</v>
      </c>
      <c r="E90" s="165">
        <v>17.142702759999999</v>
      </c>
      <c r="F90" s="167">
        <v>1</v>
      </c>
      <c r="G90" s="167">
        <v>1</v>
      </c>
      <c r="H90" s="118" t="s">
        <v>510</v>
      </c>
      <c r="I90" s="8"/>
      <c r="J90" s="8">
        <v>7</v>
      </c>
      <c r="K90" s="8"/>
      <c r="L90" s="8"/>
      <c r="M90" s="11" t="s">
        <v>362</v>
      </c>
    </row>
    <row r="91" spans="1:13" ht="43.15" customHeight="1">
      <c r="A91" s="8" t="s">
        <v>508</v>
      </c>
      <c r="B91" s="8" t="s">
        <v>517</v>
      </c>
      <c r="C91" s="8" t="s">
        <v>12</v>
      </c>
      <c r="D91" s="8">
        <v>2.5150000000000001</v>
      </c>
      <c r="E91" s="165">
        <v>59.467444999999998</v>
      </c>
      <c r="F91" s="167">
        <v>1</v>
      </c>
      <c r="G91" s="167">
        <v>1</v>
      </c>
      <c r="H91" s="118" t="s">
        <v>510</v>
      </c>
      <c r="I91" s="8"/>
      <c r="J91" s="8">
        <v>7</v>
      </c>
      <c r="K91" s="8"/>
      <c r="L91" s="8"/>
      <c r="M91" s="11" t="s">
        <v>362</v>
      </c>
    </row>
    <row r="92" spans="1:13" ht="43.15" customHeight="1">
      <c r="A92" s="8" t="s">
        <v>508</v>
      </c>
      <c r="B92" s="8" t="s">
        <v>518</v>
      </c>
      <c r="C92" s="8" t="s">
        <v>12</v>
      </c>
      <c r="D92" s="8">
        <v>5.9850000000000003</v>
      </c>
      <c r="E92" s="165">
        <v>141.51596699999999</v>
      </c>
      <c r="F92" s="167">
        <v>0</v>
      </c>
      <c r="G92" s="167">
        <v>1</v>
      </c>
      <c r="H92" s="118" t="s">
        <v>510</v>
      </c>
      <c r="I92" s="8"/>
      <c r="J92" s="8">
        <v>7</v>
      </c>
      <c r="K92" s="8"/>
      <c r="L92" s="8"/>
      <c r="M92" s="11" t="s">
        <v>362</v>
      </c>
    </row>
    <row r="93" spans="1:13" ht="42.6" customHeight="1">
      <c r="A93" s="8" t="s">
        <v>508</v>
      </c>
      <c r="B93" s="8" t="s">
        <v>519</v>
      </c>
      <c r="C93" s="8" t="s">
        <v>12</v>
      </c>
      <c r="D93" s="8">
        <v>7.91</v>
      </c>
      <c r="E93" s="165">
        <v>187.0327983</v>
      </c>
      <c r="F93" s="167">
        <v>0</v>
      </c>
      <c r="G93" s="167">
        <v>1</v>
      </c>
      <c r="H93" s="118" t="s">
        <v>510</v>
      </c>
      <c r="I93" s="8"/>
      <c r="J93" s="8">
        <v>7</v>
      </c>
      <c r="K93" s="8"/>
      <c r="L93" s="8"/>
      <c r="M93" s="11" t="s">
        <v>362</v>
      </c>
    </row>
    <row r="94" spans="1:13" ht="35.65" customHeight="1">
      <c r="A94" s="8" t="s">
        <v>419</v>
      </c>
      <c r="B94" s="8" t="s">
        <v>417</v>
      </c>
      <c r="C94" s="8" t="s">
        <v>12</v>
      </c>
      <c r="D94" s="165">
        <v>15.82</v>
      </c>
      <c r="E94" s="165">
        <v>472.96222940669998</v>
      </c>
      <c r="F94" s="167">
        <v>0.19</v>
      </c>
      <c r="G94" s="167">
        <v>1</v>
      </c>
      <c r="H94" s="175" t="s">
        <v>420</v>
      </c>
      <c r="I94" s="20"/>
      <c r="J94" s="159">
        <v>7</v>
      </c>
      <c r="K94" s="21"/>
      <c r="L94" s="8" t="s">
        <v>267</v>
      </c>
      <c r="M94" s="11" t="s">
        <v>362</v>
      </c>
    </row>
    <row r="95" spans="1:13" ht="59.65" customHeight="1">
      <c r="A95" s="8" t="s">
        <v>419</v>
      </c>
      <c r="B95" s="8" t="s">
        <v>418</v>
      </c>
      <c r="C95" s="8" t="s">
        <v>12</v>
      </c>
      <c r="D95" s="165">
        <v>7.1130000000000004</v>
      </c>
      <c r="E95" s="165">
        <v>374.96375491014004</v>
      </c>
      <c r="F95" s="167">
        <v>0.25</v>
      </c>
      <c r="G95" s="167">
        <v>1</v>
      </c>
      <c r="H95" s="175" t="s">
        <v>420</v>
      </c>
      <c r="I95" s="20"/>
      <c r="J95" s="159">
        <v>7</v>
      </c>
      <c r="K95" s="21"/>
      <c r="L95" s="8" t="s">
        <v>267</v>
      </c>
      <c r="M95" s="11" t="s">
        <v>362</v>
      </c>
    </row>
    <row r="96" spans="1:13" ht="59.65" customHeight="1">
      <c r="A96" s="8" t="s">
        <v>384</v>
      </c>
      <c r="B96" s="8" t="s">
        <v>385</v>
      </c>
      <c r="C96" s="8" t="s">
        <v>57</v>
      </c>
      <c r="D96" s="165">
        <v>1</v>
      </c>
      <c r="E96" s="165">
        <v>136.31</v>
      </c>
      <c r="F96" s="167">
        <v>1</v>
      </c>
      <c r="G96" s="167">
        <v>1</v>
      </c>
      <c r="H96" s="178" t="s">
        <v>393</v>
      </c>
      <c r="I96" s="11" t="s">
        <v>54</v>
      </c>
      <c r="J96" s="159">
        <v>5</v>
      </c>
      <c r="K96" s="160"/>
      <c r="L96" s="8"/>
      <c r="M96" s="11" t="s">
        <v>362</v>
      </c>
    </row>
    <row r="97" spans="1:13" ht="59.65" customHeight="1">
      <c r="A97" s="8" t="s">
        <v>384</v>
      </c>
      <c r="B97" s="8" t="s">
        <v>386</v>
      </c>
      <c r="C97" s="8" t="s">
        <v>57</v>
      </c>
      <c r="D97" s="165">
        <v>1</v>
      </c>
      <c r="E97" s="165">
        <v>193.69</v>
      </c>
      <c r="F97" s="167">
        <v>1</v>
      </c>
      <c r="G97" s="167">
        <v>1</v>
      </c>
      <c r="H97" s="178" t="s">
        <v>393</v>
      </c>
      <c r="I97" s="11" t="s">
        <v>54</v>
      </c>
      <c r="J97" s="159">
        <v>5</v>
      </c>
      <c r="K97" s="160"/>
      <c r="L97" s="8"/>
      <c r="M97" s="11" t="s">
        <v>362</v>
      </c>
    </row>
    <row r="98" spans="1:13" ht="59.65" customHeight="1">
      <c r="A98" s="8" t="s">
        <v>384</v>
      </c>
      <c r="B98" s="8" t="s">
        <v>387</v>
      </c>
      <c r="C98" s="8" t="s">
        <v>57</v>
      </c>
      <c r="D98" s="165">
        <v>1</v>
      </c>
      <c r="E98" s="165">
        <v>185.03</v>
      </c>
      <c r="F98" s="167">
        <v>1</v>
      </c>
      <c r="G98" s="167">
        <v>1</v>
      </c>
      <c r="H98" s="178" t="s">
        <v>393</v>
      </c>
      <c r="I98" s="11" t="s">
        <v>54</v>
      </c>
      <c r="J98" s="159">
        <v>5</v>
      </c>
      <c r="K98" s="160"/>
      <c r="L98" s="8"/>
      <c r="M98" s="11" t="s">
        <v>362</v>
      </c>
    </row>
    <row r="99" spans="1:13" ht="59.65" customHeight="1">
      <c r="A99" s="8" t="s">
        <v>384</v>
      </c>
      <c r="B99" s="8" t="s">
        <v>388</v>
      </c>
      <c r="C99" s="8" t="s">
        <v>57</v>
      </c>
      <c r="D99" s="165">
        <v>1</v>
      </c>
      <c r="E99" s="165">
        <v>136.66</v>
      </c>
      <c r="F99" s="167">
        <v>1</v>
      </c>
      <c r="G99" s="167">
        <v>1</v>
      </c>
      <c r="H99" s="178" t="s">
        <v>393</v>
      </c>
      <c r="I99" s="11" t="s">
        <v>54</v>
      </c>
      <c r="J99" s="159">
        <v>5</v>
      </c>
      <c r="K99" s="160"/>
      <c r="L99" s="8"/>
      <c r="M99" s="11" t="s">
        <v>362</v>
      </c>
    </row>
    <row r="100" spans="1:13" ht="59.65" customHeight="1">
      <c r="A100" s="8" t="s">
        <v>384</v>
      </c>
      <c r="B100" s="8" t="s">
        <v>389</v>
      </c>
      <c r="C100" s="8" t="s">
        <v>57</v>
      </c>
      <c r="D100" s="165">
        <v>1</v>
      </c>
      <c r="E100" s="165">
        <v>41.018582780000003</v>
      </c>
      <c r="F100" s="167">
        <v>1</v>
      </c>
      <c r="G100" s="167">
        <v>1</v>
      </c>
      <c r="H100" s="178" t="s">
        <v>393</v>
      </c>
      <c r="I100" s="11" t="s">
        <v>54</v>
      </c>
      <c r="J100" s="159">
        <v>3</v>
      </c>
      <c r="K100" s="160"/>
      <c r="L100" s="8"/>
      <c r="M100" s="11" t="s">
        <v>362</v>
      </c>
    </row>
    <row r="101" spans="1:13" ht="59.65" customHeight="1">
      <c r="A101" s="8" t="s">
        <v>384</v>
      </c>
      <c r="B101" s="8" t="s">
        <v>390</v>
      </c>
      <c r="C101" s="8" t="s">
        <v>57</v>
      </c>
      <c r="D101" s="165">
        <v>1</v>
      </c>
      <c r="E101" s="165">
        <v>42.79909541</v>
      </c>
      <c r="F101" s="167">
        <v>1</v>
      </c>
      <c r="G101" s="167">
        <v>1</v>
      </c>
      <c r="H101" s="178" t="s">
        <v>393</v>
      </c>
      <c r="I101" s="11" t="s">
        <v>54</v>
      </c>
      <c r="J101" s="159">
        <v>3</v>
      </c>
      <c r="K101" s="160"/>
      <c r="L101" s="8"/>
      <c r="M101" s="11" t="s">
        <v>362</v>
      </c>
    </row>
    <row r="102" spans="1:13" ht="37.5">
      <c r="A102" s="8" t="s">
        <v>384</v>
      </c>
      <c r="B102" s="8" t="s">
        <v>391</v>
      </c>
      <c r="C102" s="8" t="s">
        <v>57</v>
      </c>
      <c r="D102" s="165">
        <v>1</v>
      </c>
      <c r="E102" s="165">
        <v>41.970354120000003</v>
      </c>
      <c r="F102" s="167">
        <v>1</v>
      </c>
      <c r="G102" s="167">
        <v>1</v>
      </c>
      <c r="H102" s="178" t="s">
        <v>393</v>
      </c>
      <c r="I102" s="11" t="s">
        <v>54</v>
      </c>
      <c r="J102" s="159">
        <v>3</v>
      </c>
      <c r="K102" s="162"/>
      <c r="L102" s="8"/>
      <c r="M102" s="11" t="s">
        <v>362</v>
      </c>
    </row>
    <row r="103" spans="1:13" ht="37.5">
      <c r="A103" s="8" t="s">
        <v>384</v>
      </c>
      <c r="B103" s="8" t="s">
        <v>392</v>
      </c>
      <c r="C103" s="8" t="s">
        <v>57</v>
      </c>
      <c r="D103" s="165">
        <v>1</v>
      </c>
      <c r="E103" s="165">
        <v>41.970354120000003</v>
      </c>
      <c r="F103" s="167">
        <v>0.75</v>
      </c>
      <c r="G103" s="167">
        <v>1</v>
      </c>
      <c r="H103" s="178" t="s">
        <v>393</v>
      </c>
      <c r="I103" s="11" t="s">
        <v>54</v>
      </c>
      <c r="J103" s="159">
        <v>3</v>
      </c>
      <c r="K103" s="162"/>
      <c r="L103" s="8"/>
      <c r="M103" s="11" t="s">
        <v>362</v>
      </c>
    </row>
    <row r="104" spans="1:13" ht="37.5">
      <c r="A104" s="8" t="s">
        <v>384</v>
      </c>
      <c r="B104" s="8" t="s">
        <v>360</v>
      </c>
      <c r="C104" s="8" t="s">
        <v>57</v>
      </c>
      <c r="D104" s="165">
        <v>36</v>
      </c>
      <c r="E104" s="165">
        <v>334.27</v>
      </c>
      <c r="F104" s="167">
        <v>0.56999999999999995</v>
      </c>
      <c r="G104" s="167">
        <v>0.56999999999999995</v>
      </c>
      <c r="H104" s="178" t="s">
        <v>393</v>
      </c>
      <c r="I104" s="11" t="s">
        <v>54</v>
      </c>
      <c r="J104" s="159">
        <v>1</v>
      </c>
      <c r="K104" s="162"/>
      <c r="L104" s="8"/>
      <c r="M104" s="11" t="s">
        <v>362</v>
      </c>
    </row>
    <row r="105" spans="1:13" ht="37.5">
      <c r="A105" s="8" t="s">
        <v>524</v>
      </c>
      <c r="B105" s="8" t="s">
        <v>520</v>
      </c>
      <c r="C105" s="8" t="s">
        <v>57</v>
      </c>
      <c r="D105" s="8">
        <v>1</v>
      </c>
      <c r="E105" s="165">
        <v>321.39906300000001</v>
      </c>
      <c r="F105" s="167">
        <v>0.48</v>
      </c>
      <c r="G105" s="167">
        <v>1</v>
      </c>
      <c r="H105" s="172" t="s">
        <v>525</v>
      </c>
      <c r="I105" s="8" t="s">
        <v>54</v>
      </c>
      <c r="J105" s="8">
        <v>3</v>
      </c>
      <c r="K105" s="8"/>
      <c r="L105" s="8" t="s">
        <v>269</v>
      </c>
      <c r="M105" s="8" t="s">
        <v>362</v>
      </c>
    </row>
    <row r="106" spans="1:13" ht="37.5">
      <c r="A106" s="8" t="s">
        <v>524</v>
      </c>
      <c r="B106" s="8" t="s">
        <v>521</v>
      </c>
      <c r="C106" s="8" t="s">
        <v>57</v>
      </c>
      <c r="D106" s="8">
        <v>1</v>
      </c>
      <c r="E106" s="165">
        <v>156.68207290000001</v>
      </c>
      <c r="F106" s="167">
        <v>0.45</v>
      </c>
      <c r="G106" s="167">
        <v>1</v>
      </c>
      <c r="H106" s="172" t="s">
        <v>525</v>
      </c>
      <c r="I106" s="8" t="s">
        <v>54</v>
      </c>
      <c r="J106" s="8">
        <v>3</v>
      </c>
      <c r="K106" s="8"/>
      <c r="L106" s="8" t="s">
        <v>269</v>
      </c>
      <c r="M106" s="8" t="s">
        <v>362</v>
      </c>
    </row>
    <row r="107" spans="1:13" ht="56.25">
      <c r="A107" s="8" t="s">
        <v>524</v>
      </c>
      <c r="B107" s="8" t="s">
        <v>522</v>
      </c>
      <c r="C107" s="8" t="s">
        <v>57</v>
      </c>
      <c r="D107" s="8">
        <v>5</v>
      </c>
      <c r="E107" s="165">
        <v>120.55636427649017</v>
      </c>
      <c r="F107" s="167">
        <v>0</v>
      </c>
      <c r="G107" s="167">
        <v>1</v>
      </c>
      <c r="H107" s="172" t="s">
        <v>525</v>
      </c>
      <c r="I107" s="8" t="s">
        <v>54</v>
      </c>
      <c r="J107" s="8">
        <v>12</v>
      </c>
      <c r="K107" s="21"/>
      <c r="L107" s="8" t="s">
        <v>269</v>
      </c>
      <c r="M107" s="8" t="s">
        <v>362</v>
      </c>
    </row>
    <row r="108" spans="1:13" ht="37.5">
      <c r="A108" s="8" t="s">
        <v>524</v>
      </c>
      <c r="B108" s="8" t="s">
        <v>523</v>
      </c>
      <c r="C108" s="8" t="s">
        <v>12</v>
      </c>
      <c r="D108" s="8">
        <v>9.4939999999999998</v>
      </c>
      <c r="E108" s="165">
        <v>329.10739257350991</v>
      </c>
      <c r="F108" s="167">
        <v>0</v>
      </c>
      <c r="G108" s="167">
        <v>1</v>
      </c>
      <c r="H108" s="175" t="s">
        <v>525</v>
      </c>
      <c r="I108" s="8" t="s">
        <v>54</v>
      </c>
      <c r="J108" s="8">
        <v>11</v>
      </c>
      <c r="K108" s="21"/>
      <c r="L108" s="8" t="s">
        <v>269</v>
      </c>
      <c r="M108" s="8" t="s">
        <v>362</v>
      </c>
    </row>
    <row r="109" spans="1:13" ht="46.5" customHeight="1">
      <c r="A109" s="8" t="s">
        <v>408</v>
      </c>
      <c r="B109" s="8" t="s">
        <v>394</v>
      </c>
      <c r="C109" s="8" t="s">
        <v>12</v>
      </c>
      <c r="D109" s="165">
        <v>10.462999999999999</v>
      </c>
      <c r="E109" s="165">
        <v>235.99241562002004</v>
      </c>
      <c r="F109" s="167">
        <v>0.8</v>
      </c>
      <c r="G109" s="167">
        <v>0.8</v>
      </c>
      <c r="H109" s="175" t="s">
        <v>407</v>
      </c>
      <c r="I109" s="11"/>
      <c r="J109" s="159">
        <v>11</v>
      </c>
      <c r="K109" s="162"/>
      <c r="L109" s="8" t="s">
        <v>269</v>
      </c>
      <c r="M109" s="11" t="s">
        <v>362</v>
      </c>
    </row>
    <row r="110" spans="1:13" ht="37.5">
      <c r="A110" s="8" t="s">
        <v>408</v>
      </c>
      <c r="B110" s="8" t="s">
        <v>395</v>
      </c>
      <c r="C110" s="8" t="s">
        <v>12</v>
      </c>
      <c r="D110" s="165">
        <v>1</v>
      </c>
      <c r="E110" s="165">
        <v>18.14921786</v>
      </c>
      <c r="F110" s="167">
        <v>0</v>
      </c>
      <c r="G110" s="167">
        <v>1</v>
      </c>
      <c r="H110" s="172" t="s">
        <v>407</v>
      </c>
      <c r="I110" s="11"/>
      <c r="J110" s="159">
        <v>7</v>
      </c>
      <c r="K110" s="162"/>
      <c r="L110" s="8" t="s">
        <v>269</v>
      </c>
      <c r="M110" s="11" t="s">
        <v>362</v>
      </c>
    </row>
    <row r="111" spans="1:13" ht="37.5">
      <c r="A111" s="8" t="s">
        <v>408</v>
      </c>
      <c r="B111" s="8" t="s">
        <v>396</v>
      </c>
      <c r="C111" s="8" t="s">
        <v>12</v>
      </c>
      <c r="D111" s="165">
        <v>0.7</v>
      </c>
      <c r="E111" s="165">
        <v>28.0678625</v>
      </c>
      <c r="F111" s="167">
        <v>1</v>
      </c>
      <c r="G111" s="167">
        <v>1</v>
      </c>
      <c r="H111" s="172" t="s">
        <v>407</v>
      </c>
      <c r="I111" s="11"/>
      <c r="J111" s="159">
        <v>7</v>
      </c>
      <c r="K111" s="162"/>
      <c r="L111" s="8" t="s">
        <v>269</v>
      </c>
      <c r="M111" s="11" t="s">
        <v>362</v>
      </c>
    </row>
    <row r="112" spans="1:13" ht="37.5">
      <c r="A112" s="8" t="s">
        <v>408</v>
      </c>
      <c r="B112" s="8" t="s">
        <v>397</v>
      </c>
      <c r="C112" s="8" t="s">
        <v>12</v>
      </c>
      <c r="D112" s="165">
        <v>1</v>
      </c>
      <c r="E112" s="165">
        <v>5.8813662830000002</v>
      </c>
      <c r="F112" s="167">
        <v>0</v>
      </c>
      <c r="G112" s="167">
        <v>1</v>
      </c>
      <c r="H112" s="172" t="s">
        <v>407</v>
      </c>
      <c r="I112" s="11"/>
      <c r="J112" s="159">
        <v>7</v>
      </c>
      <c r="K112" s="162"/>
      <c r="L112" s="8" t="s">
        <v>269</v>
      </c>
      <c r="M112" s="11" t="s">
        <v>362</v>
      </c>
    </row>
    <row r="113" spans="1:13" ht="37.5">
      <c r="A113" s="8" t="s">
        <v>408</v>
      </c>
      <c r="B113" s="8" t="s">
        <v>398</v>
      </c>
      <c r="C113" s="8" t="s">
        <v>12</v>
      </c>
      <c r="D113" s="165">
        <v>0.58399999999999996</v>
      </c>
      <c r="E113" s="165">
        <v>8.1389467849999999</v>
      </c>
      <c r="F113" s="167">
        <v>0</v>
      </c>
      <c r="G113" s="167">
        <v>1</v>
      </c>
      <c r="H113" s="172" t="s">
        <v>407</v>
      </c>
      <c r="I113" s="11"/>
      <c r="J113" s="159">
        <v>7</v>
      </c>
      <c r="K113" s="162"/>
      <c r="L113" s="8" t="s">
        <v>269</v>
      </c>
      <c r="M113" s="11" t="s">
        <v>362</v>
      </c>
    </row>
    <row r="114" spans="1:13" ht="37.5">
      <c r="A114" s="8" t="s">
        <v>408</v>
      </c>
      <c r="B114" s="8" t="s">
        <v>399</v>
      </c>
      <c r="C114" s="8" t="s">
        <v>12</v>
      </c>
      <c r="D114" s="165">
        <v>2.9</v>
      </c>
      <c r="E114" s="165">
        <v>84.879744000000002</v>
      </c>
      <c r="F114" s="167">
        <v>0.16</v>
      </c>
      <c r="G114" s="167">
        <v>1</v>
      </c>
      <c r="H114" s="172" t="s">
        <v>407</v>
      </c>
      <c r="I114" s="11"/>
      <c r="J114" s="159">
        <v>7</v>
      </c>
      <c r="K114" s="162"/>
      <c r="L114" s="8" t="s">
        <v>269</v>
      </c>
      <c r="M114" s="11" t="s">
        <v>362</v>
      </c>
    </row>
    <row r="115" spans="1:13" ht="37.5">
      <c r="A115" s="8" t="s">
        <v>408</v>
      </c>
      <c r="B115" s="8" t="s">
        <v>400</v>
      </c>
      <c r="C115" s="8" t="s">
        <v>12</v>
      </c>
      <c r="D115" s="165">
        <v>1.4</v>
      </c>
      <c r="E115" s="165">
        <v>11.9046562</v>
      </c>
      <c r="F115" s="167">
        <v>0</v>
      </c>
      <c r="G115" s="167">
        <v>1</v>
      </c>
      <c r="H115" s="172" t="s">
        <v>407</v>
      </c>
      <c r="I115" s="11"/>
      <c r="J115" s="159">
        <v>7</v>
      </c>
      <c r="K115" s="160"/>
      <c r="L115" s="8" t="s">
        <v>269</v>
      </c>
      <c r="M115" s="11" t="s">
        <v>362</v>
      </c>
    </row>
    <row r="116" spans="1:13" ht="37.5">
      <c r="A116" s="8" t="s">
        <v>408</v>
      </c>
      <c r="B116" s="8" t="s">
        <v>401</v>
      </c>
      <c r="C116" s="8" t="s">
        <v>12</v>
      </c>
      <c r="D116" s="165">
        <v>1.9</v>
      </c>
      <c r="E116" s="165">
        <v>2.4463474449999998</v>
      </c>
      <c r="F116" s="167">
        <v>0</v>
      </c>
      <c r="G116" s="167">
        <v>1</v>
      </c>
      <c r="H116" s="172" t="s">
        <v>407</v>
      </c>
      <c r="I116" s="11"/>
      <c r="J116" s="159">
        <v>7</v>
      </c>
      <c r="K116" s="160"/>
      <c r="L116" s="8" t="s">
        <v>269</v>
      </c>
      <c r="M116" s="11" t="s">
        <v>362</v>
      </c>
    </row>
    <row r="117" spans="1:13" ht="42" customHeight="1">
      <c r="A117" s="8" t="s">
        <v>408</v>
      </c>
      <c r="B117" s="8" t="s">
        <v>402</v>
      </c>
      <c r="C117" s="8" t="s">
        <v>12</v>
      </c>
      <c r="D117" s="165">
        <v>1.7</v>
      </c>
      <c r="E117" s="165">
        <v>14.607284999999999</v>
      </c>
      <c r="F117" s="167">
        <v>1</v>
      </c>
      <c r="G117" s="167">
        <v>1</v>
      </c>
      <c r="H117" s="172" t="s">
        <v>407</v>
      </c>
      <c r="I117" s="11"/>
      <c r="J117" s="159">
        <v>7</v>
      </c>
      <c r="K117" s="160"/>
      <c r="L117" s="8" t="s">
        <v>269</v>
      </c>
      <c r="M117" s="11" t="s">
        <v>362</v>
      </c>
    </row>
    <row r="118" spans="1:13" ht="37.5">
      <c r="A118" s="8" t="s">
        <v>408</v>
      </c>
      <c r="B118" s="8" t="s">
        <v>409</v>
      </c>
      <c r="C118" s="8" t="s">
        <v>12</v>
      </c>
      <c r="D118" s="165">
        <v>0.439</v>
      </c>
      <c r="E118" s="165">
        <v>4.4591922139999998</v>
      </c>
      <c r="F118" s="167">
        <v>0</v>
      </c>
      <c r="G118" s="167">
        <v>1</v>
      </c>
      <c r="H118" s="172" t="s">
        <v>407</v>
      </c>
      <c r="I118" s="11"/>
      <c r="J118" s="159">
        <v>7</v>
      </c>
      <c r="K118" s="160"/>
      <c r="L118" s="8" t="s">
        <v>269</v>
      </c>
      <c r="M118" s="11" t="s">
        <v>362</v>
      </c>
    </row>
    <row r="119" spans="1:13" ht="37.5">
      <c r="A119" s="8" t="s">
        <v>408</v>
      </c>
      <c r="B119" s="8" t="s">
        <v>403</v>
      </c>
      <c r="C119" s="8" t="s">
        <v>57</v>
      </c>
      <c r="D119" s="165">
        <v>1</v>
      </c>
      <c r="E119" s="166">
        <v>195.21688979662997</v>
      </c>
      <c r="F119" s="167">
        <v>0.15</v>
      </c>
      <c r="G119" s="167">
        <v>1</v>
      </c>
      <c r="H119" s="172" t="s">
        <v>407</v>
      </c>
      <c r="I119" s="11"/>
      <c r="J119" s="159">
        <v>5</v>
      </c>
      <c r="K119" s="160"/>
      <c r="L119" s="8" t="s">
        <v>269</v>
      </c>
      <c r="M119" s="11" t="s">
        <v>362</v>
      </c>
    </row>
    <row r="120" spans="1:13" ht="37.5">
      <c r="A120" s="8" t="s">
        <v>408</v>
      </c>
      <c r="B120" s="8" t="s">
        <v>404</v>
      </c>
      <c r="C120" s="8" t="s">
        <v>57</v>
      </c>
      <c r="D120" s="165">
        <v>1</v>
      </c>
      <c r="E120" s="165">
        <v>36.661991779400005</v>
      </c>
      <c r="F120" s="167">
        <v>0</v>
      </c>
      <c r="G120" s="167">
        <v>1</v>
      </c>
      <c r="H120" s="172" t="s">
        <v>407</v>
      </c>
      <c r="I120" s="11"/>
      <c r="J120" s="159">
        <v>4</v>
      </c>
      <c r="K120" s="160"/>
      <c r="L120" s="8" t="s">
        <v>269</v>
      </c>
      <c r="M120" s="11" t="s">
        <v>362</v>
      </c>
    </row>
    <row r="121" spans="1:13" ht="37.5">
      <c r="A121" s="8" t="s">
        <v>408</v>
      </c>
      <c r="B121" s="8" t="s">
        <v>405</v>
      </c>
      <c r="C121" s="8" t="s">
        <v>57</v>
      </c>
      <c r="D121" s="165">
        <v>1</v>
      </c>
      <c r="E121" s="165">
        <v>36.661991779400005</v>
      </c>
      <c r="F121" s="167">
        <v>0</v>
      </c>
      <c r="G121" s="167">
        <v>1</v>
      </c>
      <c r="H121" s="172" t="s">
        <v>407</v>
      </c>
      <c r="I121" s="11"/>
      <c r="J121" s="159">
        <v>4</v>
      </c>
      <c r="K121" s="160"/>
      <c r="L121" s="8" t="s">
        <v>269</v>
      </c>
      <c r="M121" s="11" t="s">
        <v>362</v>
      </c>
    </row>
    <row r="122" spans="1:13" ht="39" customHeight="1">
      <c r="A122" s="8" t="s">
        <v>408</v>
      </c>
      <c r="B122" s="8" t="s">
        <v>406</v>
      </c>
      <c r="C122" s="8" t="s">
        <v>57</v>
      </c>
      <c r="D122" s="165">
        <v>1</v>
      </c>
      <c r="E122" s="165">
        <v>36.661991779400005</v>
      </c>
      <c r="F122" s="167">
        <v>0</v>
      </c>
      <c r="G122" s="167">
        <v>1</v>
      </c>
      <c r="H122" s="172" t="s">
        <v>407</v>
      </c>
      <c r="I122" s="11"/>
      <c r="J122" s="159">
        <v>4</v>
      </c>
      <c r="K122" s="160"/>
      <c r="L122" s="8" t="s">
        <v>269</v>
      </c>
      <c r="M122" s="11" t="s">
        <v>362</v>
      </c>
    </row>
    <row r="123" spans="1:13" ht="37.5">
      <c r="A123" s="8" t="s">
        <v>355</v>
      </c>
      <c r="B123" s="8" t="s">
        <v>356</v>
      </c>
      <c r="C123" s="8" t="s">
        <v>12</v>
      </c>
      <c r="D123" s="165">
        <v>4.51</v>
      </c>
      <c r="E123" s="165">
        <v>107.42083638742001</v>
      </c>
      <c r="F123" s="167">
        <v>0.8</v>
      </c>
      <c r="G123" s="167">
        <v>1</v>
      </c>
      <c r="H123" s="172" t="s">
        <v>361</v>
      </c>
      <c r="I123" s="11" t="s">
        <v>54</v>
      </c>
      <c r="J123" s="8">
        <v>11</v>
      </c>
      <c r="K123" s="162"/>
      <c r="L123" s="8" t="s">
        <v>271</v>
      </c>
      <c r="M123" s="11" t="s">
        <v>362</v>
      </c>
    </row>
    <row r="124" spans="1:13" ht="37.5">
      <c r="A124" s="8" t="s">
        <v>355</v>
      </c>
      <c r="B124" s="8" t="s">
        <v>364</v>
      </c>
      <c r="C124" s="8" t="s">
        <v>57</v>
      </c>
      <c r="D124" s="165">
        <v>1</v>
      </c>
      <c r="E124" s="165">
        <v>295.52623265906004</v>
      </c>
      <c r="F124" s="167">
        <v>0.85</v>
      </c>
      <c r="G124" s="167">
        <v>1</v>
      </c>
      <c r="H124" s="175" t="s">
        <v>361</v>
      </c>
      <c r="I124" s="11" t="s">
        <v>54</v>
      </c>
      <c r="J124" s="8">
        <v>3</v>
      </c>
      <c r="K124" s="162"/>
      <c r="L124" s="8" t="s">
        <v>271</v>
      </c>
      <c r="M124" s="11" t="s">
        <v>362</v>
      </c>
    </row>
    <row r="125" spans="1:13" ht="37.5">
      <c r="A125" s="8" t="s">
        <v>355</v>
      </c>
      <c r="B125" s="8" t="s">
        <v>363</v>
      </c>
      <c r="C125" s="8" t="s">
        <v>57</v>
      </c>
      <c r="D125" s="165">
        <v>1</v>
      </c>
      <c r="E125" s="165">
        <v>227.06035419159994</v>
      </c>
      <c r="F125" s="167">
        <v>0.95</v>
      </c>
      <c r="G125" s="167">
        <v>1</v>
      </c>
      <c r="H125" s="175" t="s">
        <v>361</v>
      </c>
      <c r="I125" s="11" t="s">
        <v>54</v>
      </c>
      <c r="J125" s="8">
        <v>3</v>
      </c>
      <c r="K125" s="162"/>
      <c r="L125" s="8" t="s">
        <v>271</v>
      </c>
      <c r="M125" s="11" t="s">
        <v>362</v>
      </c>
    </row>
    <row r="126" spans="1:13" ht="37.5">
      <c r="A126" s="8" t="s">
        <v>355</v>
      </c>
      <c r="B126" s="8" t="s">
        <v>357</v>
      </c>
      <c r="C126" s="8" t="s">
        <v>12</v>
      </c>
      <c r="D126" s="165">
        <v>1.7749999999999999</v>
      </c>
      <c r="E126" s="165">
        <v>28.577189027550002</v>
      </c>
      <c r="F126" s="167">
        <v>0</v>
      </c>
      <c r="G126" s="167">
        <v>0.3</v>
      </c>
      <c r="H126" s="172" t="s">
        <v>361</v>
      </c>
      <c r="I126" s="11" t="s">
        <v>54</v>
      </c>
      <c r="J126" s="159">
        <v>7</v>
      </c>
      <c r="K126" s="162"/>
      <c r="L126" s="8" t="s">
        <v>271</v>
      </c>
      <c r="M126" s="11" t="s">
        <v>362</v>
      </c>
    </row>
    <row r="127" spans="1:13" ht="37.5">
      <c r="A127" s="8" t="s">
        <v>355</v>
      </c>
      <c r="B127" s="8" t="s">
        <v>358</v>
      </c>
      <c r="C127" s="8" t="s">
        <v>18</v>
      </c>
      <c r="D127" s="165">
        <v>0.15</v>
      </c>
      <c r="E127" s="165">
        <v>3.8603672257600001</v>
      </c>
      <c r="F127" s="167">
        <v>1</v>
      </c>
      <c r="G127" s="167">
        <v>1</v>
      </c>
      <c r="H127" s="172" t="s">
        <v>361</v>
      </c>
      <c r="I127" s="11" t="s">
        <v>54</v>
      </c>
      <c r="J127" s="159">
        <v>7</v>
      </c>
      <c r="K127" s="162"/>
      <c r="L127" s="8" t="s">
        <v>271</v>
      </c>
      <c r="M127" s="11" t="s">
        <v>362</v>
      </c>
    </row>
    <row r="128" spans="1:13" ht="37.5">
      <c r="A128" s="8" t="s">
        <v>355</v>
      </c>
      <c r="B128" s="8" t="s">
        <v>359</v>
      </c>
      <c r="C128" s="8" t="s">
        <v>57</v>
      </c>
      <c r="D128" s="165">
        <v>1</v>
      </c>
      <c r="E128" s="165">
        <v>38.929323272960012</v>
      </c>
      <c r="F128" s="167">
        <v>1</v>
      </c>
      <c r="G128" s="167">
        <v>1</v>
      </c>
      <c r="H128" s="172" t="s">
        <v>361</v>
      </c>
      <c r="I128" s="11" t="s">
        <v>54</v>
      </c>
      <c r="J128" s="159">
        <v>4</v>
      </c>
      <c r="K128" s="162"/>
      <c r="L128" s="8" t="s">
        <v>271</v>
      </c>
      <c r="M128" s="11" t="s">
        <v>362</v>
      </c>
    </row>
    <row r="129" spans="1:14" ht="37.5">
      <c r="A129" s="8" t="s">
        <v>355</v>
      </c>
      <c r="B129" s="8" t="s">
        <v>360</v>
      </c>
      <c r="C129" s="8" t="s">
        <v>57</v>
      </c>
      <c r="D129" s="165">
        <v>4</v>
      </c>
      <c r="E129" s="165">
        <v>62.861978238559992</v>
      </c>
      <c r="F129" s="167">
        <v>1</v>
      </c>
      <c r="G129" s="167">
        <v>1</v>
      </c>
      <c r="H129" s="172" t="s">
        <v>361</v>
      </c>
      <c r="I129" s="11" t="s">
        <v>54</v>
      </c>
      <c r="J129" s="159">
        <v>1</v>
      </c>
      <c r="K129" s="162"/>
      <c r="L129" s="8" t="s">
        <v>271</v>
      </c>
      <c r="M129" s="11" t="s">
        <v>362</v>
      </c>
    </row>
    <row r="130" spans="1:14" ht="37.5">
      <c r="A130" s="8" t="s">
        <v>366</v>
      </c>
      <c r="B130" s="8" t="s">
        <v>365</v>
      </c>
      <c r="C130" s="8" t="s">
        <v>57</v>
      </c>
      <c r="D130" s="165">
        <v>19.843</v>
      </c>
      <c r="E130" s="166">
        <v>1149.1962001492996</v>
      </c>
      <c r="F130" s="167">
        <v>1</v>
      </c>
      <c r="G130" s="167">
        <v>1</v>
      </c>
      <c r="H130" s="172" t="s">
        <v>367</v>
      </c>
      <c r="I130" s="11" t="s">
        <v>54</v>
      </c>
      <c r="J130" s="8">
        <v>11</v>
      </c>
      <c r="K130" s="162"/>
      <c r="L130" s="8" t="s">
        <v>273</v>
      </c>
      <c r="M130" s="11" t="s">
        <v>362</v>
      </c>
    </row>
    <row r="131" spans="1:14" ht="37.5">
      <c r="A131" s="8" t="s">
        <v>379</v>
      </c>
      <c r="B131" s="8" t="s">
        <v>375</v>
      </c>
      <c r="C131" s="8" t="s">
        <v>57</v>
      </c>
      <c r="D131" s="165">
        <v>1</v>
      </c>
      <c r="E131" s="166">
        <v>405.93708967677014</v>
      </c>
      <c r="F131" s="167">
        <v>0.65</v>
      </c>
      <c r="G131" s="167">
        <v>1</v>
      </c>
      <c r="H131" s="172" t="s">
        <v>380</v>
      </c>
      <c r="I131" s="11" t="s">
        <v>54</v>
      </c>
      <c r="J131" s="159">
        <v>3</v>
      </c>
      <c r="K131" s="160"/>
      <c r="L131" s="8" t="s">
        <v>273</v>
      </c>
      <c r="M131" s="11" t="s">
        <v>362</v>
      </c>
    </row>
    <row r="132" spans="1:14" ht="37.5">
      <c r="A132" s="8" t="s">
        <v>379</v>
      </c>
      <c r="B132" s="8" t="s">
        <v>376</v>
      </c>
      <c r="C132" s="8" t="s">
        <v>57</v>
      </c>
      <c r="D132" s="165">
        <v>1</v>
      </c>
      <c r="E132" s="166">
        <v>320.03459359999999</v>
      </c>
      <c r="F132" s="167">
        <v>0.88</v>
      </c>
      <c r="G132" s="167">
        <v>0.88</v>
      </c>
      <c r="H132" s="175" t="s">
        <v>380</v>
      </c>
      <c r="I132" s="11" t="s">
        <v>54</v>
      </c>
      <c r="J132" s="159">
        <v>7</v>
      </c>
      <c r="K132" s="160"/>
      <c r="L132" s="8" t="s">
        <v>273</v>
      </c>
      <c r="M132" s="11" t="s">
        <v>362</v>
      </c>
    </row>
    <row r="133" spans="1:14" ht="37.5">
      <c r="A133" s="8" t="s">
        <v>379</v>
      </c>
      <c r="B133" s="8" t="s">
        <v>377</v>
      </c>
      <c r="C133" s="8" t="s">
        <v>12</v>
      </c>
      <c r="D133" s="165">
        <v>1.65</v>
      </c>
      <c r="E133" s="166">
        <v>54.403540110000002</v>
      </c>
      <c r="F133" s="167">
        <v>0.36</v>
      </c>
      <c r="G133" s="167">
        <v>1</v>
      </c>
      <c r="H133" s="172" t="s">
        <v>380</v>
      </c>
      <c r="I133" s="11" t="s">
        <v>54</v>
      </c>
      <c r="J133" s="159">
        <v>7</v>
      </c>
      <c r="K133" s="160"/>
      <c r="L133" s="8" t="s">
        <v>273</v>
      </c>
      <c r="M133" s="11" t="s">
        <v>362</v>
      </c>
    </row>
    <row r="134" spans="1:14" ht="37.5">
      <c r="A134" s="8" t="s">
        <v>379</v>
      </c>
      <c r="B134" s="8" t="s">
        <v>381</v>
      </c>
      <c r="C134" s="8" t="s">
        <v>57</v>
      </c>
      <c r="D134" s="165">
        <v>1</v>
      </c>
      <c r="E134" s="166">
        <v>346.4138345175399</v>
      </c>
      <c r="F134" s="167">
        <v>0</v>
      </c>
      <c r="G134" s="167">
        <v>0</v>
      </c>
      <c r="H134" s="172" t="s">
        <v>380</v>
      </c>
      <c r="I134" s="11" t="s">
        <v>54</v>
      </c>
      <c r="J134" s="159">
        <v>5</v>
      </c>
      <c r="K134" s="160"/>
      <c r="L134" s="8" t="s">
        <v>273</v>
      </c>
      <c r="M134" s="11" t="s">
        <v>362</v>
      </c>
    </row>
    <row r="135" spans="1:14" ht="37.5">
      <c r="A135" s="8" t="s">
        <v>379</v>
      </c>
      <c r="B135" s="8" t="s">
        <v>382</v>
      </c>
      <c r="C135" s="8" t="s">
        <v>57</v>
      </c>
      <c r="D135" s="165">
        <v>1</v>
      </c>
      <c r="E135" s="166">
        <v>288.07948569393005</v>
      </c>
      <c r="F135" s="167">
        <v>0</v>
      </c>
      <c r="G135" s="167">
        <v>0</v>
      </c>
      <c r="H135" s="172" t="s">
        <v>380</v>
      </c>
      <c r="I135" s="11" t="s">
        <v>54</v>
      </c>
      <c r="J135" s="159">
        <v>5</v>
      </c>
      <c r="K135" s="160"/>
      <c r="L135" s="8" t="s">
        <v>273</v>
      </c>
      <c r="M135" s="11" t="s">
        <v>362</v>
      </c>
    </row>
    <row r="136" spans="1:14" ht="37.5">
      <c r="A136" s="8" t="s">
        <v>379</v>
      </c>
      <c r="B136" s="8" t="s">
        <v>383</v>
      </c>
      <c r="C136" s="8" t="s">
        <v>57</v>
      </c>
      <c r="D136" s="165">
        <v>1</v>
      </c>
      <c r="E136" s="166">
        <v>189.52974883928999</v>
      </c>
      <c r="F136" s="167">
        <v>0.65</v>
      </c>
      <c r="G136" s="167">
        <v>1</v>
      </c>
      <c r="H136" s="172" t="s">
        <v>380</v>
      </c>
      <c r="I136" s="11" t="s">
        <v>54</v>
      </c>
      <c r="J136" s="159">
        <v>5</v>
      </c>
      <c r="K136" s="160"/>
      <c r="L136" s="8" t="s">
        <v>273</v>
      </c>
      <c r="M136" s="11" t="s">
        <v>362</v>
      </c>
    </row>
    <row r="137" spans="1:14" ht="37.5">
      <c r="A137" s="8" t="s">
        <v>379</v>
      </c>
      <c r="B137" s="8" t="s">
        <v>378</v>
      </c>
      <c r="C137" s="8" t="s">
        <v>57</v>
      </c>
      <c r="D137" s="165">
        <v>1</v>
      </c>
      <c r="E137" s="166">
        <v>41.822123349999998</v>
      </c>
      <c r="F137" s="167">
        <v>0</v>
      </c>
      <c r="G137" s="167">
        <v>0</v>
      </c>
      <c r="H137" s="118" t="s">
        <v>380</v>
      </c>
      <c r="I137" s="11" t="s">
        <v>54</v>
      </c>
      <c r="J137" s="159">
        <v>4</v>
      </c>
      <c r="K137" s="160"/>
      <c r="L137" s="8" t="s">
        <v>273</v>
      </c>
      <c r="M137" s="11" t="s">
        <v>362</v>
      </c>
    </row>
    <row r="138" spans="1:14" ht="37.5">
      <c r="A138" s="8" t="s">
        <v>379</v>
      </c>
      <c r="B138" s="8" t="s">
        <v>360</v>
      </c>
      <c r="C138" s="8" t="s">
        <v>57</v>
      </c>
      <c r="D138" s="165">
        <v>15</v>
      </c>
      <c r="E138" s="166">
        <v>118.56733669862</v>
      </c>
      <c r="F138" s="167">
        <v>0.86</v>
      </c>
      <c r="G138" s="167">
        <v>1</v>
      </c>
      <c r="H138" s="172" t="s">
        <v>380</v>
      </c>
      <c r="I138" s="11" t="s">
        <v>54</v>
      </c>
      <c r="J138" s="159">
        <v>1</v>
      </c>
      <c r="K138" s="160"/>
      <c r="L138" s="8" t="s">
        <v>273</v>
      </c>
      <c r="M138" s="11" t="s">
        <v>362</v>
      </c>
    </row>
    <row r="139" spans="1:14" ht="37.5">
      <c r="A139" s="8" t="s">
        <v>374</v>
      </c>
      <c r="B139" s="8" t="s">
        <v>368</v>
      </c>
      <c r="C139" s="8" t="s">
        <v>12</v>
      </c>
      <c r="D139" s="165">
        <v>0.54</v>
      </c>
      <c r="E139" s="165">
        <v>22.7160982732</v>
      </c>
      <c r="F139" s="167">
        <v>0</v>
      </c>
      <c r="G139" s="167">
        <v>0</v>
      </c>
      <c r="H139" s="8" t="s">
        <v>373</v>
      </c>
      <c r="I139" s="11" t="s">
        <v>54</v>
      </c>
      <c r="J139" s="159">
        <v>11</v>
      </c>
      <c r="K139" s="160"/>
      <c r="L139" s="8" t="s">
        <v>275</v>
      </c>
      <c r="M139" s="11" t="s">
        <v>362</v>
      </c>
    </row>
    <row r="140" spans="1:14" ht="37.5">
      <c r="A140" s="8" t="s">
        <v>374</v>
      </c>
      <c r="B140" s="8" t="s">
        <v>369</v>
      </c>
      <c r="C140" s="8" t="s">
        <v>12</v>
      </c>
      <c r="D140" s="165">
        <v>3.96</v>
      </c>
      <c r="E140" s="165">
        <v>71.526410010000006</v>
      </c>
      <c r="F140" s="167">
        <v>0</v>
      </c>
      <c r="G140" s="167">
        <v>0</v>
      </c>
      <c r="H140" s="8" t="s">
        <v>373</v>
      </c>
      <c r="I140" s="11" t="s">
        <v>54</v>
      </c>
      <c r="J140" s="159">
        <v>7</v>
      </c>
      <c r="K140" s="160"/>
      <c r="L140" s="8" t="s">
        <v>275</v>
      </c>
      <c r="M140" s="11" t="s">
        <v>362</v>
      </c>
    </row>
    <row r="141" spans="1:14" ht="37.5">
      <c r="A141" s="8" t="s">
        <v>374</v>
      </c>
      <c r="B141" s="8" t="s">
        <v>370</v>
      </c>
      <c r="C141" s="8" t="s">
        <v>12</v>
      </c>
      <c r="D141" s="165">
        <v>2.1</v>
      </c>
      <c r="E141" s="165">
        <v>12.72235877</v>
      </c>
      <c r="F141" s="167">
        <v>0</v>
      </c>
      <c r="G141" s="167">
        <v>0</v>
      </c>
      <c r="H141" s="8" t="s">
        <v>373</v>
      </c>
      <c r="I141" s="11" t="s">
        <v>54</v>
      </c>
      <c r="J141" s="159">
        <v>7</v>
      </c>
      <c r="K141" s="160"/>
      <c r="L141" s="8" t="s">
        <v>275</v>
      </c>
      <c r="M141" s="11" t="s">
        <v>362</v>
      </c>
    </row>
    <row r="142" spans="1:14" ht="37.5">
      <c r="A142" s="8" t="s">
        <v>374</v>
      </c>
      <c r="B142" s="8" t="s">
        <v>371</v>
      </c>
      <c r="C142" s="8" t="s">
        <v>12</v>
      </c>
      <c r="D142" s="165">
        <v>1.1399999999999999</v>
      </c>
      <c r="E142" s="165">
        <v>16.387823999999998</v>
      </c>
      <c r="F142" s="167">
        <v>0</v>
      </c>
      <c r="G142" s="167">
        <v>0</v>
      </c>
      <c r="H142" s="8" t="s">
        <v>373</v>
      </c>
      <c r="I142" s="11" t="s">
        <v>54</v>
      </c>
      <c r="J142" s="159">
        <v>7</v>
      </c>
      <c r="K142" s="160"/>
      <c r="L142" s="8" t="s">
        <v>275</v>
      </c>
      <c r="M142" s="11" t="s">
        <v>362</v>
      </c>
    </row>
    <row r="143" spans="1:14" ht="37.5">
      <c r="A143" s="75" t="s">
        <v>374</v>
      </c>
      <c r="B143" s="75" t="s">
        <v>372</v>
      </c>
      <c r="C143" s="8" t="s">
        <v>12</v>
      </c>
      <c r="D143" s="75">
        <v>15.5</v>
      </c>
      <c r="E143" s="186">
        <v>367.318307</v>
      </c>
      <c r="F143" s="187">
        <v>0</v>
      </c>
      <c r="G143" s="187">
        <v>0</v>
      </c>
      <c r="H143" s="75" t="s">
        <v>373</v>
      </c>
      <c r="I143" s="75" t="s">
        <v>54</v>
      </c>
      <c r="J143" s="75">
        <v>7</v>
      </c>
      <c r="K143" s="75"/>
      <c r="L143" s="75" t="s">
        <v>275</v>
      </c>
      <c r="M143" s="75" t="s">
        <v>362</v>
      </c>
    </row>
    <row r="144" spans="1:14" ht="39.6" customHeight="1">
      <c r="A144" s="75" t="s">
        <v>571</v>
      </c>
      <c r="B144" s="75" t="s">
        <v>569</v>
      </c>
      <c r="C144" s="8" t="s">
        <v>57</v>
      </c>
      <c r="D144" s="75">
        <v>1</v>
      </c>
      <c r="E144" s="186">
        <v>156.62</v>
      </c>
      <c r="F144" s="187">
        <v>0</v>
      </c>
      <c r="G144" s="187">
        <v>1</v>
      </c>
      <c r="H144" s="8" t="s">
        <v>539</v>
      </c>
      <c r="I144" s="75" t="s">
        <v>54</v>
      </c>
      <c r="J144" s="75">
        <v>3</v>
      </c>
      <c r="K144" s="21"/>
      <c r="L144" s="75" t="s">
        <v>275</v>
      </c>
      <c r="M144" s="75" t="s">
        <v>362</v>
      </c>
      <c r="N144" s="19"/>
    </row>
    <row r="145" spans="1:14" ht="35.450000000000003" customHeight="1">
      <c r="A145" s="75" t="s">
        <v>571</v>
      </c>
      <c r="B145" s="75" t="s">
        <v>570</v>
      </c>
      <c r="C145" s="8" t="s">
        <v>57</v>
      </c>
      <c r="D145" s="75">
        <v>1</v>
      </c>
      <c r="E145" s="186">
        <v>148</v>
      </c>
      <c r="F145" s="187">
        <v>0</v>
      </c>
      <c r="G145" s="187">
        <v>1</v>
      </c>
      <c r="H145" s="8" t="s">
        <v>539</v>
      </c>
      <c r="I145" s="75" t="s">
        <v>54</v>
      </c>
      <c r="J145" s="75">
        <v>3</v>
      </c>
      <c r="K145" s="21"/>
      <c r="L145" s="75" t="s">
        <v>275</v>
      </c>
      <c r="M145" s="75" t="s">
        <v>362</v>
      </c>
      <c r="N145" s="19"/>
    </row>
    <row r="146" spans="1:14" ht="22.9" customHeight="1">
      <c r="A146" s="75" t="s">
        <v>571</v>
      </c>
      <c r="B146" s="8" t="s">
        <v>572</v>
      </c>
      <c r="C146" s="8" t="s">
        <v>57</v>
      </c>
      <c r="D146" s="75">
        <v>1</v>
      </c>
      <c r="E146" s="186">
        <v>41.88</v>
      </c>
      <c r="F146" s="187">
        <v>0</v>
      </c>
      <c r="G146" s="187">
        <v>1</v>
      </c>
      <c r="H146" s="8" t="s">
        <v>539</v>
      </c>
      <c r="I146" s="75" t="s">
        <v>54</v>
      </c>
      <c r="J146" s="21">
        <v>4</v>
      </c>
      <c r="K146" s="21"/>
      <c r="L146" s="75" t="s">
        <v>275</v>
      </c>
      <c r="M146" s="75" t="s">
        <v>362</v>
      </c>
      <c r="N146" s="19"/>
    </row>
    <row r="147" spans="1:14" ht="22.9" customHeight="1">
      <c r="A147" s="75" t="s">
        <v>571</v>
      </c>
      <c r="B147" s="8" t="s">
        <v>573</v>
      </c>
      <c r="C147" s="8" t="s">
        <v>57</v>
      </c>
      <c r="D147" s="8">
        <v>1</v>
      </c>
      <c r="E147" s="186">
        <v>140.87</v>
      </c>
      <c r="F147" s="187">
        <v>0</v>
      </c>
      <c r="G147" s="187">
        <v>1</v>
      </c>
      <c r="H147" s="8" t="s">
        <v>539</v>
      </c>
      <c r="I147" s="75" t="s">
        <v>54</v>
      </c>
      <c r="J147" s="21">
        <v>5</v>
      </c>
      <c r="K147" s="21"/>
      <c r="L147" s="75" t="s">
        <v>275</v>
      </c>
      <c r="M147" s="75" t="s">
        <v>362</v>
      </c>
      <c r="N147" s="19"/>
    </row>
    <row r="148" spans="1:14" ht="22.9" customHeight="1">
      <c r="A148" s="8" t="s">
        <v>571</v>
      </c>
      <c r="B148" s="8" t="s">
        <v>574</v>
      </c>
      <c r="C148" s="8" t="s">
        <v>57</v>
      </c>
      <c r="D148" s="8">
        <v>1</v>
      </c>
      <c r="E148" s="165">
        <v>407.31</v>
      </c>
      <c r="F148" s="167">
        <v>0</v>
      </c>
      <c r="G148" s="167">
        <v>1</v>
      </c>
      <c r="H148" s="8" t="s">
        <v>539</v>
      </c>
      <c r="I148" s="8" t="s">
        <v>54</v>
      </c>
      <c r="J148" s="21">
        <v>5</v>
      </c>
      <c r="K148" s="21"/>
      <c r="L148" s="8" t="s">
        <v>275</v>
      </c>
      <c r="M148" s="8" t="s">
        <v>362</v>
      </c>
      <c r="N148" s="19"/>
    </row>
    <row r="149" spans="1:14" ht="14.45" customHeight="1">
      <c r="B149" s="188"/>
    </row>
  </sheetData>
  <sortState ref="A2:M142">
    <sortCondition ref="H2:H142"/>
  </sortState>
  <phoneticPr fontId="18" type="noConversion"/>
  <pageMargins left="0.7" right="0.7" top="0.75" bottom="0.75" header="0.3" footer="0.3"/>
  <pageSetup paperSize="9" scale="27" fitToHeight="10" orientation="landscape" r:id="rId1"/>
  <rowBreaks count="4" manualBreakCount="4">
    <brk id="26" max="14" man="1"/>
    <brk id="54" max="14" man="1"/>
    <brk id="73" max="14" man="1"/>
    <brk id="101" max="14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3"/>
  <sheetViews>
    <sheetView zoomScale="55" zoomScaleNormal="55" workbookViewId="0">
      <selection activeCell="E53" sqref="E53"/>
    </sheetView>
  </sheetViews>
  <sheetFormatPr defaultRowHeight="15"/>
  <cols>
    <col min="2" max="2" width="19.7109375" customWidth="1"/>
    <col min="3" max="3" width="51.42578125" style="27" customWidth="1"/>
    <col min="4" max="4" width="15.28515625" customWidth="1"/>
    <col min="5" max="5" width="18.7109375" customWidth="1"/>
    <col min="6" max="7" width="16" customWidth="1"/>
    <col min="8" max="8" width="29.28515625" customWidth="1"/>
    <col min="9" max="9" width="22.28515625" customWidth="1"/>
    <col min="10" max="12" width="24.28515625" customWidth="1"/>
    <col min="13" max="13" width="33.28515625" customWidth="1"/>
    <col min="14" max="14" width="18.28515625" customWidth="1"/>
    <col min="15" max="15" width="31.7109375" customWidth="1"/>
    <col min="16" max="16" width="15.5703125" customWidth="1"/>
  </cols>
  <sheetData>
    <row r="1" spans="1:15" ht="63">
      <c r="A1" s="36" t="s">
        <v>83</v>
      </c>
      <c r="B1" s="36" t="s">
        <v>0</v>
      </c>
      <c r="C1" s="36" t="s">
        <v>84</v>
      </c>
      <c r="D1" s="36" t="s">
        <v>95</v>
      </c>
      <c r="E1" s="36" t="s">
        <v>96</v>
      </c>
      <c r="F1" s="36" t="s">
        <v>85</v>
      </c>
      <c r="G1" s="36" t="s">
        <v>86</v>
      </c>
      <c r="H1" s="36" t="s">
        <v>87</v>
      </c>
      <c r="I1" s="36" t="s">
        <v>79</v>
      </c>
      <c r="J1" s="36" t="s">
        <v>98</v>
      </c>
      <c r="K1" s="36" t="s">
        <v>90</v>
      </c>
      <c r="L1" s="36" t="s">
        <v>99</v>
      </c>
      <c r="M1" s="36" t="s">
        <v>88</v>
      </c>
      <c r="N1" s="36" t="s">
        <v>89</v>
      </c>
      <c r="O1" s="37" t="s">
        <v>101</v>
      </c>
    </row>
    <row r="2" spans="1:15" s="34" customFormat="1" ht="45.75" customHeight="1">
      <c r="A2" s="29">
        <v>1</v>
      </c>
      <c r="B2" s="11" t="s">
        <v>13</v>
      </c>
      <c r="C2" s="8" t="s">
        <v>11</v>
      </c>
      <c r="D2" s="8" t="s">
        <v>12</v>
      </c>
      <c r="E2" s="9">
        <v>35.828000000000003</v>
      </c>
      <c r="F2" s="9">
        <v>1132.4847496803</v>
      </c>
      <c r="G2" s="11">
        <v>9</v>
      </c>
      <c r="H2" s="9">
        <v>334.51</v>
      </c>
      <c r="I2" s="9">
        <f t="shared" ref="I2:I42" si="0">F2-H2</f>
        <v>797.97474968029996</v>
      </c>
      <c r="J2" s="9">
        <v>504.16</v>
      </c>
      <c r="K2" s="9">
        <v>609.57000000000005</v>
      </c>
      <c r="L2" s="9" t="s">
        <v>100</v>
      </c>
      <c r="M2" s="29" t="s">
        <v>91</v>
      </c>
      <c r="N2" s="29"/>
      <c r="O2" s="9" t="s">
        <v>102</v>
      </c>
    </row>
    <row r="3" spans="1:15" s="34" customFormat="1" ht="46.5" customHeight="1">
      <c r="A3" s="29">
        <v>2</v>
      </c>
      <c r="B3" s="11" t="s">
        <v>13</v>
      </c>
      <c r="C3" s="8" t="s">
        <v>17</v>
      </c>
      <c r="D3" s="8" t="s">
        <v>18</v>
      </c>
      <c r="E3" s="9">
        <v>10.69</v>
      </c>
      <c r="F3" s="15">
        <v>212.86</v>
      </c>
      <c r="G3" s="11">
        <v>9</v>
      </c>
      <c r="H3" s="9">
        <v>94.35</v>
      </c>
      <c r="I3" s="9">
        <f t="shared" si="0"/>
        <v>118.51000000000002</v>
      </c>
      <c r="J3" s="9">
        <v>59.6</v>
      </c>
      <c r="K3" s="9">
        <v>97.91</v>
      </c>
      <c r="L3" s="9" t="s">
        <v>100</v>
      </c>
      <c r="M3" s="29" t="s">
        <v>92</v>
      </c>
      <c r="N3" s="29"/>
      <c r="O3" s="9" t="s">
        <v>103</v>
      </c>
    </row>
    <row r="4" spans="1:15" s="34" customFormat="1" ht="34.5" customHeight="1">
      <c r="A4" s="29">
        <v>3</v>
      </c>
      <c r="B4" s="11" t="s">
        <v>22</v>
      </c>
      <c r="C4" s="8" t="s">
        <v>21</v>
      </c>
      <c r="D4" s="8" t="s">
        <v>12</v>
      </c>
      <c r="E4" s="9">
        <v>7.37</v>
      </c>
      <c r="F4" s="9">
        <v>68.311339590000003</v>
      </c>
      <c r="G4" s="11">
        <v>8</v>
      </c>
      <c r="H4" s="9">
        <v>53.946364643709515</v>
      </c>
      <c r="I4" s="9">
        <f t="shared" si="0"/>
        <v>14.364974946290488</v>
      </c>
      <c r="J4" s="9">
        <v>0</v>
      </c>
      <c r="K4" s="9">
        <v>0</v>
      </c>
      <c r="L4" s="9" t="s">
        <v>104</v>
      </c>
      <c r="M4" s="29"/>
      <c r="N4" s="29"/>
      <c r="O4" s="31"/>
    </row>
    <row r="5" spans="1:15" s="34" customFormat="1" ht="34.5" customHeight="1">
      <c r="A5" s="29">
        <v>4</v>
      </c>
      <c r="B5" s="11" t="s">
        <v>22</v>
      </c>
      <c r="C5" s="8" t="s">
        <v>23</v>
      </c>
      <c r="D5" s="8" t="s">
        <v>12</v>
      </c>
      <c r="E5" s="9">
        <v>5.8959999999999999</v>
      </c>
      <c r="F5" s="9">
        <v>107.2236656</v>
      </c>
      <c r="G5" s="11">
        <v>8</v>
      </c>
      <c r="H5" s="9">
        <v>43.157091714967613</v>
      </c>
      <c r="I5" s="9">
        <f t="shared" si="0"/>
        <v>64.066573885032398</v>
      </c>
      <c r="J5" s="9">
        <v>0</v>
      </c>
      <c r="K5" s="9">
        <v>0</v>
      </c>
      <c r="L5" s="9" t="s">
        <v>104</v>
      </c>
      <c r="M5" s="29"/>
      <c r="N5" s="29"/>
      <c r="O5" s="31"/>
    </row>
    <row r="6" spans="1:15" s="34" customFormat="1" ht="34.5" customHeight="1">
      <c r="A6" s="29">
        <v>5</v>
      </c>
      <c r="B6" s="11" t="s">
        <v>22</v>
      </c>
      <c r="C6" s="8" t="s">
        <v>24</v>
      </c>
      <c r="D6" s="8" t="s">
        <v>12</v>
      </c>
      <c r="E6" s="9">
        <v>7.1920000000000002</v>
      </c>
      <c r="F6" s="9">
        <v>215.68431884647907</v>
      </c>
      <c r="G6" s="11">
        <v>8</v>
      </c>
      <c r="H6" s="9">
        <v>52.643453801568363</v>
      </c>
      <c r="I6" s="9">
        <f t="shared" si="0"/>
        <v>163.0408650449107</v>
      </c>
      <c r="J6" s="9">
        <v>215.684</v>
      </c>
      <c r="K6" s="9">
        <v>215.684</v>
      </c>
      <c r="L6" s="9" t="s">
        <v>105</v>
      </c>
      <c r="M6" s="29"/>
      <c r="N6" s="29"/>
      <c r="O6" s="31"/>
    </row>
    <row r="7" spans="1:15" s="34" customFormat="1" ht="34.5" customHeight="1">
      <c r="A7" s="29">
        <v>6</v>
      </c>
      <c r="B7" s="11" t="s">
        <v>22</v>
      </c>
      <c r="C7" s="8" t="s">
        <v>26</v>
      </c>
      <c r="D7" s="8" t="s">
        <v>12</v>
      </c>
      <c r="E7" s="9">
        <v>3.66</v>
      </c>
      <c r="F7" s="9">
        <v>106.6825267</v>
      </c>
      <c r="G7" s="11">
        <v>8</v>
      </c>
      <c r="H7" s="9">
        <v>26.790189226048419</v>
      </c>
      <c r="I7" s="9">
        <f t="shared" si="0"/>
        <v>79.892337473951585</v>
      </c>
      <c r="J7" s="9">
        <v>106.68300000000001</v>
      </c>
      <c r="K7" s="9">
        <v>106.68300000000001</v>
      </c>
      <c r="L7" s="9" t="s">
        <v>105</v>
      </c>
      <c r="M7" s="29"/>
      <c r="N7" s="29"/>
      <c r="O7" s="31"/>
    </row>
    <row r="8" spans="1:15" s="34" customFormat="1" ht="34.5" customHeight="1">
      <c r="A8" s="29">
        <v>7</v>
      </c>
      <c r="B8" s="11" t="s">
        <v>22</v>
      </c>
      <c r="C8" s="8" t="s">
        <v>26</v>
      </c>
      <c r="D8" s="8" t="s">
        <v>12</v>
      </c>
      <c r="E8" s="9">
        <v>5.0570000000000004</v>
      </c>
      <c r="F8" s="9">
        <v>112.01917659999999</v>
      </c>
      <c r="G8" s="11">
        <v>8</v>
      </c>
      <c r="H8" s="9">
        <v>37.01584341970679</v>
      </c>
      <c r="I8" s="9">
        <f t="shared" si="0"/>
        <v>75.003333180293197</v>
      </c>
      <c r="J8" s="9">
        <v>112.01900000000001</v>
      </c>
      <c r="K8" s="9">
        <v>112.01900000000001</v>
      </c>
      <c r="L8" s="9" t="s">
        <v>105</v>
      </c>
      <c r="M8" s="30" t="s">
        <v>93</v>
      </c>
      <c r="N8" s="29"/>
      <c r="O8" s="29"/>
    </row>
    <row r="9" spans="1:15" s="34" customFormat="1" ht="34.5" customHeight="1">
      <c r="A9" s="29">
        <v>8</v>
      </c>
      <c r="B9" s="11" t="s">
        <v>22</v>
      </c>
      <c r="C9" s="8" t="s">
        <v>27</v>
      </c>
      <c r="D9" s="8" t="s">
        <v>12</v>
      </c>
      <c r="E9" s="9">
        <v>5.4</v>
      </c>
      <c r="F9" s="9">
        <v>57.684434760000002</v>
      </c>
      <c r="G9" s="11">
        <v>8</v>
      </c>
      <c r="H9" s="9">
        <v>39.526508694169792</v>
      </c>
      <c r="I9" s="9">
        <f t="shared" si="0"/>
        <v>18.15792606583021</v>
      </c>
      <c r="J9" s="9">
        <v>57.683999999999997</v>
      </c>
      <c r="K9" s="9">
        <v>57.683999999999997</v>
      </c>
      <c r="L9" s="9" t="s">
        <v>105</v>
      </c>
      <c r="M9" s="29"/>
      <c r="N9" s="29"/>
      <c r="O9" s="31"/>
    </row>
    <row r="10" spans="1:15" s="34" customFormat="1" ht="34.5" customHeight="1">
      <c r="A10" s="29">
        <v>9</v>
      </c>
      <c r="B10" s="11" t="s">
        <v>22</v>
      </c>
      <c r="C10" s="8" t="s">
        <v>28</v>
      </c>
      <c r="D10" s="8" t="s">
        <v>12</v>
      </c>
      <c r="E10" s="9">
        <v>1.903</v>
      </c>
      <c r="F10" s="9">
        <v>48.574001809999999</v>
      </c>
      <c r="G10" s="11">
        <v>8</v>
      </c>
      <c r="H10" s="9">
        <v>13.929434452778725</v>
      </c>
      <c r="I10" s="9">
        <f t="shared" si="0"/>
        <v>34.644567357221277</v>
      </c>
      <c r="J10" s="9">
        <v>0</v>
      </c>
      <c r="K10" s="9">
        <v>0</v>
      </c>
      <c r="L10" s="9" t="s">
        <v>104</v>
      </c>
      <c r="M10" s="30" t="s">
        <v>93</v>
      </c>
      <c r="N10" s="29"/>
      <c r="O10" s="29"/>
    </row>
    <row r="11" spans="1:15" s="34" customFormat="1" ht="34.5" customHeight="1">
      <c r="A11" s="29">
        <v>10</v>
      </c>
      <c r="B11" s="11" t="s">
        <v>22</v>
      </c>
      <c r="C11" s="8" t="s">
        <v>29</v>
      </c>
      <c r="D11" s="8" t="s">
        <v>12</v>
      </c>
      <c r="E11" s="9">
        <v>4.32</v>
      </c>
      <c r="F11" s="9">
        <v>102.82893199999999</v>
      </c>
      <c r="G11" s="11">
        <v>8</v>
      </c>
      <c r="H11" s="9">
        <v>31.621206955335836</v>
      </c>
      <c r="I11" s="9">
        <f t="shared" si="0"/>
        <v>71.207725044664159</v>
      </c>
      <c r="J11" s="9">
        <v>0</v>
      </c>
      <c r="K11" s="9">
        <v>0</v>
      </c>
      <c r="L11" s="9" t="s">
        <v>104</v>
      </c>
      <c r="M11" s="30" t="s">
        <v>93</v>
      </c>
      <c r="N11" s="29"/>
      <c r="O11" s="29"/>
    </row>
    <row r="12" spans="1:15" s="34" customFormat="1" ht="34.5" customHeight="1">
      <c r="A12" s="29">
        <v>11</v>
      </c>
      <c r="B12" s="11" t="s">
        <v>22</v>
      </c>
      <c r="C12" s="8" t="s">
        <v>30</v>
      </c>
      <c r="D12" s="8" t="s">
        <v>12</v>
      </c>
      <c r="E12" s="9">
        <v>3.15</v>
      </c>
      <c r="F12" s="9">
        <v>37.926277570000003</v>
      </c>
      <c r="G12" s="11">
        <v>8</v>
      </c>
      <c r="H12" s="9">
        <v>23.057130071599047</v>
      </c>
      <c r="I12" s="9">
        <f t="shared" si="0"/>
        <v>14.869147498400956</v>
      </c>
      <c r="J12" s="9">
        <v>0</v>
      </c>
      <c r="K12" s="9">
        <v>0</v>
      </c>
      <c r="L12" s="9" t="s">
        <v>104</v>
      </c>
      <c r="M12" s="29" t="s">
        <v>91</v>
      </c>
      <c r="N12" s="29"/>
      <c r="O12" s="31"/>
    </row>
    <row r="13" spans="1:15" s="34" customFormat="1" ht="34.5" customHeight="1">
      <c r="A13" s="29">
        <v>12</v>
      </c>
      <c r="B13" s="11" t="s">
        <v>22</v>
      </c>
      <c r="C13" s="8" t="s">
        <v>31</v>
      </c>
      <c r="D13" s="8" t="s">
        <v>12</v>
      </c>
      <c r="E13" s="9">
        <v>2.98</v>
      </c>
      <c r="F13" s="9">
        <v>91.955522869999996</v>
      </c>
      <c r="G13" s="11">
        <v>8</v>
      </c>
      <c r="H13" s="9">
        <v>21.812777020115927</v>
      </c>
      <c r="I13" s="9">
        <f t="shared" si="0"/>
        <v>70.142745849884065</v>
      </c>
      <c r="J13" s="9">
        <v>22.19</v>
      </c>
      <c r="K13" s="9">
        <v>38.81</v>
      </c>
      <c r="L13" s="9" t="s">
        <v>100</v>
      </c>
      <c r="M13" s="29" t="s">
        <v>91</v>
      </c>
      <c r="N13" s="29"/>
      <c r="O13" s="9" t="s">
        <v>103</v>
      </c>
    </row>
    <row r="14" spans="1:15" s="34" customFormat="1" ht="46.5" customHeight="1">
      <c r="A14" s="29">
        <v>13</v>
      </c>
      <c r="B14" s="11" t="s">
        <v>34</v>
      </c>
      <c r="C14" s="8" t="s">
        <v>33</v>
      </c>
      <c r="D14" s="8" t="s">
        <v>18</v>
      </c>
      <c r="E14" s="9">
        <v>20.9</v>
      </c>
      <c r="F14" s="9">
        <v>450.21</v>
      </c>
      <c r="G14" s="11">
        <v>9</v>
      </c>
      <c r="H14" s="9">
        <v>94.53704006541291</v>
      </c>
      <c r="I14" s="9">
        <f t="shared" si="0"/>
        <v>355.67295993458708</v>
      </c>
      <c r="J14" s="9">
        <v>177.08</v>
      </c>
      <c r="K14" s="9">
        <v>177.08</v>
      </c>
      <c r="L14" s="9" t="s">
        <v>104</v>
      </c>
      <c r="M14" s="29" t="s">
        <v>91</v>
      </c>
      <c r="N14" s="29"/>
      <c r="O14" s="31"/>
    </row>
    <row r="15" spans="1:15" s="34" customFormat="1" ht="34.5" customHeight="1">
      <c r="A15" s="29">
        <v>14</v>
      </c>
      <c r="B15" s="11" t="s">
        <v>34</v>
      </c>
      <c r="C15" s="8" t="s">
        <v>35</v>
      </c>
      <c r="D15" s="8" t="s">
        <v>18</v>
      </c>
      <c r="E15" s="9">
        <v>3.56</v>
      </c>
      <c r="F15" s="9">
        <v>29.21</v>
      </c>
      <c r="G15" s="11">
        <v>10</v>
      </c>
      <c r="H15" s="9">
        <v>16.102959934587084</v>
      </c>
      <c r="I15" s="9">
        <f t="shared" si="0"/>
        <v>13.107040065412917</v>
      </c>
      <c r="J15" s="9">
        <v>29.1</v>
      </c>
      <c r="K15" s="9">
        <v>29.21</v>
      </c>
      <c r="L15" s="9" t="s">
        <v>105</v>
      </c>
      <c r="M15" s="29" t="s">
        <v>91</v>
      </c>
      <c r="N15" s="29"/>
      <c r="O15" s="31"/>
    </row>
    <row r="16" spans="1:15" s="34" customFormat="1" ht="34.5" customHeight="1">
      <c r="A16" s="29">
        <v>15</v>
      </c>
      <c r="B16" s="11" t="s">
        <v>34</v>
      </c>
      <c r="C16" s="8" t="s">
        <v>36</v>
      </c>
      <c r="D16" s="8" t="s">
        <v>37</v>
      </c>
      <c r="E16" s="9">
        <v>1</v>
      </c>
      <c r="F16" s="9">
        <v>389.57</v>
      </c>
      <c r="G16" s="11">
        <v>2</v>
      </c>
      <c r="H16" s="9">
        <v>178.46</v>
      </c>
      <c r="I16" s="9">
        <f t="shared" si="0"/>
        <v>211.10999999999999</v>
      </c>
      <c r="J16" s="9">
        <v>89.23</v>
      </c>
      <c r="K16" s="9">
        <v>178.46</v>
      </c>
      <c r="L16" s="9" t="s">
        <v>100</v>
      </c>
      <c r="M16" s="29"/>
      <c r="N16" s="29"/>
      <c r="O16" s="32" t="s">
        <v>106</v>
      </c>
    </row>
    <row r="17" spans="1:16" s="34" customFormat="1" ht="44.25" customHeight="1">
      <c r="A17" s="29">
        <v>16</v>
      </c>
      <c r="B17" s="11" t="s">
        <v>40</v>
      </c>
      <c r="C17" s="8" t="s">
        <v>39</v>
      </c>
      <c r="D17" s="8" t="s">
        <v>12</v>
      </c>
      <c r="E17" s="9">
        <v>4.9249999999999998</v>
      </c>
      <c r="F17" s="9">
        <v>335.3397243</v>
      </c>
      <c r="G17" s="11">
        <v>8</v>
      </c>
      <c r="H17" s="9">
        <v>69.179634192570134</v>
      </c>
      <c r="I17" s="9">
        <f t="shared" si="0"/>
        <v>266.16009010742988</v>
      </c>
      <c r="J17" s="9">
        <v>33.5</v>
      </c>
      <c r="K17" s="9">
        <v>33.5</v>
      </c>
      <c r="L17" s="9" t="s">
        <v>104</v>
      </c>
      <c r="M17" s="29"/>
      <c r="N17" s="29"/>
      <c r="O17" s="29" t="s">
        <v>107</v>
      </c>
    </row>
    <row r="18" spans="1:16" s="34" customFormat="1" ht="44.25" customHeight="1">
      <c r="A18" s="29">
        <v>17</v>
      </c>
      <c r="B18" s="11" t="s">
        <v>40</v>
      </c>
      <c r="C18" s="8" t="s">
        <v>42</v>
      </c>
      <c r="D18" s="8" t="s">
        <v>12</v>
      </c>
      <c r="E18" s="9">
        <v>7.5650000000000004</v>
      </c>
      <c r="F18" s="9">
        <v>158.05900270000001</v>
      </c>
      <c r="G18" s="11">
        <v>8</v>
      </c>
      <c r="H18" s="9">
        <v>106.26272744503413</v>
      </c>
      <c r="I18" s="9">
        <f t="shared" si="0"/>
        <v>51.796275254965877</v>
      </c>
      <c r="J18" s="9">
        <v>63.22</v>
      </c>
      <c r="K18" s="9">
        <v>158.05900270000001</v>
      </c>
      <c r="L18" s="9" t="s">
        <v>104</v>
      </c>
      <c r="M18" s="29"/>
      <c r="N18" s="29"/>
      <c r="O18" s="31"/>
    </row>
    <row r="19" spans="1:16" s="34" customFormat="1" ht="44.25" customHeight="1">
      <c r="A19" s="29">
        <v>18</v>
      </c>
      <c r="B19" s="11" t="s">
        <v>40</v>
      </c>
      <c r="C19" s="8" t="s">
        <v>43</v>
      </c>
      <c r="D19" s="8" t="s">
        <v>12</v>
      </c>
      <c r="E19" s="9">
        <v>1.903</v>
      </c>
      <c r="F19" s="9">
        <v>16.063565189999998</v>
      </c>
      <c r="G19" s="11">
        <v>8</v>
      </c>
      <c r="H19" s="9">
        <v>26.730729719484458</v>
      </c>
      <c r="I19" s="9">
        <f t="shared" si="0"/>
        <v>-10.667164529484459</v>
      </c>
      <c r="J19" s="9">
        <v>8.0399999999999991</v>
      </c>
      <c r="K19" s="9">
        <v>8.0399999999999991</v>
      </c>
      <c r="L19" s="9" t="s">
        <v>104</v>
      </c>
      <c r="M19" s="29"/>
      <c r="N19" s="29"/>
      <c r="O19" s="31"/>
    </row>
    <row r="20" spans="1:16" s="34" customFormat="1" ht="44.25" customHeight="1">
      <c r="A20" s="29">
        <v>19</v>
      </c>
      <c r="B20" s="11" t="s">
        <v>40</v>
      </c>
      <c r="C20" s="8" t="s">
        <v>45</v>
      </c>
      <c r="D20" s="8" t="s">
        <v>12</v>
      </c>
      <c r="E20" s="9">
        <v>6.76</v>
      </c>
      <c r="F20" s="9">
        <v>282.4936586</v>
      </c>
      <c r="G20" s="11">
        <v>8</v>
      </c>
      <c r="H20" s="9">
        <v>94.955193328279009</v>
      </c>
      <c r="I20" s="9">
        <f t="shared" si="0"/>
        <v>187.53846527172101</v>
      </c>
      <c r="J20" s="9">
        <v>282.4936586</v>
      </c>
      <c r="K20" s="9">
        <v>282.4936586</v>
      </c>
      <c r="L20" s="9" t="s">
        <v>105</v>
      </c>
      <c r="M20" s="29"/>
      <c r="N20" s="29"/>
      <c r="O20" s="31"/>
    </row>
    <row r="21" spans="1:16" s="34" customFormat="1" ht="44.25" customHeight="1">
      <c r="A21" s="29">
        <v>20</v>
      </c>
      <c r="B21" s="11" t="s">
        <v>40</v>
      </c>
      <c r="C21" s="8" t="s">
        <v>46</v>
      </c>
      <c r="D21" s="8" t="s">
        <v>12</v>
      </c>
      <c r="E21" s="9">
        <v>5.2350000000000003</v>
      </c>
      <c r="F21" s="9">
        <v>313.34954199999999</v>
      </c>
      <c r="G21" s="11">
        <v>8</v>
      </c>
      <c r="H21" s="9">
        <v>73.534088324488266</v>
      </c>
      <c r="I21" s="9">
        <f t="shared" si="0"/>
        <v>239.81545367551172</v>
      </c>
      <c r="J21" s="9">
        <v>313.34954199999999</v>
      </c>
      <c r="K21" s="9">
        <v>313.34954199999999</v>
      </c>
      <c r="L21" s="9" t="s">
        <v>105</v>
      </c>
      <c r="M21" s="29"/>
      <c r="N21" s="29"/>
      <c r="O21" s="31"/>
    </row>
    <row r="22" spans="1:16" s="34" customFormat="1" ht="44.25" customHeight="1">
      <c r="A22" s="29">
        <v>21</v>
      </c>
      <c r="B22" s="11" t="s">
        <v>40</v>
      </c>
      <c r="C22" s="8" t="s">
        <v>47</v>
      </c>
      <c r="D22" s="8" t="s">
        <v>12</v>
      </c>
      <c r="E22" s="9">
        <v>3.75</v>
      </c>
      <c r="F22" s="9">
        <v>154.61481599999999</v>
      </c>
      <c r="G22" s="11">
        <v>10</v>
      </c>
      <c r="H22" s="9">
        <v>50.434615384615384</v>
      </c>
      <c r="I22" s="9">
        <f t="shared" si="0"/>
        <v>104.18020061538461</v>
      </c>
      <c r="J22" s="9">
        <v>113.38</v>
      </c>
      <c r="K22" s="9">
        <v>113.38</v>
      </c>
      <c r="L22" s="9" t="s">
        <v>104</v>
      </c>
      <c r="M22" s="29"/>
      <c r="N22" s="29"/>
      <c r="O22" s="31"/>
    </row>
    <row r="23" spans="1:16" s="34" customFormat="1" ht="44.25" customHeight="1">
      <c r="A23" s="29">
        <v>22</v>
      </c>
      <c r="B23" s="11" t="s">
        <v>40</v>
      </c>
      <c r="C23" s="8" t="s">
        <v>48</v>
      </c>
      <c r="D23" s="8" t="s">
        <v>12</v>
      </c>
      <c r="E23" s="9">
        <v>1</v>
      </c>
      <c r="F23" s="9">
        <v>33.674017499999998</v>
      </c>
      <c r="G23" s="11">
        <v>10</v>
      </c>
      <c r="H23" s="9">
        <v>13.449230769230768</v>
      </c>
      <c r="I23" s="9">
        <f t="shared" si="0"/>
        <v>20.224786730769232</v>
      </c>
      <c r="J23" s="9">
        <v>0</v>
      </c>
      <c r="K23" s="9">
        <v>0</v>
      </c>
      <c r="L23" s="9" t="s">
        <v>104</v>
      </c>
      <c r="M23" s="29" t="s">
        <v>94</v>
      </c>
      <c r="N23" s="29"/>
      <c r="O23" s="31"/>
    </row>
    <row r="24" spans="1:16" s="34" customFormat="1" ht="44.25" customHeight="1">
      <c r="A24" s="29">
        <v>23</v>
      </c>
      <c r="B24" s="11" t="s">
        <v>40</v>
      </c>
      <c r="C24" s="8" t="s">
        <v>49</v>
      </c>
      <c r="D24" s="8" t="s">
        <v>12</v>
      </c>
      <c r="E24" s="9">
        <v>3</v>
      </c>
      <c r="F24" s="9">
        <v>99.547012699999996</v>
      </c>
      <c r="G24" s="11">
        <v>10</v>
      </c>
      <c r="H24" s="9">
        <v>40.347692307692306</v>
      </c>
      <c r="I24" s="9">
        <f t="shared" si="0"/>
        <v>59.19932039230769</v>
      </c>
      <c r="J24" s="9">
        <v>39.79</v>
      </c>
      <c r="K24" s="9">
        <v>99.47</v>
      </c>
      <c r="L24" s="9" t="s">
        <v>100</v>
      </c>
      <c r="M24" s="29" t="s">
        <v>94</v>
      </c>
      <c r="N24" s="29"/>
      <c r="O24" s="31"/>
    </row>
    <row r="25" spans="1:16" s="34" customFormat="1" ht="44.25" customHeight="1">
      <c r="A25" s="29">
        <v>24</v>
      </c>
      <c r="B25" s="11" t="s">
        <v>40</v>
      </c>
      <c r="C25" s="8" t="s">
        <v>50</v>
      </c>
      <c r="D25" s="8" t="s">
        <v>12</v>
      </c>
      <c r="E25" s="9">
        <v>1</v>
      </c>
      <c r="F25" s="9">
        <v>38.119906110000002</v>
      </c>
      <c r="G25" s="11">
        <v>10</v>
      </c>
      <c r="H25" s="9">
        <v>13.449230769230768</v>
      </c>
      <c r="I25" s="9">
        <f t="shared" si="0"/>
        <v>24.670675340769236</v>
      </c>
      <c r="J25" s="9">
        <v>38.119999999999997</v>
      </c>
      <c r="K25" s="9">
        <v>38.119999999999997</v>
      </c>
      <c r="L25" s="9" t="s">
        <v>105</v>
      </c>
      <c r="M25" s="29" t="s">
        <v>94</v>
      </c>
      <c r="N25" s="29"/>
      <c r="O25" s="31"/>
    </row>
    <row r="26" spans="1:16" s="34" customFormat="1" ht="44.25" customHeight="1">
      <c r="A26" s="29">
        <v>25</v>
      </c>
      <c r="B26" s="11" t="s">
        <v>40</v>
      </c>
      <c r="C26" s="8" t="s">
        <v>50</v>
      </c>
      <c r="D26" s="8" t="s">
        <v>12</v>
      </c>
      <c r="E26" s="9">
        <v>1</v>
      </c>
      <c r="F26" s="9">
        <v>69.659241080000001</v>
      </c>
      <c r="G26" s="11">
        <v>10</v>
      </c>
      <c r="H26" s="9">
        <v>13.449230769230768</v>
      </c>
      <c r="I26" s="9">
        <f t="shared" si="0"/>
        <v>56.210010310769235</v>
      </c>
      <c r="J26" s="9">
        <v>69.659000000000006</v>
      </c>
      <c r="K26" s="9">
        <v>69.659000000000006</v>
      </c>
      <c r="L26" s="9" t="s">
        <v>105</v>
      </c>
      <c r="M26" s="33">
        <f>SUM(E22:E26)</f>
        <v>9.75</v>
      </c>
      <c r="N26" s="29"/>
      <c r="O26" s="31"/>
    </row>
    <row r="27" spans="1:16" s="34" customFormat="1" ht="44.25" customHeight="1">
      <c r="A27" s="29">
        <v>26</v>
      </c>
      <c r="B27" s="11" t="s">
        <v>53</v>
      </c>
      <c r="C27" s="8" t="s">
        <v>52</v>
      </c>
      <c r="D27" s="8" t="s">
        <v>12</v>
      </c>
      <c r="E27" s="9">
        <v>1</v>
      </c>
      <c r="F27" s="9">
        <v>57.25</v>
      </c>
      <c r="G27" s="11">
        <v>3</v>
      </c>
      <c r="H27" s="9">
        <v>0</v>
      </c>
      <c r="I27" s="9">
        <f t="shared" si="0"/>
        <v>57.25</v>
      </c>
      <c r="J27" s="9">
        <v>0</v>
      </c>
      <c r="K27" s="9">
        <v>0</v>
      </c>
      <c r="L27" s="9" t="s">
        <v>104</v>
      </c>
      <c r="M27" s="31"/>
      <c r="N27" s="31"/>
      <c r="O27" s="32" t="s">
        <v>108</v>
      </c>
    </row>
    <row r="28" spans="1:16" s="34" customFormat="1" ht="44.25" customHeight="1">
      <c r="A28" s="29">
        <v>27</v>
      </c>
      <c r="B28" s="11" t="s">
        <v>53</v>
      </c>
      <c r="C28" s="8" t="s">
        <v>56</v>
      </c>
      <c r="D28" s="8" t="s">
        <v>57</v>
      </c>
      <c r="E28" s="9">
        <v>1</v>
      </c>
      <c r="F28" s="9">
        <v>242.75</v>
      </c>
      <c r="G28" s="11">
        <v>3</v>
      </c>
      <c r="H28" s="9">
        <f>123.11/3</f>
        <v>41.036666666666669</v>
      </c>
      <c r="I28" s="9">
        <f t="shared" si="0"/>
        <v>201.71333333333334</v>
      </c>
      <c r="J28" s="9">
        <v>60.68</v>
      </c>
      <c r="K28" s="9">
        <v>242.75</v>
      </c>
      <c r="L28" s="9" t="s">
        <v>100</v>
      </c>
      <c r="M28" s="31"/>
      <c r="N28" s="31"/>
      <c r="O28" s="31" t="s">
        <v>109</v>
      </c>
    </row>
    <row r="29" spans="1:16" s="34" customFormat="1" ht="44.25" customHeight="1">
      <c r="A29" s="29">
        <v>28</v>
      </c>
      <c r="B29" s="11" t="s">
        <v>53</v>
      </c>
      <c r="C29" s="8" t="s">
        <v>58</v>
      </c>
      <c r="D29" s="8" t="s">
        <v>57</v>
      </c>
      <c r="E29" s="9">
        <v>1</v>
      </c>
      <c r="F29" s="9">
        <v>286.86</v>
      </c>
      <c r="G29" s="11">
        <v>3</v>
      </c>
      <c r="H29" s="9">
        <f>123.11/3</f>
        <v>41.036666666666669</v>
      </c>
      <c r="I29" s="9">
        <f t="shared" si="0"/>
        <v>245.82333333333335</v>
      </c>
      <c r="J29" s="9">
        <v>143.13</v>
      </c>
      <c r="K29" s="9">
        <v>286.86</v>
      </c>
      <c r="L29" s="9" t="s">
        <v>100</v>
      </c>
      <c r="M29" s="31"/>
      <c r="N29" s="31"/>
      <c r="O29" s="31" t="s">
        <v>109</v>
      </c>
    </row>
    <row r="30" spans="1:16" s="34" customFormat="1" ht="44.25" customHeight="1">
      <c r="A30" s="29">
        <v>29</v>
      </c>
      <c r="B30" s="11" t="s">
        <v>53</v>
      </c>
      <c r="C30" s="8" t="s">
        <v>59</v>
      </c>
      <c r="D30" s="8" t="s">
        <v>57</v>
      </c>
      <c r="E30" s="9">
        <v>1</v>
      </c>
      <c r="F30" s="9">
        <v>182.66</v>
      </c>
      <c r="G30" s="11">
        <v>3</v>
      </c>
      <c r="H30" s="9">
        <f>123.11/3</f>
        <v>41.036666666666669</v>
      </c>
      <c r="I30" s="9">
        <f t="shared" si="0"/>
        <v>141.62333333333333</v>
      </c>
      <c r="J30" s="9">
        <v>109.6</v>
      </c>
      <c r="K30" s="9">
        <v>182.66</v>
      </c>
      <c r="L30" s="9" t="s">
        <v>100</v>
      </c>
      <c r="M30" s="32"/>
      <c r="N30" s="32"/>
      <c r="O30" s="31" t="s">
        <v>109</v>
      </c>
      <c r="P30" s="35"/>
    </row>
    <row r="31" spans="1:16" s="34" customFormat="1" ht="44.25" customHeight="1">
      <c r="A31" s="29">
        <v>30</v>
      </c>
      <c r="B31" s="11" t="s">
        <v>53</v>
      </c>
      <c r="C31" s="8" t="s">
        <v>110</v>
      </c>
      <c r="D31" s="8" t="s">
        <v>57</v>
      </c>
      <c r="E31" s="9">
        <v>1</v>
      </c>
      <c r="F31" s="9">
        <v>419.66</v>
      </c>
      <c r="G31" s="11">
        <v>3</v>
      </c>
      <c r="H31" s="9">
        <v>0</v>
      </c>
      <c r="I31" s="9">
        <f t="shared" si="0"/>
        <v>419.66</v>
      </c>
      <c r="J31" s="9">
        <v>104.92</v>
      </c>
      <c r="K31" s="9">
        <v>419.66</v>
      </c>
      <c r="L31" s="9" t="s">
        <v>100</v>
      </c>
      <c r="M31" s="32"/>
      <c r="N31" s="32"/>
      <c r="O31" s="32" t="s">
        <v>111</v>
      </c>
      <c r="P31" s="35"/>
    </row>
    <row r="32" spans="1:16" s="34" customFormat="1" ht="44.25" customHeight="1">
      <c r="A32" s="29">
        <v>31</v>
      </c>
      <c r="B32" s="11" t="s">
        <v>63</v>
      </c>
      <c r="C32" s="8" t="s">
        <v>62</v>
      </c>
      <c r="D32" s="8" t="s">
        <v>12</v>
      </c>
      <c r="E32" s="9">
        <v>6.226</v>
      </c>
      <c r="F32" s="9">
        <v>224.4495987</v>
      </c>
      <c r="G32" s="11">
        <v>7</v>
      </c>
      <c r="H32" s="9">
        <v>133.3475618904726</v>
      </c>
      <c r="I32" s="9">
        <f t="shared" si="0"/>
        <v>91.102036809527391</v>
      </c>
      <c r="J32" s="9">
        <v>224.45</v>
      </c>
      <c r="K32" s="9">
        <v>224.45</v>
      </c>
      <c r="L32" s="9" t="s">
        <v>105</v>
      </c>
      <c r="M32" s="32"/>
      <c r="N32" s="32"/>
      <c r="O32" s="32"/>
      <c r="P32" s="35"/>
    </row>
    <row r="33" spans="1:16" s="34" customFormat="1" ht="44.25" customHeight="1">
      <c r="A33" s="29">
        <v>32</v>
      </c>
      <c r="B33" s="11" t="s">
        <v>63</v>
      </c>
      <c r="C33" s="8" t="s">
        <v>64</v>
      </c>
      <c r="D33" s="8" t="s">
        <v>12</v>
      </c>
      <c r="E33" s="9">
        <v>1.9330000000000001</v>
      </c>
      <c r="F33" s="9">
        <v>118.7745324</v>
      </c>
      <c r="G33" s="11">
        <v>7</v>
      </c>
      <c r="H33" s="9">
        <v>41.40071267816954</v>
      </c>
      <c r="I33" s="9">
        <f t="shared" si="0"/>
        <v>77.373819721830458</v>
      </c>
      <c r="J33" s="9">
        <v>35.631999999999998</v>
      </c>
      <c r="K33" s="9">
        <v>35.631999999999998</v>
      </c>
      <c r="L33" s="9" t="s">
        <v>104</v>
      </c>
      <c r="M33" s="32"/>
      <c r="N33" s="32"/>
      <c r="O33" s="32" t="s">
        <v>112</v>
      </c>
      <c r="P33" s="35"/>
    </row>
    <row r="34" spans="1:16" s="34" customFormat="1" ht="44.25" customHeight="1">
      <c r="A34" s="29">
        <v>33</v>
      </c>
      <c r="B34" s="11" t="s">
        <v>63</v>
      </c>
      <c r="C34" s="8" t="s">
        <v>65</v>
      </c>
      <c r="D34" s="8" t="s">
        <v>12</v>
      </c>
      <c r="E34" s="9">
        <v>2.31</v>
      </c>
      <c r="F34" s="9">
        <v>88.151549259999996</v>
      </c>
      <c r="G34" s="11">
        <v>7</v>
      </c>
      <c r="H34" s="9">
        <v>49.47524381095274</v>
      </c>
      <c r="I34" s="9">
        <f t="shared" si="0"/>
        <v>38.676305449047256</v>
      </c>
      <c r="J34" s="9">
        <v>52.9</v>
      </c>
      <c r="K34" s="9">
        <v>52.9</v>
      </c>
      <c r="L34" s="9" t="s">
        <v>104</v>
      </c>
      <c r="M34" s="32"/>
      <c r="N34" s="32"/>
      <c r="O34" s="32" t="s">
        <v>113</v>
      </c>
      <c r="P34" s="35"/>
    </row>
    <row r="35" spans="1:16" s="34" customFormat="1" ht="44.25" customHeight="1">
      <c r="A35" s="29">
        <v>34</v>
      </c>
      <c r="B35" s="11" t="s">
        <v>63</v>
      </c>
      <c r="C35" s="8" t="s">
        <v>66</v>
      </c>
      <c r="D35" s="8" t="s">
        <v>12</v>
      </c>
      <c r="E35" s="9">
        <v>1.1779999999999999</v>
      </c>
      <c r="F35" s="9">
        <v>51.057474249999999</v>
      </c>
      <c r="G35" s="11">
        <v>7</v>
      </c>
      <c r="H35" s="9">
        <v>25.23023255813953</v>
      </c>
      <c r="I35" s="9">
        <f t="shared" si="0"/>
        <v>25.827241691860468</v>
      </c>
      <c r="J35" s="9">
        <v>15.31</v>
      </c>
      <c r="K35" s="9">
        <v>15.31</v>
      </c>
      <c r="L35" s="9" t="s">
        <v>104</v>
      </c>
      <c r="M35" s="32"/>
      <c r="N35" s="32"/>
      <c r="O35" s="32" t="s">
        <v>114</v>
      </c>
      <c r="P35" s="35"/>
    </row>
    <row r="36" spans="1:16" s="34" customFormat="1" ht="44.25" customHeight="1">
      <c r="A36" s="29">
        <v>35</v>
      </c>
      <c r="B36" s="11" t="s">
        <v>63</v>
      </c>
      <c r="C36" s="8" t="s">
        <v>67</v>
      </c>
      <c r="D36" s="8" t="s">
        <v>12</v>
      </c>
      <c r="E36" s="9">
        <v>0.35</v>
      </c>
      <c r="F36" s="9">
        <v>28.037593059999999</v>
      </c>
      <c r="G36" s="11">
        <v>7</v>
      </c>
      <c r="H36" s="9">
        <v>7.4962490622655658</v>
      </c>
      <c r="I36" s="9">
        <f t="shared" si="0"/>
        <v>20.541343997734433</v>
      </c>
      <c r="J36" s="9">
        <v>0</v>
      </c>
      <c r="K36" s="9">
        <v>0</v>
      </c>
      <c r="L36" s="9" t="s">
        <v>104</v>
      </c>
      <c r="M36" s="32"/>
      <c r="N36" s="32"/>
      <c r="O36" s="32" t="s">
        <v>115</v>
      </c>
      <c r="P36" s="35"/>
    </row>
    <row r="37" spans="1:16" s="34" customFormat="1" ht="44.25" customHeight="1">
      <c r="A37" s="29">
        <v>36</v>
      </c>
      <c r="B37" s="11" t="s">
        <v>63</v>
      </c>
      <c r="C37" s="8" t="s">
        <v>68</v>
      </c>
      <c r="D37" s="8" t="s">
        <v>57</v>
      </c>
      <c r="E37" s="9">
        <v>1</v>
      </c>
      <c r="F37" s="9">
        <v>42.25</v>
      </c>
      <c r="G37" s="11">
        <v>4</v>
      </c>
      <c r="H37" s="9">
        <v>19.04</v>
      </c>
      <c r="I37" s="9">
        <f t="shared" si="0"/>
        <v>23.21</v>
      </c>
      <c r="J37" s="9">
        <v>29.58</v>
      </c>
      <c r="K37" s="9">
        <v>42.25</v>
      </c>
      <c r="L37" s="9" t="s">
        <v>100</v>
      </c>
      <c r="M37" s="32"/>
      <c r="N37" s="32"/>
      <c r="O37" s="32"/>
      <c r="P37" s="35"/>
    </row>
    <row r="38" spans="1:16" ht="44.25" customHeight="1">
      <c r="A38" s="29">
        <v>37</v>
      </c>
      <c r="B38" s="11" t="s">
        <v>63</v>
      </c>
      <c r="C38" s="8" t="s">
        <v>69</v>
      </c>
      <c r="D38" s="8" t="s">
        <v>57</v>
      </c>
      <c r="E38" s="9">
        <v>1</v>
      </c>
      <c r="F38" s="9">
        <v>42.25</v>
      </c>
      <c r="G38" s="11">
        <v>4</v>
      </c>
      <c r="H38" s="9">
        <v>19.04</v>
      </c>
      <c r="I38" s="9">
        <f t="shared" si="0"/>
        <v>23.21</v>
      </c>
      <c r="J38" s="9">
        <v>29.58</v>
      </c>
      <c r="K38" s="9">
        <v>42.5</v>
      </c>
      <c r="L38" s="9" t="s">
        <v>100</v>
      </c>
      <c r="M38" s="31"/>
      <c r="N38" s="31"/>
      <c r="O38" s="31"/>
    </row>
    <row r="39" spans="1:16" ht="44.25" customHeight="1">
      <c r="A39" s="29">
        <v>38</v>
      </c>
      <c r="B39" s="11" t="s">
        <v>63</v>
      </c>
      <c r="C39" s="8" t="s">
        <v>70</v>
      </c>
      <c r="D39" s="8" t="s">
        <v>57</v>
      </c>
      <c r="E39" s="9">
        <v>2</v>
      </c>
      <c r="F39" s="9">
        <v>16.920000000000002</v>
      </c>
      <c r="G39" s="11">
        <v>1</v>
      </c>
      <c r="H39" s="9">
        <v>0</v>
      </c>
      <c r="I39" s="9">
        <f t="shared" si="0"/>
        <v>16.920000000000002</v>
      </c>
      <c r="J39" s="9">
        <v>0</v>
      </c>
      <c r="K39" s="9">
        <v>0</v>
      </c>
      <c r="L39" s="9" t="s">
        <v>104</v>
      </c>
      <c r="M39" s="31"/>
      <c r="N39" s="31"/>
      <c r="O39" s="31" t="s">
        <v>116</v>
      </c>
    </row>
    <row r="40" spans="1:16" ht="44.25" customHeight="1">
      <c r="A40" s="29">
        <v>39</v>
      </c>
      <c r="B40" s="11" t="s">
        <v>63</v>
      </c>
      <c r="C40" s="8" t="s">
        <v>71</v>
      </c>
      <c r="D40" s="8" t="s">
        <v>57</v>
      </c>
      <c r="E40" s="9">
        <v>1</v>
      </c>
      <c r="F40" s="9">
        <v>19.43</v>
      </c>
      <c r="G40" s="11">
        <v>12</v>
      </c>
      <c r="H40" s="9">
        <v>0</v>
      </c>
      <c r="I40" s="9">
        <f t="shared" si="0"/>
        <v>19.43</v>
      </c>
      <c r="J40" s="9">
        <v>0</v>
      </c>
      <c r="K40" s="9">
        <v>19.43</v>
      </c>
      <c r="L40" s="9" t="s">
        <v>100</v>
      </c>
      <c r="M40" s="31"/>
      <c r="N40" s="31"/>
      <c r="O40" s="31"/>
    </row>
    <row r="41" spans="1:16" ht="44.25" customHeight="1">
      <c r="A41" s="29">
        <v>40</v>
      </c>
      <c r="B41" s="11" t="s">
        <v>74</v>
      </c>
      <c r="C41" s="8" t="s">
        <v>73</v>
      </c>
      <c r="D41" s="8" t="s">
        <v>12</v>
      </c>
      <c r="E41" s="9">
        <v>15</v>
      </c>
      <c r="F41" s="9">
        <v>654.80263279999997</v>
      </c>
      <c r="G41" s="11">
        <v>7</v>
      </c>
      <c r="H41" s="9">
        <v>354.81</v>
      </c>
      <c r="I41" s="9">
        <f t="shared" si="0"/>
        <v>299.99263279999997</v>
      </c>
      <c r="J41" s="9">
        <v>491.02</v>
      </c>
      <c r="K41" s="9">
        <v>491.02</v>
      </c>
      <c r="L41" s="9" t="s">
        <v>105</v>
      </c>
      <c r="M41" s="31"/>
      <c r="N41" s="31"/>
      <c r="O41" s="32" t="s">
        <v>117</v>
      </c>
    </row>
    <row r="42" spans="1:16" ht="44.25" customHeight="1">
      <c r="A42" s="29">
        <v>41</v>
      </c>
      <c r="B42" s="11" t="s">
        <v>74</v>
      </c>
      <c r="C42" s="8" t="s">
        <v>76</v>
      </c>
      <c r="D42" s="8" t="s">
        <v>12</v>
      </c>
      <c r="E42" s="9">
        <v>9</v>
      </c>
      <c r="F42" s="9">
        <v>238.87413699999999</v>
      </c>
      <c r="G42" s="11">
        <v>7</v>
      </c>
      <c r="H42" s="9">
        <v>212.89</v>
      </c>
      <c r="I42" s="9">
        <f t="shared" si="0"/>
        <v>25.984137000000004</v>
      </c>
      <c r="J42" s="9">
        <v>179.16</v>
      </c>
      <c r="K42" s="9">
        <v>179.16</v>
      </c>
      <c r="L42" s="9" t="s">
        <v>105</v>
      </c>
      <c r="M42" s="31"/>
      <c r="N42" s="31"/>
      <c r="O42" s="32" t="s">
        <v>117</v>
      </c>
    </row>
    <row r="43" spans="1:16" ht="33" customHeight="1">
      <c r="A43" s="195" t="s">
        <v>97</v>
      </c>
      <c r="B43" s="196"/>
      <c r="C43" s="196"/>
      <c r="D43" s="196"/>
      <c r="E43" s="197"/>
      <c r="F43" s="9">
        <f>SUM(F2:F42)</f>
        <v>7378.322949676779</v>
      </c>
      <c r="G43" s="19"/>
      <c r="H43" s="9">
        <f>SUM(H2:H42)</f>
        <v>2549.0923730098561</v>
      </c>
      <c r="I43" s="9">
        <f>SUM(I2:I42)</f>
        <v>4829.230576666926</v>
      </c>
      <c r="J43" s="9">
        <f>SUM(J2:J42)</f>
        <v>3810.9442005999995</v>
      </c>
      <c r="K43" s="9">
        <f>SUM(K2:K42)</f>
        <v>4973.7632032999991</v>
      </c>
      <c r="L43" s="9"/>
      <c r="M43" s="19"/>
      <c r="N43" s="19"/>
      <c r="O43" s="19"/>
    </row>
  </sheetData>
  <mergeCells count="1">
    <mergeCell ref="A43:E4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view="pageBreakPreview" topLeftCell="B34" zoomScale="55" zoomScaleNormal="100" zoomScaleSheetLayoutView="55" workbookViewId="0">
      <selection activeCell="G1" sqref="G1"/>
    </sheetView>
  </sheetViews>
  <sheetFormatPr defaultRowHeight="15"/>
  <cols>
    <col min="1" max="1" width="48.7109375" customWidth="1"/>
    <col min="2" max="2" width="48" style="24" customWidth="1"/>
    <col min="3" max="3" width="13.7109375" style="25" customWidth="1"/>
    <col min="4" max="4" width="12" style="26" customWidth="1"/>
    <col min="5" max="9" width="14.28515625" style="24" customWidth="1"/>
    <col min="10" max="10" width="19.28515625" style="24" customWidth="1"/>
    <col min="11" max="11" width="24.7109375" style="24" customWidth="1"/>
    <col min="12" max="12" width="19.28515625" style="25" customWidth="1"/>
    <col min="13" max="13" width="15.7109375" style="24" customWidth="1"/>
    <col min="14" max="14" width="17" style="24" customWidth="1"/>
    <col min="15" max="15" width="18.28515625" style="25" customWidth="1"/>
    <col min="16" max="16" width="21.7109375" style="24" customWidth="1"/>
    <col min="17" max="17" width="15.7109375" style="24" customWidth="1"/>
  </cols>
  <sheetData>
    <row r="1" spans="1:17" s="7" customFormat="1" ht="57.75" customHeight="1">
      <c r="A1" s="1" t="s">
        <v>0</v>
      </c>
      <c r="B1" s="2" t="s">
        <v>1</v>
      </c>
      <c r="C1" s="2" t="s">
        <v>2</v>
      </c>
      <c r="D1" s="3" t="s">
        <v>3</v>
      </c>
      <c r="E1" s="4" t="s">
        <v>77</v>
      </c>
      <c r="F1" s="4" t="s">
        <v>78</v>
      </c>
      <c r="G1" s="4" t="s">
        <v>79</v>
      </c>
      <c r="H1" s="4" t="s">
        <v>80</v>
      </c>
      <c r="I1" s="4" t="s">
        <v>82</v>
      </c>
      <c r="J1" s="4" t="s">
        <v>81</v>
      </c>
      <c r="K1" s="5"/>
      <c r="L1" s="2" t="s">
        <v>4</v>
      </c>
      <c r="M1" s="2" t="s">
        <v>5</v>
      </c>
      <c r="N1" s="2" t="s">
        <v>6</v>
      </c>
      <c r="O1" s="2" t="s">
        <v>7</v>
      </c>
      <c r="P1" s="6" t="s">
        <v>8</v>
      </c>
      <c r="Q1" s="6" t="s">
        <v>9</v>
      </c>
    </row>
    <row r="2" spans="1:17" s="14" customFormat="1" ht="57.75" customHeight="1">
      <c r="A2" s="8" t="s">
        <v>10</v>
      </c>
      <c r="B2" s="8" t="s">
        <v>11</v>
      </c>
      <c r="C2" s="8" t="s">
        <v>12</v>
      </c>
      <c r="D2" s="9">
        <v>35.828000000000003</v>
      </c>
      <c r="E2" s="9">
        <v>1132.4847496803</v>
      </c>
      <c r="F2" s="9"/>
      <c r="G2" s="9"/>
      <c r="H2" s="9"/>
      <c r="I2" s="9"/>
      <c r="J2" s="9"/>
      <c r="K2" s="10"/>
      <c r="L2" s="11" t="s">
        <v>13</v>
      </c>
      <c r="M2" s="11" t="s">
        <v>14</v>
      </c>
      <c r="N2" s="11">
        <v>9</v>
      </c>
      <c r="O2" s="12"/>
      <c r="P2" s="13" t="s">
        <v>15</v>
      </c>
      <c r="Q2" s="11" t="s">
        <v>16</v>
      </c>
    </row>
    <row r="3" spans="1:17" s="14" customFormat="1" ht="57.75" customHeight="1">
      <c r="A3" s="8" t="s">
        <v>10</v>
      </c>
      <c r="B3" s="8" t="s">
        <v>17</v>
      </c>
      <c r="C3" s="8" t="s">
        <v>18</v>
      </c>
      <c r="D3" s="9">
        <v>10.69</v>
      </c>
      <c r="E3" s="15">
        <v>212.86</v>
      </c>
      <c r="F3" s="15"/>
      <c r="G3" s="15"/>
      <c r="H3" s="15"/>
      <c r="I3" s="15"/>
      <c r="J3" s="15"/>
      <c r="K3" s="16"/>
      <c r="L3" s="11" t="s">
        <v>13</v>
      </c>
      <c r="M3" s="11" t="s">
        <v>14</v>
      </c>
      <c r="N3" s="11">
        <v>9</v>
      </c>
      <c r="O3" s="12"/>
      <c r="P3" s="13" t="s">
        <v>19</v>
      </c>
      <c r="Q3" s="11" t="s">
        <v>16</v>
      </c>
    </row>
    <row r="4" spans="1:17" s="14" customFormat="1" ht="57.75" customHeight="1">
      <c r="A4" s="8" t="s">
        <v>20</v>
      </c>
      <c r="B4" s="8" t="s">
        <v>21</v>
      </c>
      <c r="C4" s="8" t="s">
        <v>12</v>
      </c>
      <c r="D4" s="9">
        <v>7.37</v>
      </c>
      <c r="E4" s="9">
        <v>68.311339590000003</v>
      </c>
      <c r="F4" s="9"/>
      <c r="G4" s="9"/>
      <c r="H4" s="9"/>
      <c r="I4" s="9"/>
      <c r="J4" s="9"/>
      <c r="K4" s="10"/>
      <c r="L4" s="11" t="s">
        <v>22</v>
      </c>
      <c r="M4" s="11" t="s">
        <v>14</v>
      </c>
      <c r="N4" s="11">
        <v>8</v>
      </c>
      <c r="O4" s="12"/>
      <c r="P4" s="13" t="s">
        <v>15</v>
      </c>
      <c r="Q4" s="11" t="s">
        <v>16</v>
      </c>
    </row>
    <row r="5" spans="1:17" s="14" customFormat="1" ht="57.75" customHeight="1">
      <c r="A5" s="8" t="s">
        <v>20</v>
      </c>
      <c r="B5" s="8" t="s">
        <v>23</v>
      </c>
      <c r="C5" s="8" t="s">
        <v>12</v>
      </c>
      <c r="D5" s="9">
        <v>5.8959999999999999</v>
      </c>
      <c r="E5" s="9">
        <v>107.2236656</v>
      </c>
      <c r="F5" s="9"/>
      <c r="G5" s="9"/>
      <c r="H5" s="9"/>
      <c r="I5" s="9"/>
      <c r="J5" s="9"/>
      <c r="K5" s="10"/>
      <c r="L5" s="11" t="s">
        <v>22</v>
      </c>
      <c r="M5" s="11" t="s">
        <v>14</v>
      </c>
      <c r="N5" s="11">
        <v>8</v>
      </c>
      <c r="O5" s="12"/>
      <c r="P5" s="13" t="s">
        <v>15</v>
      </c>
      <c r="Q5" s="11" t="s">
        <v>16</v>
      </c>
    </row>
    <row r="6" spans="1:17" s="14" customFormat="1" ht="57.75" customHeight="1">
      <c r="A6" s="8" t="s">
        <v>20</v>
      </c>
      <c r="B6" s="8" t="s">
        <v>24</v>
      </c>
      <c r="C6" s="8" t="s">
        <v>12</v>
      </c>
      <c r="D6" s="9">
        <v>7.1920000000000002</v>
      </c>
      <c r="E6" s="9">
        <v>215.68431884647907</v>
      </c>
      <c r="F6" s="9"/>
      <c r="G6" s="9"/>
      <c r="H6" s="9"/>
      <c r="I6" s="9"/>
      <c r="J6" s="9"/>
      <c r="K6" s="10"/>
      <c r="L6" s="11" t="s">
        <v>22</v>
      </c>
      <c r="M6" s="11" t="s">
        <v>14</v>
      </c>
      <c r="N6" s="11">
        <v>8</v>
      </c>
      <c r="O6" s="12"/>
      <c r="P6" s="13" t="s">
        <v>25</v>
      </c>
      <c r="Q6" s="11" t="s">
        <v>16</v>
      </c>
    </row>
    <row r="7" spans="1:17" s="14" customFormat="1" ht="57.75" customHeight="1">
      <c r="A7" s="8" t="s">
        <v>20</v>
      </c>
      <c r="B7" s="8" t="s">
        <v>26</v>
      </c>
      <c r="C7" s="8" t="s">
        <v>12</v>
      </c>
      <c r="D7" s="9">
        <v>3.66</v>
      </c>
      <c r="E7" s="9">
        <v>106.6825267</v>
      </c>
      <c r="F7" s="9"/>
      <c r="G7" s="9"/>
      <c r="H7" s="9"/>
      <c r="I7" s="9"/>
      <c r="J7" s="9"/>
      <c r="K7" s="10"/>
      <c r="L7" s="11" t="s">
        <v>22</v>
      </c>
      <c r="M7" s="11" t="s">
        <v>14</v>
      </c>
      <c r="N7" s="11">
        <v>8</v>
      </c>
      <c r="O7" s="12"/>
      <c r="P7" s="13" t="s">
        <v>25</v>
      </c>
      <c r="Q7" s="11" t="s">
        <v>16</v>
      </c>
    </row>
    <row r="8" spans="1:17" s="14" customFormat="1" ht="57.75" customHeight="1">
      <c r="A8" s="8" t="s">
        <v>20</v>
      </c>
      <c r="B8" s="8" t="s">
        <v>26</v>
      </c>
      <c r="C8" s="8" t="s">
        <v>12</v>
      </c>
      <c r="D8" s="9">
        <v>5.0570000000000004</v>
      </c>
      <c r="E8" s="9">
        <v>112.01917659999999</v>
      </c>
      <c r="F8" s="9"/>
      <c r="G8" s="9"/>
      <c r="H8" s="9"/>
      <c r="I8" s="9"/>
      <c r="J8" s="9"/>
      <c r="K8" s="10"/>
      <c r="L8" s="11" t="s">
        <v>22</v>
      </c>
      <c r="M8" s="11" t="s">
        <v>14</v>
      </c>
      <c r="N8" s="11">
        <v>8</v>
      </c>
      <c r="O8" s="12"/>
      <c r="P8" s="13" t="s">
        <v>25</v>
      </c>
      <c r="Q8" s="11" t="s">
        <v>16</v>
      </c>
    </row>
    <row r="9" spans="1:17" s="14" customFormat="1" ht="57.75" customHeight="1">
      <c r="A9" s="8" t="s">
        <v>20</v>
      </c>
      <c r="B9" s="8" t="s">
        <v>27</v>
      </c>
      <c r="C9" s="8" t="s">
        <v>12</v>
      </c>
      <c r="D9" s="9">
        <v>5.4</v>
      </c>
      <c r="E9" s="9">
        <v>57.684434760000002</v>
      </c>
      <c r="F9" s="9"/>
      <c r="G9" s="9"/>
      <c r="H9" s="9"/>
      <c r="I9" s="9"/>
      <c r="J9" s="9"/>
      <c r="K9" s="10"/>
      <c r="L9" s="11" t="s">
        <v>22</v>
      </c>
      <c r="M9" s="11" t="s">
        <v>14</v>
      </c>
      <c r="N9" s="11">
        <v>8</v>
      </c>
      <c r="O9" s="12"/>
      <c r="P9" s="13" t="s">
        <v>25</v>
      </c>
      <c r="Q9" s="11" t="s">
        <v>16</v>
      </c>
    </row>
    <row r="10" spans="1:17" s="14" customFormat="1" ht="57.75" customHeight="1">
      <c r="A10" s="8" t="s">
        <v>20</v>
      </c>
      <c r="B10" s="8" t="s">
        <v>28</v>
      </c>
      <c r="C10" s="8" t="s">
        <v>12</v>
      </c>
      <c r="D10" s="9">
        <v>1.903</v>
      </c>
      <c r="E10" s="9">
        <v>48.574001809999999</v>
      </c>
      <c r="F10" s="9"/>
      <c r="G10" s="9"/>
      <c r="H10" s="9"/>
      <c r="I10" s="9"/>
      <c r="J10" s="9"/>
      <c r="K10" s="10"/>
      <c r="L10" s="11" t="s">
        <v>22</v>
      </c>
      <c r="M10" s="11" t="s">
        <v>14</v>
      </c>
      <c r="N10" s="11">
        <v>8</v>
      </c>
      <c r="O10" s="12"/>
      <c r="P10" s="13" t="s">
        <v>25</v>
      </c>
      <c r="Q10" s="11" t="s">
        <v>16</v>
      </c>
    </row>
    <row r="11" spans="1:17" s="14" customFormat="1" ht="57.75" customHeight="1">
      <c r="A11" s="8" t="s">
        <v>20</v>
      </c>
      <c r="B11" s="8" t="s">
        <v>29</v>
      </c>
      <c r="C11" s="8" t="s">
        <v>12</v>
      </c>
      <c r="D11" s="9">
        <v>4.32</v>
      </c>
      <c r="E11" s="9">
        <v>102.82893199999999</v>
      </c>
      <c r="F11" s="9"/>
      <c r="G11" s="9"/>
      <c r="H11" s="9"/>
      <c r="I11" s="9"/>
      <c r="J11" s="9"/>
      <c r="K11" s="10"/>
      <c r="L11" s="11" t="s">
        <v>22</v>
      </c>
      <c r="M11" s="11" t="s">
        <v>14</v>
      </c>
      <c r="N11" s="11">
        <v>8</v>
      </c>
      <c r="O11" s="12"/>
      <c r="P11" s="13" t="s">
        <v>25</v>
      </c>
      <c r="Q11" s="11" t="s">
        <v>16</v>
      </c>
    </row>
    <row r="12" spans="1:17" s="14" customFormat="1" ht="57.75" customHeight="1">
      <c r="A12" s="17" t="s">
        <v>20</v>
      </c>
      <c r="B12" s="8" t="s">
        <v>30</v>
      </c>
      <c r="C12" s="8" t="s">
        <v>12</v>
      </c>
      <c r="D12" s="9">
        <v>3.15</v>
      </c>
      <c r="E12" s="9">
        <v>37.926277570000003</v>
      </c>
      <c r="F12" s="9"/>
      <c r="G12" s="9"/>
      <c r="H12" s="9"/>
      <c r="I12" s="9"/>
      <c r="J12" s="9"/>
      <c r="K12" s="10"/>
      <c r="L12" s="11" t="s">
        <v>22</v>
      </c>
      <c r="M12" s="11" t="s">
        <v>14</v>
      </c>
      <c r="N12" s="11">
        <v>8</v>
      </c>
      <c r="O12" s="12"/>
      <c r="P12" s="13" t="s">
        <v>19</v>
      </c>
      <c r="Q12" s="11" t="s">
        <v>16</v>
      </c>
    </row>
    <row r="13" spans="1:17" s="14" customFormat="1" ht="57.75" customHeight="1">
      <c r="A13" s="17" t="s">
        <v>20</v>
      </c>
      <c r="B13" s="8" t="s">
        <v>31</v>
      </c>
      <c r="C13" s="8" t="s">
        <v>12</v>
      </c>
      <c r="D13" s="9">
        <v>2.98</v>
      </c>
      <c r="E13" s="9">
        <v>91.955522869999996</v>
      </c>
      <c r="F13" s="9"/>
      <c r="G13" s="9"/>
      <c r="H13" s="9"/>
      <c r="I13" s="9"/>
      <c r="J13" s="9"/>
      <c r="K13" s="16"/>
      <c r="L13" s="11" t="s">
        <v>22</v>
      </c>
      <c r="M13" s="11" t="s">
        <v>14</v>
      </c>
      <c r="N13" s="11">
        <v>8</v>
      </c>
      <c r="O13" s="12"/>
      <c r="P13" s="13" t="s">
        <v>19</v>
      </c>
      <c r="Q13" s="11" t="s">
        <v>16</v>
      </c>
    </row>
    <row r="14" spans="1:17" s="14" customFormat="1" ht="57.75" customHeight="1">
      <c r="A14" s="18" t="s">
        <v>32</v>
      </c>
      <c r="B14" s="8" t="s">
        <v>33</v>
      </c>
      <c r="C14" s="8" t="s">
        <v>18</v>
      </c>
      <c r="D14" s="9">
        <v>20.9</v>
      </c>
      <c r="E14" s="9">
        <v>450.21</v>
      </c>
      <c r="F14" s="9"/>
      <c r="G14" s="9"/>
      <c r="H14" s="9"/>
      <c r="I14" s="9"/>
      <c r="J14" s="9"/>
      <c r="K14" s="10"/>
      <c r="L14" s="11" t="s">
        <v>34</v>
      </c>
      <c r="M14" s="11" t="s">
        <v>14</v>
      </c>
      <c r="N14" s="11">
        <v>9</v>
      </c>
      <c r="O14" s="12"/>
      <c r="P14" s="13" t="s">
        <v>25</v>
      </c>
      <c r="Q14" s="11" t="s">
        <v>16</v>
      </c>
    </row>
    <row r="15" spans="1:17" s="14" customFormat="1" ht="57.75" customHeight="1">
      <c r="A15" s="18" t="s">
        <v>32</v>
      </c>
      <c r="B15" s="8" t="s">
        <v>35</v>
      </c>
      <c r="C15" s="8" t="s">
        <v>18</v>
      </c>
      <c r="D15" s="9">
        <v>3.56</v>
      </c>
      <c r="E15" s="9">
        <v>29.21</v>
      </c>
      <c r="F15" s="9"/>
      <c r="G15" s="9"/>
      <c r="H15" s="9"/>
      <c r="I15" s="9"/>
      <c r="J15" s="9"/>
      <c r="K15" s="10"/>
      <c r="L15" s="11" t="s">
        <v>34</v>
      </c>
      <c r="M15" s="11" t="s">
        <v>14</v>
      </c>
      <c r="N15" s="11">
        <v>10</v>
      </c>
      <c r="O15" s="12"/>
      <c r="P15" s="13" t="s">
        <v>19</v>
      </c>
      <c r="Q15" s="11" t="s">
        <v>16</v>
      </c>
    </row>
    <row r="16" spans="1:17" s="14" customFormat="1" ht="57.75" customHeight="1">
      <c r="A16" s="18" t="s">
        <v>32</v>
      </c>
      <c r="B16" s="8" t="s">
        <v>36</v>
      </c>
      <c r="C16" s="8" t="s">
        <v>37</v>
      </c>
      <c r="D16" s="9">
        <v>1</v>
      </c>
      <c r="E16" s="9">
        <v>389.57</v>
      </c>
      <c r="F16" s="9"/>
      <c r="G16" s="9"/>
      <c r="H16" s="9"/>
      <c r="I16" s="9"/>
      <c r="J16" s="9"/>
      <c r="K16" s="16"/>
      <c r="L16" s="11" t="s">
        <v>34</v>
      </c>
      <c r="M16" s="11" t="s">
        <v>14</v>
      </c>
      <c r="N16" s="11">
        <v>2</v>
      </c>
      <c r="O16" s="12"/>
      <c r="P16" s="13" t="s">
        <v>15</v>
      </c>
      <c r="Q16" s="11" t="s">
        <v>16</v>
      </c>
    </row>
    <row r="17" spans="1:17" s="14" customFormat="1" ht="57.75" customHeight="1">
      <c r="A17" s="18" t="s">
        <v>38</v>
      </c>
      <c r="B17" s="8" t="s">
        <v>39</v>
      </c>
      <c r="C17" s="8" t="s">
        <v>12</v>
      </c>
      <c r="D17" s="9">
        <v>4.9249999999999998</v>
      </c>
      <c r="E17" s="9">
        <v>335.3397243</v>
      </c>
      <c r="F17" s="9"/>
      <c r="G17" s="9"/>
      <c r="H17" s="9"/>
      <c r="I17" s="9"/>
      <c r="J17" s="9"/>
      <c r="K17" s="10"/>
      <c r="L17" s="11" t="s">
        <v>40</v>
      </c>
      <c r="M17" s="11" t="s">
        <v>14</v>
      </c>
      <c r="N17" s="11">
        <v>8</v>
      </c>
      <c r="O17" s="12"/>
      <c r="P17" s="13" t="s">
        <v>41</v>
      </c>
      <c r="Q17" s="11" t="s">
        <v>16</v>
      </c>
    </row>
    <row r="18" spans="1:17" s="14" customFormat="1" ht="57.75" customHeight="1">
      <c r="A18" s="18" t="s">
        <v>38</v>
      </c>
      <c r="B18" s="8" t="s">
        <v>42</v>
      </c>
      <c r="C18" s="8" t="s">
        <v>12</v>
      </c>
      <c r="D18" s="9">
        <v>7.5650000000000004</v>
      </c>
      <c r="E18" s="9">
        <v>158.05900270000001</v>
      </c>
      <c r="F18" s="9"/>
      <c r="G18" s="9"/>
      <c r="H18" s="9"/>
      <c r="I18" s="9"/>
      <c r="J18" s="9"/>
      <c r="K18" s="10"/>
      <c r="L18" s="11" t="s">
        <v>40</v>
      </c>
      <c r="M18" s="11" t="s">
        <v>14</v>
      </c>
      <c r="N18" s="11">
        <v>8</v>
      </c>
      <c r="O18" s="12"/>
      <c r="P18" s="13" t="s">
        <v>41</v>
      </c>
      <c r="Q18" s="11" t="s">
        <v>16</v>
      </c>
    </row>
    <row r="19" spans="1:17" s="14" customFormat="1" ht="57.75" customHeight="1">
      <c r="A19" s="18" t="s">
        <v>38</v>
      </c>
      <c r="B19" s="8" t="s">
        <v>43</v>
      </c>
      <c r="C19" s="8" t="s">
        <v>12</v>
      </c>
      <c r="D19" s="9">
        <v>1.903</v>
      </c>
      <c r="E19" s="9">
        <v>16.063565189999998</v>
      </c>
      <c r="F19" s="9"/>
      <c r="G19" s="9"/>
      <c r="H19" s="9"/>
      <c r="I19" s="9"/>
      <c r="J19" s="9"/>
      <c r="K19" s="10"/>
      <c r="L19" s="11" t="s">
        <v>40</v>
      </c>
      <c r="M19" s="11" t="s">
        <v>14</v>
      </c>
      <c r="N19" s="11">
        <v>8</v>
      </c>
      <c r="O19" s="12"/>
      <c r="P19" s="13" t="s">
        <v>44</v>
      </c>
      <c r="Q19" s="11" t="s">
        <v>16</v>
      </c>
    </row>
    <row r="20" spans="1:17" s="14" customFormat="1" ht="57.75" customHeight="1">
      <c r="A20" s="18" t="s">
        <v>38</v>
      </c>
      <c r="B20" s="8" t="s">
        <v>45</v>
      </c>
      <c r="C20" s="8" t="s">
        <v>12</v>
      </c>
      <c r="D20" s="9">
        <v>6.76</v>
      </c>
      <c r="E20" s="9">
        <v>282.4936586</v>
      </c>
      <c r="F20" s="9"/>
      <c r="G20" s="9"/>
      <c r="H20" s="9"/>
      <c r="I20" s="9"/>
      <c r="J20" s="9"/>
      <c r="K20" s="10"/>
      <c r="L20" s="11" t="s">
        <v>40</v>
      </c>
      <c r="M20" s="11" t="s">
        <v>14</v>
      </c>
      <c r="N20" s="11">
        <v>8</v>
      </c>
      <c r="O20" s="12"/>
      <c r="P20" s="13" t="s">
        <v>44</v>
      </c>
      <c r="Q20" s="11" t="s">
        <v>16</v>
      </c>
    </row>
    <row r="21" spans="1:17" s="14" customFormat="1" ht="57.75" customHeight="1">
      <c r="A21" s="18" t="s">
        <v>38</v>
      </c>
      <c r="B21" s="8" t="s">
        <v>46</v>
      </c>
      <c r="C21" s="8" t="s">
        <v>12</v>
      </c>
      <c r="D21" s="9">
        <v>5.2350000000000003</v>
      </c>
      <c r="E21" s="9">
        <v>313.34954199999999</v>
      </c>
      <c r="F21" s="9"/>
      <c r="G21" s="9"/>
      <c r="H21" s="9"/>
      <c r="I21" s="9"/>
      <c r="J21" s="9"/>
      <c r="K21" s="10"/>
      <c r="L21" s="11" t="s">
        <v>40</v>
      </c>
      <c r="M21" s="11" t="s">
        <v>14</v>
      </c>
      <c r="N21" s="11">
        <v>8</v>
      </c>
      <c r="O21" s="12"/>
      <c r="P21" s="13" t="s">
        <v>44</v>
      </c>
      <c r="Q21" s="11" t="s">
        <v>16</v>
      </c>
    </row>
    <row r="22" spans="1:17" s="14" customFormat="1" ht="57.75" customHeight="1">
      <c r="A22" s="18" t="s">
        <v>38</v>
      </c>
      <c r="B22" s="8" t="s">
        <v>47</v>
      </c>
      <c r="C22" s="8" t="s">
        <v>12</v>
      </c>
      <c r="D22" s="9">
        <v>3.75</v>
      </c>
      <c r="E22" s="9">
        <v>154.61481599999999</v>
      </c>
      <c r="F22" s="9"/>
      <c r="G22" s="9"/>
      <c r="H22" s="9"/>
      <c r="I22" s="9"/>
      <c r="J22" s="9"/>
      <c r="K22" s="10"/>
      <c r="L22" s="11" t="s">
        <v>40</v>
      </c>
      <c r="M22" s="11" t="s">
        <v>14</v>
      </c>
      <c r="N22" s="11">
        <v>10</v>
      </c>
      <c r="O22" s="12"/>
      <c r="P22" s="13" t="s">
        <v>44</v>
      </c>
      <c r="Q22" s="11" t="s">
        <v>16</v>
      </c>
    </row>
    <row r="23" spans="1:17" s="14" customFormat="1" ht="57.75" customHeight="1">
      <c r="A23" s="18" t="s">
        <v>38</v>
      </c>
      <c r="B23" s="8" t="s">
        <v>48</v>
      </c>
      <c r="C23" s="8" t="s">
        <v>12</v>
      </c>
      <c r="D23" s="9">
        <v>1</v>
      </c>
      <c r="E23" s="9">
        <v>33.674017499999998</v>
      </c>
      <c r="F23" s="9"/>
      <c r="G23" s="9"/>
      <c r="H23" s="9"/>
      <c r="I23" s="9"/>
      <c r="J23" s="9"/>
      <c r="K23" s="10"/>
      <c r="L23" s="11" t="s">
        <v>40</v>
      </c>
      <c r="M23" s="11" t="s">
        <v>14</v>
      </c>
      <c r="N23" s="11">
        <v>10</v>
      </c>
      <c r="O23" s="12"/>
      <c r="P23" s="13" t="s">
        <v>44</v>
      </c>
      <c r="Q23" s="11" t="s">
        <v>16</v>
      </c>
    </row>
    <row r="24" spans="1:17" s="14" customFormat="1" ht="57.75" customHeight="1">
      <c r="A24" s="18" t="s">
        <v>38</v>
      </c>
      <c r="B24" s="8" t="s">
        <v>49</v>
      </c>
      <c r="C24" s="8" t="s">
        <v>12</v>
      </c>
      <c r="D24" s="9">
        <v>3</v>
      </c>
      <c r="E24" s="9">
        <v>99.547012699999996</v>
      </c>
      <c r="F24" s="9"/>
      <c r="G24" s="9"/>
      <c r="H24" s="9"/>
      <c r="I24" s="9"/>
      <c r="J24" s="9"/>
      <c r="K24" s="10"/>
      <c r="L24" s="11" t="s">
        <v>40</v>
      </c>
      <c r="M24" s="11" t="s">
        <v>14</v>
      </c>
      <c r="N24" s="11">
        <v>10</v>
      </c>
      <c r="O24" s="12"/>
      <c r="P24" s="13" t="s">
        <v>44</v>
      </c>
      <c r="Q24" s="11" t="s">
        <v>16</v>
      </c>
    </row>
    <row r="25" spans="1:17" s="14" customFormat="1" ht="57.75" customHeight="1">
      <c r="A25" s="18" t="s">
        <v>38</v>
      </c>
      <c r="B25" s="8" t="s">
        <v>50</v>
      </c>
      <c r="C25" s="8" t="s">
        <v>12</v>
      </c>
      <c r="D25" s="9">
        <v>1</v>
      </c>
      <c r="E25" s="9">
        <v>38.119906110000002</v>
      </c>
      <c r="F25" s="9"/>
      <c r="G25" s="9"/>
      <c r="H25" s="9"/>
      <c r="I25" s="9"/>
      <c r="J25" s="9"/>
      <c r="K25" s="10"/>
      <c r="L25" s="11" t="s">
        <v>40</v>
      </c>
      <c r="M25" s="11" t="s">
        <v>14</v>
      </c>
      <c r="N25" s="11">
        <v>10</v>
      </c>
      <c r="O25" s="12"/>
      <c r="P25" s="13" t="s">
        <v>44</v>
      </c>
      <c r="Q25" s="11" t="s">
        <v>16</v>
      </c>
    </row>
    <row r="26" spans="1:17" s="14" customFormat="1" ht="57.75" customHeight="1">
      <c r="A26" s="18" t="s">
        <v>38</v>
      </c>
      <c r="B26" s="8" t="s">
        <v>50</v>
      </c>
      <c r="C26" s="8" t="s">
        <v>12</v>
      </c>
      <c r="D26" s="9">
        <v>1</v>
      </c>
      <c r="E26" s="9">
        <v>69.659241080000001</v>
      </c>
      <c r="F26" s="9"/>
      <c r="G26" s="9"/>
      <c r="H26" s="9"/>
      <c r="I26" s="9"/>
      <c r="J26" s="9"/>
      <c r="K26" s="16"/>
      <c r="L26" s="11" t="s">
        <v>40</v>
      </c>
      <c r="M26" s="11" t="s">
        <v>14</v>
      </c>
      <c r="N26" s="11">
        <v>10</v>
      </c>
      <c r="O26" s="12"/>
      <c r="P26" s="13" t="s">
        <v>44</v>
      </c>
      <c r="Q26" s="11" t="s">
        <v>16</v>
      </c>
    </row>
    <row r="27" spans="1:17" s="14" customFormat="1" ht="57.75" customHeight="1">
      <c r="A27" s="18" t="s">
        <v>51</v>
      </c>
      <c r="B27" s="8" t="s">
        <v>52</v>
      </c>
      <c r="C27" s="8" t="s">
        <v>12</v>
      </c>
      <c r="D27" s="9">
        <v>3.0710000000000002</v>
      </c>
      <c r="E27" s="9">
        <v>57.25</v>
      </c>
      <c r="F27" s="9"/>
      <c r="G27" s="9"/>
      <c r="H27" s="9"/>
      <c r="I27" s="9"/>
      <c r="J27" s="9"/>
      <c r="K27" s="10"/>
      <c r="L27" s="11" t="s">
        <v>53</v>
      </c>
      <c r="M27" s="11" t="s">
        <v>54</v>
      </c>
      <c r="N27" s="11">
        <v>3</v>
      </c>
      <c r="O27" s="12"/>
      <c r="P27" s="13" t="s">
        <v>55</v>
      </c>
      <c r="Q27" s="11" t="s">
        <v>16</v>
      </c>
    </row>
    <row r="28" spans="1:17" s="14" customFormat="1" ht="57.75" customHeight="1">
      <c r="A28" s="18" t="s">
        <v>51</v>
      </c>
      <c r="B28" s="8" t="s">
        <v>56</v>
      </c>
      <c r="C28" s="8" t="s">
        <v>57</v>
      </c>
      <c r="D28" s="9">
        <v>1</v>
      </c>
      <c r="E28" s="9">
        <v>242.75</v>
      </c>
      <c r="F28" s="9"/>
      <c r="G28" s="9"/>
      <c r="H28" s="9"/>
      <c r="I28" s="9"/>
      <c r="J28" s="9"/>
      <c r="K28" s="10"/>
      <c r="L28" s="11" t="s">
        <v>53</v>
      </c>
      <c r="M28" s="11" t="s">
        <v>54</v>
      </c>
      <c r="N28" s="11">
        <v>3</v>
      </c>
      <c r="O28" s="12"/>
      <c r="P28" s="13" t="s">
        <v>55</v>
      </c>
      <c r="Q28" s="11" t="s">
        <v>16</v>
      </c>
    </row>
    <row r="29" spans="1:17" s="14" customFormat="1" ht="57.75" customHeight="1">
      <c r="A29" s="18" t="s">
        <v>51</v>
      </c>
      <c r="B29" s="8" t="s">
        <v>58</v>
      </c>
      <c r="C29" s="8" t="s">
        <v>57</v>
      </c>
      <c r="D29" s="9">
        <v>1</v>
      </c>
      <c r="E29" s="9">
        <v>286.86</v>
      </c>
      <c r="F29" s="9"/>
      <c r="G29" s="9"/>
      <c r="H29" s="9"/>
      <c r="I29" s="9"/>
      <c r="J29" s="9"/>
      <c r="K29" s="10"/>
      <c r="L29" s="11" t="s">
        <v>53</v>
      </c>
      <c r="M29" s="11" t="s">
        <v>54</v>
      </c>
      <c r="N29" s="11">
        <v>3</v>
      </c>
      <c r="O29" s="12"/>
      <c r="P29" s="13" t="s">
        <v>55</v>
      </c>
      <c r="Q29" s="11" t="s">
        <v>16</v>
      </c>
    </row>
    <row r="30" spans="1:17" s="14" customFormat="1" ht="57.75" customHeight="1">
      <c r="A30" s="18" t="s">
        <v>51</v>
      </c>
      <c r="B30" s="8" t="s">
        <v>59</v>
      </c>
      <c r="C30" s="8" t="s">
        <v>57</v>
      </c>
      <c r="D30" s="9">
        <v>1</v>
      </c>
      <c r="E30" s="9">
        <v>182.66</v>
      </c>
      <c r="F30" s="9"/>
      <c r="G30" s="9"/>
      <c r="H30" s="9"/>
      <c r="I30" s="9"/>
      <c r="J30" s="9"/>
      <c r="K30" s="10"/>
      <c r="L30" s="11" t="s">
        <v>53</v>
      </c>
      <c r="M30" s="11" t="s">
        <v>54</v>
      </c>
      <c r="N30" s="11">
        <v>3</v>
      </c>
      <c r="O30" s="12"/>
      <c r="P30" s="13" t="s">
        <v>55</v>
      </c>
      <c r="Q30" s="11" t="s">
        <v>16</v>
      </c>
    </row>
    <row r="31" spans="1:17" s="14" customFormat="1" ht="57.75" customHeight="1">
      <c r="A31" s="18" t="s">
        <v>51</v>
      </c>
      <c r="B31" s="8" t="s">
        <v>60</v>
      </c>
      <c r="C31" s="8" t="s">
        <v>57</v>
      </c>
      <c r="D31" s="9">
        <v>1</v>
      </c>
      <c r="E31" s="9">
        <v>419.66</v>
      </c>
      <c r="F31" s="9"/>
      <c r="G31" s="9"/>
      <c r="H31" s="9"/>
      <c r="I31" s="9"/>
      <c r="J31" s="9"/>
      <c r="K31" s="16"/>
      <c r="L31" s="11" t="s">
        <v>53</v>
      </c>
      <c r="M31" s="11" t="s">
        <v>54</v>
      </c>
      <c r="N31" s="11">
        <v>3</v>
      </c>
      <c r="O31" s="12"/>
      <c r="P31" s="13" t="s">
        <v>55</v>
      </c>
      <c r="Q31" s="11" t="s">
        <v>16</v>
      </c>
    </row>
    <row r="32" spans="1:17" s="14" customFormat="1" ht="57.75" customHeight="1">
      <c r="A32" s="18" t="s">
        <v>61</v>
      </c>
      <c r="B32" s="8" t="s">
        <v>62</v>
      </c>
      <c r="C32" s="8" t="s">
        <v>12</v>
      </c>
      <c r="D32" s="9">
        <v>6.226</v>
      </c>
      <c r="E32" s="9">
        <v>224.4495987</v>
      </c>
      <c r="F32" s="9"/>
      <c r="G32" s="9"/>
      <c r="H32" s="9"/>
      <c r="I32" s="9"/>
      <c r="J32" s="9"/>
      <c r="K32" s="10"/>
      <c r="L32" s="11" t="s">
        <v>63</v>
      </c>
      <c r="M32" s="11" t="s">
        <v>54</v>
      </c>
      <c r="N32" s="11">
        <v>7</v>
      </c>
      <c r="O32" s="12"/>
      <c r="P32" s="13" t="s">
        <v>55</v>
      </c>
      <c r="Q32" s="11" t="s">
        <v>16</v>
      </c>
    </row>
    <row r="33" spans="1:17" s="14" customFormat="1" ht="57.75" customHeight="1">
      <c r="A33" s="18" t="s">
        <v>61</v>
      </c>
      <c r="B33" s="8" t="s">
        <v>64</v>
      </c>
      <c r="C33" s="8" t="s">
        <v>12</v>
      </c>
      <c r="D33" s="9">
        <v>1.9330000000000001</v>
      </c>
      <c r="E33" s="9">
        <v>118.7745324</v>
      </c>
      <c r="F33" s="9"/>
      <c r="G33" s="9"/>
      <c r="H33" s="9"/>
      <c r="I33" s="9"/>
      <c r="J33" s="9"/>
      <c r="K33" s="10"/>
      <c r="L33" s="11" t="s">
        <v>63</v>
      </c>
      <c r="M33" s="11" t="s">
        <v>54</v>
      </c>
      <c r="N33" s="11">
        <v>7</v>
      </c>
      <c r="O33" s="12"/>
      <c r="P33" s="13" t="s">
        <v>55</v>
      </c>
      <c r="Q33" s="11" t="s">
        <v>16</v>
      </c>
    </row>
    <row r="34" spans="1:17" s="14" customFormat="1" ht="57.75" customHeight="1">
      <c r="A34" s="18" t="s">
        <v>61</v>
      </c>
      <c r="B34" s="8" t="s">
        <v>65</v>
      </c>
      <c r="C34" s="8" t="s">
        <v>12</v>
      </c>
      <c r="D34" s="9">
        <v>2.31</v>
      </c>
      <c r="E34" s="9">
        <v>88.151549259999996</v>
      </c>
      <c r="F34" s="9"/>
      <c r="G34" s="9"/>
      <c r="H34" s="9"/>
      <c r="I34" s="9"/>
      <c r="J34" s="9"/>
      <c r="K34" s="10"/>
      <c r="L34" s="11" t="s">
        <v>63</v>
      </c>
      <c r="M34" s="11" t="s">
        <v>54</v>
      </c>
      <c r="N34" s="11">
        <v>7</v>
      </c>
      <c r="O34" s="12"/>
      <c r="P34" s="13" t="s">
        <v>55</v>
      </c>
      <c r="Q34" s="11" t="s">
        <v>16</v>
      </c>
    </row>
    <row r="35" spans="1:17" s="14" customFormat="1" ht="57.75" customHeight="1">
      <c r="A35" s="18" t="s">
        <v>61</v>
      </c>
      <c r="B35" s="8" t="s">
        <v>66</v>
      </c>
      <c r="C35" s="8" t="s">
        <v>12</v>
      </c>
      <c r="D35" s="9">
        <v>1.1779999999999999</v>
      </c>
      <c r="E35" s="9">
        <v>51.057474249999999</v>
      </c>
      <c r="F35" s="9"/>
      <c r="G35" s="9"/>
      <c r="H35" s="9"/>
      <c r="I35" s="9"/>
      <c r="J35" s="9"/>
      <c r="K35" s="10"/>
      <c r="L35" s="11" t="s">
        <v>63</v>
      </c>
      <c r="M35" s="11" t="s">
        <v>54</v>
      </c>
      <c r="N35" s="11">
        <v>7</v>
      </c>
      <c r="O35" s="12"/>
      <c r="P35" s="13" t="s">
        <v>55</v>
      </c>
      <c r="Q35" s="11" t="s">
        <v>16</v>
      </c>
    </row>
    <row r="36" spans="1:17" s="14" customFormat="1" ht="57.75" customHeight="1">
      <c r="A36" s="18" t="s">
        <v>61</v>
      </c>
      <c r="B36" s="8" t="s">
        <v>67</v>
      </c>
      <c r="C36" s="8" t="s">
        <v>12</v>
      </c>
      <c r="D36" s="9">
        <v>0.35</v>
      </c>
      <c r="E36" s="9">
        <v>28.037593059999999</v>
      </c>
      <c r="F36" s="9"/>
      <c r="G36" s="9"/>
      <c r="H36" s="9"/>
      <c r="I36" s="9"/>
      <c r="J36" s="9"/>
      <c r="K36" s="10"/>
      <c r="L36" s="11" t="s">
        <v>63</v>
      </c>
      <c r="M36" s="11" t="s">
        <v>54</v>
      </c>
      <c r="N36" s="11">
        <v>7</v>
      </c>
      <c r="O36" s="12"/>
      <c r="P36" s="13" t="s">
        <v>55</v>
      </c>
      <c r="Q36" s="11" t="s">
        <v>16</v>
      </c>
    </row>
    <row r="37" spans="1:17" s="14" customFormat="1" ht="57.75" customHeight="1">
      <c r="A37" s="18" t="s">
        <v>61</v>
      </c>
      <c r="B37" s="8" t="s">
        <v>68</v>
      </c>
      <c r="C37" s="8" t="s">
        <v>57</v>
      </c>
      <c r="D37" s="9">
        <v>1</v>
      </c>
      <c r="E37" s="9">
        <v>42.25</v>
      </c>
      <c r="F37" s="9"/>
      <c r="G37" s="9"/>
      <c r="H37" s="9"/>
      <c r="I37" s="9"/>
      <c r="J37" s="9"/>
      <c r="K37" s="10"/>
      <c r="L37" s="11" t="s">
        <v>63</v>
      </c>
      <c r="M37" s="11" t="s">
        <v>54</v>
      </c>
      <c r="N37" s="11">
        <v>4</v>
      </c>
      <c r="O37" s="12"/>
      <c r="P37" s="13" t="s">
        <v>55</v>
      </c>
      <c r="Q37" s="11"/>
    </row>
    <row r="38" spans="1:17" s="14" customFormat="1" ht="57.75" customHeight="1">
      <c r="A38" s="18" t="s">
        <v>61</v>
      </c>
      <c r="B38" s="8" t="s">
        <v>69</v>
      </c>
      <c r="C38" s="8" t="s">
        <v>57</v>
      </c>
      <c r="D38" s="9">
        <v>1</v>
      </c>
      <c r="E38" s="9">
        <v>42.25</v>
      </c>
      <c r="F38" s="9"/>
      <c r="G38" s="9"/>
      <c r="H38" s="9"/>
      <c r="I38" s="9"/>
      <c r="J38" s="9"/>
      <c r="K38" s="10"/>
      <c r="L38" s="11" t="s">
        <v>63</v>
      </c>
      <c r="M38" s="11" t="s">
        <v>54</v>
      </c>
      <c r="N38" s="11">
        <v>4</v>
      </c>
      <c r="O38" s="12"/>
      <c r="P38" s="13" t="s">
        <v>55</v>
      </c>
      <c r="Q38" s="11"/>
    </row>
    <row r="39" spans="1:17" s="14" customFormat="1" ht="57.75" customHeight="1">
      <c r="A39" s="18" t="s">
        <v>61</v>
      </c>
      <c r="B39" s="8" t="s">
        <v>70</v>
      </c>
      <c r="C39" s="8" t="s">
        <v>57</v>
      </c>
      <c r="D39" s="9">
        <v>2</v>
      </c>
      <c r="E39" s="9">
        <v>16.920000000000002</v>
      </c>
      <c r="F39" s="9"/>
      <c r="G39" s="9"/>
      <c r="H39" s="9"/>
      <c r="I39" s="9"/>
      <c r="J39" s="9"/>
      <c r="K39" s="10"/>
      <c r="L39" s="11" t="s">
        <v>63</v>
      </c>
      <c r="M39" s="11" t="s">
        <v>54</v>
      </c>
      <c r="N39" s="11">
        <v>1</v>
      </c>
      <c r="O39" s="12"/>
      <c r="P39" s="13" t="s">
        <v>55</v>
      </c>
      <c r="Q39" s="11"/>
    </row>
    <row r="40" spans="1:17" s="14" customFormat="1" ht="57.75" customHeight="1">
      <c r="A40" s="18" t="s">
        <v>61</v>
      </c>
      <c r="B40" s="8" t="s">
        <v>71</v>
      </c>
      <c r="C40" s="8" t="s">
        <v>57</v>
      </c>
      <c r="D40" s="9">
        <v>1</v>
      </c>
      <c r="E40" s="9">
        <v>19.43</v>
      </c>
      <c r="F40" s="9"/>
      <c r="G40" s="9"/>
      <c r="H40" s="9"/>
      <c r="I40" s="9"/>
      <c r="J40" s="9"/>
      <c r="K40" s="16"/>
      <c r="L40" s="11" t="s">
        <v>63</v>
      </c>
      <c r="M40" s="11" t="s">
        <v>54</v>
      </c>
      <c r="N40" s="11">
        <v>12</v>
      </c>
      <c r="O40" s="12"/>
      <c r="P40" s="13" t="s">
        <v>55</v>
      </c>
      <c r="Q40" s="11"/>
    </row>
    <row r="41" spans="1:17" s="14" customFormat="1" ht="57.75" customHeight="1">
      <c r="A41" s="18" t="s">
        <v>72</v>
      </c>
      <c r="B41" s="8" t="s">
        <v>73</v>
      </c>
      <c r="C41" s="8" t="s">
        <v>12</v>
      </c>
      <c r="D41" s="9">
        <v>15</v>
      </c>
      <c r="E41" s="9">
        <v>654.80263279999997</v>
      </c>
      <c r="F41" s="9"/>
      <c r="G41" s="9"/>
      <c r="H41" s="9"/>
      <c r="I41" s="9"/>
      <c r="J41" s="9"/>
      <c r="K41" s="10"/>
      <c r="L41" s="11" t="s">
        <v>74</v>
      </c>
      <c r="M41" s="11" t="s">
        <v>54</v>
      </c>
      <c r="N41" s="11">
        <v>7</v>
      </c>
      <c r="O41" s="12"/>
      <c r="P41" s="13" t="s">
        <v>75</v>
      </c>
      <c r="Q41" s="11"/>
    </row>
    <row r="42" spans="1:17" s="14" customFormat="1" ht="57.75" customHeight="1">
      <c r="A42" s="18" t="s">
        <v>72</v>
      </c>
      <c r="B42" s="8" t="s">
        <v>76</v>
      </c>
      <c r="C42" s="8" t="s">
        <v>12</v>
      </c>
      <c r="D42" s="9">
        <v>9</v>
      </c>
      <c r="E42" s="9">
        <v>238.87413699999999</v>
      </c>
      <c r="F42" s="9"/>
      <c r="G42" s="9"/>
      <c r="H42" s="9"/>
      <c r="I42" s="9"/>
      <c r="J42" s="9"/>
      <c r="K42" s="16"/>
      <c r="L42" s="11" t="s">
        <v>74</v>
      </c>
      <c r="M42" s="11" t="s">
        <v>54</v>
      </c>
      <c r="N42" s="11">
        <v>7</v>
      </c>
      <c r="O42" s="12"/>
      <c r="P42" s="13" t="s">
        <v>75</v>
      </c>
      <c r="Q42" s="11"/>
    </row>
    <row r="43" spans="1:17" ht="54.75" customHeight="1">
      <c r="A43" s="19"/>
      <c r="B43" s="20"/>
      <c r="C43" s="21"/>
      <c r="D43" s="22"/>
      <c r="E43" s="23">
        <f>SUM(E2:E42)</f>
        <v>7378.322949676779</v>
      </c>
      <c r="F43" s="23"/>
      <c r="G43" s="23"/>
      <c r="H43" s="23"/>
      <c r="I43" s="23"/>
      <c r="J43" s="23"/>
      <c r="K43" s="20"/>
      <c r="L43" s="21"/>
      <c r="M43" s="20"/>
      <c r="N43" s="20"/>
      <c r="O43" s="21"/>
      <c r="P43" s="20"/>
      <c r="Q43" s="20"/>
    </row>
  </sheetData>
  <pageMargins left="0.7" right="0.7" top="0.75" bottom="0.75" header="0.3" footer="0.3"/>
  <pageSetup paperSize="9" scale="46" fitToHeight="1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2"/>
  <sheetViews>
    <sheetView view="pageBreakPreview" topLeftCell="A4" zoomScale="85" zoomScaleNormal="100" zoomScaleSheetLayoutView="85" workbookViewId="0">
      <selection activeCell="C16" sqref="C16"/>
    </sheetView>
  </sheetViews>
  <sheetFormatPr defaultRowHeight="15"/>
  <cols>
    <col min="1" max="1" width="48.7109375" customWidth="1"/>
    <col min="2" max="2" width="48" style="24" customWidth="1"/>
    <col min="3" max="3" width="13.7109375" style="25" customWidth="1"/>
    <col min="4" max="4" width="12" style="26" customWidth="1"/>
    <col min="5" max="5" width="14.28515625" style="24" customWidth="1"/>
    <col min="6" max="6" width="38.7109375" style="24" hidden="1" customWidth="1"/>
    <col min="7" max="7" width="19.28515625" style="25" customWidth="1"/>
    <col min="8" max="8" width="15.7109375" style="24" customWidth="1"/>
    <col min="9" max="9" width="13.5703125" style="24" customWidth="1"/>
    <col min="10" max="10" width="18.28515625" style="25" customWidth="1"/>
    <col min="11" max="11" width="21.7109375" style="24" customWidth="1"/>
    <col min="12" max="12" width="15.7109375" style="24" customWidth="1"/>
  </cols>
  <sheetData>
    <row r="1" spans="1:14" ht="17.25" customHeight="1">
      <c r="A1" s="1" t="s">
        <v>0</v>
      </c>
      <c r="B1" s="2" t="s">
        <v>1</v>
      </c>
      <c r="C1" s="2" t="s">
        <v>2</v>
      </c>
      <c r="D1" s="3" t="s">
        <v>3</v>
      </c>
      <c r="E1" s="4" t="s">
        <v>119</v>
      </c>
      <c r="F1" s="5" t="s">
        <v>101</v>
      </c>
      <c r="G1" s="2" t="s">
        <v>4</v>
      </c>
      <c r="H1" s="2" t="s">
        <v>5</v>
      </c>
      <c r="I1" s="2" t="s">
        <v>6</v>
      </c>
      <c r="J1" s="2" t="s">
        <v>7</v>
      </c>
      <c r="K1" s="6" t="s">
        <v>8</v>
      </c>
      <c r="L1" s="6" t="s">
        <v>9</v>
      </c>
      <c r="M1" s="34"/>
      <c r="N1" s="34"/>
    </row>
    <row r="2" spans="1:14" s="14" customFormat="1" ht="39.6" customHeight="1">
      <c r="A2" s="49" t="s">
        <v>318</v>
      </c>
      <c r="B2" s="49" t="s">
        <v>185</v>
      </c>
      <c r="C2" s="49" t="s">
        <v>18</v>
      </c>
      <c r="D2" s="68">
        <v>33.848999999999997</v>
      </c>
      <c r="E2" s="68">
        <v>867.33</v>
      </c>
      <c r="F2" s="52"/>
      <c r="G2" s="49" t="s">
        <v>319</v>
      </c>
      <c r="H2" s="53" t="s">
        <v>54</v>
      </c>
      <c r="I2" s="54">
        <v>11</v>
      </c>
      <c r="J2" s="63"/>
      <c r="K2" s="56" t="s">
        <v>282</v>
      </c>
      <c r="L2" s="53" t="s">
        <v>309</v>
      </c>
      <c r="M2" s="47"/>
      <c r="N2" s="47"/>
    </row>
    <row r="3" spans="1:14" s="14" customFormat="1" ht="39.6" customHeight="1">
      <c r="A3" s="49" t="s">
        <v>318</v>
      </c>
      <c r="B3" s="49" t="s">
        <v>324</v>
      </c>
      <c r="C3" s="49" t="s">
        <v>18</v>
      </c>
      <c r="D3" s="68">
        <v>1.48</v>
      </c>
      <c r="E3" s="68">
        <v>18.828721420000001</v>
      </c>
      <c r="F3" s="52"/>
      <c r="G3" s="49" t="s">
        <v>319</v>
      </c>
      <c r="H3" s="53" t="s">
        <v>54</v>
      </c>
      <c r="I3" s="54">
        <v>7</v>
      </c>
      <c r="J3" s="63"/>
      <c r="K3" s="56"/>
      <c r="L3" s="53" t="s">
        <v>309</v>
      </c>
      <c r="M3" s="47"/>
      <c r="N3" s="47"/>
    </row>
    <row r="4" spans="1:14" s="14" customFormat="1" ht="39.6" customHeight="1">
      <c r="A4" s="49" t="s">
        <v>318</v>
      </c>
      <c r="B4" s="49" t="s">
        <v>323</v>
      </c>
      <c r="C4" s="49" t="s">
        <v>18</v>
      </c>
      <c r="D4" s="68">
        <v>1.4379999999999999</v>
      </c>
      <c r="E4" s="68">
        <v>32.028825480000002</v>
      </c>
      <c r="F4" s="52"/>
      <c r="G4" s="49" t="s">
        <v>319</v>
      </c>
      <c r="H4" s="53" t="s">
        <v>54</v>
      </c>
      <c r="I4" s="54">
        <v>7</v>
      </c>
      <c r="J4" s="63"/>
      <c r="K4" s="56"/>
      <c r="L4" s="53" t="s">
        <v>309</v>
      </c>
      <c r="M4" s="47"/>
      <c r="N4" s="47"/>
    </row>
    <row r="5" spans="1:14" s="14" customFormat="1" ht="39.6" customHeight="1">
      <c r="A5" s="49" t="s">
        <v>318</v>
      </c>
      <c r="B5" s="49" t="s">
        <v>322</v>
      </c>
      <c r="C5" s="49" t="s">
        <v>18</v>
      </c>
      <c r="D5" s="68">
        <v>1.56</v>
      </c>
      <c r="E5" s="68">
        <v>41.048906299999999</v>
      </c>
      <c r="F5" s="58"/>
      <c r="G5" s="49" t="s">
        <v>319</v>
      </c>
      <c r="H5" s="53" t="s">
        <v>54</v>
      </c>
      <c r="I5" s="54">
        <v>7</v>
      </c>
      <c r="J5" s="63"/>
      <c r="K5" s="56"/>
      <c r="L5" s="53" t="s">
        <v>309</v>
      </c>
      <c r="M5" s="47"/>
      <c r="N5" s="47"/>
    </row>
    <row r="6" spans="1:14" s="14" customFormat="1" ht="39.6" customHeight="1">
      <c r="A6" s="49" t="s">
        <v>318</v>
      </c>
      <c r="B6" s="49" t="s">
        <v>325</v>
      </c>
      <c r="C6" s="49" t="s">
        <v>12</v>
      </c>
      <c r="D6" s="68">
        <v>3.2</v>
      </c>
      <c r="E6" s="68">
        <v>176.47453530000001</v>
      </c>
      <c r="F6" s="58"/>
      <c r="G6" s="49" t="s">
        <v>319</v>
      </c>
      <c r="H6" s="53" t="s">
        <v>54</v>
      </c>
      <c r="I6" s="54">
        <v>7</v>
      </c>
      <c r="J6" s="63"/>
      <c r="K6" s="56"/>
      <c r="L6" s="53" t="s">
        <v>309</v>
      </c>
      <c r="M6" s="47"/>
      <c r="N6" s="47"/>
    </row>
    <row r="7" spans="1:14" s="14" customFormat="1" ht="39.6" customHeight="1">
      <c r="A7" s="49" t="s">
        <v>318</v>
      </c>
      <c r="B7" s="49" t="s">
        <v>186</v>
      </c>
      <c r="C7" s="49" t="s">
        <v>57</v>
      </c>
      <c r="D7" s="68">
        <v>1</v>
      </c>
      <c r="E7" s="68">
        <v>45.09</v>
      </c>
      <c r="F7" s="58"/>
      <c r="G7" s="49" t="s">
        <v>319</v>
      </c>
      <c r="H7" s="53" t="s">
        <v>54</v>
      </c>
      <c r="I7" s="54">
        <v>4</v>
      </c>
      <c r="J7" s="63"/>
      <c r="K7" s="56"/>
      <c r="L7" s="53" t="s">
        <v>309</v>
      </c>
      <c r="M7" s="47"/>
      <c r="N7" s="47"/>
    </row>
    <row r="8" spans="1:14" s="14" customFormat="1" ht="39.6" customHeight="1">
      <c r="A8" s="49" t="s">
        <v>318</v>
      </c>
      <c r="B8" s="49" t="s">
        <v>187</v>
      </c>
      <c r="C8" s="49" t="s">
        <v>57</v>
      </c>
      <c r="D8" s="68">
        <v>1</v>
      </c>
      <c r="E8" s="68">
        <v>45.09</v>
      </c>
      <c r="F8" s="58"/>
      <c r="G8" s="49" t="s">
        <v>319</v>
      </c>
      <c r="H8" s="53" t="s">
        <v>54</v>
      </c>
      <c r="I8" s="54">
        <v>4</v>
      </c>
      <c r="J8" s="63"/>
      <c r="K8" s="56"/>
      <c r="L8" s="53" t="s">
        <v>309</v>
      </c>
      <c r="M8" s="47"/>
      <c r="N8" s="47"/>
    </row>
    <row r="9" spans="1:14" s="14" customFormat="1" ht="39.6" customHeight="1">
      <c r="A9" s="49" t="s">
        <v>318</v>
      </c>
      <c r="B9" s="49" t="s">
        <v>188</v>
      </c>
      <c r="C9" s="49" t="s">
        <v>57</v>
      </c>
      <c r="D9" s="68">
        <v>1</v>
      </c>
      <c r="E9" s="68">
        <v>45.09</v>
      </c>
      <c r="F9" s="58"/>
      <c r="G9" s="49" t="s">
        <v>319</v>
      </c>
      <c r="H9" s="53" t="s">
        <v>54</v>
      </c>
      <c r="I9" s="54">
        <v>4</v>
      </c>
      <c r="J9" s="63"/>
      <c r="K9" s="56"/>
      <c r="L9" s="53" t="s">
        <v>309</v>
      </c>
      <c r="M9" s="47"/>
      <c r="N9" s="47"/>
    </row>
    <row r="10" spans="1:14" s="14" customFormat="1" ht="39.6" customHeight="1">
      <c r="A10" s="49" t="s">
        <v>318</v>
      </c>
      <c r="B10" s="49" t="s">
        <v>189</v>
      </c>
      <c r="C10" s="49" t="s">
        <v>57</v>
      </c>
      <c r="D10" s="68">
        <v>1</v>
      </c>
      <c r="E10" s="68">
        <v>45.09</v>
      </c>
      <c r="F10" s="58"/>
      <c r="G10" s="49" t="s">
        <v>319</v>
      </c>
      <c r="H10" s="53" t="s">
        <v>54</v>
      </c>
      <c r="I10" s="54">
        <v>4</v>
      </c>
      <c r="J10" s="63"/>
      <c r="K10" s="56"/>
      <c r="L10" s="53" t="s">
        <v>309</v>
      </c>
      <c r="M10" s="47"/>
      <c r="N10" s="47"/>
    </row>
    <row r="11" spans="1:14" s="14" customFormat="1" ht="39.6" customHeight="1">
      <c r="A11" s="49" t="s">
        <v>318</v>
      </c>
      <c r="B11" s="49" t="s">
        <v>190</v>
      </c>
      <c r="C11" s="49" t="s">
        <v>57</v>
      </c>
      <c r="D11" s="68">
        <v>1</v>
      </c>
      <c r="E11" s="68">
        <v>45.09</v>
      </c>
      <c r="F11" s="58"/>
      <c r="G11" s="49" t="s">
        <v>319</v>
      </c>
      <c r="H11" s="53" t="s">
        <v>54</v>
      </c>
      <c r="I11" s="54">
        <v>4</v>
      </c>
      <c r="J11" s="63"/>
      <c r="K11" s="56"/>
      <c r="L11" s="53" t="s">
        <v>309</v>
      </c>
      <c r="M11" s="47"/>
      <c r="N11" s="47"/>
    </row>
    <row r="12" spans="1:14" s="14" customFormat="1" ht="39.6" customHeight="1">
      <c r="A12" s="49" t="s">
        <v>318</v>
      </c>
      <c r="B12" s="49" t="s">
        <v>191</v>
      </c>
      <c r="C12" s="49" t="s">
        <v>57</v>
      </c>
      <c r="D12" s="68">
        <v>1</v>
      </c>
      <c r="E12" s="68">
        <v>45.09</v>
      </c>
      <c r="F12" s="58"/>
      <c r="G12" s="49" t="s">
        <v>319</v>
      </c>
      <c r="H12" s="53" t="s">
        <v>54</v>
      </c>
      <c r="I12" s="54">
        <v>4</v>
      </c>
      <c r="J12" s="63"/>
      <c r="K12" s="56"/>
      <c r="L12" s="53" t="s">
        <v>309</v>
      </c>
      <c r="M12" s="47"/>
      <c r="N12" s="47"/>
    </row>
    <row r="13" spans="1:14" s="14" customFormat="1" ht="39.6" customHeight="1">
      <c r="A13" s="49" t="s">
        <v>318</v>
      </c>
      <c r="B13" s="49" t="s">
        <v>192</v>
      </c>
      <c r="C13" s="49" t="s">
        <v>57</v>
      </c>
      <c r="D13" s="68">
        <v>1</v>
      </c>
      <c r="E13" s="68">
        <v>45.09</v>
      </c>
      <c r="F13" s="58"/>
      <c r="G13" s="49" t="s">
        <v>319</v>
      </c>
      <c r="H13" s="53" t="s">
        <v>54</v>
      </c>
      <c r="I13" s="54">
        <v>4</v>
      </c>
      <c r="J13" s="63"/>
      <c r="K13" s="56"/>
      <c r="L13" s="53" t="s">
        <v>309</v>
      </c>
      <c r="M13" s="47"/>
      <c r="N13" s="47"/>
    </row>
    <row r="14" spans="1:14" s="14" customFormat="1" ht="39.6" customHeight="1">
      <c r="A14" s="49" t="s">
        <v>318</v>
      </c>
      <c r="B14" s="49" t="s">
        <v>168</v>
      </c>
      <c r="C14" s="49" t="s">
        <v>57</v>
      </c>
      <c r="D14" s="68">
        <v>9</v>
      </c>
      <c r="E14" s="68">
        <v>10.66</v>
      </c>
      <c r="F14" s="58"/>
      <c r="G14" s="49" t="s">
        <v>319</v>
      </c>
      <c r="H14" s="53" t="s">
        <v>54</v>
      </c>
      <c r="I14" s="54">
        <v>1</v>
      </c>
      <c r="J14" s="63"/>
      <c r="K14" s="56"/>
      <c r="L14" s="53" t="s">
        <v>309</v>
      </c>
      <c r="M14" s="47"/>
      <c r="N14" s="47"/>
    </row>
    <row r="15" spans="1:14" s="14" customFormat="1" ht="39.6" customHeight="1">
      <c r="A15" s="49" t="s">
        <v>316</v>
      </c>
      <c r="B15" s="49" t="s">
        <v>193</v>
      </c>
      <c r="C15" s="49" t="s">
        <v>12</v>
      </c>
      <c r="D15" s="68">
        <v>36.575000000000003</v>
      </c>
      <c r="E15" s="68">
        <v>1193.75</v>
      </c>
      <c r="F15" s="52"/>
      <c r="G15" s="49" t="s">
        <v>317</v>
      </c>
      <c r="H15" s="53" t="s">
        <v>54</v>
      </c>
      <c r="I15" s="54">
        <v>7</v>
      </c>
      <c r="J15" s="63"/>
      <c r="K15" s="56" t="s">
        <v>282</v>
      </c>
      <c r="L15" s="53" t="s">
        <v>309</v>
      </c>
      <c r="M15" s="47"/>
      <c r="N15" s="47"/>
    </row>
    <row r="16" spans="1:14" s="14" customFormat="1" ht="39.6" customHeight="1">
      <c r="A16" s="49" t="s">
        <v>314</v>
      </c>
      <c r="B16" s="49" t="s">
        <v>194</v>
      </c>
      <c r="C16" s="49" t="s">
        <v>57</v>
      </c>
      <c r="D16" s="68">
        <v>1</v>
      </c>
      <c r="E16" s="68">
        <v>183.3461227</v>
      </c>
      <c r="F16" s="61"/>
      <c r="G16" s="49" t="s">
        <v>315</v>
      </c>
      <c r="H16" s="53" t="s">
        <v>54</v>
      </c>
      <c r="I16" s="54">
        <v>3</v>
      </c>
      <c r="J16" s="63"/>
      <c r="K16" s="56" t="s">
        <v>282</v>
      </c>
      <c r="L16" s="53" t="s">
        <v>309</v>
      </c>
      <c r="M16" s="47"/>
      <c r="N16" s="47"/>
    </row>
    <row r="17" spans="1:14" s="14" customFormat="1" ht="39.6" customHeight="1">
      <c r="A17" s="49" t="s">
        <v>314</v>
      </c>
      <c r="B17" s="49" t="s">
        <v>195</v>
      </c>
      <c r="C17" s="49" t="s">
        <v>57</v>
      </c>
      <c r="D17" s="68">
        <v>1</v>
      </c>
      <c r="E17" s="68">
        <v>308.00184510000003</v>
      </c>
      <c r="F17" s="61"/>
      <c r="G17" s="49" t="s">
        <v>315</v>
      </c>
      <c r="H17" s="53" t="s">
        <v>54</v>
      </c>
      <c r="I17" s="54">
        <v>3</v>
      </c>
      <c r="J17" s="63"/>
      <c r="K17" s="56" t="s">
        <v>282</v>
      </c>
      <c r="L17" s="53" t="s">
        <v>309</v>
      </c>
      <c r="M17" s="47"/>
      <c r="N17" s="47"/>
    </row>
    <row r="18" spans="1:14" s="14" customFormat="1" ht="39.6" customHeight="1">
      <c r="A18" s="49" t="s">
        <v>314</v>
      </c>
      <c r="B18" s="49" t="s">
        <v>196</v>
      </c>
      <c r="C18" s="49" t="s">
        <v>57</v>
      </c>
      <c r="D18" s="68">
        <v>1</v>
      </c>
      <c r="E18" s="68">
        <v>182.28597360000001</v>
      </c>
      <c r="F18" s="52"/>
      <c r="G18" s="49" t="s">
        <v>315</v>
      </c>
      <c r="H18" s="53" t="s">
        <v>54</v>
      </c>
      <c r="I18" s="54">
        <v>5</v>
      </c>
      <c r="J18" s="63"/>
      <c r="K18" s="56" t="s">
        <v>282</v>
      </c>
      <c r="L18" s="53" t="s">
        <v>309</v>
      </c>
      <c r="M18" s="47"/>
      <c r="N18" s="47"/>
    </row>
    <row r="19" spans="1:14" s="14" customFormat="1" ht="39.75" customHeight="1">
      <c r="A19" s="49" t="s">
        <v>314</v>
      </c>
      <c r="B19" s="49" t="s">
        <v>197</v>
      </c>
      <c r="C19" s="49" t="s">
        <v>57</v>
      </c>
      <c r="D19" s="68">
        <v>1</v>
      </c>
      <c r="E19" s="68">
        <v>182.28597360000001</v>
      </c>
      <c r="F19" s="52"/>
      <c r="G19" s="49" t="s">
        <v>315</v>
      </c>
      <c r="H19" s="53" t="s">
        <v>54</v>
      </c>
      <c r="I19" s="54">
        <v>5</v>
      </c>
      <c r="J19" s="63"/>
      <c r="K19" s="56" t="s">
        <v>282</v>
      </c>
      <c r="L19" s="53" t="s">
        <v>309</v>
      </c>
      <c r="M19" s="47"/>
      <c r="N19" s="47"/>
    </row>
    <row r="20" spans="1:14" s="14" customFormat="1" ht="39.75" customHeight="1">
      <c r="A20" s="49" t="s">
        <v>314</v>
      </c>
      <c r="B20" s="49" t="s">
        <v>198</v>
      </c>
      <c r="C20" s="49" t="s">
        <v>57</v>
      </c>
      <c r="D20" s="68">
        <v>1</v>
      </c>
      <c r="E20" s="68">
        <v>182.28597360000001</v>
      </c>
      <c r="F20" s="52"/>
      <c r="G20" s="49" t="s">
        <v>315</v>
      </c>
      <c r="H20" s="53" t="s">
        <v>54</v>
      </c>
      <c r="I20" s="54">
        <v>5</v>
      </c>
      <c r="J20" s="63"/>
      <c r="K20" s="56" t="s">
        <v>282</v>
      </c>
      <c r="L20" s="53" t="s">
        <v>309</v>
      </c>
      <c r="M20" s="47"/>
      <c r="N20" s="47"/>
    </row>
    <row r="21" spans="1:14" s="14" customFormat="1" ht="39.75" customHeight="1">
      <c r="A21" s="49" t="s">
        <v>314</v>
      </c>
      <c r="B21" s="49" t="s">
        <v>199</v>
      </c>
      <c r="C21" s="49" t="s">
        <v>57</v>
      </c>
      <c r="D21" s="68">
        <v>1</v>
      </c>
      <c r="E21" s="68">
        <v>182.28597360000001</v>
      </c>
      <c r="F21" s="52"/>
      <c r="G21" s="49" t="s">
        <v>315</v>
      </c>
      <c r="H21" s="53" t="s">
        <v>54</v>
      </c>
      <c r="I21" s="54">
        <v>5</v>
      </c>
      <c r="J21" s="63"/>
      <c r="K21" s="56" t="s">
        <v>282</v>
      </c>
      <c r="L21" s="53" t="s">
        <v>309</v>
      </c>
      <c r="M21" s="47"/>
      <c r="N21" s="47"/>
    </row>
    <row r="22" spans="1:14" s="14" customFormat="1" ht="39.75" customHeight="1">
      <c r="A22" s="49" t="s">
        <v>314</v>
      </c>
      <c r="B22" s="49" t="s">
        <v>200</v>
      </c>
      <c r="C22" s="49" t="s">
        <v>57</v>
      </c>
      <c r="D22" s="68">
        <v>1</v>
      </c>
      <c r="E22" s="68">
        <v>182.28597360000001</v>
      </c>
      <c r="F22" s="52"/>
      <c r="G22" s="49" t="s">
        <v>315</v>
      </c>
      <c r="H22" s="53" t="s">
        <v>54</v>
      </c>
      <c r="I22" s="54">
        <v>5</v>
      </c>
      <c r="J22" s="63"/>
      <c r="K22" s="56" t="s">
        <v>282</v>
      </c>
      <c r="L22" s="53" t="s">
        <v>309</v>
      </c>
      <c r="M22" s="47"/>
      <c r="N22" s="47"/>
    </row>
    <row r="23" spans="1:14" s="14" customFormat="1" ht="39.75" customHeight="1">
      <c r="A23" s="49" t="s">
        <v>314</v>
      </c>
      <c r="B23" s="49" t="s">
        <v>201</v>
      </c>
      <c r="C23" s="49" t="s">
        <v>57</v>
      </c>
      <c r="D23" s="68">
        <v>1</v>
      </c>
      <c r="E23" s="68">
        <v>279.35073799999998</v>
      </c>
      <c r="F23" s="52"/>
      <c r="G23" s="49" t="s">
        <v>315</v>
      </c>
      <c r="H23" s="53" t="s">
        <v>54</v>
      </c>
      <c r="I23" s="54">
        <v>5</v>
      </c>
      <c r="J23" s="63"/>
      <c r="K23" s="56" t="s">
        <v>282</v>
      </c>
      <c r="L23" s="53" t="s">
        <v>309</v>
      </c>
      <c r="M23" s="47"/>
      <c r="N23" s="47"/>
    </row>
    <row r="24" spans="1:14" s="14" customFormat="1" ht="39.75" customHeight="1">
      <c r="A24" s="49" t="s">
        <v>312</v>
      </c>
      <c r="B24" s="49" t="s">
        <v>202</v>
      </c>
      <c r="C24" s="49" t="s">
        <v>12</v>
      </c>
      <c r="D24" s="68">
        <v>34.94</v>
      </c>
      <c r="E24" s="68">
        <v>1564.32</v>
      </c>
      <c r="F24" s="61"/>
      <c r="G24" s="49" t="s">
        <v>313</v>
      </c>
      <c r="H24" s="53" t="s">
        <v>54</v>
      </c>
      <c r="I24" s="54">
        <v>11</v>
      </c>
      <c r="J24" s="63"/>
      <c r="K24" s="56" t="s">
        <v>75</v>
      </c>
      <c r="L24" s="53" t="s">
        <v>309</v>
      </c>
      <c r="M24" s="47"/>
      <c r="N24" s="47"/>
    </row>
    <row r="25" spans="1:14" s="14" customFormat="1" ht="39.75" customHeight="1">
      <c r="A25" s="49" t="s">
        <v>310</v>
      </c>
      <c r="B25" s="49" t="s">
        <v>320</v>
      </c>
      <c r="C25" s="49" t="s">
        <v>57</v>
      </c>
      <c r="D25" s="68">
        <v>1</v>
      </c>
      <c r="E25" s="68">
        <v>283.3851262</v>
      </c>
      <c r="F25" s="61"/>
      <c r="G25" s="49" t="s">
        <v>311</v>
      </c>
      <c r="H25" s="53" t="s">
        <v>54</v>
      </c>
      <c r="I25" s="54">
        <v>3</v>
      </c>
      <c r="J25" s="63"/>
      <c r="K25" s="56" t="s">
        <v>75</v>
      </c>
      <c r="L25" s="53" t="s">
        <v>309</v>
      </c>
      <c r="M25" s="47"/>
      <c r="N25" s="47"/>
    </row>
    <row r="26" spans="1:14" s="14" customFormat="1" ht="39.75" customHeight="1">
      <c r="A26" s="49" t="s">
        <v>310</v>
      </c>
      <c r="B26" s="49" t="s">
        <v>321</v>
      </c>
      <c r="C26" s="49" t="s">
        <v>57</v>
      </c>
      <c r="D26" s="68">
        <v>1</v>
      </c>
      <c r="E26" s="68">
        <v>267.87028529999998</v>
      </c>
      <c r="F26" s="61"/>
      <c r="G26" s="49" t="s">
        <v>311</v>
      </c>
      <c r="H26" s="53" t="s">
        <v>54</v>
      </c>
      <c r="I26" s="54">
        <v>3</v>
      </c>
      <c r="J26" s="63"/>
      <c r="K26" s="56" t="s">
        <v>75</v>
      </c>
      <c r="L26" s="53" t="s">
        <v>309</v>
      </c>
      <c r="M26" s="47"/>
      <c r="N26" s="47"/>
    </row>
    <row r="27" spans="1:14" s="14" customFormat="1" ht="39.75" customHeight="1">
      <c r="A27" s="49" t="s">
        <v>310</v>
      </c>
      <c r="B27" s="49" t="s">
        <v>203</v>
      </c>
      <c r="C27" s="49" t="s">
        <v>57</v>
      </c>
      <c r="D27" s="68">
        <v>1</v>
      </c>
      <c r="E27" s="68">
        <v>225.81</v>
      </c>
      <c r="F27" s="61"/>
      <c r="G27" s="49" t="s">
        <v>311</v>
      </c>
      <c r="H27" s="53" t="s">
        <v>54</v>
      </c>
      <c r="I27" s="54">
        <v>5</v>
      </c>
      <c r="J27" s="63"/>
      <c r="K27" s="56" t="s">
        <v>75</v>
      </c>
      <c r="L27" s="53" t="s">
        <v>309</v>
      </c>
      <c r="M27" s="47"/>
      <c r="N27" s="47"/>
    </row>
    <row r="28" spans="1:14" s="14" customFormat="1" ht="39.75" customHeight="1">
      <c r="A28" s="49" t="s">
        <v>310</v>
      </c>
      <c r="B28" s="49" t="s">
        <v>204</v>
      </c>
      <c r="C28" s="49" t="s">
        <v>57</v>
      </c>
      <c r="D28" s="68">
        <v>1</v>
      </c>
      <c r="E28" s="68">
        <v>301.6651</v>
      </c>
      <c r="F28" s="61"/>
      <c r="G28" s="49" t="s">
        <v>311</v>
      </c>
      <c r="H28" s="53" t="s">
        <v>54</v>
      </c>
      <c r="I28" s="54">
        <v>5</v>
      </c>
      <c r="J28" s="63"/>
      <c r="K28" s="56" t="s">
        <v>75</v>
      </c>
      <c r="L28" s="53" t="s">
        <v>309</v>
      </c>
      <c r="M28" s="47"/>
      <c r="N28" s="47"/>
    </row>
    <row r="29" spans="1:14" s="14" customFormat="1" ht="39.75" customHeight="1">
      <c r="A29" s="49" t="s">
        <v>310</v>
      </c>
      <c r="B29" s="49" t="s">
        <v>205</v>
      </c>
      <c r="C29" s="49" t="s">
        <v>57</v>
      </c>
      <c r="D29" s="68">
        <v>1</v>
      </c>
      <c r="E29" s="68">
        <v>187.8663</v>
      </c>
      <c r="F29" s="61"/>
      <c r="G29" s="49" t="s">
        <v>311</v>
      </c>
      <c r="H29" s="53" t="s">
        <v>54</v>
      </c>
      <c r="I29" s="54">
        <v>5</v>
      </c>
      <c r="J29" s="63"/>
      <c r="K29" s="56" t="s">
        <v>75</v>
      </c>
      <c r="L29" s="53" t="s">
        <v>309</v>
      </c>
      <c r="M29" s="47"/>
      <c r="N29" s="47"/>
    </row>
    <row r="30" spans="1:14" s="14" customFormat="1" ht="39.75" customHeight="1">
      <c r="A30" s="49" t="s">
        <v>310</v>
      </c>
      <c r="B30" s="49" t="s">
        <v>206</v>
      </c>
      <c r="C30" s="49" t="s">
        <v>57</v>
      </c>
      <c r="D30" s="68">
        <v>1</v>
      </c>
      <c r="E30" s="68">
        <v>191.39009999999999</v>
      </c>
      <c r="F30" s="61"/>
      <c r="G30" s="49" t="s">
        <v>311</v>
      </c>
      <c r="H30" s="53" t="s">
        <v>54</v>
      </c>
      <c r="I30" s="54">
        <v>5</v>
      </c>
      <c r="J30" s="63"/>
      <c r="K30" s="56" t="s">
        <v>75</v>
      </c>
      <c r="L30" s="53" t="s">
        <v>309</v>
      </c>
      <c r="M30" s="47"/>
      <c r="N30" s="47"/>
    </row>
    <row r="31" spans="1:14" s="14" customFormat="1" ht="39.75" customHeight="1">
      <c r="A31" s="49" t="s">
        <v>224</v>
      </c>
      <c r="B31" s="49" t="s">
        <v>208</v>
      </c>
      <c r="C31" s="68" t="s">
        <v>18</v>
      </c>
      <c r="D31" s="68">
        <v>7.18</v>
      </c>
      <c r="E31" s="68">
        <v>36.088865039381254</v>
      </c>
      <c r="F31" s="52"/>
      <c r="G31" s="49" t="s">
        <v>308</v>
      </c>
      <c r="H31" s="53" t="s">
        <v>54</v>
      </c>
      <c r="I31" s="54">
        <v>7</v>
      </c>
      <c r="J31" s="63"/>
      <c r="K31" s="56" t="s">
        <v>75</v>
      </c>
      <c r="L31" s="53" t="s">
        <v>309</v>
      </c>
      <c r="M31" s="47"/>
      <c r="N31" s="47"/>
    </row>
    <row r="32" spans="1:14" s="14" customFormat="1" ht="39.75" customHeight="1">
      <c r="A32" s="49" t="s">
        <v>224</v>
      </c>
      <c r="B32" s="49" t="s">
        <v>209</v>
      </c>
      <c r="C32" s="68" t="s">
        <v>18</v>
      </c>
      <c r="D32" s="68">
        <v>3.8279999999999998</v>
      </c>
      <c r="E32" s="68">
        <v>54.376977932306822</v>
      </c>
      <c r="F32" s="52"/>
      <c r="G32" s="49" t="s">
        <v>308</v>
      </c>
      <c r="H32" s="53" t="s">
        <v>54</v>
      </c>
      <c r="I32" s="54">
        <v>7</v>
      </c>
      <c r="J32" s="63"/>
      <c r="K32" s="56" t="s">
        <v>75</v>
      </c>
      <c r="L32" s="53" t="s">
        <v>309</v>
      </c>
      <c r="M32" s="47"/>
      <c r="N32" s="47"/>
    </row>
    <row r="33" spans="1:14" s="14" customFormat="1" ht="34.5" customHeight="1">
      <c r="A33" s="49" t="s">
        <v>224</v>
      </c>
      <c r="B33" s="49" t="s">
        <v>210</v>
      </c>
      <c r="C33" s="68" t="s">
        <v>18</v>
      </c>
      <c r="D33" s="68">
        <v>1.9650000000000001</v>
      </c>
      <c r="E33" s="68">
        <v>70.108245228127444</v>
      </c>
      <c r="F33" s="52"/>
      <c r="G33" s="49" t="s">
        <v>308</v>
      </c>
      <c r="H33" s="53" t="s">
        <v>54</v>
      </c>
      <c r="I33" s="54">
        <v>7</v>
      </c>
      <c r="J33" s="63"/>
      <c r="K33" s="56" t="s">
        <v>75</v>
      </c>
      <c r="L33" s="53" t="s">
        <v>309</v>
      </c>
      <c r="M33" s="47"/>
      <c r="N33" s="47"/>
    </row>
    <row r="34" spans="1:14" s="14" customFormat="1" ht="36" customHeight="1">
      <c r="A34" s="49" t="s">
        <v>224</v>
      </c>
      <c r="B34" s="49" t="s">
        <v>211</v>
      </c>
      <c r="C34" s="68" t="s">
        <v>18</v>
      </c>
      <c r="D34" s="68">
        <v>13.8</v>
      </c>
      <c r="E34" s="68">
        <v>565.05490314340454</v>
      </c>
      <c r="F34" s="52"/>
      <c r="G34" s="49" t="s">
        <v>308</v>
      </c>
      <c r="H34" s="53" t="s">
        <v>54</v>
      </c>
      <c r="I34" s="54">
        <v>7</v>
      </c>
      <c r="J34" s="63"/>
      <c r="K34" s="56" t="s">
        <v>75</v>
      </c>
      <c r="L34" s="53" t="s">
        <v>309</v>
      </c>
      <c r="M34" s="47"/>
      <c r="N34" s="47"/>
    </row>
    <row r="35" spans="1:14" s="14" customFormat="1" ht="51" customHeight="1">
      <c r="A35" s="49" t="s">
        <v>224</v>
      </c>
      <c r="B35" s="49" t="s">
        <v>212</v>
      </c>
      <c r="C35" s="68" t="s">
        <v>18</v>
      </c>
      <c r="D35" s="68">
        <v>2.9129999999999998</v>
      </c>
      <c r="E35" s="68">
        <v>36.350741502873767</v>
      </c>
      <c r="F35" s="57"/>
      <c r="G35" s="49" t="s">
        <v>308</v>
      </c>
      <c r="H35" s="53" t="s">
        <v>54</v>
      </c>
      <c r="I35" s="54">
        <v>7</v>
      </c>
      <c r="J35" s="63"/>
      <c r="K35" s="56" t="s">
        <v>75</v>
      </c>
      <c r="L35" s="53" t="s">
        <v>309</v>
      </c>
      <c r="M35" s="47"/>
      <c r="N35" s="47"/>
    </row>
    <row r="36" spans="1:14" s="14" customFormat="1" ht="51" customHeight="1">
      <c r="A36" s="49" t="s">
        <v>224</v>
      </c>
      <c r="B36" s="49" t="s">
        <v>213</v>
      </c>
      <c r="C36" s="68" t="s">
        <v>18</v>
      </c>
      <c r="D36" s="68">
        <v>3.4140000000000001</v>
      </c>
      <c r="E36" s="68">
        <v>62.730761725679422</v>
      </c>
      <c r="F36" s="58"/>
      <c r="G36" s="49" t="s">
        <v>308</v>
      </c>
      <c r="H36" s="53" t="s">
        <v>54</v>
      </c>
      <c r="I36" s="54">
        <v>7</v>
      </c>
      <c r="J36" s="63"/>
      <c r="K36" s="56" t="s">
        <v>75</v>
      </c>
      <c r="L36" s="53" t="s">
        <v>309</v>
      </c>
      <c r="M36" s="47"/>
      <c r="N36" s="47"/>
    </row>
    <row r="37" spans="1:14" s="14" customFormat="1" ht="51" customHeight="1">
      <c r="A37" s="49" t="s">
        <v>224</v>
      </c>
      <c r="B37" s="49" t="s">
        <v>214</v>
      </c>
      <c r="C37" s="68" t="s">
        <v>18</v>
      </c>
      <c r="D37" s="68">
        <v>6.8319999999999999</v>
      </c>
      <c r="E37" s="68">
        <v>176.76293195203294</v>
      </c>
      <c r="F37" s="60"/>
      <c r="G37" s="49" t="s">
        <v>308</v>
      </c>
      <c r="H37" s="53" t="s">
        <v>54</v>
      </c>
      <c r="I37" s="54">
        <v>7</v>
      </c>
      <c r="J37" s="63"/>
      <c r="K37" s="56" t="s">
        <v>75</v>
      </c>
      <c r="L37" s="53" t="s">
        <v>309</v>
      </c>
      <c r="M37" s="47"/>
      <c r="N37" s="47"/>
    </row>
    <row r="38" spans="1:14" s="14" customFormat="1" ht="51" customHeight="1">
      <c r="A38" s="49" t="s">
        <v>224</v>
      </c>
      <c r="B38" s="49" t="s">
        <v>215</v>
      </c>
      <c r="C38" s="68" t="s">
        <v>18</v>
      </c>
      <c r="D38" s="68">
        <v>2.8929999999999998</v>
      </c>
      <c r="E38" s="68">
        <v>45.673286383310867</v>
      </c>
      <c r="F38" s="60"/>
      <c r="G38" s="49" t="s">
        <v>308</v>
      </c>
      <c r="H38" s="53" t="s">
        <v>54</v>
      </c>
      <c r="I38" s="54">
        <v>7</v>
      </c>
      <c r="J38" s="63"/>
      <c r="K38" s="56" t="s">
        <v>75</v>
      </c>
      <c r="L38" s="53" t="s">
        <v>309</v>
      </c>
      <c r="M38" s="47"/>
      <c r="N38" s="47"/>
    </row>
    <row r="39" spans="1:14" s="14" customFormat="1" ht="51" customHeight="1">
      <c r="A39" s="49" t="s">
        <v>224</v>
      </c>
      <c r="B39" s="49" t="s">
        <v>216</v>
      </c>
      <c r="C39" s="68" t="s">
        <v>18</v>
      </c>
      <c r="D39" s="68">
        <v>2.6219999999999999</v>
      </c>
      <c r="E39" s="68">
        <v>39.889138224650537</v>
      </c>
      <c r="F39" s="60"/>
      <c r="G39" s="49" t="s">
        <v>308</v>
      </c>
      <c r="H39" s="53" t="s">
        <v>54</v>
      </c>
      <c r="I39" s="54">
        <v>7</v>
      </c>
      <c r="J39" s="63"/>
      <c r="K39" s="56" t="s">
        <v>75</v>
      </c>
      <c r="L39" s="53" t="s">
        <v>309</v>
      </c>
      <c r="M39" s="47"/>
      <c r="N39" s="47"/>
    </row>
    <row r="40" spans="1:14" s="14" customFormat="1" ht="51" customHeight="1">
      <c r="A40" s="49" t="s">
        <v>224</v>
      </c>
      <c r="B40" s="49" t="s">
        <v>217</v>
      </c>
      <c r="C40" s="68" t="s">
        <v>18</v>
      </c>
      <c r="D40" s="68">
        <v>2.665</v>
      </c>
      <c r="E40" s="68">
        <v>15.511636982899311</v>
      </c>
      <c r="F40" s="61"/>
      <c r="G40" s="49" t="s">
        <v>308</v>
      </c>
      <c r="H40" s="53" t="s">
        <v>54</v>
      </c>
      <c r="I40" s="54">
        <v>7</v>
      </c>
      <c r="J40" s="63"/>
      <c r="K40" s="56" t="s">
        <v>75</v>
      </c>
      <c r="L40" s="53" t="s">
        <v>309</v>
      </c>
      <c r="M40" s="47"/>
      <c r="N40" s="47"/>
    </row>
    <row r="41" spans="1:14" s="14" customFormat="1" ht="51" customHeight="1">
      <c r="A41" s="49" t="s">
        <v>224</v>
      </c>
      <c r="B41" s="49" t="s">
        <v>218</v>
      </c>
      <c r="C41" s="68" t="s">
        <v>18</v>
      </c>
      <c r="D41" s="68">
        <v>3.5950000000000002</v>
      </c>
      <c r="E41" s="68">
        <v>37.856219399701978</v>
      </c>
      <c r="F41" s="61"/>
      <c r="G41" s="49" t="s">
        <v>308</v>
      </c>
      <c r="H41" s="53" t="s">
        <v>54</v>
      </c>
      <c r="I41" s="54">
        <v>7</v>
      </c>
      <c r="J41" s="63"/>
      <c r="K41" s="56" t="s">
        <v>75</v>
      </c>
      <c r="L41" s="53" t="s">
        <v>309</v>
      </c>
      <c r="M41" s="47"/>
      <c r="N41" s="47"/>
    </row>
    <row r="42" spans="1:14" s="14" customFormat="1" ht="51" customHeight="1">
      <c r="A42" s="49" t="s">
        <v>224</v>
      </c>
      <c r="B42" s="49" t="s">
        <v>219</v>
      </c>
      <c r="C42" s="68" t="s">
        <v>18</v>
      </c>
      <c r="D42" s="68">
        <v>2.2040000000000002</v>
      </c>
      <c r="E42" s="68">
        <v>17.696879656567088</v>
      </c>
      <c r="F42" s="61"/>
      <c r="G42" s="49" t="s">
        <v>308</v>
      </c>
      <c r="H42" s="53" t="s">
        <v>54</v>
      </c>
      <c r="I42" s="54">
        <v>7</v>
      </c>
      <c r="J42" s="63"/>
      <c r="K42" s="56" t="s">
        <v>75</v>
      </c>
      <c r="L42" s="53" t="s">
        <v>309</v>
      </c>
      <c r="M42" s="47"/>
      <c r="N42" s="47"/>
    </row>
    <row r="43" spans="1:14" s="14" customFormat="1" ht="51" customHeight="1">
      <c r="A43" s="49" t="s">
        <v>224</v>
      </c>
      <c r="B43" s="49" t="s">
        <v>220</v>
      </c>
      <c r="C43" s="68" t="s">
        <v>18</v>
      </c>
      <c r="D43" s="68">
        <v>7.6109999999999998</v>
      </c>
      <c r="E43" s="68">
        <v>157.1547044632087</v>
      </c>
      <c r="F43" s="60"/>
      <c r="G43" s="49" t="s">
        <v>308</v>
      </c>
      <c r="H43" s="53" t="s">
        <v>54</v>
      </c>
      <c r="I43" s="54">
        <v>7</v>
      </c>
      <c r="J43" s="63"/>
      <c r="K43" s="56" t="s">
        <v>75</v>
      </c>
      <c r="L43" s="53" t="s">
        <v>309</v>
      </c>
      <c r="M43" s="47"/>
      <c r="N43" s="47"/>
    </row>
    <row r="44" spans="1:14" s="14" customFormat="1" ht="51" customHeight="1">
      <c r="A44" s="49" t="s">
        <v>224</v>
      </c>
      <c r="B44" s="49" t="s">
        <v>221</v>
      </c>
      <c r="C44" s="68" t="s">
        <v>18</v>
      </c>
      <c r="D44" s="68">
        <v>1.3049999999999999</v>
      </c>
      <c r="E44" s="68">
        <v>32.572846448591505</v>
      </c>
      <c r="F44" s="61"/>
      <c r="G44" s="49" t="s">
        <v>308</v>
      </c>
      <c r="H44" s="53" t="s">
        <v>54</v>
      </c>
      <c r="I44" s="54">
        <v>7</v>
      </c>
      <c r="J44" s="63"/>
      <c r="K44" s="56" t="s">
        <v>75</v>
      </c>
      <c r="L44" s="53" t="s">
        <v>309</v>
      </c>
      <c r="M44" s="47"/>
      <c r="N44" s="47"/>
    </row>
    <row r="45" spans="1:14" s="14" customFormat="1" ht="51" customHeight="1">
      <c r="A45" s="49" t="s">
        <v>224</v>
      </c>
      <c r="B45" s="49" t="s">
        <v>222</v>
      </c>
      <c r="C45" s="68" t="s">
        <v>18</v>
      </c>
      <c r="D45" s="68">
        <v>1.105</v>
      </c>
      <c r="E45" s="68">
        <v>37.708401333995596</v>
      </c>
      <c r="F45" s="52"/>
      <c r="G45" s="49" t="s">
        <v>308</v>
      </c>
      <c r="H45" s="53" t="s">
        <v>54</v>
      </c>
      <c r="I45" s="54">
        <v>7</v>
      </c>
      <c r="J45" s="63"/>
      <c r="K45" s="56" t="s">
        <v>75</v>
      </c>
      <c r="L45" s="53" t="s">
        <v>309</v>
      </c>
      <c r="M45" s="47"/>
      <c r="N45" s="47"/>
    </row>
    <row r="46" spans="1:14" s="14" customFormat="1" ht="51" customHeight="1">
      <c r="A46" s="49" t="s">
        <v>224</v>
      </c>
      <c r="B46" s="49" t="s">
        <v>223</v>
      </c>
      <c r="C46" s="68" t="s">
        <v>18</v>
      </c>
      <c r="D46" s="68">
        <v>2.11</v>
      </c>
      <c r="E46" s="68">
        <v>14.60007627900376</v>
      </c>
      <c r="F46" s="52"/>
      <c r="G46" s="49" t="s">
        <v>308</v>
      </c>
      <c r="H46" s="53" t="s">
        <v>54</v>
      </c>
      <c r="I46" s="54">
        <v>7</v>
      </c>
      <c r="J46" s="63"/>
      <c r="K46" s="56" t="s">
        <v>75</v>
      </c>
      <c r="L46" s="53" t="s">
        <v>309</v>
      </c>
      <c r="M46" s="47"/>
      <c r="N46" s="47"/>
    </row>
    <row r="47" spans="1:14" s="14" customFormat="1" ht="51" customHeight="1">
      <c r="A47" s="49" t="s">
        <v>224</v>
      </c>
      <c r="B47" s="49" t="s">
        <v>207</v>
      </c>
      <c r="C47" s="68" t="s">
        <v>57</v>
      </c>
      <c r="D47" s="68">
        <v>1</v>
      </c>
      <c r="E47" s="68">
        <v>45.13</v>
      </c>
      <c r="F47" s="61"/>
      <c r="G47" s="49" t="s">
        <v>308</v>
      </c>
      <c r="H47" s="53" t="s">
        <v>54</v>
      </c>
      <c r="I47" s="54">
        <v>4</v>
      </c>
      <c r="J47" s="63"/>
      <c r="K47" s="56" t="s">
        <v>75</v>
      </c>
      <c r="L47" s="53" t="s">
        <v>309</v>
      </c>
      <c r="M47" s="47"/>
      <c r="N47" s="47"/>
    </row>
    <row r="48" spans="1:14" s="14" customFormat="1" ht="51" customHeight="1">
      <c r="A48" s="49" t="s">
        <v>224</v>
      </c>
      <c r="B48" s="49" t="s">
        <v>168</v>
      </c>
      <c r="C48" s="68" t="s">
        <v>57</v>
      </c>
      <c r="D48" s="68">
        <v>12</v>
      </c>
      <c r="E48" s="68">
        <v>131.38</v>
      </c>
      <c r="F48" s="61"/>
      <c r="G48" s="49" t="s">
        <v>308</v>
      </c>
      <c r="H48" s="53" t="s">
        <v>54</v>
      </c>
      <c r="I48" s="54">
        <v>1</v>
      </c>
      <c r="J48" s="63"/>
      <c r="K48" s="56" t="s">
        <v>75</v>
      </c>
      <c r="L48" s="53" t="s">
        <v>309</v>
      </c>
      <c r="M48" s="47"/>
      <c r="N48" s="47"/>
    </row>
    <row r="49" spans="2:5" ht="37.5" customHeight="1">
      <c r="B49" s="28"/>
      <c r="E49" s="25"/>
    </row>
    <row r="50" spans="2:5" ht="37.5" customHeight="1">
      <c r="B50" s="28"/>
    </row>
    <row r="51" spans="2:5" ht="37.5" customHeight="1">
      <c r="B51" s="28"/>
    </row>
    <row r="52" spans="2:5" ht="37.5" customHeight="1">
      <c r="B52" s="28"/>
    </row>
  </sheetData>
  <sortState ref="A2:L48">
    <sortCondition ref="G2:G48"/>
  </sortState>
  <pageMargins left="0.7" right="0.7" top="0.75" bottom="0.75" header="0.3" footer="0.3"/>
  <pageSetup paperSize="9" scale="46" fitToHeight="1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"/>
  <sheetViews>
    <sheetView topLeftCell="A25" workbookViewId="0">
      <selection activeCell="H39" sqref="H39"/>
    </sheetView>
  </sheetViews>
  <sheetFormatPr defaultRowHeight="15"/>
  <cols>
    <col min="1" max="1" width="13.5703125" customWidth="1"/>
    <col min="2" max="2" width="18.42578125" customWidth="1"/>
    <col min="3" max="3" width="23.140625" customWidth="1"/>
  </cols>
  <sheetData>
    <row r="1" spans="1:3">
      <c r="A1" s="170" t="s">
        <v>536</v>
      </c>
      <c r="B1" s="170" t="s">
        <v>537</v>
      </c>
      <c r="C1" s="71" t="s">
        <v>551</v>
      </c>
    </row>
    <row r="2" spans="1:3">
      <c r="A2" s="170">
        <v>1</v>
      </c>
      <c r="B2" s="179" t="s">
        <v>533</v>
      </c>
      <c r="C2" s="51">
        <v>51.09</v>
      </c>
    </row>
    <row r="3" spans="1:3">
      <c r="A3" s="170">
        <v>2</v>
      </c>
      <c r="B3" s="179" t="s">
        <v>506</v>
      </c>
      <c r="C3" s="51">
        <v>347.71</v>
      </c>
    </row>
    <row r="4" spans="1:3">
      <c r="A4" s="170">
        <v>3</v>
      </c>
      <c r="B4" s="179" t="s">
        <v>497</v>
      </c>
      <c r="C4" s="51">
        <v>625.92999999999995</v>
      </c>
    </row>
    <row r="5" spans="1:3">
      <c r="A5" s="170">
        <v>4</v>
      </c>
      <c r="B5" s="179" t="s">
        <v>491</v>
      </c>
      <c r="C5" s="51">
        <v>714.69</v>
      </c>
    </row>
    <row r="6" spans="1:3">
      <c r="A6" s="170">
        <v>5</v>
      </c>
      <c r="B6" s="179" t="s">
        <v>488</v>
      </c>
      <c r="C6" s="51">
        <v>575.15</v>
      </c>
    </row>
    <row r="7" spans="1:3">
      <c r="A7" s="170">
        <v>6</v>
      </c>
      <c r="B7" s="179" t="s">
        <v>479</v>
      </c>
      <c r="C7" s="51">
        <v>837.25</v>
      </c>
    </row>
    <row r="8" spans="1:3">
      <c r="A8" s="51">
        <v>7</v>
      </c>
      <c r="B8" s="181" t="s">
        <v>468</v>
      </c>
      <c r="C8" s="180">
        <v>565.07000000000005</v>
      </c>
    </row>
    <row r="9" spans="1:3">
      <c r="A9" s="170">
        <v>8</v>
      </c>
      <c r="B9" s="179" t="s">
        <v>538</v>
      </c>
      <c r="C9" s="170">
        <v>0</v>
      </c>
    </row>
    <row r="10" spans="1:3">
      <c r="A10" s="51">
        <v>9</v>
      </c>
      <c r="B10" s="181" t="s">
        <v>449</v>
      </c>
      <c r="C10" s="180">
        <v>712.33</v>
      </c>
    </row>
    <row r="11" spans="1:3">
      <c r="A11" s="51">
        <v>10</v>
      </c>
      <c r="B11" s="181" t="s">
        <v>439</v>
      </c>
      <c r="C11" s="51">
        <v>409.68</v>
      </c>
    </row>
    <row r="12" spans="1:3">
      <c r="A12" s="51">
        <v>11</v>
      </c>
      <c r="B12" s="181" t="s">
        <v>436</v>
      </c>
      <c r="C12" s="51">
        <v>522.86</v>
      </c>
    </row>
    <row r="13" spans="1:3">
      <c r="A13" s="170">
        <v>12</v>
      </c>
      <c r="B13" s="179" t="s">
        <v>429</v>
      </c>
      <c r="C13" s="51">
        <v>705.59</v>
      </c>
    </row>
    <row r="14" spans="1:3">
      <c r="A14" s="51">
        <v>13</v>
      </c>
      <c r="B14" s="181" t="s">
        <v>458</v>
      </c>
      <c r="C14" s="182">
        <v>647.20000000000005</v>
      </c>
    </row>
    <row r="15" spans="1:3">
      <c r="A15" s="51">
        <v>14</v>
      </c>
      <c r="B15" s="181" t="s">
        <v>455</v>
      </c>
      <c r="C15" s="51">
        <v>806.89</v>
      </c>
    </row>
    <row r="16" spans="1:3">
      <c r="A16" s="51">
        <v>15</v>
      </c>
      <c r="B16" s="181" t="s">
        <v>450</v>
      </c>
      <c r="C16" s="51">
        <v>333.94</v>
      </c>
    </row>
    <row r="17" spans="1:3">
      <c r="A17" s="51">
        <v>16</v>
      </c>
      <c r="B17" s="181" t="s">
        <v>433</v>
      </c>
      <c r="C17" s="51">
        <v>721.62</v>
      </c>
    </row>
    <row r="18" spans="1:3">
      <c r="A18" s="51">
        <v>17</v>
      </c>
      <c r="B18" s="181" t="s">
        <v>414</v>
      </c>
      <c r="C18" s="180">
        <v>1451.95</v>
      </c>
    </row>
    <row r="19" spans="1:3">
      <c r="A19" s="170">
        <v>18</v>
      </c>
      <c r="B19" s="179" t="s">
        <v>510</v>
      </c>
      <c r="C19" s="51">
        <v>711.02</v>
      </c>
    </row>
    <row r="20" spans="1:3">
      <c r="A20" s="51">
        <v>19</v>
      </c>
      <c r="B20" s="181" t="s">
        <v>420</v>
      </c>
      <c r="C20" s="180">
        <v>331.35</v>
      </c>
    </row>
    <row r="21" spans="1:3">
      <c r="A21" s="170">
        <v>20</v>
      </c>
      <c r="B21" s="179" t="s">
        <v>393</v>
      </c>
      <c r="C21" s="51">
        <v>501.12</v>
      </c>
    </row>
    <row r="22" spans="1:3">
      <c r="A22" s="170">
        <v>21</v>
      </c>
      <c r="B22" s="179" t="s">
        <v>525</v>
      </c>
      <c r="C22" s="51">
        <v>268.24</v>
      </c>
    </row>
    <row r="23" spans="1:3">
      <c r="A23" s="51">
        <v>22</v>
      </c>
      <c r="B23" s="181" t="s">
        <v>407</v>
      </c>
      <c r="C23" s="51">
        <v>281.05</v>
      </c>
    </row>
    <row r="24" spans="1:3">
      <c r="A24" s="170">
        <v>23</v>
      </c>
      <c r="B24" s="179" t="s">
        <v>361</v>
      </c>
      <c r="C24" s="183">
        <v>720.33</v>
      </c>
    </row>
    <row r="25" spans="1:3">
      <c r="A25" s="51">
        <v>24</v>
      </c>
      <c r="B25" s="181" t="s">
        <v>367</v>
      </c>
      <c r="C25" s="180">
        <v>890.42</v>
      </c>
    </row>
    <row r="26" spans="1:3">
      <c r="A26" s="51">
        <v>25</v>
      </c>
      <c r="B26" s="181" t="s">
        <v>380</v>
      </c>
      <c r="C26" s="51">
        <v>749.37</v>
      </c>
    </row>
    <row r="27" spans="1:3">
      <c r="A27" s="170">
        <v>26</v>
      </c>
      <c r="B27" s="179" t="s">
        <v>373</v>
      </c>
      <c r="C27" s="51">
        <v>501.12</v>
      </c>
    </row>
    <row r="28" spans="1:3">
      <c r="A28" s="51">
        <v>27</v>
      </c>
      <c r="B28" s="181" t="s">
        <v>539</v>
      </c>
      <c r="C28" s="51">
        <v>0</v>
      </c>
    </row>
    <row r="29" spans="1:3">
      <c r="A29" s="170">
        <v>28</v>
      </c>
      <c r="B29" s="179" t="s">
        <v>540</v>
      </c>
      <c r="C29" s="170">
        <v>0</v>
      </c>
    </row>
    <row r="30" spans="1:3">
      <c r="A30" s="170">
        <v>29</v>
      </c>
      <c r="B30" s="179" t="s">
        <v>541</v>
      </c>
      <c r="C30" s="170">
        <v>0</v>
      </c>
    </row>
    <row r="31" spans="1:3">
      <c r="A31" s="170">
        <v>30</v>
      </c>
      <c r="B31" s="179" t="s">
        <v>542</v>
      </c>
      <c r="C31" s="170">
        <v>0</v>
      </c>
    </row>
    <row r="32" spans="1:3">
      <c r="A32" s="170">
        <v>31</v>
      </c>
      <c r="B32" s="179" t="s">
        <v>543</v>
      </c>
      <c r="C32" s="170">
        <v>0</v>
      </c>
    </row>
    <row r="33" spans="1:3">
      <c r="A33" s="170">
        <v>32</v>
      </c>
      <c r="B33" s="179" t="s">
        <v>544</v>
      </c>
      <c r="C33" s="170">
        <v>0</v>
      </c>
    </row>
    <row r="34" spans="1:3">
      <c r="A34" s="170">
        <v>33</v>
      </c>
      <c r="B34" s="179" t="s">
        <v>545</v>
      </c>
      <c r="C34" s="170">
        <v>0</v>
      </c>
    </row>
    <row r="35" spans="1:3">
      <c r="A35" s="170">
        <v>34</v>
      </c>
      <c r="B35" s="179" t="s">
        <v>546</v>
      </c>
      <c r="C35" s="170">
        <v>0</v>
      </c>
    </row>
    <row r="36" spans="1:3">
      <c r="A36" s="170">
        <v>35</v>
      </c>
      <c r="B36" s="179" t="s">
        <v>547</v>
      </c>
      <c r="C36" s="170">
        <v>0</v>
      </c>
    </row>
    <row r="37" spans="1:3">
      <c r="A37" s="170">
        <v>36</v>
      </c>
      <c r="B37" s="179" t="s">
        <v>548</v>
      </c>
      <c r="C37" s="170">
        <v>0</v>
      </c>
    </row>
    <row r="38" spans="1:3">
      <c r="A38" s="170">
        <v>37</v>
      </c>
      <c r="B38" s="179" t="s">
        <v>549</v>
      </c>
      <c r="C38" s="170">
        <v>0</v>
      </c>
    </row>
    <row r="39" spans="1:3">
      <c r="A39" s="170">
        <v>38</v>
      </c>
      <c r="B39" s="179" t="s">
        <v>550</v>
      </c>
      <c r="C39" s="170">
        <v>0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3"/>
  <sheetViews>
    <sheetView view="pageBreakPreview" topLeftCell="D45" zoomScale="85" zoomScaleNormal="40" zoomScaleSheetLayoutView="85" workbookViewId="0">
      <selection activeCell="I46" sqref="I46:L52"/>
    </sheetView>
  </sheetViews>
  <sheetFormatPr defaultRowHeight="15"/>
  <cols>
    <col min="2" max="2" width="24.28515625" customWidth="1"/>
    <col min="3" max="3" width="51.42578125" style="27" customWidth="1"/>
    <col min="4" max="4" width="15.28515625" customWidth="1"/>
    <col min="5" max="5" width="18.7109375" customWidth="1"/>
    <col min="6" max="6" width="21" style="145" customWidth="1"/>
    <col min="7" max="7" width="16" style="145" hidden="1" customWidth="1"/>
    <col min="8" max="8" width="29.28515625" style="148" customWidth="1"/>
    <col min="9" max="9" width="22.28515625" style="145" customWidth="1"/>
    <col min="10" max="10" width="24.28515625" style="148" customWidth="1"/>
    <col min="11" max="11" width="24.28515625" style="145" customWidth="1"/>
    <col min="12" max="12" width="24.28515625" customWidth="1"/>
    <col min="13" max="13" width="33.28515625" hidden="1" customWidth="1"/>
    <col min="14" max="14" width="18.28515625" hidden="1" customWidth="1"/>
    <col min="15" max="15" width="31.7109375" customWidth="1"/>
    <col min="16" max="16" width="15.5703125" customWidth="1"/>
  </cols>
  <sheetData>
    <row r="1" spans="1:15" ht="63">
      <c r="A1" s="36" t="s">
        <v>83</v>
      </c>
      <c r="B1" s="36" t="s">
        <v>0</v>
      </c>
      <c r="C1" s="36" t="s">
        <v>84</v>
      </c>
      <c r="D1" s="36" t="s">
        <v>95</v>
      </c>
      <c r="E1" s="36" t="s">
        <v>96</v>
      </c>
      <c r="F1" s="141" t="s">
        <v>85</v>
      </c>
      <c r="G1" s="141" t="s">
        <v>86</v>
      </c>
      <c r="H1" s="146" t="s">
        <v>87</v>
      </c>
      <c r="I1" s="141" t="s">
        <v>79</v>
      </c>
      <c r="J1" s="146" t="s">
        <v>98</v>
      </c>
      <c r="K1" s="141" t="s">
        <v>90</v>
      </c>
      <c r="L1" s="36" t="s">
        <v>99</v>
      </c>
      <c r="M1" s="36" t="s">
        <v>88</v>
      </c>
      <c r="N1" s="36" t="s">
        <v>89</v>
      </c>
      <c r="O1" s="37" t="s">
        <v>101</v>
      </c>
    </row>
    <row r="2" spans="1:15" s="34" customFormat="1" ht="45.75" customHeight="1">
      <c r="A2" s="133">
        <v>1</v>
      </c>
      <c r="B2" s="43" t="s">
        <v>13</v>
      </c>
      <c r="C2" s="8" t="s">
        <v>11</v>
      </c>
      <c r="D2" s="8" t="s">
        <v>12</v>
      </c>
      <c r="E2" s="44">
        <v>35.828000000000003</v>
      </c>
      <c r="F2" s="142">
        <v>1132.4847496803</v>
      </c>
      <c r="G2" s="143">
        <v>9</v>
      </c>
      <c r="H2" s="147">
        <v>334.51</v>
      </c>
      <c r="I2" s="142">
        <f t="shared" ref="I2:I42" si="0">F2-H2</f>
        <v>797.97474968029996</v>
      </c>
      <c r="J2" s="147">
        <v>504.16</v>
      </c>
      <c r="K2" s="142">
        <v>609.57000000000005</v>
      </c>
      <c r="L2" s="9" t="s">
        <v>100</v>
      </c>
      <c r="M2" s="133"/>
      <c r="N2" s="133"/>
      <c r="O2" s="9" t="s">
        <v>102</v>
      </c>
    </row>
    <row r="3" spans="1:15" s="34" customFormat="1" ht="46.5" customHeight="1">
      <c r="A3" s="133">
        <v>2</v>
      </c>
      <c r="B3" s="43" t="s">
        <v>13</v>
      </c>
      <c r="C3" s="8" t="s">
        <v>17</v>
      </c>
      <c r="D3" s="8" t="s">
        <v>18</v>
      </c>
      <c r="E3" s="44">
        <v>10.69</v>
      </c>
      <c r="F3" s="144">
        <v>212.86</v>
      </c>
      <c r="G3" s="143">
        <v>9</v>
      </c>
      <c r="H3" s="147">
        <v>94.35</v>
      </c>
      <c r="I3" s="142">
        <f t="shared" si="0"/>
        <v>118.51000000000002</v>
      </c>
      <c r="J3" s="147">
        <v>59.6</v>
      </c>
      <c r="K3" s="142">
        <v>97.91</v>
      </c>
      <c r="L3" s="9" t="s">
        <v>100</v>
      </c>
      <c r="M3" s="133"/>
      <c r="N3" s="133"/>
      <c r="O3" s="9" t="s">
        <v>103</v>
      </c>
    </row>
    <row r="4" spans="1:15" s="34" customFormat="1" ht="34.5" customHeight="1">
      <c r="A4" s="38">
        <v>5</v>
      </c>
      <c r="B4" s="43" t="s">
        <v>22</v>
      </c>
      <c r="C4" s="8" t="s">
        <v>24</v>
      </c>
      <c r="D4" s="8" t="s">
        <v>12</v>
      </c>
      <c r="E4" s="44">
        <v>7.1920000000000002</v>
      </c>
      <c r="F4" s="142">
        <v>215.68431884647907</v>
      </c>
      <c r="G4" s="143">
        <v>8</v>
      </c>
      <c r="H4" s="147">
        <v>52.643453801568363</v>
      </c>
      <c r="I4" s="142">
        <f t="shared" si="0"/>
        <v>163.0408650449107</v>
      </c>
      <c r="J4" s="147">
        <v>215.684</v>
      </c>
      <c r="K4" s="142">
        <v>215.684</v>
      </c>
      <c r="L4" s="9" t="s">
        <v>105</v>
      </c>
      <c r="M4" s="132"/>
      <c r="N4" s="38"/>
      <c r="O4" s="9"/>
    </row>
    <row r="5" spans="1:15" s="34" customFormat="1" ht="34.5" customHeight="1">
      <c r="A5" s="38">
        <v>6</v>
      </c>
      <c r="B5" s="43" t="s">
        <v>22</v>
      </c>
      <c r="C5" s="8" t="s">
        <v>26</v>
      </c>
      <c r="D5" s="8" t="s">
        <v>12</v>
      </c>
      <c r="E5" s="44">
        <v>3.66</v>
      </c>
      <c r="F5" s="142">
        <v>106.6825267</v>
      </c>
      <c r="G5" s="143">
        <v>8</v>
      </c>
      <c r="H5" s="147">
        <v>26.790189226048419</v>
      </c>
      <c r="I5" s="142">
        <f t="shared" si="0"/>
        <v>79.892337473951585</v>
      </c>
      <c r="J5" s="147">
        <v>106.68300000000001</v>
      </c>
      <c r="K5" s="142">
        <v>106.68300000000001</v>
      </c>
      <c r="L5" s="9" t="s">
        <v>105</v>
      </c>
      <c r="M5" s="38"/>
      <c r="N5" s="38"/>
      <c r="O5" s="9"/>
    </row>
    <row r="6" spans="1:15" s="34" customFormat="1" ht="34.5" customHeight="1">
      <c r="A6" s="38">
        <v>7</v>
      </c>
      <c r="B6" s="43" t="s">
        <v>22</v>
      </c>
      <c r="C6" s="8" t="s">
        <v>26</v>
      </c>
      <c r="D6" s="8" t="s">
        <v>12</v>
      </c>
      <c r="E6" s="44">
        <v>5.0570000000000004</v>
      </c>
      <c r="F6" s="142">
        <v>112.01917659999999</v>
      </c>
      <c r="G6" s="143">
        <v>8</v>
      </c>
      <c r="H6" s="147">
        <v>37.01584341970679</v>
      </c>
      <c r="I6" s="142">
        <f t="shared" si="0"/>
        <v>75.003333180293197</v>
      </c>
      <c r="J6" s="147">
        <v>112.01900000000001</v>
      </c>
      <c r="K6" s="142">
        <v>112.01900000000001</v>
      </c>
      <c r="L6" s="9" t="s">
        <v>105</v>
      </c>
      <c r="M6" s="40"/>
      <c r="N6" s="38"/>
      <c r="O6" s="9"/>
    </row>
    <row r="7" spans="1:15" s="34" customFormat="1" ht="34.5" customHeight="1">
      <c r="A7" s="38">
        <v>8</v>
      </c>
      <c r="B7" s="43" t="s">
        <v>22</v>
      </c>
      <c r="C7" s="8" t="s">
        <v>27</v>
      </c>
      <c r="D7" s="8" t="s">
        <v>12</v>
      </c>
      <c r="E7" s="44">
        <v>5.4</v>
      </c>
      <c r="F7" s="142">
        <v>57.684434760000002</v>
      </c>
      <c r="G7" s="143">
        <v>8</v>
      </c>
      <c r="H7" s="147">
        <v>39.526508694169792</v>
      </c>
      <c r="I7" s="142">
        <f t="shared" si="0"/>
        <v>18.15792606583021</v>
      </c>
      <c r="J7" s="147">
        <v>57.683999999999997</v>
      </c>
      <c r="K7" s="142">
        <v>57.683999999999997</v>
      </c>
      <c r="L7" s="9" t="s">
        <v>105</v>
      </c>
      <c r="M7" s="38"/>
      <c r="N7" s="38"/>
      <c r="O7" s="9"/>
    </row>
    <row r="8" spans="1:15" s="34" customFormat="1" ht="34.5" customHeight="1">
      <c r="A8" s="133">
        <v>12</v>
      </c>
      <c r="B8" s="43" t="s">
        <v>22</v>
      </c>
      <c r="C8" s="8" t="s">
        <v>31</v>
      </c>
      <c r="D8" s="8" t="s">
        <v>12</v>
      </c>
      <c r="E8" s="44">
        <v>2.98</v>
      </c>
      <c r="F8" s="142">
        <v>91.955522869999996</v>
      </c>
      <c r="G8" s="143">
        <v>8</v>
      </c>
      <c r="H8" s="147">
        <v>21.812777020115927</v>
      </c>
      <c r="I8" s="142">
        <f t="shared" si="0"/>
        <v>70.142745849884065</v>
      </c>
      <c r="J8" s="147">
        <v>22.19</v>
      </c>
      <c r="K8" s="142">
        <v>38.81</v>
      </c>
      <c r="L8" s="9" t="s">
        <v>100</v>
      </c>
      <c r="M8" s="133"/>
      <c r="N8" s="133"/>
      <c r="O8" s="9" t="s">
        <v>103</v>
      </c>
    </row>
    <row r="9" spans="1:15" s="34" customFormat="1" ht="34.5" customHeight="1">
      <c r="A9" s="133">
        <v>3</v>
      </c>
      <c r="B9" s="43" t="s">
        <v>22</v>
      </c>
      <c r="C9" s="8" t="s">
        <v>21</v>
      </c>
      <c r="D9" s="8" t="s">
        <v>12</v>
      </c>
      <c r="E9" s="44">
        <v>7.37</v>
      </c>
      <c r="F9" s="142">
        <v>68.311339590000003</v>
      </c>
      <c r="G9" s="143">
        <v>8</v>
      </c>
      <c r="H9" s="147">
        <v>53.946364643709515</v>
      </c>
      <c r="I9" s="142">
        <f t="shared" si="0"/>
        <v>14.364974946290488</v>
      </c>
      <c r="J9" s="147">
        <v>0</v>
      </c>
      <c r="K9" s="142">
        <v>0</v>
      </c>
      <c r="L9" s="9" t="s">
        <v>104</v>
      </c>
      <c r="M9" s="133"/>
      <c r="N9" s="133"/>
      <c r="O9" s="9"/>
    </row>
    <row r="10" spans="1:15" s="34" customFormat="1" ht="34.5" customHeight="1">
      <c r="A10" s="133">
        <v>4</v>
      </c>
      <c r="B10" s="43" t="s">
        <v>22</v>
      </c>
      <c r="C10" s="8" t="s">
        <v>23</v>
      </c>
      <c r="D10" s="8" t="s">
        <v>12</v>
      </c>
      <c r="E10" s="44">
        <v>5.8959999999999999</v>
      </c>
      <c r="F10" s="142">
        <v>107.2236656</v>
      </c>
      <c r="G10" s="143">
        <v>8</v>
      </c>
      <c r="H10" s="147">
        <v>43.157091714967613</v>
      </c>
      <c r="I10" s="142">
        <f t="shared" si="0"/>
        <v>64.066573885032398</v>
      </c>
      <c r="J10" s="147">
        <v>0</v>
      </c>
      <c r="K10" s="142">
        <v>0</v>
      </c>
      <c r="L10" s="9" t="s">
        <v>104</v>
      </c>
      <c r="M10" s="133"/>
      <c r="N10" s="133"/>
      <c r="O10" s="9"/>
    </row>
    <row r="11" spans="1:15" s="34" customFormat="1" ht="34.5" customHeight="1">
      <c r="A11" s="133">
        <v>9</v>
      </c>
      <c r="B11" s="43" t="s">
        <v>22</v>
      </c>
      <c r="C11" s="8" t="s">
        <v>28</v>
      </c>
      <c r="D11" s="8" t="s">
        <v>12</v>
      </c>
      <c r="E11" s="44">
        <v>1.903</v>
      </c>
      <c r="F11" s="142">
        <v>48.574001809999999</v>
      </c>
      <c r="G11" s="143">
        <v>8</v>
      </c>
      <c r="H11" s="147">
        <v>13.929434452778725</v>
      </c>
      <c r="I11" s="142">
        <f t="shared" si="0"/>
        <v>34.644567357221277</v>
      </c>
      <c r="J11" s="147">
        <v>0</v>
      </c>
      <c r="K11" s="142">
        <v>0</v>
      </c>
      <c r="L11" s="9" t="s">
        <v>104</v>
      </c>
      <c r="M11" s="30"/>
      <c r="N11" s="133"/>
      <c r="O11" s="9"/>
    </row>
    <row r="12" spans="1:15" s="34" customFormat="1" ht="34.5" customHeight="1">
      <c r="A12" s="133">
        <v>10</v>
      </c>
      <c r="B12" s="43" t="s">
        <v>22</v>
      </c>
      <c r="C12" s="8" t="s">
        <v>29</v>
      </c>
      <c r="D12" s="8" t="s">
        <v>12</v>
      </c>
      <c r="E12" s="44">
        <v>4.32</v>
      </c>
      <c r="F12" s="142">
        <v>102.82893199999999</v>
      </c>
      <c r="G12" s="143">
        <v>8</v>
      </c>
      <c r="H12" s="147">
        <v>31.621206955335836</v>
      </c>
      <c r="I12" s="142">
        <f t="shared" si="0"/>
        <v>71.207725044664159</v>
      </c>
      <c r="J12" s="147">
        <v>0</v>
      </c>
      <c r="K12" s="142">
        <v>0</v>
      </c>
      <c r="L12" s="9" t="s">
        <v>104</v>
      </c>
      <c r="M12" s="30"/>
      <c r="N12" s="133"/>
      <c r="O12" s="9"/>
    </row>
    <row r="13" spans="1:15" s="34" customFormat="1" ht="34.5" customHeight="1">
      <c r="A13" s="133">
        <v>11</v>
      </c>
      <c r="B13" s="43" t="s">
        <v>22</v>
      </c>
      <c r="C13" s="8" t="s">
        <v>30</v>
      </c>
      <c r="D13" s="8" t="s">
        <v>12</v>
      </c>
      <c r="E13" s="44">
        <v>3.15</v>
      </c>
      <c r="F13" s="142">
        <v>37.926277570000003</v>
      </c>
      <c r="G13" s="143">
        <v>8</v>
      </c>
      <c r="H13" s="147">
        <v>23.057130071599047</v>
      </c>
      <c r="I13" s="142">
        <f t="shared" si="0"/>
        <v>14.869147498400956</v>
      </c>
      <c r="J13" s="147">
        <v>0</v>
      </c>
      <c r="K13" s="142">
        <v>0</v>
      </c>
      <c r="L13" s="9" t="s">
        <v>104</v>
      </c>
      <c r="M13" s="133"/>
      <c r="N13" s="133"/>
      <c r="O13" s="9"/>
    </row>
    <row r="14" spans="1:15" s="34" customFormat="1" ht="46.5" customHeight="1">
      <c r="A14" s="132">
        <v>14</v>
      </c>
      <c r="B14" s="43" t="s">
        <v>34</v>
      </c>
      <c r="C14" s="8" t="s">
        <v>35</v>
      </c>
      <c r="D14" s="8" t="s">
        <v>18</v>
      </c>
      <c r="E14" s="44">
        <v>3.56</v>
      </c>
      <c r="F14" s="142">
        <v>29.21</v>
      </c>
      <c r="G14" s="143">
        <v>10</v>
      </c>
      <c r="H14" s="147">
        <v>16.102959934587084</v>
      </c>
      <c r="I14" s="142">
        <f t="shared" si="0"/>
        <v>13.107040065412917</v>
      </c>
      <c r="J14" s="147">
        <v>29.1</v>
      </c>
      <c r="K14" s="142">
        <v>29.21</v>
      </c>
      <c r="L14" s="9" t="s">
        <v>105</v>
      </c>
      <c r="M14" s="132"/>
      <c r="N14" s="132"/>
      <c r="O14" s="9"/>
    </row>
    <row r="15" spans="1:15" s="34" customFormat="1" ht="34.5" customHeight="1">
      <c r="A15" s="29">
        <v>15</v>
      </c>
      <c r="B15" s="43" t="s">
        <v>34</v>
      </c>
      <c r="C15" s="8" t="s">
        <v>36</v>
      </c>
      <c r="D15" s="8" t="s">
        <v>37</v>
      </c>
      <c r="E15" s="44">
        <v>1</v>
      </c>
      <c r="F15" s="142">
        <v>389.57</v>
      </c>
      <c r="G15" s="143">
        <v>2</v>
      </c>
      <c r="H15" s="147">
        <v>178.46</v>
      </c>
      <c r="I15" s="142">
        <f t="shared" si="0"/>
        <v>211.10999999999999</v>
      </c>
      <c r="J15" s="147">
        <v>89.23</v>
      </c>
      <c r="K15" s="142">
        <v>178.46</v>
      </c>
      <c r="L15" s="9" t="s">
        <v>100</v>
      </c>
      <c r="M15" s="29"/>
      <c r="N15" s="29"/>
      <c r="O15" s="9" t="s">
        <v>106</v>
      </c>
    </row>
    <row r="16" spans="1:15" s="34" customFormat="1" ht="34.5" customHeight="1">
      <c r="A16" s="29">
        <v>13</v>
      </c>
      <c r="B16" s="43" t="s">
        <v>34</v>
      </c>
      <c r="C16" s="8" t="s">
        <v>33</v>
      </c>
      <c r="D16" s="8" t="s">
        <v>18</v>
      </c>
      <c r="E16" s="44">
        <v>20.9</v>
      </c>
      <c r="F16" s="142">
        <v>450.21</v>
      </c>
      <c r="G16" s="143">
        <v>9</v>
      </c>
      <c r="H16" s="147">
        <v>94.53704006541291</v>
      </c>
      <c r="I16" s="142">
        <f t="shared" si="0"/>
        <v>355.67295993458708</v>
      </c>
      <c r="J16" s="147">
        <v>177.08</v>
      </c>
      <c r="K16" s="142">
        <v>177.08</v>
      </c>
      <c r="L16" s="9" t="s">
        <v>104</v>
      </c>
      <c r="M16" s="29"/>
      <c r="N16" s="29"/>
      <c r="O16" s="9"/>
    </row>
    <row r="17" spans="1:16" s="34" customFormat="1" ht="44.25" customHeight="1">
      <c r="A17" s="132">
        <v>19</v>
      </c>
      <c r="B17" s="43" t="s">
        <v>40</v>
      </c>
      <c r="C17" s="8" t="s">
        <v>45</v>
      </c>
      <c r="D17" s="8" t="s">
        <v>12</v>
      </c>
      <c r="E17" s="44">
        <v>6.76</v>
      </c>
      <c r="F17" s="142">
        <v>282.4936586</v>
      </c>
      <c r="G17" s="143">
        <v>8</v>
      </c>
      <c r="H17" s="147">
        <v>94.955193328279009</v>
      </c>
      <c r="I17" s="142">
        <f t="shared" si="0"/>
        <v>187.53846527172101</v>
      </c>
      <c r="J17" s="147">
        <v>282.4936586</v>
      </c>
      <c r="K17" s="142">
        <v>282.4936586</v>
      </c>
      <c r="L17" s="9" t="s">
        <v>105</v>
      </c>
      <c r="M17" s="132"/>
      <c r="N17" s="132"/>
      <c r="O17" s="9"/>
    </row>
    <row r="18" spans="1:16" s="34" customFormat="1" ht="44.25" customHeight="1">
      <c r="A18" s="132">
        <v>20</v>
      </c>
      <c r="B18" s="43" t="s">
        <v>40</v>
      </c>
      <c r="C18" s="8" t="s">
        <v>46</v>
      </c>
      <c r="D18" s="8" t="s">
        <v>12</v>
      </c>
      <c r="E18" s="44">
        <v>5.2350000000000003</v>
      </c>
      <c r="F18" s="142">
        <v>313.34954199999999</v>
      </c>
      <c r="G18" s="143">
        <v>8</v>
      </c>
      <c r="H18" s="147">
        <v>73.534088324488266</v>
      </c>
      <c r="I18" s="142">
        <f t="shared" si="0"/>
        <v>239.81545367551172</v>
      </c>
      <c r="J18" s="147">
        <v>313.34954199999999</v>
      </c>
      <c r="K18" s="142">
        <v>313.34954199999999</v>
      </c>
      <c r="L18" s="9" t="s">
        <v>105</v>
      </c>
      <c r="M18" s="132"/>
      <c r="N18" s="132"/>
      <c r="O18" s="9"/>
    </row>
    <row r="19" spans="1:16" s="34" customFormat="1" ht="44.25" customHeight="1">
      <c r="A19" s="132">
        <v>24</v>
      </c>
      <c r="B19" s="43" t="s">
        <v>40</v>
      </c>
      <c r="C19" s="8" t="s">
        <v>50</v>
      </c>
      <c r="D19" s="8" t="s">
        <v>12</v>
      </c>
      <c r="E19" s="44">
        <v>1</v>
      </c>
      <c r="F19" s="142">
        <v>38.119906110000002</v>
      </c>
      <c r="G19" s="143">
        <v>10</v>
      </c>
      <c r="H19" s="147">
        <v>13.449230769230768</v>
      </c>
      <c r="I19" s="142">
        <f t="shared" si="0"/>
        <v>24.670675340769236</v>
      </c>
      <c r="J19" s="147">
        <v>38.119999999999997</v>
      </c>
      <c r="K19" s="142">
        <v>38.119999999999997</v>
      </c>
      <c r="L19" s="9" t="s">
        <v>105</v>
      </c>
      <c r="M19" s="132" t="s">
        <v>94</v>
      </c>
      <c r="N19" s="132"/>
      <c r="O19" s="9"/>
    </row>
    <row r="20" spans="1:16" s="34" customFormat="1" ht="44.25" customHeight="1">
      <c r="A20" s="132">
        <v>25</v>
      </c>
      <c r="B20" s="43" t="s">
        <v>40</v>
      </c>
      <c r="C20" s="8" t="s">
        <v>50</v>
      </c>
      <c r="D20" s="8" t="s">
        <v>12</v>
      </c>
      <c r="E20" s="44">
        <v>1</v>
      </c>
      <c r="F20" s="142">
        <v>69.659241080000001</v>
      </c>
      <c r="G20" s="143">
        <v>10</v>
      </c>
      <c r="H20" s="147">
        <v>13.449230769230768</v>
      </c>
      <c r="I20" s="142">
        <f t="shared" si="0"/>
        <v>56.210010310769235</v>
      </c>
      <c r="J20" s="147">
        <v>69.659000000000006</v>
      </c>
      <c r="K20" s="142">
        <v>69.659000000000006</v>
      </c>
      <c r="L20" s="9" t="s">
        <v>105</v>
      </c>
      <c r="M20" s="41">
        <f>SUM(E16:E20)</f>
        <v>34.894999999999996</v>
      </c>
      <c r="N20" s="132"/>
      <c r="O20" s="9"/>
    </row>
    <row r="21" spans="1:16" s="34" customFormat="1" ht="44.25" customHeight="1">
      <c r="A21" s="29">
        <v>23</v>
      </c>
      <c r="B21" s="43" t="s">
        <v>40</v>
      </c>
      <c r="C21" s="8" t="s">
        <v>49</v>
      </c>
      <c r="D21" s="8" t="s">
        <v>12</v>
      </c>
      <c r="E21" s="44">
        <v>3</v>
      </c>
      <c r="F21" s="142">
        <v>99.547012699999996</v>
      </c>
      <c r="G21" s="143">
        <v>10</v>
      </c>
      <c r="H21" s="147">
        <v>40.347692307692306</v>
      </c>
      <c r="I21" s="142">
        <f t="shared" si="0"/>
        <v>59.19932039230769</v>
      </c>
      <c r="J21" s="147">
        <v>39.79</v>
      </c>
      <c r="K21" s="142">
        <v>99.47</v>
      </c>
      <c r="L21" s="9" t="s">
        <v>100</v>
      </c>
      <c r="M21" s="133" t="s">
        <v>94</v>
      </c>
      <c r="N21" s="133"/>
      <c r="O21" s="9"/>
    </row>
    <row r="22" spans="1:16" s="34" customFormat="1" ht="44.25" customHeight="1">
      <c r="A22" s="29">
        <v>16</v>
      </c>
      <c r="B22" s="43" t="s">
        <v>40</v>
      </c>
      <c r="C22" s="8" t="s">
        <v>39</v>
      </c>
      <c r="D22" s="8" t="s">
        <v>12</v>
      </c>
      <c r="E22" s="44">
        <v>4.9249999999999998</v>
      </c>
      <c r="F22" s="142">
        <v>335.3397243</v>
      </c>
      <c r="G22" s="143">
        <v>8</v>
      </c>
      <c r="H22" s="147">
        <v>69.179634192570134</v>
      </c>
      <c r="I22" s="142">
        <f t="shared" si="0"/>
        <v>266.16009010742988</v>
      </c>
      <c r="J22" s="147">
        <v>33.5</v>
      </c>
      <c r="K22" s="142">
        <v>33.5</v>
      </c>
      <c r="L22" s="9" t="s">
        <v>104</v>
      </c>
      <c r="M22" s="133"/>
      <c r="N22" s="133"/>
      <c r="O22" s="9" t="s">
        <v>107</v>
      </c>
    </row>
    <row r="23" spans="1:16" s="34" customFormat="1" ht="44.25" customHeight="1">
      <c r="A23" s="29">
        <v>17</v>
      </c>
      <c r="B23" s="43" t="s">
        <v>40</v>
      </c>
      <c r="C23" s="8" t="s">
        <v>42</v>
      </c>
      <c r="D23" s="8" t="s">
        <v>12</v>
      </c>
      <c r="E23" s="44">
        <v>7.5650000000000004</v>
      </c>
      <c r="F23" s="142">
        <v>158.05900270000001</v>
      </c>
      <c r="G23" s="143">
        <v>8</v>
      </c>
      <c r="H23" s="147">
        <v>106.26272744503413</v>
      </c>
      <c r="I23" s="142">
        <f t="shared" si="0"/>
        <v>51.796275254965877</v>
      </c>
      <c r="J23" s="147">
        <v>63.22</v>
      </c>
      <c r="K23" s="142">
        <v>63.22</v>
      </c>
      <c r="L23" s="9" t="s">
        <v>104</v>
      </c>
      <c r="M23" s="133"/>
      <c r="N23" s="133"/>
      <c r="O23" s="9"/>
    </row>
    <row r="24" spans="1:16" s="34" customFormat="1" ht="44.25" customHeight="1">
      <c r="A24" s="29">
        <v>18</v>
      </c>
      <c r="B24" s="43" t="s">
        <v>40</v>
      </c>
      <c r="C24" s="8" t="s">
        <v>43</v>
      </c>
      <c r="D24" s="8" t="s">
        <v>12</v>
      </c>
      <c r="E24" s="44">
        <v>1.903</v>
      </c>
      <c r="F24" s="142">
        <v>16.063565189999998</v>
      </c>
      <c r="G24" s="143">
        <v>8</v>
      </c>
      <c r="H24" s="147">
        <v>26.730729719484458</v>
      </c>
      <c r="I24" s="142">
        <f t="shared" si="0"/>
        <v>-10.667164529484459</v>
      </c>
      <c r="J24" s="147">
        <v>8.0399999999999991</v>
      </c>
      <c r="K24" s="142">
        <v>8.0399999999999991</v>
      </c>
      <c r="L24" s="9" t="s">
        <v>104</v>
      </c>
      <c r="M24" s="133"/>
      <c r="N24" s="133"/>
      <c r="O24" s="9"/>
    </row>
    <row r="25" spans="1:16" s="34" customFormat="1" ht="44.25" customHeight="1">
      <c r="A25" s="29">
        <v>21</v>
      </c>
      <c r="B25" s="43" t="s">
        <v>40</v>
      </c>
      <c r="C25" s="8" t="s">
        <v>47</v>
      </c>
      <c r="D25" s="8" t="s">
        <v>12</v>
      </c>
      <c r="E25" s="44">
        <v>3.75</v>
      </c>
      <c r="F25" s="142">
        <v>154.61481599999999</v>
      </c>
      <c r="G25" s="143">
        <v>10</v>
      </c>
      <c r="H25" s="147">
        <v>50.434615384615384</v>
      </c>
      <c r="I25" s="142">
        <f t="shared" si="0"/>
        <v>104.18020061538461</v>
      </c>
      <c r="J25" s="147">
        <v>113.38</v>
      </c>
      <c r="K25" s="142">
        <v>113.38</v>
      </c>
      <c r="L25" s="9" t="s">
        <v>104</v>
      </c>
      <c r="M25" s="133"/>
      <c r="N25" s="133"/>
      <c r="O25" s="9"/>
    </row>
    <row r="26" spans="1:16" s="34" customFormat="1" ht="44.25" customHeight="1">
      <c r="A26" s="29">
        <v>22</v>
      </c>
      <c r="B26" s="43" t="s">
        <v>40</v>
      </c>
      <c r="C26" s="8" t="s">
        <v>48</v>
      </c>
      <c r="D26" s="8" t="s">
        <v>12</v>
      </c>
      <c r="E26" s="44">
        <v>1</v>
      </c>
      <c r="F26" s="142">
        <v>33.674017499999998</v>
      </c>
      <c r="G26" s="143">
        <v>10</v>
      </c>
      <c r="H26" s="147">
        <v>13.449230769230768</v>
      </c>
      <c r="I26" s="142">
        <f t="shared" si="0"/>
        <v>20.224786730769232</v>
      </c>
      <c r="J26" s="147">
        <v>0</v>
      </c>
      <c r="K26" s="142">
        <v>0</v>
      </c>
      <c r="L26" s="9" t="s">
        <v>104</v>
      </c>
      <c r="M26" s="29" t="s">
        <v>94</v>
      </c>
      <c r="N26" s="29"/>
      <c r="O26" s="9"/>
    </row>
    <row r="27" spans="1:16" s="34" customFormat="1" ht="44.25" customHeight="1">
      <c r="A27" s="29">
        <v>27</v>
      </c>
      <c r="B27" s="43" t="s">
        <v>53</v>
      </c>
      <c r="C27" s="8" t="s">
        <v>56</v>
      </c>
      <c r="D27" s="8" t="s">
        <v>57</v>
      </c>
      <c r="E27" s="44">
        <v>1</v>
      </c>
      <c r="F27" s="142">
        <v>242.75</v>
      </c>
      <c r="G27" s="143">
        <v>3</v>
      </c>
      <c r="H27" s="147">
        <f>123.11/3</f>
        <v>41.036666666666669</v>
      </c>
      <c r="I27" s="142">
        <f t="shared" si="0"/>
        <v>201.71333333333334</v>
      </c>
      <c r="J27" s="147">
        <v>60.68</v>
      </c>
      <c r="K27" s="142">
        <v>242.75</v>
      </c>
      <c r="L27" s="9" t="s">
        <v>100</v>
      </c>
      <c r="M27" s="31"/>
      <c r="N27" s="31"/>
      <c r="O27" s="9" t="s">
        <v>109</v>
      </c>
    </row>
    <row r="28" spans="1:16" s="34" customFormat="1" ht="44.25" customHeight="1">
      <c r="A28" s="29">
        <v>28</v>
      </c>
      <c r="B28" s="43" t="s">
        <v>53</v>
      </c>
      <c r="C28" s="8" t="s">
        <v>58</v>
      </c>
      <c r="D28" s="8" t="s">
        <v>57</v>
      </c>
      <c r="E28" s="44">
        <v>1</v>
      </c>
      <c r="F28" s="142">
        <v>286.86</v>
      </c>
      <c r="G28" s="143">
        <v>3</v>
      </c>
      <c r="H28" s="147">
        <f>123.11/3</f>
        <v>41.036666666666669</v>
      </c>
      <c r="I28" s="142">
        <f t="shared" si="0"/>
        <v>245.82333333333335</v>
      </c>
      <c r="J28" s="147">
        <v>143.13</v>
      </c>
      <c r="K28" s="142">
        <v>286.86</v>
      </c>
      <c r="L28" s="9" t="s">
        <v>100</v>
      </c>
      <c r="M28" s="31"/>
      <c r="N28" s="31"/>
      <c r="O28" s="9" t="s">
        <v>109</v>
      </c>
    </row>
    <row r="29" spans="1:16" s="34" customFormat="1" ht="44.25" customHeight="1">
      <c r="A29" s="29">
        <v>29</v>
      </c>
      <c r="B29" s="43" t="s">
        <v>53</v>
      </c>
      <c r="C29" s="8" t="s">
        <v>59</v>
      </c>
      <c r="D29" s="8" t="s">
        <v>57</v>
      </c>
      <c r="E29" s="44">
        <v>1</v>
      </c>
      <c r="F29" s="142">
        <v>182.66</v>
      </c>
      <c r="G29" s="143">
        <v>3</v>
      </c>
      <c r="H29" s="147">
        <f>123.11/3</f>
        <v>41.036666666666669</v>
      </c>
      <c r="I29" s="142">
        <f t="shared" si="0"/>
        <v>141.62333333333333</v>
      </c>
      <c r="J29" s="147">
        <v>109.6</v>
      </c>
      <c r="K29" s="142">
        <v>182.66</v>
      </c>
      <c r="L29" s="9" t="s">
        <v>100</v>
      </c>
      <c r="M29" s="32"/>
      <c r="N29" s="32"/>
      <c r="O29" s="9" t="s">
        <v>109</v>
      </c>
    </row>
    <row r="30" spans="1:16" s="34" customFormat="1" ht="44.25" customHeight="1">
      <c r="A30" s="29">
        <v>30</v>
      </c>
      <c r="B30" s="43" t="s">
        <v>53</v>
      </c>
      <c r="C30" s="8" t="s">
        <v>110</v>
      </c>
      <c r="D30" s="8" t="s">
        <v>57</v>
      </c>
      <c r="E30" s="44">
        <v>1</v>
      </c>
      <c r="F30" s="142">
        <v>419.66</v>
      </c>
      <c r="G30" s="143">
        <v>3</v>
      </c>
      <c r="H30" s="147">
        <v>0</v>
      </c>
      <c r="I30" s="142">
        <f t="shared" si="0"/>
        <v>419.66</v>
      </c>
      <c r="J30" s="147">
        <v>104.92</v>
      </c>
      <c r="K30" s="142">
        <v>419.66</v>
      </c>
      <c r="L30" s="9" t="s">
        <v>100</v>
      </c>
      <c r="M30" s="32"/>
      <c r="N30" s="32"/>
      <c r="O30" s="9" t="s">
        <v>111</v>
      </c>
      <c r="P30" s="35"/>
    </row>
    <row r="31" spans="1:16" s="34" customFormat="1" ht="44.25" customHeight="1">
      <c r="A31" s="29">
        <v>26</v>
      </c>
      <c r="B31" s="43" t="s">
        <v>53</v>
      </c>
      <c r="C31" s="8" t="s">
        <v>52</v>
      </c>
      <c r="D31" s="8" t="s">
        <v>12</v>
      </c>
      <c r="E31" s="44">
        <v>1</v>
      </c>
      <c r="F31" s="142">
        <v>57.25</v>
      </c>
      <c r="G31" s="143">
        <v>3</v>
      </c>
      <c r="H31" s="147">
        <v>0</v>
      </c>
      <c r="I31" s="142">
        <f t="shared" si="0"/>
        <v>57.25</v>
      </c>
      <c r="J31" s="147">
        <v>0</v>
      </c>
      <c r="K31" s="142">
        <v>0</v>
      </c>
      <c r="L31" s="9" t="s">
        <v>104</v>
      </c>
      <c r="M31" s="31"/>
      <c r="N31" s="31"/>
      <c r="O31" s="9" t="s">
        <v>108</v>
      </c>
      <c r="P31" s="35"/>
    </row>
    <row r="32" spans="1:16" s="34" customFormat="1" ht="44.25" customHeight="1">
      <c r="A32" s="132">
        <v>31</v>
      </c>
      <c r="B32" s="43" t="s">
        <v>63</v>
      </c>
      <c r="C32" s="8" t="s">
        <v>62</v>
      </c>
      <c r="D32" s="8" t="s">
        <v>12</v>
      </c>
      <c r="E32" s="44">
        <v>6.226</v>
      </c>
      <c r="F32" s="142">
        <v>224.4495987</v>
      </c>
      <c r="G32" s="143">
        <v>7</v>
      </c>
      <c r="H32" s="147">
        <v>133.3475618904726</v>
      </c>
      <c r="I32" s="142">
        <f t="shared" si="0"/>
        <v>91.102036809527391</v>
      </c>
      <c r="J32" s="147">
        <v>224.45</v>
      </c>
      <c r="K32" s="142">
        <v>224.45</v>
      </c>
      <c r="L32" s="9" t="s">
        <v>105</v>
      </c>
      <c r="M32" s="42"/>
      <c r="N32" s="42"/>
      <c r="O32" s="9"/>
      <c r="P32" s="35"/>
    </row>
    <row r="33" spans="1:16" s="34" customFormat="1" ht="44.25" customHeight="1">
      <c r="A33" s="29">
        <v>36</v>
      </c>
      <c r="B33" s="43" t="s">
        <v>63</v>
      </c>
      <c r="C33" s="8" t="s">
        <v>68</v>
      </c>
      <c r="D33" s="8" t="s">
        <v>57</v>
      </c>
      <c r="E33" s="44">
        <v>1</v>
      </c>
      <c r="F33" s="142">
        <v>42.25</v>
      </c>
      <c r="G33" s="143">
        <v>4</v>
      </c>
      <c r="H33" s="147">
        <v>19.04</v>
      </c>
      <c r="I33" s="142">
        <f t="shared" si="0"/>
        <v>23.21</v>
      </c>
      <c r="J33" s="147">
        <v>29.58</v>
      </c>
      <c r="K33" s="142">
        <v>42.25</v>
      </c>
      <c r="L33" s="9" t="s">
        <v>100</v>
      </c>
      <c r="M33" s="32"/>
      <c r="N33" s="32"/>
      <c r="O33" s="9"/>
      <c r="P33" s="35"/>
    </row>
    <row r="34" spans="1:16" s="34" customFormat="1" ht="44.25" customHeight="1">
      <c r="A34" s="29">
        <v>37</v>
      </c>
      <c r="B34" s="43" t="s">
        <v>63</v>
      </c>
      <c r="C34" s="8" t="s">
        <v>69</v>
      </c>
      <c r="D34" s="8" t="s">
        <v>57</v>
      </c>
      <c r="E34" s="44">
        <v>1</v>
      </c>
      <c r="F34" s="142">
        <v>42.25</v>
      </c>
      <c r="G34" s="143">
        <v>4</v>
      </c>
      <c r="H34" s="147">
        <v>19.04</v>
      </c>
      <c r="I34" s="142">
        <f t="shared" si="0"/>
        <v>23.21</v>
      </c>
      <c r="J34" s="147">
        <v>29.58</v>
      </c>
      <c r="K34" s="142">
        <v>42.5</v>
      </c>
      <c r="L34" s="9" t="s">
        <v>100</v>
      </c>
      <c r="M34" s="31"/>
      <c r="N34" s="31"/>
      <c r="O34" s="9"/>
      <c r="P34" s="35"/>
    </row>
    <row r="35" spans="1:16" s="34" customFormat="1" ht="44.25" customHeight="1">
      <c r="A35" s="29">
        <v>39</v>
      </c>
      <c r="B35" s="43" t="s">
        <v>63</v>
      </c>
      <c r="C35" s="8" t="s">
        <v>71</v>
      </c>
      <c r="D35" s="8" t="s">
        <v>57</v>
      </c>
      <c r="E35" s="44">
        <v>1</v>
      </c>
      <c r="F35" s="142">
        <v>19.43</v>
      </c>
      <c r="G35" s="143">
        <v>12</v>
      </c>
      <c r="H35" s="147">
        <v>0</v>
      </c>
      <c r="I35" s="142">
        <f t="shared" si="0"/>
        <v>19.43</v>
      </c>
      <c r="J35" s="147">
        <v>0</v>
      </c>
      <c r="K35" s="142">
        <v>19.43</v>
      </c>
      <c r="L35" s="9" t="s">
        <v>100</v>
      </c>
      <c r="M35" s="31"/>
      <c r="N35" s="31"/>
      <c r="O35" s="9"/>
      <c r="P35" s="35"/>
    </row>
    <row r="36" spans="1:16" s="34" customFormat="1" ht="44.25" customHeight="1">
      <c r="A36" s="29">
        <v>32</v>
      </c>
      <c r="B36" s="43" t="s">
        <v>63</v>
      </c>
      <c r="C36" s="8" t="s">
        <v>64</v>
      </c>
      <c r="D36" s="8" t="s">
        <v>12</v>
      </c>
      <c r="E36" s="44">
        <v>1.9330000000000001</v>
      </c>
      <c r="F36" s="142">
        <v>118.7745324</v>
      </c>
      <c r="G36" s="143">
        <v>7</v>
      </c>
      <c r="H36" s="147">
        <v>41.40071267816954</v>
      </c>
      <c r="I36" s="142">
        <f t="shared" si="0"/>
        <v>77.373819721830458</v>
      </c>
      <c r="J36" s="147">
        <v>35.631999999999998</v>
      </c>
      <c r="K36" s="142">
        <v>35.631999999999998</v>
      </c>
      <c r="L36" s="9" t="s">
        <v>104</v>
      </c>
      <c r="M36" s="32"/>
      <c r="N36" s="32"/>
      <c r="O36" s="9" t="s">
        <v>112</v>
      </c>
      <c r="P36" s="35"/>
    </row>
    <row r="37" spans="1:16" s="34" customFormat="1" ht="44.25" customHeight="1">
      <c r="A37" s="29">
        <v>33</v>
      </c>
      <c r="B37" s="43" t="s">
        <v>63</v>
      </c>
      <c r="C37" s="8" t="s">
        <v>65</v>
      </c>
      <c r="D37" s="8" t="s">
        <v>12</v>
      </c>
      <c r="E37" s="44">
        <v>2.31</v>
      </c>
      <c r="F37" s="142">
        <v>88.151549259999996</v>
      </c>
      <c r="G37" s="143">
        <v>7</v>
      </c>
      <c r="H37" s="147">
        <v>49.47524381095274</v>
      </c>
      <c r="I37" s="142">
        <f t="shared" si="0"/>
        <v>38.676305449047256</v>
      </c>
      <c r="J37" s="147">
        <v>52.9</v>
      </c>
      <c r="K37" s="142">
        <v>52.9</v>
      </c>
      <c r="L37" s="9" t="s">
        <v>104</v>
      </c>
      <c r="M37" s="32"/>
      <c r="N37" s="32"/>
      <c r="O37" s="9" t="s">
        <v>113</v>
      </c>
      <c r="P37" s="35"/>
    </row>
    <row r="38" spans="1:16" ht="44.25" customHeight="1">
      <c r="A38" s="29">
        <v>34</v>
      </c>
      <c r="B38" s="43" t="s">
        <v>63</v>
      </c>
      <c r="C38" s="8" t="s">
        <v>66</v>
      </c>
      <c r="D38" s="8" t="s">
        <v>12</v>
      </c>
      <c r="E38" s="44">
        <v>1.1779999999999999</v>
      </c>
      <c r="F38" s="142">
        <v>51.057474249999999</v>
      </c>
      <c r="G38" s="143">
        <v>7</v>
      </c>
      <c r="H38" s="147">
        <v>25.23023255813953</v>
      </c>
      <c r="I38" s="142">
        <f t="shared" si="0"/>
        <v>25.827241691860468</v>
      </c>
      <c r="J38" s="147">
        <v>15.31</v>
      </c>
      <c r="K38" s="142">
        <v>15.31</v>
      </c>
      <c r="L38" s="9" t="s">
        <v>104</v>
      </c>
      <c r="M38" s="32"/>
      <c r="N38" s="32"/>
      <c r="O38" s="9" t="s">
        <v>114</v>
      </c>
    </row>
    <row r="39" spans="1:16" ht="44.25" customHeight="1">
      <c r="A39" s="29">
        <v>35</v>
      </c>
      <c r="B39" s="43" t="s">
        <v>63</v>
      </c>
      <c r="C39" s="8" t="s">
        <v>67</v>
      </c>
      <c r="D39" s="8" t="s">
        <v>12</v>
      </c>
      <c r="E39" s="44">
        <v>0.35</v>
      </c>
      <c r="F39" s="142">
        <v>28.037593059999999</v>
      </c>
      <c r="G39" s="143">
        <v>7</v>
      </c>
      <c r="H39" s="147">
        <v>7.4962490622655658</v>
      </c>
      <c r="I39" s="142">
        <f t="shared" si="0"/>
        <v>20.541343997734433</v>
      </c>
      <c r="J39" s="147">
        <v>0</v>
      </c>
      <c r="K39" s="142">
        <v>0</v>
      </c>
      <c r="L39" s="9" t="s">
        <v>104</v>
      </c>
      <c r="M39" s="32"/>
      <c r="N39" s="32"/>
      <c r="O39" s="9" t="s">
        <v>115</v>
      </c>
    </row>
    <row r="40" spans="1:16" ht="44.25" customHeight="1">
      <c r="A40" s="29">
        <v>38</v>
      </c>
      <c r="B40" s="43" t="s">
        <v>63</v>
      </c>
      <c r="C40" s="8" t="s">
        <v>70</v>
      </c>
      <c r="D40" s="8" t="s">
        <v>57</v>
      </c>
      <c r="E40" s="44">
        <v>2</v>
      </c>
      <c r="F40" s="142">
        <v>16.920000000000002</v>
      </c>
      <c r="G40" s="143">
        <v>1</v>
      </c>
      <c r="H40" s="147">
        <v>0</v>
      </c>
      <c r="I40" s="142">
        <f t="shared" si="0"/>
        <v>16.920000000000002</v>
      </c>
      <c r="J40" s="147">
        <v>0</v>
      </c>
      <c r="K40" s="142">
        <v>0</v>
      </c>
      <c r="L40" s="9" t="s">
        <v>104</v>
      </c>
      <c r="M40" s="31"/>
      <c r="N40" s="31"/>
      <c r="O40" s="9" t="s">
        <v>116</v>
      </c>
    </row>
    <row r="41" spans="1:16" ht="44.25" customHeight="1">
      <c r="A41" s="132">
        <v>40</v>
      </c>
      <c r="B41" s="43" t="s">
        <v>74</v>
      </c>
      <c r="C41" s="8" t="s">
        <v>73</v>
      </c>
      <c r="D41" s="8" t="s">
        <v>12</v>
      </c>
      <c r="E41" s="44">
        <v>15</v>
      </c>
      <c r="F41" s="142">
        <v>654.80263279999997</v>
      </c>
      <c r="G41" s="143">
        <v>7</v>
      </c>
      <c r="H41" s="147">
        <v>354.81</v>
      </c>
      <c r="I41" s="142">
        <f t="shared" si="0"/>
        <v>299.99263279999997</v>
      </c>
      <c r="J41" s="147">
        <v>491.02</v>
      </c>
      <c r="K41" s="142">
        <v>491.02</v>
      </c>
      <c r="L41" s="9" t="s">
        <v>105</v>
      </c>
      <c r="M41" s="39"/>
      <c r="N41" s="39"/>
      <c r="O41" s="9" t="s">
        <v>117</v>
      </c>
    </row>
    <row r="42" spans="1:16" ht="44.25" customHeight="1">
      <c r="A42" s="132">
        <v>41</v>
      </c>
      <c r="B42" s="43" t="s">
        <v>74</v>
      </c>
      <c r="C42" s="8" t="s">
        <v>76</v>
      </c>
      <c r="D42" s="8" t="s">
        <v>12</v>
      </c>
      <c r="E42" s="44">
        <v>9</v>
      </c>
      <c r="F42" s="142">
        <v>238.87413699999999</v>
      </c>
      <c r="G42" s="143">
        <v>7</v>
      </c>
      <c r="H42" s="147">
        <v>212.89</v>
      </c>
      <c r="I42" s="142">
        <f t="shared" si="0"/>
        <v>25.984137000000004</v>
      </c>
      <c r="J42" s="147">
        <v>179.16</v>
      </c>
      <c r="K42" s="142">
        <v>179.16</v>
      </c>
      <c r="L42" s="9" t="s">
        <v>105</v>
      </c>
      <c r="M42" s="39"/>
      <c r="N42" s="39"/>
      <c r="O42" s="9" t="s">
        <v>117</v>
      </c>
    </row>
    <row r="43" spans="1:16" ht="31.5" customHeight="1">
      <c r="A43" s="198" t="s">
        <v>118</v>
      </c>
      <c r="B43" s="198"/>
      <c r="C43" s="198"/>
      <c r="D43" s="198"/>
      <c r="E43" s="19"/>
      <c r="F43" s="142">
        <f>SUM(F2:F42)</f>
        <v>7378.322949676779</v>
      </c>
      <c r="G43" s="142">
        <f t="shared" ref="G43:H43" si="1">SUM(G2:G42)</f>
        <v>294</v>
      </c>
      <c r="H43" s="142">
        <f t="shared" si="1"/>
        <v>2549.0923730098561</v>
      </c>
      <c r="I43" s="142">
        <f>SUM(I2:I42)</f>
        <v>4829.230576666926</v>
      </c>
      <c r="J43" s="142">
        <f>SUM(J2:J42)</f>
        <v>3810.944200599999</v>
      </c>
      <c r="K43" s="142">
        <f>SUM(K2:K42)</f>
        <v>4878.9242005999986</v>
      </c>
      <c r="L43" s="19"/>
      <c r="M43" s="19"/>
      <c r="N43" s="19"/>
      <c r="O43" s="19"/>
    </row>
    <row r="44" spans="1:16" s="34" customFormat="1" ht="31.5" customHeight="1">
      <c r="C44" s="35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</row>
    <row r="45" spans="1:16" s="34" customFormat="1" ht="31.5" customHeight="1">
      <c r="C45" s="35"/>
      <c r="D45" s="149"/>
      <c r="E45" s="134"/>
      <c r="F45" s="134" t="s">
        <v>336</v>
      </c>
      <c r="G45" s="134"/>
      <c r="H45" s="134" t="s">
        <v>337</v>
      </c>
      <c r="I45" s="134" t="s">
        <v>338</v>
      </c>
      <c r="J45" s="134" t="s">
        <v>339</v>
      </c>
      <c r="K45" s="134" t="s">
        <v>340</v>
      </c>
      <c r="L45" s="134" t="s">
        <v>342</v>
      </c>
      <c r="M45" s="151"/>
      <c r="N45" s="31"/>
      <c r="O45" s="31"/>
    </row>
    <row r="46" spans="1:16" s="34" customFormat="1" ht="31.5" customHeight="1">
      <c r="C46" s="35"/>
      <c r="D46" s="149"/>
      <c r="E46" s="134" t="s">
        <v>13</v>
      </c>
      <c r="F46" s="152">
        <f>SUMIF(B2:B42,E46,F2:F42)</f>
        <v>1345.3447496803001</v>
      </c>
      <c r="G46" s="152"/>
      <c r="H46" s="152">
        <f>SUMIF(B2:B42,E46,H2:H42)</f>
        <v>428.86</v>
      </c>
      <c r="I46" s="152">
        <f>SUMIF(B2:B42,E46,I2:I42)</f>
        <v>916.48474968029996</v>
      </c>
      <c r="J46" s="152">
        <f>SUMIF(B2:B42,E46,J2:J42)</f>
        <v>563.76</v>
      </c>
      <c r="K46" s="152">
        <f>SUMIF(B2:B42,E46,K2:K42)</f>
        <v>707.48</v>
      </c>
      <c r="L46" s="152">
        <f>K46-H46</f>
        <v>278.62</v>
      </c>
      <c r="M46" s="151"/>
      <c r="N46" s="31"/>
      <c r="O46" s="31"/>
    </row>
    <row r="47" spans="1:16" s="34" customFormat="1" ht="31.5" customHeight="1">
      <c r="C47" s="35"/>
      <c r="D47" s="149"/>
      <c r="E47" s="134" t="s">
        <v>22</v>
      </c>
      <c r="F47" s="152">
        <f t="shared" ref="F47:F52" si="2">SUMIF(B3:B43,E47,F3:F43)</f>
        <v>948.89019634647912</v>
      </c>
      <c r="G47" s="152"/>
      <c r="H47" s="152">
        <f t="shared" ref="H47:H52" si="3">SUMIF(B3:B43,E47,H3:H43)</f>
        <v>343.5</v>
      </c>
      <c r="I47" s="152">
        <f t="shared" ref="I47:I52" si="4">SUMIF(B3:B43,E47,I3:I43)</f>
        <v>605.390196346479</v>
      </c>
      <c r="J47" s="152">
        <f t="shared" ref="J47:J52" si="5">SUMIF(B3:B43,E47,J3:J43)</f>
        <v>514.2600000000001</v>
      </c>
      <c r="K47" s="152">
        <f t="shared" ref="K47:K52" si="6">SUMIF(B3:B43,E47,K3:K43)</f>
        <v>530.88000000000011</v>
      </c>
      <c r="L47" s="152">
        <f t="shared" ref="L47:L52" si="7">K47-H47</f>
        <v>187.38000000000011</v>
      </c>
      <c r="M47" s="151"/>
      <c r="N47" s="31"/>
      <c r="O47" s="31"/>
    </row>
    <row r="48" spans="1:16" s="34" customFormat="1" ht="31.5" customHeight="1">
      <c r="C48" s="35"/>
      <c r="D48" s="149"/>
      <c r="E48" s="134" t="s">
        <v>34</v>
      </c>
      <c r="F48" s="152">
        <f t="shared" si="2"/>
        <v>868.99</v>
      </c>
      <c r="G48" s="152"/>
      <c r="H48" s="152">
        <f t="shared" si="3"/>
        <v>289.10000000000002</v>
      </c>
      <c r="I48" s="152">
        <f t="shared" si="4"/>
        <v>579.89</v>
      </c>
      <c r="J48" s="152">
        <f t="shared" si="5"/>
        <v>295.41000000000003</v>
      </c>
      <c r="K48" s="152">
        <f t="shared" si="6"/>
        <v>384.75</v>
      </c>
      <c r="L48" s="152">
        <f t="shared" si="7"/>
        <v>95.649999999999977</v>
      </c>
      <c r="M48" s="151"/>
      <c r="N48" s="31"/>
      <c r="O48" s="31"/>
    </row>
    <row r="49" spans="4:15" ht="31.15" customHeight="1">
      <c r="D49" s="150"/>
      <c r="E49" s="134" t="s">
        <v>40</v>
      </c>
      <c r="F49" s="152">
        <f t="shared" si="2"/>
        <v>1500.9204861800001</v>
      </c>
      <c r="G49" s="152"/>
      <c r="H49" s="152">
        <f t="shared" si="3"/>
        <v>501.79237300985602</v>
      </c>
      <c r="I49" s="152">
        <f t="shared" si="4"/>
        <v>999.12811317014382</v>
      </c>
      <c r="J49" s="152">
        <f t="shared" si="5"/>
        <v>961.55220059999999</v>
      </c>
      <c r="K49" s="152">
        <f t="shared" si="6"/>
        <v>1021.2322006000001</v>
      </c>
      <c r="L49" s="152">
        <f t="shared" si="7"/>
        <v>519.43982759014398</v>
      </c>
      <c r="M49" s="139"/>
      <c r="N49" s="19"/>
      <c r="O49" s="19"/>
    </row>
    <row r="50" spans="4:15" ht="29.1" customHeight="1">
      <c r="D50" s="150"/>
      <c r="E50" s="134" t="s">
        <v>53</v>
      </c>
      <c r="F50" s="152">
        <f t="shared" si="2"/>
        <v>1189.18</v>
      </c>
      <c r="G50" s="152"/>
      <c r="H50" s="152">
        <f t="shared" si="3"/>
        <v>123.11000000000001</v>
      </c>
      <c r="I50" s="152">
        <f t="shared" si="4"/>
        <v>1066.0700000000002</v>
      </c>
      <c r="J50" s="152">
        <f t="shared" si="5"/>
        <v>418.33</v>
      </c>
      <c r="K50" s="152">
        <f t="shared" si="6"/>
        <v>1131.93</v>
      </c>
      <c r="L50" s="152">
        <f t="shared" si="7"/>
        <v>1008.82</v>
      </c>
      <c r="M50" s="139"/>
      <c r="N50" s="19"/>
      <c r="O50" s="19"/>
    </row>
    <row r="51" spans="4:15" ht="29.1" customHeight="1">
      <c r="D51" s="150"/>
      <c r="E51" s="134" t="s">
        <v>63</v>
      </c>
      <c r="F51" s="152">
        <f t="shared" si="2"/>
        <v>631.32074766999995</v>
      </c>
      <c r="G51" s="152"/>
      <c r="H51" s="152">
        <f t="shared" si="3"/>
        <v>295.02999999999997</v>
      </c>
      <c r="I51" s="152">
        <f t="shared" si="4"/>
        <v>336.29074767000009</v>
      </c>
      <c r="J51" s="152">
        <f t="shared" si="5"/>
        <v>387.45199999999994</v>
      </c>
      <c r="K51" s="152">
        <f t="shared" si="6"/>
        <v>432.47199999999998</v>
      </c>
      <c r="L51" s="152">
        <f t="shared" si="7"/>
        <v>137.44200000000001</v>
      </c>
      <c r="M51" s="139"/>
      <c r="N51" s="19"/>
      <c r="O51" s="19"/>
    </row>
    <row r="52" spans="4:15" ht="34.15" customHeight="1">
      <c r="E52" s="134" t="s">
        <v>74</v>
      </c>
      <c r="F52" s="152">
        <f t="shared" si="2"/>
        <v>893.67676979999999</v>
      </c>
      <c r="G52" s="152"/>
      <c r="H52" s="152">
        <f t="shared" si="3"/>
        <v>567.70000000000005</v>
      </c>
      <c r="I52" s="152">
        <f t="shared" si="4"/>
        <v>325.97676979999994</v>
      </c>
      <c r="J52" s="152">
        <f t="shared" si="5"/>
        <v>670.18</v>
      </c>
      <c r="K52" s="152">
        <f t="shared" si="6"/>
        <v>670.18</v>
      </c>
      <c r="L52" s="152">
        <f t="shared" si="7"/>
        <v>102.4799999999999</v>
      </c>
      <c r="M52" s="139"/>
      <c r="N52" s="19"/>
      <c r="O52" s="19"/>
    </row>
    <row r="53" spans="4:15" ht="34.15" customHeight="1">
      <c r="E53" s="134" t="s">
        <v>97</v>
      </c>
      <c r="F53" s="152">
        <f>SUM(F46:F52)</f>
        <v>7378.3229496767799</v>
      </c>
      <c r="G53" s="152">
        <f t="shared" ref="G53:L53" si="8">SUM(G46:G52)</f>
        <v>0</v>
      </c>
      <c r="H53" s="152">
        <f t="shared" si="8"/>
        <v>2549.0923730098561</v>
      </c>
      <c r="I53" s="152">
        <f t="shared" si="8"/>
        <v>4829.2305766669233</v>
      </c>
      <c r="J53" s="152">
        <f t="shared" si="8"/>
        <v>3810.9442005999995</v>
      </c>
      <c r="K53" s="152">
        <f t="shared" si="8"/>
        <v>4878.9242006000004</v>
      </c>
      <c r="L53" s="152">
        <f t="shared" si="8"/>
        <v>2329.8318275901443</v>
      </c>
    </row>
  </sheetData>
  <sortState ref="A2:O42">
    <sortCondition ref="B2:B42"/>
  </sortState>
  <mergeCells count="1">
    <mergeCell ref="A43:D43"/>
  </mergeCells>
  <phoneticPr fontId="18" type="noConversion"/>
  <pageMargins left="0.7" right="0.7" top="0.75" bottom="0.75" header="0.3" footer="0.3"/>
  <pageSetup paperSize="9" scale="35" fitToHeight="5" orientation="landscape" r:id="rId1"/>
  <rowBreaks count="1" manualBreakCount="1">
    <brk id="19" max="1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16</vt:i4>
      </vt:variant>
    </vt:vector>
  </HeadingPairs>
  <TitlesOfParts>
    <vt:vector size="29" baseType="lpstr">
      <vt:lpstr>HaorCode</vt:lpstr>
      <vt:lpstr>Structure_Type</vt:lpstr>
      <vt:lpstr>Hobiganj</vt:lpstr>
      <vt:lpstr>Kishoregnj</vt:lpstr>
      <vt:lpstr>Projection</vt:lpstr>
      <vt:lpstr>Netrokona</vt:lpstr>
      <vt:lpstr>Sunamgonj</vt:lpstr>
      <vt:lpstr>Packages</vt:lpstr>
      <vt:lpstr>Netrokona_Categorical_Projectio</vt:lpstr>
      <vt:lpstr>Habiganj_Categorical_Projection</vt:lpstr>
      <vt:lpstr>Sunamgonj_Categorical_Projectio</vt:lpstr>
      <vt:lpstr>Sheet2</vt:lpstr>
      <vt:lpstr>DPP_Item</vt:lpstr>
      <vt:lpstr>Habiganj_Categorical_Projection!Print_Area</vt:lpstr>
      <vt:lpstr>HaorCode!Print_Area</vt:lpstr>
      <vt:lpstr>Hobiganj!Print_Area</vt:lpstr>
      <vt:lpstr>Kishoregnj!Print_Area</vt:lpstr>
      <vt:lpstr>Netrokona!Print_Area</vt:lpstr>
      <vt:lpstr>Netrokona_Categorical_Projectio!Print_Area</vt:lpstr>
      <vt:lpstr>Structure_Type!Print_Area</vt:lpstr>
      <vt:lpstr>Sunamgonj!Print_Area</vt:lpstr>
      <vt:lpstr>Sunamgonj_Categorical_Projectio!Print_Area</vt:lpstr>
      <vt:lpstr>Habiganj_Categorical_Projection!Print_Titles</vt:lpstr>
      <vt:lpstr>Hobiganj!Print_Titles</vt:lpstr>
      <vt:lpstr>Kishoregnj!Print_Titles</vt:lpstr>
      <vt:lpstr>Netrokona!Print_Titles</vt:lpstr>
      <vt:lpstr>Netrokona_Categorical_Projectio!Print_Titles</vt:lpstr>
      <vt:lpstr>Sunamgonj!Print_Titles</vt:lpstr>
      <vt:lpstr>Sunamgonj_Categorical_Projectio!Print_Titles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2020-12-28T13:14:11Z</dcterms:modified>
</cp:coreProperties>
</file>