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L17" i="1"/>
  <c r="L18" i="1"/>
  <c r="L19" i="1"/>
  <c r="L20" i="1"/>
  <c r="N4" i="2"/>
  <c r="L16" i="1"/>
  <c r="L15" i="1"/>
  <c r="L14" i="1"/>
  <c r="M4" i="2"/>
  <c r="L13" i="1"/>
  <c r="L4" i="2"/>
  <c r="L11" i="1"/>
  <c r="L12" i="1"/>
  <c r="K4" i="2"/>
  <c r="J4" i="2"/>
  <c r="L10" i="1"/>
  <c r="I4" i="2"/>
  <c r="L9" i="1"/>
  <c r="H4" i="2"/>
  <c r="L8" i="1"/>
  <c r="G4" i="2"/>
  <c r="L7" i="1"/>
  <c r="F4" i="2"/>
  <c r="L6" i="1"/>
  <c r="E4" i="2"/>
  <c r="C4" i="2"/>
  <c r="B4" i="2"/>
  <c r="A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I16" i="1"/>
  <c r="I15" i="1"/>
  <c r="I14" i="1"/>
  <c r="I13" i="1"/>
  <c r="I12" i="1"/>
  <c r="I11" i="1"/>
  <c r="I10" i="1"/>
  <c r="I9" i="1"/>
  <c r="I4" i="1"/>
  <c r="I8" i="1"/>
  <c r="I50" i="1"/>
  <c r="I49" i="1"/>
  <c r="I48" i="1"/>
  <c r="I47" i="1"/>
  <c r="I46" i="1"/>
  <c r="I3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" i="1"/>
  <c r="I28" i="1"/>
  <c r="I27" i="1"/>
  <c r="I26" i="1"/>
  <c r="I25" i="1"/>
  <c r="I7" i="1"/>
  <c r="I6" i="1"/>
  <c r="I24" i="1"/>
  <c r="I23" i="1"/>
  <c r="I22" i="1"/>
  <c r="I21" i="1"/>
  <c r="I20" i="1"/>
  <c r="I19" i="1"/>
  <c r="I18" i="1"/>
  <c r="I5" i="1"/>
  <c r="I17" i="1"/>
</calcChain>
</file>

<file path=xl/sharedStrings.xml><?xml version="1.0" encoding="utf-8"?>
<sst xmlns="http://schemas.openxmlformats.org/spreadsheetml/2006/main" count="133" uniqueCount="78">
  <si>
    <t>Dec. 15, 2019</t>
  </si>
  <si>
    <t>85/2019-20</t>
  </si>
  <si>
    <t>Outsourcing Salary</t>
  </si>
  <si>
    <t>Dec. 3, 2019</t>
  </si>
  <si>
    <t>75/2019/20</t>
  </si>
  <si>
    <t>74/2019-20</t>
  </si>
  <si>
    <t>Nov. 28, 2019</t>
  </si>
  <si>
    <t>68/2019-20</t>
  </si>
  <si>
    <t>Nov. 6, 2019</t>
  </si>
  <si>
    <t>58/2019-20</t>
  </si>
  <si>
    <t>57/2019-20</t>
  </si>
  <si>
    <t>Nov. 4, 2019</t>
  </si>
  <si>
    <t>56/2019-20</t>
  </si>
  <si>
    <t>Oct. 31, 2019</t>
  </si>
  <si>
    <t>53/2019-20</t>
  </si>
  <si>
    <t>52/2019-20</t>
  </si>
  <si>
    <t>Aug. 8, 2019</t>
  </si>
  <si>
    <t>4/2019-20</t>
  </si>
  <si>
    <t>Oct. 1, 2019</t>
  </si>
  <si>
    <t>39/2-19-20</t>
  </si>
  <si>
    <t>382/2019-20</t>
  </si>
  <si>
    <t>319/2019-20</t>
  </si>
  <si>
    <t>318/2019-20</t>
  </si>
  <si>
    <t>317/2019-20</t>
  </si>
  <si>
    <t>316/2019-20</t>
  </si>
  <si>
    <t>3/2019-20</t>
  </si>
  <si>
    <t>299/2019-20</t>
  </si>
  <si>
    <t>298/2019-20</t>
  </si>
  <si>
    <t>295/2019-20</t>
  </si>
  <si>
    <t>294/2019-20</t>
  </si>
  <si>
    <t>293/2019-20</t>
  </si>
  <si>
    <t>291/2019-20</t>
  </si>
  <si>
    <t>290/2019-20</t>
  </si>
  <si>
    <t>278/2019-20</t>
  </si>
  <si>
    <t>274/2019-20</t>
  </si>
  <si>
    <t>253/2019-20</t>
  </si>
  <si>
    <t>234/2019-20</t>
  </si>
  <si>
    <t>229/2019-20</t>
  </si>
  <si>
    <t>228/2019-20</t>
  </si>
  <si>
    <t>224/2019-20</t>
  </si>
  <si>
    <t>223/2019-20</t>
  </si>
  <si>
    <t>222/2019-20</t>
  </si>
  <si>
    <t>203/2019-20</t>
  </si>
  <si>
    <t>Aug. 5, 2019</t>
  </si>
  <si>
    <t>2/2019-20</t>
  </si>
  <si>
    <t>185/2019-20</t>
  </si>
  <si>
    <t>181/2019-20</t>
  </si>
  <si>
    <t>180/2019-20</t>
  </si>
  <si>
    <t>177/2019-20</t>
  </si>
  <si>
    <t>Sept. 9, 2019</t>
  </si>
  <si>
    <t>17/2019-20</t>
  </si>
  <si>
    <t>16/2019-20</t>
  </si>
  <si>
    <t>Feb. 16, 2020</t>
  </si>
  <si>
    <t>148/2019-20</t>
  </si>
  <si>
    <t>147/2019-20</t>
  </si>
  <si>
    <t>Feb. 2, 2020</t>
  </si>
  <si>
    <t>136/2019-20</t>
  </si>
  <si>
    <t>Jan. 21, 2020</t>
  </si>
  <si>
    <t>122/2019-20</t>
  </si>
  <si>
    <t>Jan. 7, 2020</t>
  </si>
  <si>
    <t>105/2019-20</t>
  </si>
  <si>
    <t>104/2019-20</t>
  </si>
  <si>
    <t>Dec. 30, 2019</t>
  </si>
  <si>
    <t>101/2019-20</t>
  </si>
  <si>
    <t>Sept. 4, 2019</t>
  </si>
  <si>
    <t>10/2019-20</t>
  </si>
  <si>
    <t>Date</t>
  </si>
  <si>
    <t>Batch No</t>
  </si>
  <si>
    <t>Item Code</t>
  </si>
  <si>
    <t>Description</t>
  </si>
  <si>
    <t>GoB</t>
  </si>
  <si>
    <t>RPA</t>
  </si>
  <si>
    <t>DPA</t>
  </si>
  <si>
    <t>Total</t>
  </si>
  <si>
    <t>Vono</t>
  </si>
  <si>
    <t>MicsTax</t>
  </si>
  <si>
    <t>Entry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</si>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</sst>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6" workbookViewId="0">
      <selection activeCell="N24" sqref="N24"/>
    </sheetView>
  </sheetViews>
  <sheetFormatPr defaultRowHeight="15" x14ac:dyDescent="0.25"/>
  <cols>
    <col min="1" max="1" width="23" customWidth="1"/>
    <col min="2" max="2" width="15.85546875" customWidth="1"/>
    <col min="3" max="3" width="11.85546875" style="5" customWidth="1"/>
    <col min="4" max="4" width="25.85546875" style="5" customWidth="1"/>
    <col min="8" max="8" width="13" customWidth="1"/>
    <col min="10" max="10" width="13.42578125" customWidth="1"/>
  </cols>
  <sheetData>
    <row r="1" spans="1:12" x14ac:dyDescent="0.25">
      <c r="A1" s="4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6" t="s">
        <v>75</v>
      </c>
      <c r="K1" s="6" t="s">
        <v>76</v>
      </c>
      <c r="L1" s="6" t="s">
        <v>77</v>
      </c>
    </row>
    <row r="2" spans="1:12" x14ac:dyDescent="0.25">
      <c r="A2" s="2" t="s">
        <v>43</v>
      </c>
      <c r="B2" s="1" t="s">
        <v>44</v>
      </c>
      <c r="C2" s="2">
        <v>3256101</v>
      </c>
      <c r="D2" s="2" t="s">
        <v>2</v>
      </c>
      <c r="E2" s="2">
        <v>787327</v>
      </c>
      <c r="F2" s="2">
        <v>0</v>
      </c>
      <c r="G2" s="2">
        <v>0</v>
      </c>
      <c r="H2" s="2">
        <v>787327</v>
      </c>
      <c r="I2" s="5" t="str">
        <f>LEFT(B2,FIND("/",B2)-1)</f>
        <v>2</v>
      </c>
      <c r="J2" s="7">
        <f>E2/4</f>
        <v>196831.75</v>
      </c>
      <c r="K2" s="7"/>
      <c r="L2" s="7"/>
    </row>
    <row r="3" spans="1:12" x14ac:dyDescent="0.25">
      <c r="A3" s="2" t="s">
        <v>16</v>
      </c>
      <c r="B3" s="1" t="s">
        <v>25</v>
      </c>
      <c r="C3" s="2">
        <v>3256101</v>
      </c>
      <c r="D3" s="2" t="s">
        <v>2</v>
      </c>
      <c r="E3" s="2">
        <v>318685</v>
      </c>
      <c r="F3" s="2">
        <v>0</v>
      </c>
      <c r="G3" s="2">
        <v>0</v>
      </c>
      <c r="H3" s="2">
        <v>318685</v>
      </c>
      <c r="I3" s="5" t="str">
        <f>LEFT(B3,FIND("/",B3)-1)</f>
        <v>3</v>
      </c>
      <c r="J3" s="7">
        <f t="shared" ref="J3:J50" si="0">E3/4</f>
        <v>79671.25</v>
      </c>
      <c r="K3" s="7"/>
      <c r="L3" s="7"/>
    </row>
    <row r="4" spans="1:12" x14ac:dyDescent="0.25">
      <c r="A4" s="2" t="s">
        <v>16</v>
      </c>
      <c r="B4" s="1" t="s">
        <v>17</v>
      </c>
      <c r="C4" s="2">
        <v>3256101</v>
      </c>
      <c r="D4" s="2" t="s">
        <v>2</v>
      </c>
      <c r="E4" s="2">
        <v>1964954</v>
      </c>
      <c r="F4" s="2">
        <v>0</v>
      </c>
      <c r="G4" s="2">
        <v>0</v>
      </c>
      <c r="H4" s="2">
        <v>1964954</v>
      </c>
      <c r="I4" s="5" t="str">
        <f>LEFT(B4,FIND("/",B4)-1)</f>
        <v>4</v>
      </c>
      <c r="J4" s="7">
        <f t="shared" si="0"/>
        <v>491238.5</v>
      </c>
      <c r="K4" s="7"/>
      <c r="L4" s="7"/>
    </row>
    <row r="5" spans="1:12" x14ac:dyDescent="0.25">
      <c r="A5" s="2" t="s">
        <v>64</v>
      </c>
      <c r="B5" s="1" t="s">
        <v>65</v>
      </c>
      <c r="C5" s="2">
        <v>3256101</v>
      </c>
      <c r="D5" s="2" t="s">
        <v>2</v>
      </c>
      <c r="E5" s="2">
        <v>513106</v>
      </c>
      <c r="F5" s="2">
        <v>0</v>
      </c>
      <c r="G5" s="2">
        <v>0</v>
      </c>
      <c r="H5" s="2">
        <v>513106</v>
      </c>
      <c r="I5" s="5" t="str">
        <f>LEFT(B5,FIND("/",B5)-1)</f>
        <v>10</v>
      </c>
      <c r="J5" s="7">
        <f t="shared" si="0"/>
        <v>128276.5</v>
      </c>
      <c r="K5" s="7"/>
      <c r="L5" s="7"/>
    </row>
    <row r="6" spans="1:12" x14ac:dyDescent="0.25">
      <c r="A6" s="2" t="s">
        <v>49</v>
      </c>
      <c r="B6" s="1" t="s">
        <v>51</v>
      </c>
      <c r="C6" s="2">
        <v>3256101</v>
      </c>
      <c r="D6" s="2" t="s">
        <v>2</v>
      </c>
      <c r="E6" s="2">
        <v>1307360</v>
      </c>
      <c r="F6" s="2">
        <v>0</v>
      </c>
      <c r="G6" s="2">
        <v>0</v>
      </c>
      <c r="H6" s="2">
        <v>1307360</v>
      </c>
      <c r="I6" s="5" t="str">
        <f>LEFT(B6,FIND("/",B6)-1)</f>
        <v>16</v>
      </c>
      <c r="J6" s="7">
        <f t="shared" si="0"/>
        <v>326840</v>
      </c>
      <c r="K6" s="7">
        <v>326840</v>
      </c>
      <c r="L6" s="7">
        <f>J6-K6</f>
        <v>0</v>
      </c>
    </row>
    <row r="7" spans="1:12" x14ac:dyDescent="0.25">
      <c r="A7" s="2" t="s">
        <v>49</v>
      </c>
      <c r="B7" s="1" t="s">
        <v>50</v>
      </c>
      <c r="C7" s="2">
        <v>3256101</v>
      </c>
      <c r="D7" s="2" t="s">
        <v>2</v>
      </c>
      <c r="E7" s="2">
        <v>222679</v>
      </c>
      <c r="F7" s="2">
        <v>0</v>
      </c>
      <c r="G7" s="2">
        <v>0</v>
      </c>
      <c r="H7" s="2">
        <v>222679</v>
      </c>
      <c r="I7" s="5" t="str">
        <f>LEFT(B7,FIND("/",B7)-1)</f>
        <v>17</v>
      </c>
      <c r="J7" s="7">
        <f t="shared" si="0"/>
        <v>55669.75</v>
      </c>
      <c r="K7" s="7">
        <v>55687</v>
      </c>
      <c r="L7" s="7">
        <f>J7-K7</f>
        <v>-17.25</v>
      </c>
    </row>
    <row r="8" spans="1:12" x14ac:dyDescent="0.25">
      <c r="A8" s="2" t="s">
        <v>18</v>
      </c>
      <c r="B8" s="1" t="s">
        <v>19</v>
      </c>
      <c r="C8" s="2">
        <v>3256101</v>
      </c>
      <c r="D8" s="2" t="s">
        <v>2</v>
      </c>
      <c r="E8" s="2">
        <v>556250</v>
      </c>
      <c r="F8" s="2">
        <v>0</v>
      </c>
      <c r="G8" s="2">
        <v>0</v>
      </c>
      <c r="H8" s="2">
        <v>556250</v>
      </c>
      <c r="I8" s="5" t="str">
        <f>LEFT(B8,FIND("/",B8)-1)</f>
        <v>39</v>
      </c>
      <c r="J8" s="7">
        <f t="shared" si="0"/>
        <v>139062.5</v>
      </c>
      <c r="K8" s="7">
        <v>139102</v>
      </c>
      <c r="L8" s="7">
        <f>J8-K8</f>
        <v>-39.5</v>
      </c>
    </row>
    <row r="9" spans="1:12" x14ac:dyDescent="0.25">
      <c r="A9" s="2" t="s">
        <v>13</v>
      </c>
      <c r="B9" s="1" t="s">
        <v>15</v>
      </c>
      <c r="C9" s="2">
        <v>3256101</v>
      </c>
      <c r="D9" s="2" t="s">
        <v>2</v>
      </c>
      <c r="E9" s="2">
        <v>1511618</v>
      </c>
      <c r="F9" s="2">
        <v>0</v>
      </c>
      <c r="G9" s="2">
        <v>0</v>
      </c>
      <c r="H9" s="2">
        <v>1511618</v>
      </c>
      <c r="I9" s="5" t="str">
        <f>LEFT(B9,FIND("/",B9)-1)</f>
        <v>52</v>
      </c>
      <c r="J9" s="7">
        <f t="shared" si="0"/>
        <v>377904.5</v>
      </c>
      <c r="K9" s="7">
        <v>377957</v>
      </c>
      <c r="L9" s="7">
        <f>J9-K9</f>
        <v>-52.5</v>
      </c>
    </row>
    <row r="10" spans="1:12" x14ac:dyDescent="0.25">
      <c r="A10" s="2" t="s">
        <v>13</v>
      </c>
      <c r="B10" s="1" t="s">
        <v>14</v>
      </c>
      <c r="C10" s="2">
        <v>3256101</v>
      </c>
      <c r="D10" s="2" t="s">
        <v>2</v>
      </c>
      <c r="E10" s="2">
        <v>296684</v>
      </c>
      <c r="F10" s="2">
        <v>0</v>
      </c>
      <c r="G10" s="2">
        <v>0</v>
      </c>
      <c r="H10" s="2">
        <v>296684</v>
      </c>
      <c r="I10" s="5" t="str">
        <f>LEFT(B10,FIND("/",B10)-1)</f>
        <v>53</v>
      </c>
      <c r="J10" s="7">
        <f t="shared" si="0"/>
        <v>74171</v>
      </c>
      <c r="K10" s="7">
        <v>71672</v>
      </c>
      <c r="L10" s="7">
        <f>J10-K10</f>
        <v>2499</v>
      </c>
    </row>
    <row r="11" spans="1:12" x14ac:dyDescent="0.25">
      <c r="A11" s="2" t="s">
        <v>11</v>
      </c>
      <c r="B11" s="1" t="s">
        <v>12</v>
      </c>
      <c r="C11" s="2">
        <v>3256101</v>
      </c>
      <c r="D11" s="2" t="s">
        <v>2</v>
      </c>
      <c r="E11" s="2">
        <v>529523</v>
      </c>
      <c r="F11" s="2">
        <v>0</v>
      </c>
      <c r="G11" s="2">
        <v>0</v>
      </c>
      <c r="H11" s="2">
        <v>529523</v>
      </c>
      <c r="I11" s="5" t="str">
        <f>LEFT(B11,FIND("/",B11)-1)</f>
        <v>56</v>
      </c>
      <c r="J11" s="7">
        <f t="shared" si="0"/>
        <v>132380.75</v>
      </c>
      <c r="K11" s="7">
        <v>132381</v>
      </c>
      <c r="L11" s="7">
        <f t="shared" ref="L11:L21" si="1">J11-K11</f>
        <v>-0.25</v>
      </c>
    </row>
    <row r="12" spans="1:12" x14ac:dyDescent="0.25">
      <c r="A12" s="2" t="s">
        <v>8</v>
      </c>
      <c r="B12" s="1" t="s">
        <v>10</v>
      </c>
      <c r="C12" s="2">
        <v>3256101</v>
      </c>
      <c r="D12" s="2" t="s">
        <v>2</v>
      </c>
      <c r="E12" s="2">
        <v>1295618</v>
      </c>
      <c r="F12" s="2">
        <v>0</v>
      </c>
      <c r="G12" s="2">
        <v>0</v>
      </c>
      <c r="H12" s="2">
        <v>1295618</v>
      </c>
      <c r="I12" s="5" t="str">
        <f>LEFT(B12,FIND("/",B12)-1)</f>
        <v>57</v>
      </c>
      <c r="J12" s="7">
        <f t="shared" si="0"/>
        <v>323904.5</v>
      </c>
      <c r="K12" s="7">
        <v>323905</v>
      </c>
      <c r="L12" s="7">
        <f t="shared" si="1"/>
        <v>-0.5</v>
      </c>
    </row>
    <row r="13" spans="1:12" x14ac:dyDescent="0.25">
      <c r="A13" s="2" t="s">
        <v>8</v>
      </c>
      <c r="B13" s="1" t="s">
        <v>9</v>
      </c>
      <c r="C13" s="2">
        <v>3256101</v>
      </c>
      <c r="D13" s="2" t="s">
        <v>2</v>
      </c>
      <c r="E13" s="2">
        <v>222679</v>
      </c>
      <c r="F13" s="2">
        <v>0</v>
      </c>
      <c r="G13" s="2">
        <v>0</v>
      </c>
      <c r="H13" s="2">
        <v>222679</v>
      </c>
      <c r="I13" s="5" t="str">
        <f>LEFT(B13,FIND("/",B13)-1)</f>
        <v>58</v>
      </c>
      <c r="J13" s="7">
        <f t="shared" si="0"/>
        <v>55669.75</v>
      </c>
      <c r="K13" s="7">
        <v>55670</v>
      </c>
      <c r="L13" s="7">
        <f t="shared" si="1"/>
        <v>-0.25</v>
      </c>
    </row>
    <row r="14" spans="1:12" x14ac:dyDescent="0.25">
      <c r="A14" s="2" t="s">
        <v>6</v>
      </c>
      <c r="B14" s="1" t="s">
        <v>7</v>
      </c>
      <c r="C14" s="2">
        <v>3256101</v>
      </c>
      <c r="D14" s="2" t="s">
        <v>2</v>
      </c>
      <c r="E14" s="2">
        <v>531068</v>
      </c>
      <c r="F14" s="2">
        <v>0</v>
      </c>
      <c r="G14" s="2">
        <v>0</v>
      </c>
      <c r="H14" s="2">
        <v>531068</v>
      </c>
      <c r="I14" s="5" t="str">
        <f>LEFT(B14,FIND("/",B14)-1)</f>
        <v>68</v>
      </c>
      <c r="J14" s="7">
        <f t="shared" si="0"/>
        <v>132767</v>
      </c>
      <c r="K14" s="7">
        <v>132767</v>
      </c>
      <c r="L14" s="7">
        <f t="shared" si="1"/>
        <v>0</v>
      </c>
    </row>
    <row r="15" spans="1:12" x14ac:dyDescent="0.25">
      <c r="A15" s="2" t="s">
        <v>3</v>
      </c>
      <c r="B15" s="1" t="s">
        <v>5</v>
      </c>
      <c r="C15" s="2">
        <v>3256101</v>
      </c>
      <c r="D15" s="2" t="s">
        <v>2</v>
      </c>
      <c r="E15" s="2">
        <v>222679</v>
      </c>
      <c r="F15" s="2">
        <v>0</v>
      </c>
      <c r="G15" s="2">
        <v>0</v>
      </c>
      <c r="H15" s="2">
        <v>222679</v>
      </c>
      <c r="I15" s="5" t="str">
        <f>LEFT(B15,FIND("/",B15)-1)</f>
        <v>74</v>
      </c>
      <c r="J15" s="7">
        <f t="shared" si="0"/>
        <v>55669.75</v>
      </c>
      <c r="K15" s="9">
        <v>55670</v>
      </c>
      <c r="L15" s="7">
        <f t="shared" si="1"/>
        <v>-0.25</v>
      </c>
    </row>
    <row r="16" spans="1:12" x14ac:dyDescent="0.25">
      <c r="A16" s="2" t="s">
        <v>3</v>
      </c>
      <c r="B16" s="1" t="s">
        <v>4</v>
      </c>
      <c r="C16" s="2">
        <v>3256101</v>
      </c>
      <c r="D16" s="2" t="s">
        <v>2</v>
      </c>
      <c r="E16" s="2">
        <v>1315862</v>
      </c>
      <c r="F16" s="2">
        <v>0</v>
      </c>
      <c r="G16" s="2">
        <v>0</v>
      </c>
      <c r="H16" s="2">
        <v>1315862</v>
      </c>
      <c r="I16" s="5" t="str">
        <f>LEFT(B16,FIND("/",B16)-1)</f>
        <v>75</v>
      </c>
      <c r="J16" s="7">
        <f t="shared" si="0"/>
        <v>328965.5</v>
      </c>
      <c r="K16" s="10">
        <v>328966</v>
      </c>
      <c r="L16" s="7">
        <f t="shared" si="1"/>
        <v>-0.5</v>
      </c>
    </row>
    <row r="17" spans="1:12" x14ac:dyDescent="0.25">
      <c r="A17" s="2" t="s">
        <v>0</v>
      </c>
      <c r="B17" s="1" t="s">
        <v>1</v>
      </c>
      <c r="C17" s="2">
        <v>3256101</v>
      </c>
      <c r="D17" s="2" t="s">
        <v>2</v>
      </c>
      <c r="E17" s="2">
        <v>293000</v>
      </c>
      <c r="F17" s="2">
        <v>0</v>
      </c>
      <c r="G17" s="2">
        <v>0</v>
      </c>
      <c r="H17" s="2">
        <v>293000</v>
      </c>
      <c r="I17" s="5" t="str">
        <f>LEFT(B17,FIND("/",B17)-1)</f>
        <v>85</v>
      </c>
      <c r="J17" s="11">
        <v>0</v>
      </c>
      <c r="K17" s="11">
        <v>0</v>
      </c>
      <c r="L17" s="7">
        <f t="shared" si="1"/>
        <v>0</v>
      </c>
    </row>
    <row r="18" spans="1:12" x14ac:dyDescent="0.25">
      <c r="A18" s="2" t="s">
        <v>62</v>
      </c>
      <c r="B18" s="1" t="s">
        <v>63</v>
      </c>
      <c r="C18" s="2">
        <v>3256101</v>
      </c>
      <c r="D18" s="2" t="s">
        <v>2</v>
      </c>
      <c r="E18" s="2">
        <v>531068</v>
      </c>
      <c r="F18" s="2">
        <v>0</v>
      </c>
      <c r="G18" s="2">
        <v>0</v>
      </c>
      <c r="H18" s="2">
        <v>531068</v>
      </c>
      <c r="I18" s="5" t="str">
        <f>LEFT(B18,FIND("/",B18)-1)</f>
        <v>101</v>
      </c>
      <c r="J18" s="8">
        <f t="shared" si="0"/>
        <v>132767</v>
      </c>
      <c r="K18" s="8"/>
      <c r="L18" s="7">
        <f t="shared" si="1"/>
        <v>132767</v>
      </c>
    </row>
    <row r="19" spans="1:12" x14ac:dyDescent="0.25">
      <c r="A19" s="2" t="s">
        <v>59</v>
      </c>
      <c r="B19" s="1" t="s">
        <v>61</v>
      </c>
      <c r="C19" s="2">
        <v>3256101</v>
      </c>
      <c r="D19" s="2" t="s">
        <v>2</v>
      </c>
      <c r="E19" s="2">
        <v>1315862</v>
      </c>
      <c r="F19" s="2">
        <v>0</v>
      </c>
      <c r="G19" s="2">
        <v>0</v>
      </c>
      <c r="H19" s="2">
        <v>1315862</v>
      </c>
      <c r="I19" s="5" t="str">
        <f>LEFT(B19,FIND("/",B19)-1)</f>
        <v>104</v>
      </c>
      <c r="J19" s="8">
        <f t="shared" si="0"/>
        <v>328965.5</v>
      </c>
      <c r="K19" s="8"/>
      <c r="L19" s="7">
        <f t="shared" si="1"/>
        <v>328965.5</v>
      </c>
    </row>
    <row r="20" spans="1:12" x14ac:dyDescent="0.25">
      <c r="A20" s="2" t="s">
        <v>59</v>
      </c>
      <c r="B20" s="1" t="s">
        <v>60</v>
      </c>
      <c r="C20" s="2">
        <v>3256101</v>
      </c>
      <c r="D20" s="2" t="s">
        <v>2</v>
      </c>
      <c r="E20" s="2">
        <v>222679</v>
      </c>
      <c r="F20" s="2">
        <v>0</v>
      </c>
      <c r="G20" s="2">
        <v>0</v>
      </c>
      <c r="H20" s="2">
        <v>222679</v>
      </c>
      <c r="I20" s="5" t="str">
        <f>LEFT(B20,FIND("/",B20)-1)</f>
        <v>105</v>
      </c>
      <c r="J20" s="7">
        <f t="shared" si="0"/>
        <v>55669.75</v>
      </c>
      <c r="K20" s="7">
        <v>55670</v>
      </c>
      <c r="L20" s="7">
        <f t="shared" si="1"/>
        <v>-0.25</v>
      </c>
    </row>
    <row r="21" spans="1:12" x14ac:dyDescent="0.25">
      <c r="A21" s="2" t="s">
        <v>57</v>
      </c>
      <c r="B21" s="1" t="s">
        <v>58</v>
      </c>
      <c r="C21" s="2">
        <v>3256101</v>
      </c>
      <c r="D21" s="2" t="s">
        <v>2</v>
      </c>
      <c r="E21" s="2">
        <v>600000</v>
      </c>
      <c r="F21" s="2">
        <v>0</v>
      </c>
      <c r="G21" s="2">
        <v>0</v>
      </c>
      <c r="H21" s="2">
        <v>600000</v>
      </c>
      <c r="I21" s="5" t="str">
        <f>LEFT(B21,FIND("/",B21)-1)</f>
        <v>122</v>
      </c>
      <c r="J21" s="8">
        <f t="shared" si="0"/>
        <v>150000</v>
      </c>
      <c r="K21" s="8"/>
      <c r="L21" s="7"/>
    </row>
    <row r="22" spans="1:12" x14ac:dyDescent="0.25">
      <c r="A22" s="2" t="s">
        <v>55</v>
      </c>
      <c r="B22" s="1" t="s">
        <v>56</v>
      </c>
      <c r="C22" s="2">
        <v>3256101</v>
      </c>
      <c r="D22" s="2" t="s">
        <v>2</v>
      </c>
      <c r="E22" s="2">
        <v>531068</v>
      </c>
      <c r="F22" s="2">
        <v>0</v>
      </c>
      <c r="G22" s="2">
        <v>0</v>
      </c>
      <c r="H22" s="2">
        <v>531068</v>
      </c>
      <c r="I22" s="5" t="str">
        <f>LEFT(B22,FIND("/",B22)-1)</f>
        <v>136</v>
      </c>
      <c r="J22" s="8">
        <f t="shared" si="0"/>
        <v>132767</v>
      </c>
      <c r="K22" s="8"/>
      <c r="L22" s="8"/>
    </row>
    <row r="23" spans="1:12" x14ac:dyDescent="0.25">
      <c r="A23" s="2" t="s">
        <v>52</v>
      </c>
      <c r="B23" s="1" t="s">
        <v>54</v>
      </c>
      <c r="C23" s="2">
        <v>3256101</v>
      </c>
      <c r="D23" s="2" t="s">
        <v>2</v>
      </c>
      <c r="E23" s="2">
        <v>594163</v>
      </c>
      <c r="F23" s="2">
        <v>0</v>
      </c>
      <c r="G23" s="2">
        <v>0</v>
      </c>
      <c r="H23" s="2">
        <v>594163</v>
      </c>
      <c r="I23" s="5" t="str">
        <f>LEFT(B23,FIND("/",B23)-1)</f>
        <v>147</v>
      </c>
      <c r="J23" s="8">
        <f t="shared" si="0"/>
        <v>148540.75</v>
      </c>
      <c r="K23" s="8"/>
      <c r="L23" s="8"/>
    </row>
    <row r="24" spans="1:12" x14ac:dyDescent="0.25">
      <c r="A24" s="2" t="s">
        <v>52</v>
      </c>
      <c r="B24" s="1" t="s">
        <v>53</v>
      </c>
      <c r="C24" s="2">
        <v>3256101</v>
      </c>
      <c r="D24" s="2" t="s">
        <v>2</v>
      </c>
      <c r="E24" s="2">
        <v>222679</v>
      </c>
      <c r="F24" s="2">
        <v>0</v>
      </c>
      <c r="G24" s="2">
        <v>0</v>
      </c>
      <c r="H24" s="2">
        <v>222679</v>
      </c>
      <c r="I24" s="5" t="str">
        <f>LEFT(B24,FIND("/",B24)-1)</f>
        <v>148</v>
      </c>
      <c r="J24" s="8">
        <f t="shared" si="0"/>
        <v>55669.75</v>
      </c>
      <c r="K24" s="8"/>
      <c r="L24" s="8"/>
    </row>
    <row r="25" spans="1:12" x14ac:dyDescent="0.25">
      <c r="A25" s="3">
        <v>43894</v>
      </c>
      <c r="B25" s="1" t="s">
        <v>48</v>
      </c>
      <c r="C25" s="2">
        <v>3256101</v>
      </c>
      <c r="D25" s="2" t="s">
        <v>2</v>
      </c>
      <c r="E25" s="2">
        <v>531068</v>
      </c>
      <c r="F25" s="2">
        <v>0</v>
      </c>
      <c r="G25" s="2">
        <v>0</v>
      </c>
      <c r="H25" s="2">
        <v>531068</v>
      </c>
      <c r="I25" s="5" t="str">
        <f>LEFT(B25,FIND("/",B25)-1)</f>
        <v>177</v>
      </c>
      <c r="J25" s="8">
        <f t="shared" si="0"/>
        <v>132767</v>
      </c>
      <c r="K25" s="8"/>
      <c r="L25" s="8"/>
    </row>
    <row r="26" spans="1:12" x14ac:dyDescent="0.25">
      <c r="A26" s="3">
        <v>43900</v>
      </c>
      <c r="B26" s="1" t="s">
        <v>47</v>
      </c>
      <c r="C26" s="2">
        <v>3256101</v>
      </c>
      <c r="D26" s="2" t="s">
        <v>2</v>
      </c>
      <c r="E26" s="2">
        <v>222679</v>
      </c>
      <c r="F26" s="2">
        <v>0</v>
      </c>
      <c r="G26" s="2">
        <v>0</v>
      </c>
      <c r="H26" s="2">
        <v>222679</v>
      </c>
      <c r="I26" s="5" t="str">
        <f>LEFT(B26,FIND("/",B26)-1)</f>
        <v>180</v>
      </c>
      <c r="J26" s="8">
        <f t="shared" si="0"/>
        <v>55669.75</v>
      </c>
      <c r="K26" s="8"/>
      <c r="L26" s="8"/>
    </row>
    <row r="27" spans="1:12" x14ac:dyDescent="0.25">
      <c r="A27" s="3">
        <v>43900</v>
      </c>
      <c r="B27" s="1" t="s">
        <v>46</v>
      </c>
      <c r="C27" s="2">
        <v>3256101</v>
      </c>
      <c r="D27" s="2" t="s">
        <v>2</v>
      </c>
      <c r="E27" s="2">
        <v>2037562</v>
      </c>
      <c r="F27" s="2">
        <v>0</v>
      </c>
      <c r="G27" s="2">
        <v>0</v>
      </c>
      <c r="H27" s="2">
        <v>2037562</v>
      </c>
      <c r="I27" s="5" t="str">
        <f>LEFT(B27,FIND("/",B27)-1)</f>
        <v>181</v>
      </c>
      <c r="J27" s="8">
        <f t="shared" si="0"/>
        <v>509390.5</v>
      </c>
      <c r="K27" s="8"/>
      <c r="L27" s="8"/>
    </row>
    <row r="28" spans="1:12" x14ac:dyDescent="0.25">
      <c r="A28" s="3">
        <v>43905</v>
      </c>
      <c r="B28" s="1" t="s">
        <v>45</v>
      </c>
      <c r="C28" s="2">
        <v>3256101</v>
      </c>
      <c r="D28" s="2" t="s">
        <v>2</v>
      </c>
      <c r="E28" s="2">
        <v>291950</v>
      </c>
      <c r="F28" s="2">
        <v>0</v>
      </c>
      <c r="G28" s="2">
        <v>0</v>
      </c>
      <c r="H28" s="2">
        <v>291950</v>
      </c>
      <c r="I28" s="5" t="str">
        <f>LEFT(B28,FIND("/",B28)-1)</f>
        <v>185</v>
      </c>
      <c r="J28" s="8">
        <f t="shared" si="0"/>
        <v>72987.5</v>
      </c>
      <c r="K28" s="8"/>
      <c r="L28" s="8"/>
    </row>
    <row r="29" spans="1:12" x14ac:dyDescent="0.25">
      <c r="A29" s="3">
        <v>43914</v>
      </c>
      <c r="B29" s="1" t="s">
        <v>42</v>
      </c>
      <c r="C29" s="2">
        <v>3256101</v>
      </c>
      <c r="D29" s="2" t="s">
        <v>2</v>
      </c>
      <c r="E29" s="2">
        <v>531068</v>
      </c>
      <c r="F29" s="2">
        <v>0</v>
      </c>
      <c r="G29" s="2">
        <v>0</v>
      </c>
      <c r="H29" s="2">
        <v>531068</v>
      </c>
      <c r="I29" s="5" t="str">
        <f>LEFT(B29,FIND("/",B29)-1)</f>
        <v>203</v>
      </c>
      <c r="J29" s="8">
        <f t="shared" si="0"/>
        <v>132767</v>
      </c>
      <c r="K29" s="8"/>
      <c r="L29" s="8"/>
    </row>
    <row r="30" spans="1:12" x14ac:dyDescent="0.25">
      <c r="A30" s="3">
        <v>43944</v>
      </c>
      <c r="B30" s="1" t="s">
        <v>41</v>
      </c>
      <c r="C30" s="2">
        <v>3256101</v>
      </c>
      <c r="D30" s="2" t="s">
        <v>2</v>
      </c>
      <c r="E30" s="2">
        <v>2787724</v>
      </c>
      <c r="F30" s="2">
        <v>0</v>
      </c>
      <c r="G30" s="2">
        <v>0</v>
      </c>
      <c r="H30" s="2">
        <v>2787724</v>
      </c>
      <c r="I30" s="5" t="str">
        <f>LEFT(B30,FIND("/",B30)-1)</f>
        <v>222</v>
      </c>
      <c r="J30" s="8">
        <f t="shared" si="0"/>
        <v>696931</v>
      </c>
      <c r="K30" s="8"/>
      <c r="L30" s="8"/>
    </row>
    <row r="31" spans="1:12" x14ac:dyDescent="0.25">
      <c r="A31" s="3">
        <v>43944</v>
      </c>
      <c r="B31" s="1" t="s">
        <v>40</v>
      </c>
      <c r="C31" s="2">
        <v>3256101</v>
      </c>
      <c r="D31" s="2" t="s">
        <v>2</v>
      </c>
      <c r="E31" s="2">
        <v>592379</v>
      </c>
      <c r="F31" s="2">
        <v>0</v>
      </c>
      <c r="G31" s="2">
        <v>0</v>
      </c>
      <c r="H31" s="2">
        <v>592379</v>
      </c>
      <c r="I31" s="5" t="str">
        <f>LEFT(B31,FIND("/",B31)-1)</f>
        <v>223</v>
      </c>
      <c r="J31" s="8">
        <f t="shared" si="0"/>
        <v>148094.75</v>
      </c>
      <c r="K31" s="8"/>
      <c r="L31" s="8"/>
    </row>
    <row r="32" spans="1:12" x14ac:dyDescent="0.25">
      <c r="A32" s="3">
        <v>43944</v>
      </c>
      <c r="B32" s="1" t="s">
        <v>39</v>
      </c>
      <c r="C32" s="2">
        <v>3256101</v>
      </c>
      <c r="D32" s="2" t="s">
        <v>2</v>
      </c>
      <c r="E32" s="2">
        <v>471758</v>
      </c>
      <c r="F32" s="2">
        <v>0</v>
      </c>
      <c r="G32" s="2">
        <v>0</v>
      </c>
      <c r="H32" s="2">
        <v>471758</v>
      </c>
      <c r="I32" s="5" t="str">
        <f>LEFT(B32,FIND("/",B32)-1)</f>
        <v>224</v>
      </c>
      <c r="J32" s="8">
        <f t="shared" si="0"/>
        <v>117939.5</v>
      </c>
      <c r="K32" s="8"/>
      <c r="L32" s="8"/>
    </row>
    <row r="33" spans="1:12" x14ac:dyDescent="0.25">
      <c r="A33" s="3">
        <v>43962</v>
      </c>
      <c r="B33" s="1" t="s">
        <v>38</v>
      </c>
      <c r="C33" s="2">
        <v>3256101</v>
      </c>
      <c r="D33" s="2" t="s">
        <v>2</v>
      </c>
      <c r="E33" s="2">
        <v>132008</v>
      </c>
      <c r="F33" s="2">
        <v>0</v>
      </c>
      <c r="G33" s="2">
        <v>0</v>
      </c>
      <c r="H33" s="2">
        <v>132008</v>
      </c>
      <c r="I33" s="5" t="str">
        <f>LEFT(B33,FIND("/",B33)-1)</f>
        <v>228</v>
      </c>
      <c r="J33" s="8">
        <f t="shared" si="0"/>
        <v>33002</v>
      </c>
      <c r="K33" s="8"/>
      <c r="L33" s="8"/>
    </row>
    <row r="34" spans="1:12" x14ac:dyDescent="0.25">
      <c r="A34" s="3">
        <v>43962</v>
      </c>
      <c r="B34" s="1" t="s">
        <v>37</v>
      </c>
      <c r="C34" s="2">
        <v>3256101</v>
      </c>
      <c r="D34" s="2" t="s">
        <v>2</v>
      </c>
      <c r="E34" s="2">
        <v>600000</v>
      </c>
      <c r="F34" s="2">
        <v>0</v>
      </c>
      <c r="G34" s="2">
        <v>0</v>
      </c>
      <c r="H34" s="2">
        <v>600000</v>
      </c>
      <c r="I34" s="5" t="str">
        <f>LEFT(B34,FIND("/",B34)-1)</f>
        <v>229</v>
      </c>
      <c r="J34" s="8">
        <f t="shared" si="0"/>
        <v>150000</v>
      </c>
      <c r="K34" s="8"/>
      <c r="L34" s="8"/>
    </row>
    <row r="35" spans="1:12" x14ac:dyDescent="0.25">
      <c r="A35" s="3">
        <v>43968</v>
      </c>
      <c r="B35" s="1" t="s">
        <v>36</v>
      </c>
      <c r="C35" s="2">
        <v>3256101</v>
      </c>
      <c r="D35" s="2" t="s">
        <v>2</v>
      </c>
      <c r="E35" s="2">
        <v>306578</v>
      </c>
      <c r="F35" s="2">
        <v>0</v>
      </c>
      <c r="G35" s="2">
        <v>0</v>
      </c>
      <c r="H35" s="2">
        <v>306578</v>
      </c>
      <c r="I35" s="5" t="str">
        <f>LEFT(B35,FIND("/",B35)-1)</f>
        <v>234</v>
      </c>
      <c r="J35" s="8">
        <f t="shared" si="0"/>
        <v>76644.5</v>
      </c>
      <c r="K35" s="8"/>
      <c r="L35" s="8"/>
    </row>
    <row r="36" spans="1:12" x14ac:dyDescent="0.25">
      <c r="A36" s="3">
        <v>43984</v>
      </c>
      <c r="B36" s="1" t="s">
        <v>35</v>
      </c>
      <c r="C36" s="2">
        <v>3256101</v>
      </c>
      <c r="D36" s="2" t="s">
        <v>2</v>
      </c>
      <c r="E36" s="2">
        <v>531068</v>
      </c>
      <c r="F36" s="2">
        <v>0</v>
      </c>
      <c r="G36" s="2">
        <v>0</v>
      </c>
      <c r="H36" s="2">
        <v>531068</v>
      </c>
      <c r="I36" s="5" t="str">
        <f>LEFT(B36,FIND("/",B36)-1)</f>
        <v>253</v>
      </c>
      <c r="J36" s="8">
        <f t="shared" si="0"/>
        <v>132767</v>
      </c>
      <c r="K36" s="8"/>
      <c r="L36" s="8"/>
    </row>
    <row r="37" spans="1:12" x14ac:dyDescent="0.25">
      <c r="A37" s="3">
        <v>44003</v>
      </c>
      <c r="B37" s="1" t="s">
        <v>34</v>
      </c>
      <c r="C37" s="2">
        <v>3256101</v>
      </c>
      <c r="D37" s="2" t="s">
        <v>2</v>
      </c>
      <c r="E37" s="2">
        <v>296950</v>
      </c>
      <c r="F37" s="2">
        <v>0</v>
      </c>
      <c r="G37" s="2">
        <v>0</v>
      </c>
      <c r="H37" s="2">
        <v>296950</v>
      </c>
      <c r="I37" s="5" t="str">
        <f>LEFT(B37,FIND("/",B37)-1)</f>
        <v>274</v>
      </c>
      <c r="J37" s="8">
        <f t="shared" si="0"/>
        <v>74237.5</v>
      </c>
      <c r="K37" s="8"/>
      <c r="L37" s="8"/>
    </row>
    <row r="38" spans="1:12" x14ac:dyDescent="0.25">
      <c r="A38" s="3">
        <v>44011</v>
      </c>
      <c r="B38" s="1" t="s">
        <v>33</v>
      </c>
      <c r="C38" s="2">
        <v>3256101</v>
      </c>
      <c r="D38" s="2" t="s">
        <v>2</v>
      </c>
      <c r="E38" s="2">
        <v>531068</v>
      </c>
      <c r="F38" s="2">
        <v>0</v>
      </c>
      <c r="G38" s="2">
        <v>0</v>
      </c>
      <c r="H38" s="2">
        <v>531068</v>
      </c>
      <c r="I38" s="5" t="str">
        <f>LEFT(B38,FIND("/",B38)-1)</f>
        <v>278</v>
      </c>
      <c r="J38" s="8">
        <f t="shared" si="0"/>
        <v>132767</v>
      </c>
      <c r="K38" s="8"/>
      <c r="L38" s="8"/>
    </row>
    <row r="39" spans="1:12" x14ac:dyDescent="0.25">
      <c r="A39" s="3">
        <v>44012</v>
      </c>
      <c r="B39" s="1" t="s">
        <v>32</v>
      </c>
      <c r="C39" s="2">
        <v>3256101</v>
      </c>
      <c r="D39" s="2" t="s">
        <v>2</v>
      </c>
      <c r="E39" s="2">
        <v>297500</v>
      </c>
      <c r="F39" s="2">
        <v>0</v>
      </c>
      <c r="G39" s="2">
        <v>0</v>
      </c>
      <c r="H39" s="2">
        <v>297500</v>
      </c>
      <c r="I39" s="5" t="str">
        <f>LEFT(B39,FIND("/",B39)-1)</f>
        <v>290</v>
      </c>
      <c r="J39" s="8">
        <f t="shared" si="0"/>
        <v>74375</v>
      </c>
      <c r="K39" s="8"/>
      <c r="L39" s="8"/>
    </row>
    <row r="40" spans="1:12" x14ac:dyDescent="0.25">
      <c r="A40" s="3">
        <v>44012</v>
      </c>
      <c r="B40" s="1" t="s">
        <v>31</v>
      </c>
      <c r="C40" s="2">
        <v>3256101</v>
      </c>
      <c r="D40" s="2" t="s">
        <v>2</v>
      </c>
      <c r="E40" s="2">
        <v>296500</v>
      </c>
      <c r="F40" s="2">
        <v>0</v>
      </c>
      <c r="G40" s="2">
        <v>0</v>
      </c>
      <c r="H40" s="2">
        <v>296500</v>
      </c>
      <c r="I40" s="5" t="str">
        <f>LEFT(B40,FIND("/",B40)-1)</f>
        <v>291</v>
      </c>
      <c r="J40" s="8">
        <f t="shared" si="0"/>
        <v>74125</v>
      </c>
      <c r="K40" s="8"/>
      <c r="L40" s="8"/>
    </row>
    <row r="41" spans="1:12" x14ac:dyDescent="0.25">
      <c r="A41" s="3">
        <v>44012</v>
      </c>
      <c r="B41" s="1" t="s">
        <v>30</v>
      </c>
      <c r="C41" s="2">
        <v>3256101</v>
      </c>
      <c r="D41" s="2" t="s">
        <v>2</v>
      </c>
      <c r="E41" s="2">
        <v>2631724</v>
      </c>
      <c r="F41" s="2">
        <v>0</v>
      </c>
      <c r="G41" s="2">
        <v>0</v>
      </c>
      <c r="H41" s="2">
        <v>2631724</v>
      </c>
      <c r="I41" s="5" t="str">
        <f>LEFT(B41,FIND("/",B41)-1)</f>
        <v>293</v>
      </c>
      <c r="J41" s="8">
        <f t="shared" si="0"/>
        <v>657931</v>
      </c>
      <c r="K41" s="8"/>
      <c r="L41" s="8"/>
    </row>
    <row r="42" spans="1:12" x14ac:dyDescent="0.25">
      <c r="A42" s="3">
        <v>44012</v>
      </c>
      <c r="B42" s="1" t="s">
        <v>29</v>
      </c>
      <c r="C42" s="2">
        <v>3256101</v>
      </c>
      <c r="D42" s="2" t="s">
        <v>2</v>
      </c>
      <c r="E42" s="2">
        <v>251404</v>
      </c>
      <c r="F42" s="2">
        <v>0</v>
      </c>
      <c r="G42" s="2">
        <v>0</v>
      </c>
      <c r="H42" s="2">
        <v>251404</v>
      </c>
      <c r="I42" s="5" t="str">
        <f>LEFT(B42,FIND("/",B42)-1)</f>
        <v>294</v>
      </c>
      <c r="J42" s="8">
        <f t="shared" si="0"/>
        <v>62851</v>
      </c>
      <c r="K42" s="8"/>
      <c r="L42" s="8"/>
    </row>
    <row r="43" spans="1:12" x14ac:dyDescent="0.25">
      <c r="A43" s="3">
        <v>44012</v>
      </c>
      <c r="B43" s="1" t="s">
        <v>28</v>
      </c>
      <c r="C43" s="2">
        <v>3256101</v>
      </c>
      <c r="D43" s="2" t="s">
        <v>2</v>
      </c>
      <c r="E43" s="2">
        <v>193933</v>
      </c>
      <c r="F43" s="2">
        <v>0</v>
      </c>
      <c r="G43" s="2">
        <v>0</v>
      </c>
      <c r="H43" s="2">
        <v>193933</v>
      </c>
      <c r="I43" s="5" t="str">
        <f>LEFT(B43,FIND("/",B43)-1)</f>
        <v>295</v>
      </c>
      <c r="J43" s="8">
        <f t="shared" si="0"/>
        <v>48483.25</v>
      </c>
      <c r="K43" s="8"/>
      <c r="L43" s="8"/>
    </row>
    <row r="44" spans="1:12" x14ac:dyDescent="0.25">
      <c r="A44" s="3">
        <v>44012</v>
      </c>
      <c r="B44" s="1" t="s">
        <v>27</v>
      </c>
      <c r="C44" s="2">
        <v>3256101</v>
      </c>
      <c r="D44" s="2" t="s">
        <v>2</v>
      </c>
      <c r="E44" s="2">
        <v>17600</v>
      </c>
      <c r="F44" s="2">
        <v>0</v>
      </c>
      <c r="G44" s="2">
        <v>0</v>
      </c>
      <c r="H44" s="2">
        <v>17600</v>
      </c>
      <c r="I44" s="5" t="str">
        <f>LEFT(B44,FIND("/",B44)-1)</f>
        <v>298</v>
      </c>
      <c r="J44" s="8">
        <f t="shared" si="0"/>
        <v>4400</v>
      </c>
      <c r="K44" s="8"/>
      <c r="L44" s="8"/>
    </row>
    <row r="45" spans="1:12" x14ac:dyDescent="0.25">
      <c r="A45" s="3">
        <v>44012</v>
      </c>
      <c r="B45" s="1" t="s">
        <v>26</v>
      </c>
      <c r="C45" s="2">
        <v>3256101</v>
      </c>
      <c r="D45" s="2" t="s">
        <v>2</v>
      </c>
      <c r="E45" s="2">
        <v>296000</v>
      </c>
      <c r="F45" s="2">
        <v>0</v>
      </c>
      <c r="G45" s="2">
        <v>0</v>
      </c>
      <c r="H45" s="2">
        <v>296000</v>
      </c>
      <c r="I45" s="5" t="str">
        <f>LEFT(B45,FIND("/",B45)-1)</f>
        <v>299</v>
      </c>
      <c r="J45" s="8">
        <f t="shared" si="0"/>
        <v>74000</v>
      </c>
      <c r="K45" s="8"/>
      <c r="L45" s="8"/>
    </row>
    <row r="46" spans="1:12" x14ac:dyDescent="0.25">
      <c r="A46" s="3">
        <v>44012</v>
      </c>
      <c r="B46" s="1" t="s">
        <v>24</v>
      </c>
      <c r="C46" s="2">
        <v>3256101</v>
      </c>
      <c r="D46" s="2" t="s">
        <v>2</v>
      </c>
      <c r="E46" s="2">
        <v>21735</v>
      </c>
      <c r="F46" s="2">
        <v>0</v>
      </c>
      <c r="G46" s="2">
        <v>0</v>
      </c>
      <c r="H46" s="2">
        <v>21735</v>
      </c>
      <c r="I46" s="5" t="str">
        <f>LEFT(B46,FIND("/",B46)-1)</f>
        <v>316</v>
      </c>
      <c r="J46" s="8">
        <f t="shared" si="0"/>
        <v>5433.75</v>
      </c>
      <c r="K46" s="8"/>
      <c r="L46" s="8"/>
    </row>
    <row r="47" spans="1:12" x14ac:dyDescent="0.25">
      <c r="A47" s="3">
        <v>44012</v>
      </c>
      <c r="B47" s="1" t="s">
        <v>23</v>
      </c>
      <c r="C47" s="2">
        <v>3256101</v>
      </c>
      <c r="D47" s="2" t="s">
        <v>2</v>
      </c>
      <c r="E47" s="2">
        <v>65205</v>
      </c>
      <c r="F47" s="2">
        <v>0</v>
      </c>
      <c r="G47" s="2">
        <v>0</v>
      </c>
      <c r="H47" s="2">
        <v>65205</v>
      </c>
      <c r="I47" s="5" t="str">
        <f>LEFT(B47,FIND("/",B47)-1)</f>
        <v>317</v>
      </c>
      <c r="J47" s="8">
        <f t="shared" si="0"/>
        <v>16301.25</v>
      </c>
      <c r="K47" s="8"/>
      <c r="L47" s="8"/>
    </row>
    <row r="48" spans="1:12" x14ac:dyDescent="0.25">
      <c r="A48" s="3">
        <v>44012</v>
      </c>
      <c r="B48" s="1" t="s">
        <v>22</v>
      </c>
      <c r="C48" s="2">
        <v>3256101</v>
      </c>
      <c r="D48" s="2" t="s">
        <v>2</v>
      </c>
      <c r="E48" s="2">
        <v>14507</v>
      </c>
      <c r="F48" s="2">
        <v>0</v>
      </c>
      <c r="G48" s="2">
        <v>0</v>
      </c>
      <c r="H48" s="2">
        <v>14507</v>
      </c>
      <c r="I48" s="5" t="str">
        <f>LEFT(B48,FIND("/",B48)-1)</f>
        <v>318</v>
      </c>
      <c r="J48" s="8">
        <f t="shared" si="0"/>
        <v>3626.75</v>
      </c>
      <c r="K48" s="8"/>
      <c r="L48" s="8"/>
    </row>
    <row r="49" spans="1:12" x14ac:dyDescent="0.25">
      <c r="A49" s="3">
        <v>44012</v>
      </c>
      <c r="B49" s="1" t="s">
        <v>21</v>
      </c>
      <c r="C49" s="2">
        <v>3256101</v>
      </c>
      <c r="D49" s="2" t="s">
        <v>2</v>
      </c>
      <c r="E49" s="2">
        <v>116636</v>
      </c>
      <c r="F49" s="2">
        <v>0</v>
      </c>
      <c r="G49" s="2">
        <v>0</v>
      </c>
      <c r="H49" s="2">
        <v>116636</v>
      </c>
      <c r="I49" s="5" t="str">
        <f>LEFT(B49,FIND("/",B49)-1)</f>
        <v>319</v>
      </c>
      <c r="J49" s="8">
        <f t="shared" si="0"/>
        <v>29159</v>
      </c>
      <c r="K49" s="8"/>
      <c r="L49" s="8"/>
    </row>
    <row r="50" spans="1:12" x14ac:dyDescent="0.25">
      <c r="A50" s="3">
        <v>44012</v>
      </c>
      <c r="B50" s="1" t="s">
        <v>20</v>
      </c>
      <c r="C50" s="2">
        <v>3256101</v>
      </c>
      <c r="D50" s="2" t="s">
        <v>2</v>
      </c>
      <c r="E50" s="2">
        <v>24900</v>
      </c>
      <c r="F50" s="2">
        <v>0</v>
      </c>
      <c r="G50" s="2">
        <v>0</v>
      </c>
      <c r="H50" s="2">
        <v>24900</v>
      </c>
      <c r="I50" s="5" t="str">
        <f>LEFT(B50,FIND("/",B50)-1)</f>
        <v>382</v>
      </c>
      <c r="J50" s="8">
        <f t="shared" si="0"/>
        <v>6225</v>
      </c>
      <c r="K50" s="8"/>
      <c r="L50" s="8"/>
    </row>
  </sheetData>
  <sortState ref="A2:I50">
    <sortCondition ref="I2:I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J1" zoomScale="265" zoomScaleNormal="265" workbookViewId="0">
      <selection activeCell="O4" sqref="O4"/>
    </sheetView>
  </sheetViews>
  <sheetFormatPr defaultRowHeight="15" x14ac:dyDescent="0.25"/>
  <cols>
    <col min="1" max="1" width="15.42578125" customWidth="1"/>
    <col min="2" max="2" width="11" customWidth="1"/>
    <col min="3" max="3" width="12.42578125" customWidth="1"/>
    <col min="8" max="8" width="11.28515625" customWidth="1"/>
  </cols>
  <sheetData>
    <row r="1" spans="1:15" x14ac:dyDescent="0.25">
      <c r="A1" s="5">
        <v>2</v>
      </c>
      <c r="B1" s="5">
        <v>3</v>
      </c>
      <c r="C1" s="5">
        <v>4</v>
      </c>
      <c r="D1" s="5">
        <v>10</v>
      </c>
      <c r="E1" s="5">
        <v>16</v>
      </c>
      <c r="F1" s="5">
        <v>17</v>
      </c>
      <c r="G1" s="5">
        <v>39</v>
      </c>
      <c r="H1" s="5">
        <v>52</v>
      </c>
      <c r="I1" s="5">
        <v>53</v>
      </c>
      <c r="J1" s="5">
        <v>56</v>
      </c>
      <c r="K1" s="5">
        <v>57</v>
      </c>
      <c r="L1" s="5">
        <v>58</v>
      </c>
      <c r="M1" s="5">
        <v>67</v>
      </c>
      <c r="N1" s="5">
        <v>105</v>
      </c>
      <c r="O1" s="5">
        <v>130</v>
      </c>
    </row>
    <row r="2" spans="1:15" x14ac:dyDescent="0.25">
      <c r="A2" s="2">
        <v>147624</v>
      </c>
      <c r="B2" s="2">
        <v>19918</v>
      </c>
      <c r="C2" s="2">
        <v>122810</v>
      </c>
      <c r="D2" s="5"/>
      <c r="E2" s="2">
        <v>245114</v>
      </c>
      <c r="F2" s="2">
        <v>41752</v>
      </c>
      <c r="G2" s="2">
        <v>104297</v>
      </c>
      <c r="H2" s="2">
        <v>94476</v>
      </c>
      <c r="I2" s="2">
        <v>18418</v>
      </c>
      <c r="J2" s="2">
        <v>33095</v>
      </c>
      <c r="K2" s="2">
        <v>80976</v>
      </c>
      <c r="L2" s="1">
        <v>13918</v>
      </c>
      <c r="M2" s="2">
        <v>33192</v>
      </c>
      <c r="N2" s="1">
        <v>41752</v>
      </c>
      <c r="O2" s="1">
        <v>42761</v>
      </c>
    </row>
    <row r="3" spans="1:15" x14ac:dyDescent="0.25">
      <c r="A3" s="2">
        <v>49208</v>
      </c>
      <c r="B3" s="2">
        <v>59753</v>
      </c>
      <c r="C3" s="2">
        <v>368429</v>
      </c>
      <c r="D3" s="5"/>
      <c r="E3" s="2">
        <v>81710</v>
      </c>
      <c r="F3" s="2">
        <v>13918</v>
      </c>
      <c r="G3" s="2">
        <v>34766</v>
      </c>
      <c r="H3" s="2">
        <v>283429</v>
      </c>
      <c r="I3" s="2">
        <v>53254</v>
      </c>
      <c r="J3" s="2">
        <v>99286</v>
      </c>
      <c r="K3" s="2">
        <v>242929</v>
      </c>
      <c r="L3" s="1">
        <v>41752</v>
      </c>
      <c r="M3" s="2">
        <v>99575</v>
      </c>
      <c r="N3" s="1">
        <v>13918</v>
      </c>
      <c r="O3" s="1">
        <v>14254</v>
      </c>
    </row>
    <row r="4" spans="1:15" x14ac:dyDescent="0.25">
      <c r="A4" s="5">
        <f>SUM(A2:A3)</f>
        <v>196832</v>
      </c>
      <c r="B4" s="5">
        <f>SUM(B2:B3)</f>
        <v>79671</v>
      </c>
      <c r="C4" s="5">
        <f>SUM(C2:C3)</f>
        <v>491239</v>
      </c>
      <c r="E4" s="5">
        <f>SUM(E1:E3)</f>
        <v>326840</v>
      </c>
      <c r="F4" s="5">
        <f>SUM(F1:F3)</f>
        <v>55687</v>
      </c>
      <c r="G4" s="5">
        <f>SUM(G1:G3)</f>
        <v>139102</v>
      </c>
      <c r="H4" s="5">
        <f>SUM(H1:H3)</f>
        <v>377957</v>
      </c>
      <c r="I4" s="5">
        <f>SUM(I2:I3)</f>
        <v>71672</v>
      </c>
      <c r="J4" s="5">
        <f>SUM(J2:J3)</f>
        <v>132381</v>
      </c>
      <c r="K4" s="5">
        <f>SUM(K2:K3)</f>
        <v>323905</v>
      </c>
      <c r="L4" s="5">
        <f>SUM(L2:L3)</f>
        <v>55670</v>
      </c>
      <c r="M4" s="5">
        <f>SUM(M2:M3)</f>
        <v>132767</v>
      </c>
      <c r="N4" s="5">
        <f>SUM(N2:N3)</f>
        <v>55670</v>
      </c>
      <c r="O4" s="5">
        <f>SUM(O2:O3)</f>
        <v>57015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2020-12-14T11:50:48Z</dcterms:modified>
</cp:coreProperties>
</file>