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I13" i="1"/>
  <c r="J13" i="1"/>
  <c r="H13" i="1" l="1"/>
  <c r="L3" i="1" l="1"/>
  <c r="N3" i="1" s="1"/>
  <c r="L4" i="1"/>
  <c r="M4" i="1" s="1"/>
  <c r="L5" i="1"/>
  <c r="M5" i="1" s="1"/>
  <c r="L6" i="1"/>
  <c r="M6" i="1" s="1"/>
  <c r="L7" i="1"/>
  <c r="N7" i="1" s="1"/>
  <c r="L8" i="1"/>
  <c r="M8" i="1" s="1"/>
  <c r="L9" i="1"/>
  <c r="M9" i="1" s="1"/>
  <c r="L10" i="1"/>
  <c r="N10" i="1" s="1"/>
  <c r="L11" i="1"/>
  <c r="N11" i="1" s="1"/>
  <c r="L2" i="1"/>
  <c r="O2" i="1" s="1"/>
  <c r="O10" i="1" l="1"/>
  <c r="O6" i="1"/>
  <c r="M11" i="1"/>
  <c r="M7" i="1"/>
  <c r="M3" i="1"/>
  <c r="N6" i="1"/>
  <c r="M10" i="1"/>
  <c r="O9" i="1"/>
  <c r="O5" i="1"/>
  <c r="N9" i="1"/>
  <c r="N5" i="1"/>
  <c r="O4" i="1"/>
  <c r="M2" i="1"/>
  <c r="O8" i="1"/>
  <c r="N2" i="1"/>
  <c r="N8" i="1"/>
  <c r="N4" i="1"/>
  <c r="O11" i="1"/>
  <c r="O7" i="1"/>
  <c r="O3" i="1"/>
</calcChain>
</file>

<file path=xl/sharedStrings.xml><?xml version="1.0" encoding="utf-8"?>
<sst xmlns="http://schemas.openxmlformats.org/spreadsheetml/2006/main" count="25" uniqueCount="25">
  <si>
    <t>Irrigation Inlet</t>
  </si>
  <si>
    <t>Regulaor Reinstallation Rehab Haor</t>
  </si>
  <si>
    <t>Reg/CW/Bridge/Box outlet</t>
  </si>
  <si>
    <t>Re-excavation of Khal New Haor</t>
  </si>
  <si>
    <t>Re-excavation of Khal Rehab Haor</t>
  </si>
  <si>
    <t>Full Embnk Reahab (Rehab Haor)</t>
  </si>
  <si>
    <t>Submersible Embnk Reahab (Rehab Haor)</t>
  </si>
  <si>
    <t>Submersible Embnk construction</t>
  </si>
  <si>
    <t>Regulaor Reinstallation New Haor</t>
  </si>
  <si>
    <t>Const:WMG Office</t>
  </si>
  <si>
    <t>ode</t>
  </si>
  <si>
    <t>Description</t>
  </si>
  <si>
    <t>Budget_Gob</t>
  </si>
  <si>
    <t>Budget_RPA</t>
  </si>
  <si>
    <t>Budget_DPA</t>
  </si>
  <si>
    <t>Budget_Total</t>
  </si>
  <si>
    <t>Exp_Gob</t>
  </si>
  <si>
    <t>Exp_RPA</t>
  </si>
  <si>
    <t>Exp_DPA</t>
  </si>
  <si>
    <t>Exp_Total</t>
  </si>
  <si>
    <t>TOTAL BDT(Million</t>
  </si>
  <si>
    <t>Gob</t>
  </si>
  <si>
    <t>RPA</t>
  </si>
  <si>
    <t>Total</t>
  </si>
  <si>
    <t>Regulator Gate Repair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</si>
</sst>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/>
    </xf>
    <xf numFmtId="4" fontId="0" fillId="0" borderId="1" xfId="0" applyNumberFormat="1" applyBorder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topLeftCell="D1" zoomScale="115" zoomScaleNormal="115" workbookViewId="0">
      <selection activeCell="I15" sqref="I15"/>
    </sheetView>
  </sheetViews>
  <sheetFormatPr defaultRowHeight="15" x14ac:dyDescent="0.25"/>
  <cols>
    <col min="2" max="2" width="60.140625" customWidth="1"/>
    <col min="3" max="3" width="17.85546875" customWidth="1"/>
    <col min="4" max="4" width="18" customWidth="1"/>
    <col min="5" max="5" width="16.7109375" customWidth="1"/>
    <col min="6" max="6" width="18.5703125" customWidth="1"/>
    <col min="7" max="11" width="15.7109375" customWidth="1"/>
    <col min="12" max="12" width="21" customWidth="1"/>
    <col min="13" max="13" width="15.85546875" customWidth="1"/>
    <col min="14" max="14" width="14.85546875" customWidth="1"/>
    <col min="15" max="15" width="17.140625" customWidth="1"/>
  </cols>
  <sheetData>
    <row r="1" spans="1:15" x14ac:dyDescent="0.25">
      <c r="A1" s="9" t="s">
        <v>10</v>
      </c>
      <c r="B1" s="9" t="s">
        <v>11</v>
      </c>
      <c r="C1" s="9" t="s">
        <v>12</v>
      </c>
      <c r="D1" s="9" t="s">
        <v>13</v>
      </c>
      <c r="E1" s="9" t="s">
        <v>14</v>
      </c>
      <c r="F1" s="9" t="s">
        <v>15</v>
      </c>
      <c r="G1" s="9" t="s">
        <v>16</v>
      </c>
      <c r="H1" s="9" t="s">
        <v>17</v>
      </c>
      <c r="I1" s="9" t="s">
        <v>18</v>
      </c>
      <c r="J1" s="9" t="s">
        <v>19</v>
      </c>
      <c r="L1" s="3" t="s">
        <v>20</v>
      </c>
      <c r="M1" s="4" t="s">
        <v>21</v>
      </c>
      <c r="N1" s="4" t="s">
        <v>22</v>
      </c>
      <c r="O1" s="4" t="s">
        <v>23</v>
      </c>
    </row>
    <row r="2" spans="1:15" ht="18.75" customHeight="1" x14ac:dyDescent="0.25">
      <c r="A2" s="8">
        <v>4111306</v>
      </c>
      <c r="B2" s="1" t="s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/>
      <c r="L2" s="5">
        <f>_xlfn.CEILING.MATH(J2/1000000)</f>
        <v>0</v>
      </c>
      <c r="M2" s="6">
        <f>L2*0.14*1000000</f>
        <v>0</v>
      </c>
      <c r="N2" s="7">
        <f>L2*0.86*1000000</f>
        <v>0</v>
      </c>
      <c r="O2" s="7">
        <f>L2*10^6</f>
        <v>0</v>
      </c>
    </row>
    <row r="3" spans="1:15" ht="18.75" customHeight="1" x14ac:dyDescent="0.25">
      <c r="A3" s="8">
        <v>4111307</v>
      </c>
      <c r="B3" s="1" t="s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/>
      <c r="L3" s="5">
        <f t="shared" ref="L3:L11" si="0">_xlfn.CEILING.MATH(J3/1000000)</f>
        <v>0</v>
      </c>
      <c r="M3" s="6">
        <f t="shared" ref="M3:M11" si="1">L3*0.14*1000000</f>
        <v>0</v>
      </c>
      <c r="N3" s="7">
        <f t="shared" ref="N3:N11" si="2">L3*0.86*1000000</f>
        <v>0</v>
      </c>
      <c r="O3" s="7">
        <f t="shared" ref="O3:O11" si="3">L3*10^6</f>
        <v>0</v>
      </c>
    </row>
    <row r="4" spans="1:15" ht="18.75" customHeight="1" x14ac:dyDescent="0.25">
      <c r="A4" s="8">
        <v>4111307</v>
      </c>
      <c r="B4" s="1" t="s">
        <v>2</v>
      </c>
      <c r="C4" s="2">
        <v>18000000</v>
      </c>
      <c r="D4" s="2">
        <v>100000000</v>
      </c>
      <c r="E4" s="2">
        <v>0</v>
      </c>
      <c r="F4" s="2">
        <v>118000000</v>
      </c>
      <c r="G4" s="2">
        <v>5698419.0999999996</v>
      </c>
      <c r="H4" s="2">
        <v>41393420.789999999</v>
      </c>
      <c r="I4" s="2">
        <v>0</v>
      </c>
      <c r="J4" s="2">
        <v>47091839.890000001</v>
      </c>
      <c r="K4" s="2"/>
      <c r="L4" s="5">
        <f t="shared" si="0"/>
        <v>48</v>
      </c>
      <c r="M4" s="6">
        <f t="shared" si="1"/>
        <v>6720000.0000000009</v>
      </c>
      <c r="N4" s="7">
        <f t="shared" si="2"/>
        <v>41280000</v>
      </c>
      <c r="O4" s="7">
        <f t="shared" si="3"/>
        <v>48000000</v>
      </c>
    </row>
    <row r="5" spans="1:15" ht="18.75" customHeight="1" x14ac:dyDescent="0.25">
      <c r="A5" s="8">
        <v>4111307</v>
      </c>
      <c r="B5" s="1" t="s">
        <v>3</v>
      </c>
      <c r="C5" s="2">
        <v>13000000</v>
      </c>
      <c r="D5" s="2">
        <v>85000000</v>
      </c>
      <c r="E5" s="2">
        <v>0</v>
      </c>
      <c r="F5" s="2">
        <v>98000000</v>
      </c>
      <c r="G5" s="2">
        <v>2003856.74</v>
      </c>
      <c r="H5" s="2">
        <v>14694947.41</v>
      </c>
      <c r="I5" s="2">
        <v>0</v>
      </c>
      <c r="J5" s="2">
        <v>16698804.15</v>
      </c>
      <c r="K5" s="2"/>
      <c r="L5" s="5">
        <f t="shared" si="0"/>
        <v>17</v>
      </c>
      <c r="M5" s="6">
        <f t="shared" si="1"/>
        <v>2380000.0000000005</v>
      </c>
      <c r="N5" s="7">
        <f t="shared" si="2"/>
        <v>14620000</v>
      </c>
      <c r="O5" s="7">
        <f t="shared" si="3"/>
        <v>17000000</v>
      </c>
    </row>
    <row r="6" spans="1:15" ht="18.75" customHeight="1" x14ac:dyDescent="0.25">
      <c r="A6" s="8">
        <v>4111201</v>
      </c>
      <c r="B6" s="1" t="s">
        <v>4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/>
      <c r="L6" s="5">
        <f t="shared" si="0"/>
        <v>0</v>
      </c>
      <c r="M6" s="6">
        <f t="shared" si="1"/>
        <v>0</v>
      </c>
      <c r="N6" s="7">
        <f t="shared" si="2"/>
        <v>0</v>
      </c>
      <c r="O6" s="7">
        <f t="shared" si="3"/>
        <v>0</v>
      </c>
    </row>
    <row r="7" spans="1:15" ht="18.75" customHeight="1" x14ac:dyDescent="0.25">
      <c r="A7" s="8">
        <v>4111201</v>
      </c>
      <c r="B7" s="1" t="s">
        <v>5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/>
      <c r="L7" s="5">
        <f t="shared" si="0"/>
        <v>0</v>
      </c>
      <c r="M7" s="6">
        <f t="shared" si="1"/>
        <v>0</v>
      </c>
      <c r="N7" s="7">
        <f t="shared" si="2"/>
        <v>0</v>
      </c>
      <c r="O7" s="7">
        <f t="shared" si="3"/>
        <v>0</v>
      </c>
    </row>
    <row r="8" spans="1:15" ht="18.75" customHeight="1" x14ac:dyDescent="0.25">
      <c r="A8" s="8">
        <v>4111201</v>
      </c>
      <c r="B8" s="1" t="s">
        <v>6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/>
      <c r="L8" s="5">
        <f t="shared" si="0"/>
        <v>0</v>
      </c>
      <c r="M8" s="6">
        <f t="shared" si="1"/>
        <v>0</v>
      </c>
      <c r="N8" s="7">
        <f t="shared" si="2"/>
        <v>0</v>
      </c>
      <c r="O8" s="7">
        <f t="shared" si="3"/>
        <v>0</v>
      </c>
    </row>
    <row r="9" spans="1:15" ht="18.75" customHeight="1" x14ac:dyDescent="0.25">
      <c r="A9" s="8">
        <v>4111201</v>
      </c>
      <c r="B9" s="1" t="s">
        <v>7</v>
      </c>
      <c r="C9" s="2">
        <v>23000000</v>
      </c>
      <c r="D9" s="2">
        <v>144800000</v>
      </c>
      <c r="E9" s="2">
        <v>0</v>
      </c>
      <c r="F9" s="2">
        <v>167800000</v>
      </c>
      <c r="G9" s="2">
        <v>4200090.05</v>
      </c>
      <c r="H9" s="2">
        <v>29930598.68</v>
      </c>
      <c r="I9" s="2">
        <v>0</v>
      </c>
      <c r="J9" s="2">
        <v>34130688.729999997</v>
      </c>
      <c r="K9" s="2"/>
      <c r="L9" s="5">
        <f t="shared" si="0"/>
        <v>35</v>
      </c>
      <c r="M9" s="6">
        <f t="shared" si="1"/>
        <v>4900000</v>
      </c>
      <c r="N9" s="7">
        <f t="shared" si="2"/>
        <v>30099999.999999996</v>
      </c>
      <c r="O9" s="7">
        <f t="shared" si="3"/>
        <v>35000000</v>
      </c>
    </row>
    <row r="10" spans="1:15" ht="18.75" customHeight="1" x14ac:dyDescent="0.25">
      <c r="A10" s="8">
        <v>4111201</v>
      </c>
      <c r="B10" s="1" t="s">
        <v>8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/>
      <c r="L10" s="5">
        <f t="shared" si="0"/>
        <v>0</v>
      </c>
      <c r="M10" s="6">
        <f t="shared" si="1"/>
        <v>0</v>
      </c>
      <c r="N10" s="7">
        <f t="shared" si="2"/>
        <v>0</v>
      </c>
      <c r="O10" s="7">
        <f t="shared" si="3"/>
        <v>0</v>
      </c>
    </row>
    <row r="11" spans="1:15" ht="18.75" customHeight="1" x14ac:dyDescent="0.25">
      <c r="A11" s="8">
        <v>4111201</v>
      </c>
      <c r="B11" s="1" t="s">
        <v>9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/>
      <c r="L11" s="5">
        <f t="shared" si="0"/>
        <v>0</v>
      </c>
      <c r="M11" s="6">
        <f t="shared" si="1"/>
        <v>0</v>
      </c>
      <c r="N11" s="7">
        <f t="shared" si="2"/>
        <v>0</v>
      </c>
      <c r="O11" s="7">
        <f t="shared" si="3"/>
        <v>0</v>
      </c>
    </row>
    <row r="12" spans="1:15" ht="18.75" customHeight="1" x14ac:dyDescent="0.25">
      <c r="A12" s="1">
        <v>3258114</v>
      </c>
      <c r="B12" s="1" t="s">
        <v>24</v>
      </c>
      <c r="C12" s="2">
        <v>720000</v>
      </c>
      <c r="D12" s="2">
        <v>5280000</v>
      </c>
      <c r="E12" s="2">
        <v>0</v>
      </c>
      <c r="F12" s="2">
        <v>6000000</v>
      </c>
      <c r="G12" s="2">
        <v>716392</v>
      </c>
      <c r="H12" s="2">
        <v>5253539</v>
      </c>
      <c r="I12" s="2">
        <v>0</v>
      </c>
      <c r="J12" s="2">
        <v>5969931</v>
      </c>
    </row>
    <row r="13" spans="1:15" x14ac:dyDescent="0.25">
      <c r="F13" s="10"/>
      <c r="G13" s="10">
        <f t="shared" ref="F13:G13" si="4">SUM(G2:G12)</f>
        <v>12618757.890000001</v>
      </c>
      <c r="H13" s="10">
        <f>SUM(H2:H12)</f>
        <v>91272505.879999995</v>
      </c>
      <c r="I13" s="10">
        <f t="shared" ref="I13:J13" si="5">SUM(I2:I12)</f>
        <v>0</v>
      </c>
      <c r="J13" s="10">
        <f t="shared" si="5"/>
        <v>103891263.77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2020-12-24T12:31:44Z</dcterms:modified>
</cp:coreProperties>
</file>