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D25" i="1"/>
  <c r="E14" i="1"/>
  <c r="F14" i="1"/>
  <c r="D14" i="1"/>
  <c r="D15" i="1" s="1"/>
  <c r="E15" i="1"/>
  <c r="F26" i="1" l="1"/>
  <c r="G25" i="1"/>
  <c r="G26" i="1" s="1"/>
  <c r="H25" i="1"/>
  <c r="H26" i="1" s="1"/>
  <c r="D26" i="1"/>
  <c r="F15" i="1"/>
  <c r="G14" i="1"/>
  <c r="G15" i="1" s="1"/>
  <c r="E26" i="1"/>
  <c r="H15" i="1" l="1"/>
</calcChain>
</file>

<file path=xl/sharedStrings.xml><?xml version="1.0" encoding="utf-8"?>
<sst xmlns="http://schemas.openxmlformats.org/spreadsheetml/2006/main" count="144" uniqueCount="65">
  <si>
    <t>Mobilization and Site Preparation</t>
  </si>
  <si>
    <t>CC Block Manufacture(30X30X30)</t>
  </si>
  <si>
    <t>CC Block Manufacture(40X40X20)</t>
  </si>
  <si>
    <t>Curing CC Block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</si>
  <si>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</si>
  <si>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</si>
  <si>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</si>
  <si>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</si>
  <si>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</si>
  <si>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</si>
  <si>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 Name</t>
  </si>
  <si>
    <t>Unit</t>
  </si>
  <si>
    <t>Percent</t>
  </si>
  <si>
    <t>Nos</t>
  </si>
  <si>
    <t>Cum</t>
  </si>
  <si>
    <t>sqm</t>
  </si>
  <si>
    <t>TaskCode</t>
  </si>
  <si>
    <t>NS101</t>
  </si>
  <si>
    <t>40-190-50</t>
  </si>
  <si>
    <t>40-190-40</t>
  </si>
  <si>
    <t>NS105</t>
  </si>
  <si>
    <t>16-240</t>
  </si>
  <si>
    <t>40-550-10</t>
  </si>
  <si>
    <t>40-500-40</t>
  </si>
  <si>
    <t>40-530-30</t>
  </si>
  <si>
    <t>NS106</t>
  </si>
  <si>
    <t>NS102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</si>
  <si>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</si>
  <si>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</si>
  <si>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</si>
  <si>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</si>
  <si>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40-380-20</t>
  </si>
  <si>
    <t>Name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</si>
  <si>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</si>
  <si>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</si>
  <si>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</si>
  <si>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</si>
  <si>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</si>
  <si>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</si>
  <si>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</si>
  <si>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</si>
  <si>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</si>
  <si>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</si>
  <si>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</si>
  <si>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</si>
  <si>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40-190-15</t>
  </si>
  <si>
    <t>40-190-05</t>
  </si>
  <si>
    <t>40-190-35</t>
  </si>
  <si>
    <t>40-450</t>
  </si>
  <si>
    <t>16-510</t>
  </si>
  <si>
    <t>16-470</t>
  </si>
  <si>
    <t>Task Volume</t>
  </si>
  <si>
    <t>`</t>
  </si>
  <si>
    <t>Type_A_905M_M1600_TO_M2505</t>
  </si>
  <si>
    <t>Type_A_125M_M23437_TO_M23562</t>
  </si>
  <si>
    <t>Type D</t>
  </si>
  <si>
    <t>Sand-Cement Gunny Bag</t>
  </si>
  <si>
    <t>40-670-30</t>
  </si>
  <si>
    <t>Type_D_360M_M880_TO_M31240</t>
  </si>
  <si>
    <t>Type_D_300M_M1300_TO_M1600</t>
  </si>
  <si>
    <t>Type_D_495M_M2505_TO_M3000</t>
  </si>
  <si>
    <t xml:space="preserve">From km </t>
  </si>
  <si>
    <t>to  km.</t>
  </si>
  <si>
    <t>=</t>
  </si>
  <si>
    <t>Type_A_44M_M480_TO_M524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</si>
</sst>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0"/>
      <color rgb="FF000000"/>
      <name val="CIDFont+F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3" fillId="0" borderId="3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7" xfId="0" applyBorder="1" applyAlignment="1">
      <alignment horizontal="center" wrapText="1"/>
    </xf>
    <xf numFmtId="0" fontId="0" fillId="2" borderId="7" xfId="0" applyFill="1" applyBorder="1"/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B1" workbookViewId="0">
      <selection activeCell="E11" sqref="E11"/>
    </sheetView>
  </sheetViews>
  <sheetFormatPr defaultRowHeight="14.4"/>
  <cols>
    <col min="1" max="1" width="34" customWidth="1"/>
    <col min="3" max="3" width="11.21875" customWidth="1"/>
    <col min="4" max="4" width="19.21875" customWidth="1"/>
    <col min="5" max="5" width="20.21875" customWidth="1"/>
    <col min="6" max="6" width="20.88671875" customWidth="1"/>
    <col min="7" max="7" width="23.21875" customWidth="1"/>
    <col min="8" max="8" width="21.77734375" customWidth="1"/>
  </cols>
  <sheetData>
    <row r="1" spans="1:16" ht="28.8">
      <c r="A1" s="2" t="s">
        <v>10</v>
      </c>
      <c r="B1" s="2" t="s">
        <v>11</v>
      </c>
      <c r="C1" s="2" t="s">
        <v>16</v>
      </c>
      <c r="D1" s="6" t="s">
        <v>64</v>
      </c>
      <c r="E1" s="6" t="s">
        <v>53</v>
      </c>
      <c r="F1" s="6" t="s">
        <v>54</v>
      </c>
      <c r="G1" s="6"/>
    </row>
    <row r="2" spans="1:16">
      <c r="A2" s="2"/>
      <c r="B2" s="2"/>
      <c r="C2" s="2"/>
      <c r="D2" s="6">
        <v>60</v>
      </c>
      <c r="E2" s="6">
        <v>905</v>
      </c>
      <c r="F2" s="6">
        <v>125</v>
      </c>
      <c r="G2" s="36"/>
      <c r="H2" s="3"/>
    </row>
    <row r="3" spans="1:16">
      <c r="A3" s="5" t="s">
        <v>0</v>
      </c>
      <c r="B3" s="5" t="s">
        <v>12</v>
      </c>
      <c r="C3" s="5" t="s">
        <v>17</v>
      </c>
      <c r="D3" s="1"/>
      <c r="E3" s="16"/>
      <c r="F3" s="16"/>
      <c r="G3" s="37"/>
      <c r="K3" t="s">
        <v>61</v>
      </c>
      <c r="L3">
        <v>0.48</v>
      </c>
      <c r="M3" t="s">
        <v>62</v>
      </c>
      <c r="N3">
        <v>0.52400000000000002</v>
      </c>
      <c r="O3" t="s">
        <v>63</v>
      </c>
      <c r="P3">
        <v>44.000000000000043</v>
      </c>
    </row>
    <row r="4" spans="1:16">
      <c r="A4" s="5" t="s">
        <v>1</v>
      </c>
      <c r="B4" s="5" t="s">
        <v>13</v>
      </c>
      <c r="C4" s="5" t="s">
        <v>18</v>
      </c>
      <c r="D4" s="5">
        <v>1980</v>
      </c>
      <c r="E4" s="5">
        <v>29865</v>
      </c>
      <c r="F4" s="5">
        <v>4125</v>
      </c>
      <c r="G4" s="38"/>
      <c r="K4" t="s">
        <v>61</v>
      </c>
      <c r="L4">
        <v>1.21</v>
      </c>
      <c r="M4" t="s">
        <v>62</v>
      </c>
      <c r="N4">
        <v>1.2450000000000001</v>
      </c>
      <c r="O4" t="s">
        <v>63</v>
      </c>
      <c r="P4">
        <v>35.000000000000142</v>
      </c>
    </row>
    <row r="5" spans="1:16">
      <c r="A5" s="5" t="s">
        <v>2</v>
      </c>
      <c r="B5" s="5" t="s">
        <v>13</v>
      </c>
      <c r="C5" s="5" t="s">
        <v>19</v>
      </c>
      <c r="D5" s="9">
        <v>6691</v>
      </c>
      <c r="E5" s="5">
        <v>100914</v>
      </c>
      <c r="F5" s="5">
        <v>9218</v>
      </c>
      <c r="G5" s="38"/>
      <c r="K5" t="s">
        <v>61</v>
      </c>
      <c r="L5">
        <v>8.76</v>
      </c>
      <c r="M5" t="s">
        <v>62</v>
      </c>
      <c r="N5">
        <v>8.7970000000000006</v>
      </c>
      <c r="O5" t="s">
        <v>63</v>
      </c>
      <c r="P5">
        <v>37.00000000000081</v>
      </c>
    </row>
    <row r="6" spans="1:16">
      <c r="A6" s="5" t="s">
        <v>3</v>
      </c>
      <c r="B6" s="5" t="s">
        <v>12</v>
      </c>
      <c r="C6" s="5" t="s">
        <v>20</v>
      </c>
      <c r="G6" s="38"/>
      <c r="K6" t="s">
        <v>61</v>
      </c>
      <c r="L6">
        <v>10.1</v>
      </c>
      <c r="M6" t="s">
        <v>62</v>
      </c>
      <c r="N6">
        <v>10.3</v>
      </c>
      <c r="O6" t="s">
        <v>63</v>
      </c>
      <c r="P6">
        <v>200.00000000000108</v>
      </c>
    </row>
    <row r="7" spans="1:16">
      <c r="A7" s="5" t="s">
        <v>4</v>
      </c>
      <c r="B7" s="5" t="s">
        <v>14</v>
      </c>
      <c r="C7" s="5" t="s">
        <v>21</v>
      </c>
      <c r="D7" s="5">
        <v>768</v>
      </c>
      <c r="E7" s="5">
        <v>11584</v>
      </c>
      <c r="F7" s="5">
        <v>913</v>
      </c>
      <c r="G7" s="38"/>
      <c r="K7" t="s">
        <v>61</v>
      </c>
      <c r="L7">
        <v>12.33</v>
      </c>
      <c r="M7" t="s">
        <v>62</v>
      </c>
      <c r="N7">
        <v>12.44</v>
      </c>
      <c r="O7" t="s">
        <v>63</v>
      </c>
      <c r="P7">
        <v>109.99999999999943</v>
      </c>
    </row>
    <row r="8" spans="1:16">
      <c r="A8" s="5" t="s">
        <v>5</v>
      </c>
      <c r="B8" s="5" t="s">
        <v>14</v>
      </c>
      <c r="C8" s="5" t="s">
        <v>22</v>
      </c>
      <c r="D8" s="5">
        <v>113</v>
      </c>
      <c r="E8" s="5">
        <v>1700</v>
      </c>
      <c r="F8" s="5">
        <v>133</v>
      </c>
      <c r="G8" s="38"/>
      <c r="K8" t="s">
        <v>61</v>
      </c>
      <c r="L8">
        <v>12.712</v>
      </c>
      <c r="M8" t="s">
        <v>62</v>
      </c>
      <c r="N8">
        <v>12.784000000000001</v>
      </c>
      <c r="O8" t="s">
        <v>63</v>
      </c>
      <c r="P8">
        <v>72.000000000000952</v>
      </c>
    </row>
    <row r="9" spans="1:16">
      <c r="A9" s="5" t="s">
        <v>6</v>
      </c>
      <c r="B9" s="5" t="s">
        <v>15</v>
      </c>
      <c r="C9" s="5" t="s">
        <v>23</v>
      </c>
      <c r="D9" s="5">
        <v>1235</v>
      </c>
      <c r="E9" s="5">
        <v>18625</v>
      </c>
      <c r="F9" s="5">
        <v>1553</v>
      </c>
      <c r="G9" s="38"/>
      <c r="K9" t="s">
        <v>61</v>
      </c>
      <c r="L9">
        <v>21.6</v>
      </c>
      <c r="M9" t="s">
        <v>62</v>
      </c>
      <c r="N9">
        <v>21.733000000000001</v>
      </c>
      <c r="O9" t="s">
        <v>63</v>
      </c>
      <c r="P9">
        <v>132.99999999999912</v>
      </c>
    </row>
    <row r="10" spans="1:16">
      <c r="A10" s="5" t="s">
        <v>7</v>
      </c>
      <c r="B10" s="5" t="s">
        <v>14</v>
      </c>
      <c r="C10" s="5" t="s">
        <v>24</v>
      </c>
      <c r="D10" s="9">
        <v>124</v>
      </c>
      <c r="E10" s="9">
        <v>1863</v>
      </c>
      <c r="F10" s="5">
        <v>156</v>
      </c>
      <c r="G10" s="38"/>
      <c r="K10" t="s">
        <v>61</v>
      </c>
      <c r="L10">
        <v>22.375</v>
      </c>
      <c r="M10" t="s">
        <v>62</v>
      </c>
      <c r="N10">
        <v>22.48</v>
      </c>
      <c r="O10" t="s">
        <v>63</v>
      </c>
      <c r="P10">
        <v>105.00000000000043</v>
      </c>
    </row>
    <row r="11" spans="1:16">
      <c r="A11" s="5" t="s">
        <v>8</v>
      </c>
      <c r="B11" s="5" t="s">
        <v>13</v>
      </c>
      <c r="C11" s="5" t="s">
        <v>25</v>
      </c>
      <c r="D11" s="9">
        <v>8671</v>
      </c>
      <c r="E11" s="9">
        <v>130779</v>
      </c>
      <c r="F11" s="9">
        <v>13343</v>
      </c>
      <c r="G11" s="35"/>
      <c r="K11" t="s">
        <v>61</v>
      </c>
      <c r="L11">
        <v>25.17</v>
      </c>
      <c r="M11" t="s">
        <v>62</v>
      </c>
      <c r="N11">
        <v>25.27</v>
      </c>
      <c r="O11" t="s">
        <v>63</v>
      </c>
      <c r="P11">
        <v>99.999999999997868</v>
      </c>
    </row>
    <row r="12" spans="1:16">
      <c r="A12" s="5" t="s">
        <v>9</v>
      </c>
      <c r="B12" s="5" t="s">
        <v>12</v>
      </c>
      <c r="C12" s="5" t="s">
        <v>26</v>
      </c>
      <c r="D12" s="1"/>
      <c r="E12" s="16"/>
      <c r="F12" s="16"/>
      <c r="G12" s="37"/>
      <c r="K12" t="s">
        <v>61</v>
      </c>
      <c r="L12">
        <v>25.72</v>
      </c>
      <c r="M12" t="s">
        <v>62</v>
      </c>
      <c r="N12">
        <v>25.9</v>
      </c>
      <c r="O12" t="s">
        <v>63</v>
      </c>
      <c r="P12">
        <v>179.99999999999972</v>
      </c>
    </row>
    <row r="13" spans="1:16">
      <c r="K13" t="s">
        <v>61</v>
      </c>
      <c r="L13">
        <v>25.925000000000001</v>
      </c>
      <c r="M13" t="s">
        <v>62</v>
      </c>
      <c r="N13">
        <v>26.003</v>
      </c>
      <c r="O13" t="s">
        <v>63</v>
      </c>
      <c r="P13">
        <v>77.999999999999403</v>
      </c>
    </row>
    <row r="14" spans="1:16">
      <c r="D14">
        <f>SUM(D4:D5)</f>
        <v>8671</v>
      </c>
      <c r="E14">
        <f t="shared" ref="E14:F14" si="0">SUM(E4:E5)</f>
        <v>130779</v>
      </c>
      <c r="F14">
        <f t="shared" si="0"/>
        <v>13343</v>
      </c>
      <c r="G14">
        <f t="shared" ref="G14" si="1">G4+G5</f>
        <v>0</v>
      </c>
    </row>
    <row r="15" spans="1:16">
      <c r="D15">
        <f>_xlfn.CEILING.MATH(D14,1)</f>
        <v>8671</v>
      </c>
      <c r="E15">
        <f t="shared" ref="E15:G15" si="2">_xlfn.CEILING.MATH(E14,1)</f>
        <v>130779</v>
      </c>
      <c r="F15">
        <f t="shared" si="2"/>
        <v>13343</v>
      </c>
      <c r="G15">
        <f t="shared" si="2"/>
        <v>0</v>
      </c>
      <c r="H15">
        <f>SUM(D15:G15)</f>
        <v>152793</v>
      </c>
    </row>
    <row r="16" spans="1:16">
      <c r="A16" s="3" t="s">
        <v>55</v>
      </c>
      <c r="I16" s="12"/>
      <c r="J16" s="13"/>
      <c r="K16" s="14"/>
      <c r="L16" s="13"/>
      <c r="M16" s="14"/>
      <c r="N16" s="15"/>
    </row>
    <row r="17" spans="1:15" ht="28.8">
      <c r="A17" s="2" t="s">
        <v>10</v>
      </c>
      <c r="B17" s="2" t="s">
        <v>11</v>
      </c>
      <c r="C17" s="2" t="s">
        <v>16</v>
      </c>
      <c r="D17" s="6" t="s">
        <v>58</v>
      </c>
      <c r="E17" s="6" t="s">
        <v>59</v>
      </c>
      <c r="F17" s="6" t="s">
        <v>60</v>
      </c>
      <c r="G17" s="6"/>
      <c r="H17" s="6"/>
      <c r="I17" s="12"/>
      <c r="J17" s="13"/>
      <c r="K17" s="14"/>
      <c r="L17" s="13"/>
      <c r="M17" s="14"/>
      <c r="N17" s="15"/>
    </row>
    <row r="18" spans="1:15">
      <c r="A18" s="2"/>
      <c r="B18" s="2"/>
      <c r="C18" s="2"/>
      <c r="D18" s="6">
        <v>360</v>
      </c>
      <c r="E18" s="6">
        <v>300</v>
      </c>
      <c r="F18" s="6">
        <v>495</v>
      </c>
      <c r="G18" s="6"/>
      <c r="H18" s="6"/>
      <c r="I18" s="14"/>
      <c r="J18" s="27"/>
      <c r="K18" s="28"/>
      <c r="L18" s="29"/>
      <c r="M18" s="28"/>
      <c r="N18" s="29"/>
      <c r="O18" s="30"/>
    </row>
    <row r="19" spans="1:15">
      <c r="A19" s="2" t="s">
        <v>27</v>
      </c>
      <c r="B19" s="2" t="s">
        <v>30</v>
      </c>
      <c r="C19" s="2" t="s">
        <v>17</v>
      </c>
      <c r="D19" s="4"/>
      <c r="E19" s="4"/>
      <c r="F19" s="4"/>
      <c r="G19" s="4"/>
      <c r="H19" s="4"/>
      <c r="I19" s="14"/>
      <c r="J19" s="27"/>
      <c r="K19" s="28"/>
      <c r="L19" s="29"/>
      <c r="M19" s="28"/>
      <c r="N19" s="29"/>
      <c r="O19" s="30"/>
    </row>
    <row r="20" spans="1:15">
      <c r="A20" s="5" t="s">
        <v>28</v>
      </c>
      <c r="B20" s="5" t="s">
        <v>14</v>
      </c>
      <c r="C20" s="5" t="s">
        <v>21</v>
      </c>
      <c r="D20" s="5">
        <v>5699</v>
      </c>
      <c r="E20" s="5">
        <v>4749</v>
      </c>
      <c r="F20" s="5">
        <v>7836</v>
      </c>
      <c r="G20" s="5"/>
      <c r="H20" s="5"/>
      <c r="I20" s="14"/>
      <c r="J20" s="31"/>
      <c r="K20" s="32"/>
      <c r="L20" s="33"/>
      <c r="M20" s="32"/>
      <c r="N20" s="33"/>
      <c r="O20" s="34"/>
    </row>
    <row r="21" spans="1:15">
      <c r="A21" s="5" t="s">
        <v>29</v>
      </c>
      <c r="B21" s="5" t="s">
        <v>15</v>
      </c>
      <c r="C21" s="5" t="s">
        <v>23</v>
      </c>
      <c r="D21" s="5">
        <v>7625</v>
      </c>
      <c r="E21" s="5">
        <v>6354</v>
      </c>
      <c r="F21" s="5">
        <v>10485</v>
      </c>
      <c r="G21" s="5"/>
      <c r="H21" s="5"/>
      <c r="I21" s="17"/>
      <c r="J21" s="17"/>
      <c r="K21" s="17"/>
      <c r="L21" s="17"/>
      <c r="M21" s="17"/>
      <c r="N21" s="17"/>
    </row>
    <row r="22" spans="1:15">
      <c r="A22" s="5" t="s">
        <v>56</v>
      </c>
      <c r="B22" s="5" t="s">
        <v>13</v>
      </c>
      <c r="C22" s="5" t="s">
        <v>57</v>
      </c>
      <c r="D22" s="5">
        <v>38880</v>
      </c>
      <c r="E22" s="5">
        <v>32400</v>
      </c>
      <c r="F22" s="5">
        <v>53460</v>
      </c>
      <c r="G22" s="5"/>
      <c r="H22" s="5"/>
      <c r="I22" s="17"/>
      <c r="J22" s="17"/>
      <c r="K22" s="17"/>
      <c r="L22" s="17"/>
      <c r="M22" s="17"/>
      <c r="N22" s="17"/>
    </row>
    <row r="23" spans="1:15">
      <c r="A23" s="2" t="s">
        <v>9</v>
      </c>
      <c r="B23" s="2" t="s">
        <v>12</v>
      </c>
      <c r="C23" s="2" t="s">
        <v>26</v>
      </c>
      <c r="D23" s="4"/>
      <c r="E23" s="4"/>
      <c r="F23" s="4"/>
      <c r="G23" s="4"/>
      <c r="H23" s="4"/>
      <c r="I23" s="25"/>
      <c r="J23" s="24"/>
      <c r="K23" s="25"/>
      <c r="L23" s="24"/>
      <c r="M23" s="25"/>
      <c r="N23" s="26"/>
    </row>
    <row r="24" spans="1:15">
      <c r="I24" s="23"/>
      <c r="J24" s="24"/>
      <c r="K24" s="25"/>
      <c r="L24" s="24"/>
      <c r="M24" s="25"/>
      <c r="N24" s="26"/>
    </row>
    <row r="25" spans="1:15">
      <c r="D25">
        <f>108*D18</f>
        <v>38880</v>
      </c>
      <c r="E25">
        <f t="shared" ref="E25:F25" si="3">108*E18</f>
        <v>32400</v>
      </c>
      <c r="F25">
        <f t="shared" si="3"/>
        <v>53460</v>
      </c>
      <c r="G25">
        <f>13.79*G18</f>
        <v>0</v>
      </c>
      <c r="H25">
        <f>13.79*H18</f>
        <v>0</v>
      </c>
      <c r="I25" s="23"/>
      <c r="J25" s="24"/>
      <c r="K25" s="25"/>
      <c r="L25" s="24"/>
      <c r="M25" s="25"/>
      <c r="N25" s="26"/>
    </row>
    <row r="26" spans="1:15">
      <c r="D26">
        <f>_xlfn.CEILING.MATH(D25,1)</f>
        <v>38880</v>
      </c>
      <c r="E26">
        <f t="shared" ref="E26:H26" si="4">_xlfn.CEILING.MATH(E25,1)</f>
        <v>32400</v>
      </c>
      <c r="F26">
        <f t="shared" si="4"/>
        <v>53460</v>
      </c>
      <c r="G26">
        <f t="shared" si="4"/>
        <v>0</v>
      </c>
      <c r="H26">
        <f t="shared" si="4"/>
        <v>0</v>
      </c>
      <c r="I26" s="18"/>
      <c r="J26" s="19"/>
      <c r="K26" s="20"/>
      <c r="L26" s="21"/>
      <c r="M26" s="20"/>
      <c r="N26" s="22"/>
    </row>
    <row r="28" spans="1:15">
      <c r="A28" s="2" t="s">
        <v>32</v>
      </c>
      <c r="B28" s="2" t="s">
        <v>11</v>
      </c>
      <c r="C28" s="10" t="s">
        <v>16</v>
      </c>
      <c r="D28" s="2" t="s">
        <v>51</v>
      </c>
    </row>
    <row r="29" spans="1:15">
      <c r="A29" s="2" t="s">
        <v>27</v>
      </c>
      <c r="B29" s="2" t="s">
        <v>30</v>
      </c>
      <c r="C29" s="11" t="s">
        <v>17</v>
      </c>
      <c r="D29" s="16"/>
    </row>
    <row r="30" spans="1:15">
      <c r="A30" s="1" t="s">
        <v>33</v>
      </c>
      <c r="B30" s="1" t="s">
        <v>13</v>
      </c>
      <c r="C30" s="11" t="s">
        <v>45</v>
      </c>
      <c r="D30" s="5">
        <v>2787</v>
      </c>
    </row>
    <row r="31" spans="1:15">
      <c r="A31" s="1" t="s">
        <v>34</v>
      </c>
      <c r="B31" s="1" t="s">
        <v>13</v>
      </c>
      <c r="C31" s="11" t="s">
        <v>46</v>
      </c>
      <c r="D31" s="5">
        <v>5557</v>
      </c>
    </row>
    <row r="32" spans="1:15">
      <c r="A32" s="1" t="s">
        <v>35</v>
      </c>
      <c r="B32" s="1" t="s">
        <v>13</v>
      </c>
      <c r="C32" s="11" t="s">
        <v>47</v>
      </c>
      <c r="D32" s="5">
        <v>3563</v>
      </c>
    </row>
    <row r="33" spans="1:8">
      <c r="A33" s="1" t="s">
        <v>36</v>
      </c>
      <c r="B33" s="1" t="s">
        <v>13</v>
      </c>
      <c r="C33" s="8" t="s">
        <v>19</v>
      </c>
      <c r="D33" s="5">
        <v>1349</v>
      </c>
    </row>
    <row r="34" spans="1:8">
      <c r="A34" s="1" t="s">
        <v>37</v>
      </c>
      <c r="B34" s="2" t="s">
        <v>30</v>
      </c>
      <c r="C34" s="11" t="s">
        <v>20</v>
      </c>
      <c r="D34" s="16"/>
    </row>
    <row r="35" spans="1:8">
      <c r="A35" s="1" t="s">
        <v>38</v>
      </c>
      <c r="B35" s="2" t="s">
        <v>14</v>
      </c>
      <c r="C35" s="11" t="s">
        <v>48</v>
      </c>
      <c r="D35" s="1">
        <v>0</v>
      </c>
      <c r="H35" t="s">
        <v>52</v>
      </c>
    </row>
    <row r="36" spans="1:8">
      <c r="A36" s="1" t="s">
        <v>39</v>
      </c>
      <c r="B36" s="2" t="s">
        <v>14</v>
      </c>
      <c r="C36" s="11" t="s">
        <v>49</v>
      </c>
      <c r="D36" s="5">
        <v>2665</v>
      </c>
    </row>
    <row r="37" spans="1:8">
      <c r="A37" s="1" t="s">
        <v>28</v>
      </c>
      <c r="B37" s="2" t="s">
        <v>14</v>
      </c>
      <c r="C37" s="11" t="s">
        <v>21</v>
      </c>
      <c r="D37" s="5">
        <v>2838</v>
      </c>
    </row>
    <row r="38" spans="1:8">
      <c r="A38" s="1" t="s">
        <v>40</v>
      </c>
      <c r="B38" s="2" t="s">
        <v>14</v>
      </c>
      <c r="C38" s="8" t="s">
        <v>22</v>
      </c>
      <c r="D38" s="5">
        <v>362</v>
      </c>
    </row>
    <row r="39" spans="1:8">
      <c r="A39" s="1" t="s">
        <v>29</v>
      </c>
      <c r="B39" s="2" t="s">
        <v>15</v>
      </c>
      <c r="C39" s="11" t="s">
        <v>23</v>
      </c>
      <c r="D39" s="5">
        <v>2467</v>
      </c>
    </row>
    <row r="40" spans="1:8">
      <c r="A40" s="1" t="s">
        <v>41</v>
      </c>
      <c r="B40" s="2" t="s">
        <v>14</v>
      </c>
      <c r="C40" s="11" t="s">
        <v>24</v>
      </c>
      <c r="D40" s="5">
        <v>483</v>
      </c>
    </row>
    <row r="41" spans="1:8">
      <c r="A41" s="1" t="s">
        <v>42</v>
      </c>
      <c r="B41" s="2" t="s">
        <v>13</v>
      </c>
      <c r="C41" s="11" t="s">
        <v>31</v>
      </c>
      <c r="D41" s="5">
        <v>3071</v>
      </c>
    </row>
    <row r="42" spans="1:8">
      <c r="A42" s="1" t="s">
        <v>43</v>
      </c>
      <c r="B42" s="2" t="s">
        <v>13</v>
      </c>
      <c r="C42" s="11" t="s">
        <v>25</v>
      </c>
      <c r="D42" s="9">
        <v>13256</v>
      </c>
      <c r="F42" s="3"/>
    </row>
    <row r="43" spans="1:8">
      <c r="A43" s="1" t="s">
        <v>44</v>
      </c>
      <c r="B43" s="2" t="s">
        <v>30</v>
      </c>
      <c r="C43" s="11" t="s">
        <v>50</v>
      </c>
      <c r="D43" s="1">
        <v>0</v>
      </c>
    </row>
    <row r="44" spans="1:8">
      <c r="A44" s="7" t="s">
        <v>9</v>
      </c>
      <c r="B44" s="2" t="s">
        <v>12</v>
      </c>
      <c r="C44" s="11" t="s">
        <v>26</v>
      </c>
      <c r="D44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2020-11-22T21:49:56Z</dcterms:modified>
</cp:coreProperties>
</file>