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Expenditure_2017_18\"/>
    </mc:Choice>
  </mc:AlternateContent>
  <bookViews>
    <workbookView xWindow="480" yWindow="408" windowWidth="19872" windowHeight="7668" tabRatio="649" firstSheet="13" activeTab="13"/>
  </bookViews>
  <sheets>
    <sheet name="Mai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Oct-17" sheetId="7" r:id="rId7"/>
    <sheet name="Jul-Dec-17" sheetId="8" r:id="rId8"/>
    <sheet name="Sheet1" sheetId="9" r:id="rId9"/>
    <sheet name="January,18" sheetId="10" r:id="rId10"/>
    <sheet name="Feb-15" sheetId="11" r:id="rId11"/>
    <sheet name="Feb_upto 25-2-18" sheetId="12" r:id="rId12"/>
    <sheet name="February_2018" sheetId="13" r:id="rId13"/>
    <sheet name="ABC" sheetId="23" r:id="rId14"/>
    <sheet name="Sheet7" sheetId="24" r:id="rId15"/>
  </sheets>
  <definedNames>
    <definedName name="_xlnm._FilterDatabase" localSheetId="13" hidden="1">ABC!$A$1:$T$344</definedName>
    <definedName name="_xlnm.Print_Area" localSheetId="13">ABC!#REF!</definedName>
    <definedName name="_xlnm.Print_Titles" localSheetId="13">ABC!$2:$4</definedName>
    <definedName name="_xlnm.Print_Titles" localSheetId="11">'Feb_upto 25-2-18'!$2:$4</definedName>
    <definedName name="_xlnm.Print_Titles" localSheetId="10">'Feb-15'!$2:$4</definedName>
    <definedName name="_xlnm.Print_Titles" localSheetId="12">February_2018!$2:$4</definedName>
    <definedName name="_xlnm.Print_Titles" localSheetId="9">'January,18'!$2:$4</definedName>
    <definedName name="_xlnm.Print_Titles" localSheetId="7">'Jul-Dec-17'!$3:$5</definedName>
    <definedName name="_xlnm.Print_Titles" localSheetId="0">Main!$2:$4</definedName>
    <definedName name="_xlnm.Print_Titles" localSheetId="6">'Oct-17'!$2:$4</definedName>
    <definedName name="_xlnm.Print_Titles" localSheetId="8">Sheet1!$3:$4</definedName>
    <definedName name="_xlnm.Print_Titles" localSheetId="1">Sheet2!$3:$4</definedName>
    <definedName name="_xlnm.Print_Titles" localSheetId="2">Sheet3!$1:$4</definedName>
  </definedNames>
  <calcPr calcId="162913"/>
  <fileRecoveryPr autoRecover="0"/>
</workbook>
</file>

<file path=xl/calcChain.xml><?xml version="1.0" encoding="utf-8"?>
<calcChain xmlns="http://schemas.openxmlformats.org/spreadsheetml/2006/main">
  <c r="T10" i="23" l="1"/>
  <c r="S10" i="23"/>
  <c r="R10" i="23"/>
  <c r="Q6" i="23" l="1"/>
  <c r="Q8" i="23"/>
  <c r="T8" i="23" s="1"/>
  <c r="Q7" i="23"/>
  <c r="T7" i="23" s="1"/>
  <c r="Q9" i="23" l="1"/>
  <c r="Q11" i="23" s="1"/>
  <c r="T11" i="23" s="1"/>
  <c r="T6" i="23"/>
  <c r="T9" i="23" s="1"/>
  <c r="C9" i="24"/>
  <c r="C10" i="24" s="1"/>
  <c r="E8" i="24"/>
  <c r="E5" i="24"/>
  <c r="E6" i="24"/>
  <c r="E4" i="24"/>
  <c r="C7" i="24"/>
  <c r="D7" i="24"/>
  <c r="D9" i="24" s="1"/>
  <c r="D10" i="24" s="1"/>
  <c r="E7" i="24" l="1"/>
  <c r="E9" i="24" s="1"/>
  <c r="E10" i="24" s="1"/>
  <c r="G376" i="23"/>
  <c r="F376" i="23"/>
  <c r="E376" i="23"/>
  <c r="H373" i="23"/>
  <c r="I373" i="23" s="1"/>
  <c r="H372" i="23"/>
  <c r="I372" i="23" s="1"/>
  <c r="H371" i="23"/>
  <c r="I371" i="23" s="1"/>
  <c r="H370" i="23"/>
  <c r="I370" i="23" s="1"/>
  <c r="H369" i="23"/>
  <c r="I369" i="23" s="1"/>
  <c r="H368" i="23"/>
  <c r="I368" i="23" s="1"/>
  <c r="H367" i="23"/>
  <c r="I367" i="23" s="1"/>
  <c r="J383" i="23" s="1"/>
  <c r="H366" i="23"/>
  <c r="I366" i="23" s="1"/>
  <c r="H365" i="23"/>
  <c r="I365" i="23" s="1"/>
  <c r="H364" i="23"/>
  <c r="I364" i="23" s="1"/>
  <c r="H363" i="23"/>
  <c r="I363" i="23" s="1"/>
  <c r="H362" i="23"/>
  <c r="I362" i="23" s="1"/>
  <c r="H361" i="23"/>
  <c r="I361" i="23" s="1"/>
  <c r="H360" i="23"/>
  <c r="I360" i="23" s="1"/>
  <c r="H359" i="23"/>
  <c r="I359" i="23" s="1"/>
  <c r="H358" i="23"/>
  <c r="I358" i="23" s="1"/>
  <c r="H357" i="23"/>
  <c r="I357" i="23" s="1"/>
  <c r="H356" i="23"/>
  <c r="I356" i="23" s="1"/>
  <c r="H355" i="23"/>
  <c r="I355" i="23" s="1"/>
  <c r="H354" i="23"/>
  <c r="I354" i="23" s="1"/>
  <c r="H353" i="23"/>
  <c r="I353" i="23" s="1"/>
  <c r="H352" i="23"/>
  <c r="I352" i="23" s="1"/>
  <c r="H351" i="23"/>
  <c r="I351" i="23" s="1"/>
  <c r="G346" i="23"/>
  <c r="F346" i="23"/>
  <c r="E346" i="23"/>
  <c r="H344" i="23"/>
  <c r="I344" i="23" s="1"/>
  <c r="H343" i="23"/>
  <c r="I343" i="23" s="1"/>
  <c r="H342" i="23"/>
  <c r="I342" i="23" s="1"/>
  <c r="H341" i="23"/>
  <c r="I341" i="23" s="1"/>
  <c r="H340" i="23"/>
  <c r="I340" i="23" s="1"/>
  <c r="H339" i="23"/>
  <c r="I339" i="23" s="1"/>
  <c r="H338" i="23"/>
  <c r="I338" i="23" s="1"/>
  <c r="H337" i="23"/>
  <c r="I337" i="23" s="1"/>
  <c r="H336" i="23"/>
  <c r="I336" i="23" s="1"/>
  <c r="H335" i="23"/>
  <c r="I335" i="23" s="1"/>
  <c r="H334" i="23"/>
  <c r="I334" i="23" s="1"/>
  <c r="H333" i="23"/>
  <c r="I333" i="23" s="1"/>
  <c r="H332" i="23"/>
  <c r="I332" i="23" s="1"/>
  <c r="H331" i="23"/>
  <c r="I331" i="23" s="1"/>
  <c r="H330" i="23"/>
  <c r="I330" i="23" s="1"/>
  <c r="H329" i="23"/>
  <c r="I329" i="23" s="1"/>
  <c r="H328" i="23"/>
  <c r="I328" i="23" s="1"/>
  <c r="H327" i="23"/>
  <c r="I327" i="23" s="1"/>
  <c r="H326" i="23"/>
  <c r="I326" i="23" s="1"/>
  <c r="H325" i="23"/>
  <c r="I325" i="23" s="1"/>
  <c r="H324" i="23"/>
  <c r="I324" i="23" s="1"/>
  <c r="H323" i="23"/>
  <c r="I323" i="23" s="1"/>
  <c r="H322" i="23"/>
  <c r="I322" i="23" s="1"/>
  <c r="H321" i="23"/>
  <c r="I321" i="23" s="1"/>
  <c r="H320" i="23"/>
  <c r="I320" i="23" s="1"/>
  <c r="H319" i="23"/>
  <c r="I319" i="23" s="1"/>
  <c r="H318" i="23"/>
  <c r="I318" i="23" s="1"/>
  <c r="H317" i="23"/>
  <c r="I317" i="23" s="1"/>
  <c r="H316" i="23"/>
  <c r="I316" i="23" s="1"/>
  <c r="H315" i="23"/>
  <c r="I315" i="23" s="1"/>
  <c r="H314" i="23"/>
  <c r="I314" i="23" s="1"/>
  <c r="H313" i="23"/>
  <c r="I313" i="23" s="1"/>
  <c r="H312" i="23"/>
  <c r="I312" i="23" s="1"/>
  <c r="H311" i="23"/>
  <c r="I311" i="23" s="1"/>
  <c r="H310" i="23"/>
  <c r="I310" i="23" s="1"/>
  <c r="H309" i="23"/>
  <c r="I309" i="23" s="1"/>
  <c r="H308" i="23"/>
  <c r="I308" i="23" s="1"/>
  <c r="H307" i="23"/>
  <c r="I307" i="23" s="1"/>
  <c r="H306" i="23"/>
  <c r="I306" i="23" s="1"/>
  <c r="H305" i="23"/>
  <c r="I305" i="23" s="1"/>
  <c r="H304" i="23"/>
  <c r="I304" i="23" s="1"/>
  <c r="H303" i="23"/>
  <c r="I303" i="23" s="1"/>
  <c r="H302" i="23"/>
  <c r="I302" i="23" s="1"/>
  <c r="H301" i="23"/>
  <c r="I301" i="23" s="1"/>
  <c r="H300" i="23"/>
  <c r="I300" i="23" s="1"/>
  <c r="H299" i="23"/>
  <c r="I299" i="23" s="1"/>
  <c r="H298" i="23"/>
  <c r="I298" i="23" s="1"/>
  <c r="H297" i="23"/>
  <c r="I297" i="23" s="1"/>
  <c r="H296" i="23"/>
  <c r="I296" i="23" s="1"/>
  <c r="H295" i="23"/>
  <c r="I295" i="23" s="1"/>
  <c r="H294" i="23"/>
  <c r="I294" i="23" s="1"/>
  <c r="H293" i="23"/>
  <c r="I293" i="23" s="1"/>
  <c r="H292" i="23"/>
  <c r="I292" i="23" s="1"/>
  <c r="H291" i="23"/>
  <c r="I291" i="23" s="1"/>
  <c r="H290" i="23"/>
  <c r="I290" i="23" s="1"/>
  <c r="H289" i="23"/>
  <c r="I289" i="23" s="1"/>
  <c r="H288" i="23"/>
  <c r="I288" i="23" s="1"/>
  <c r="H287" i="23"/>
  <c r="I287" i="23" s="1"/>
  <c r="H286" i="23"/>
  <c r="I286" i="23" s="1"/>
  <c r="H285" i="23"/>
  <c r="I285" i="23" s="1"/>
  <c r="H284" i="23"/>
  <c r="I284" i="23" s="1"/>
  <c r="H283" i="23"/>
  <c r="I283" i="23" s="1"/>
  <c r="H282" i="23"/>
  <c r="I282" i="23" s="1"/>
  <c r="H281" i="23"/>
  <c r="I281" i="23" s="1"/>
  <c r="H280" i="23"/>
  <c r="I280" i="23" s="1"/>
  <c r="H279" i="23"/>
  <c r="I279" i="23" s="1"/>
  <c r="H278" i="23"/>
  <c r="I278" i="23" s="1"/>
  <c r="H277" i="23"/>
  <c r="I277" i="23" s="1"/>
  <c r="H276" i="23"/>
  <c r="I276" i="23" s="1"/>
  <c r="H275" i="23"/>
  <c r="I275" i="23" s="1"/>
  <c r="H274" i="23"/>
  <c r="I274" i="23" s="1"/>
  <c r="H273" i="23"/>
  <c r="I273" i="23" s="1"/>
  <c r="H272" i="23"/>
  <c r="I272" i="23" s="1"/>
  <c r="H271" i="23"/>
  <c r="I271" i="23" s="1"/>
  <c r="H270" i="23"/>
  <c r="I270" i="23" s="1"/>
  <c r="H269" i="23"/>
  <c r="I269" i="23" s="1"/>
  <c r="H268" i="23"/>
  <c r="I268" i="23" s="1"/>
  <c r="H267" i="23"/>
  <c r="I267" i="23" s="1"/>
  <c r="H266" i="23"/>
  <c r="I266" i="23" s="1"/>
  <c r="H265" i="23"/>
  <c r="I265" i="23" s="1"/>
  <c r="H264" i="23"/>
  <c r="I264" i="23" s="1"/>
  <c r="H263" i="23"/>
  <c r="I263" i="23" s="1"/>
  <c r="H262" i="23"/>
  <c r="I262" i="23" s="1"/>
  <c r="H261" i="23"/>
  <c r="I261" i="23" s="1"/>
  <c r="H260" i="23"/>
  <c r="I260" i="23" s="1"/>
  <c r="H259" i="23"/>
  <c r="I259" i="23" s="1"/>
  <c r="H258" i="23"/>
  <c r="I258" i="23" s="1"/>
  <c r="H257" i="23"/>
  <c r="I257" i="23" s="1"/>
  <c r="H256" i="23"/>
  <c r="I256" i="23" s="1"/>
  <c r="H255" i="23"/>
  <c r="I255" i="23" s="1"/>
  <c r="H254" i="23"/>
  <c r="I254" i="23" s="1"/>
  <c r="H253" i="23"/>
  <c r="I253" i="23" s="1"/>
  <c r="H252" i="23"/>
  <c r="I252" i="23" s="1"/>
  <c r="H251" i="23"/>
  <c r="I251" i="23" s="1"/>
  <c r="H250" i="23"/>
  <c r="I250" i="23" s="1"/>
  <c r="H249" i="23"/>
  <c r="I249" i="23" s="1"/>
  <c r="H248" i="23"/>
  <c r="I248" i="23" s="1"/>
  <c r="H247" i="23"/>
  <c r="I247" i="23" s="1"/>
  <c r="H246" i="23"/>
  <c r="I246" i="23" s="1"/>
  <c r="H245" i="23"/>
  <c r="I245" i="23" s="1"/>
  <c r="H244" i="23"/>
  <c r="I244" i="23" s="1"/>
  <c r="H243" i="23"/>
  <c r="I243" i="23" s="1"/>
  <c r="H242" i="23"/>
  <c r="I242" i="23" s="1"/>
  <c r="H241" i="23"/>
  <c r="I241" i="23" s="1"/>
  <c r="H240" i="23"/>
  <c r="I240" i="23" s="1"/>
  <c r="H239" i="23"/>
  <c r="I239" i="23" s="1"/>
  <c r="H238" i="23"/>
  <c r="I238" i="23" s="1"/>
  <c r="H237" i="23"/>
  <c r="I237" i="23" s="1"/>
  <c r="H236" i="23"/>
  <c r="I236" i="23" s="1"/>
  <c r="H235" i="23"/>
  <c r="I235" i="23" s="1"/>
  <c r="H234" i="23"/>
  <c r="I234" i="23" s="1"/>
  <c r="H233" i="23"/>
  <c r="I233" i="23" s="1"/>
  <c r="H232" i="23"/>
  <c r="I232" i="23" s="1"/>
  <c r="H231" i="23"/>
  <c r="I231" i="23" s="1"/>
  <c r="H230" i="23"/>
  <c r="I230" i="23" s="1"/>
  <c r="H229" i="23"/>
  <c r="I229" i="23" s="1"/>
  <c r="H228" i="23"/>
  <c r="I228" i="23" s="1"/>
  <c r="H227" i="23"/>
  <c r="I227" i="23" s="1"/>
  <c r="H226" i="23"/>
  <c r="I226" i="23" s="1"/>
  <c r="H225" i="23"/>
  <c r="I225" i="23" s="1"/>
  <c r="H224" i="23"/>
  <c r="I224" i="23" s="1"/>
  <c r="H223" i="23"/>
  <c r="I223" i="23" s="1"/>
  <c r="H222" i="23"/>
  <c r="I222" i="23" s="1"/>
  <c r="H221" i="23"/>
  <c r="I221" i="23" s="1"/>
  <c r="H220" i="23"/>
  <c r="I220" i="23" s="1"/>
  <c r="H219" i="23"/>
  <c r="I219" i="23" s="1"/>
  <c r="H218" i="23"/>
  <c r="I218" i="23" s="1"/>
  <c r="H217" i="23"/>
  <c r="I217" i="23" s="1"/>
  <c r="H216" i="23"/>
  <c r="I216" i="23" s="1"/>
  <c r="H215" i="23"/>
  <c r="I215" i="23" s="1"/>
  <c r="H214" i="23"/>
  <c r="I214" i="23" s="1"/>
  <c r="H213" i="23"/>
  <c r="I213" i="23" s="1"/>
  <c r="H212" i="23"/>
  <c r="I212" i="23" s="1"/>
  <c r="H211" i="23"/>
  <c r="I211" i="23" s="1"/>
  <c r="H210" i="23"/>
  <c r="I210" i="23" s="1"/>
  <c r="H209" i="23"/>
  <c r="I209" i="23" s="1"/>
  <c r="H208" i="23"/>
  <c r="I208" i="23" s="1"/>
  <c r="H207" i="23"/>
  <c r="I207" i="23" s="1"/>
  <c r="H206" i="23"/>
  <c r="I206" i="23" s="1"/>
  <c r="H205" i="23"/>
  <c r="I205" i="23" s="1"/>
  <c r="H204" i="23"/>
  <c r="I204" i="23" s="1"/>
  <c r="H203" i="23"/>
  <c r="I203" i="23" s="1"/>
  <c r="H202" i="23"/>
  <c r="I202" i="23" s="1"/>
  <c r="H201" i="23"/>
  <c r="I201" i="23" s="1"/>
  <c r="H200" i="23"/>
  <c r="I200" i="23" s="1"/>
  <c r="H199" i="23"/>
  <c r="I199" i="23" s="1"/>
  <c r="H198" i="23"/>
  <c r="I198" i="23" s="1"/>
  <c r="H197" i="23"/>
  <c r="I197" i="23" s="1"/>
  <c r="H196" i="23"/>
  <c r="I196" i="23" s="1"/>
  <c r="H195" i="23"/>
  <c r="I195" i="23" s="1"/>
  <c r="H194" i="23"/>
  <c r="I194" i="23" s="1"/>
  <c r="H193" i="23"/>
  <c r="I193" i="23" s="1"/>
  <c r="H192" i="23"/>
  <c r="I192" i="23" s="1"/>
  <c r="H191" i="23"/>
  <c r="I191" i="23" s="1"/>
  <c r="H190" i="23"/>
  <c r="I190" i="23" s="1"/>
  <c r="H189" i="23"/>
  <c r="I189" i="23" s="1"/>
  <c r="H188" i="23"/>
  <c r="I188" i="23" s="1"/>
  <c r="H187" i="23"/>
  <c r="I187" i="23" s="1"/>
  <c r="H186" i="23"/>
  <c r="I186" i="23" s="1"/>
  <c r="H185" i="23"/>
  <c r="I185" i="23" s="1"/>
  <c r="H184" i="23"/>
  <c r="I184" i="23" s="1"/>
  <c r="H183" i="23"/>
  <c r="I183" i="23" s="1"/>
  <c r="H182" i="23"/>
  <c r="I182" i="23" s="1"/>
  <c r="H181" i="23"/>
  <c r="I181" i="23" s="1"/>
  <c r="H180" i="23"/>
  <c r="I180" i="23" s="1"/>
  <c r="H179" i="23"/>
  <c r="I179" i="23" s="1"/>
  <c r="H178" i="23"/>
  <c r="I178" i="23" s="1"/>
  <c r="H177" i="23"/>
  <c r="I177" i="23" s="1"/>
  <c r="H176" i="23"/>
  <c r="I176" i="23" s="1"/>
  <c r="H175" i="23"/>
  <c r="I175" i="23" s="1"/>
  <c r="H174" i="23"/>
  <c r="I174" i="23" s="1"/>
  <c r="H173" i="23"/>
  <c r="I173" i="23" s="1"/>
  <c r="H172" i="23"/>
  <c r="I172" i="23" s="1"/>
  <c r="H171" i="23"/>
  <c r="I171" i="23" s="1"/>
  <c r="H170" i="23"/>
  <c r="I170" i="23" s="1"/>
  <c r="H169" i="23"/>
  <c r="I169" i="23" s="1"/>
  <c r="H168" i="23"/>
  <c r="I168" i="23" s="1"/>
  <c r="H167" i="23"/>
  <c r="I167" i="23" s="1"/>
  <c r="H166" i="23"/>
  <c r="I166" i="23" s="1"/>
  <c r="H165" i="23"/>
  <c r="I165" i="23" s="1"/>
  <c r="H164" i="23"/>
  <c r="I164" i="23" s="1"/>
  <c r="H163" i="23"/>
  <c r="I163" i="23" s="1"/>
  <c r="H162" i="23"/>
  <c r="I162" i="23" s="1"/>
  <c r="H161" i="23"/>
  <c r="I161" i="23" s="1"/>
  <c r="H160" i="23"/>
  <c r="I160" i="23" s="1"/>
  <c r="H159" i="23"/>
  <c r="I159" i="23" s="1"/>
  <c r="H158" i="23"/>
  <c r="I158" i="23" s="1"/>
  <c r="H157" i="23"/>
  <c r="I157" i="23" s="1"/>
  <c r="H156" i="23"/>
  <c r="I156" i="23" s="1"/>
  <c r="H155" i="23"/>
  <c r="I155" i="23" s="1"/>
  <c r="H154" i="23"/>
  <c r="I154" i="23" s="1"/>
  <c r="H153" i="23"/>
  <c r="I153" i="23" s="1"/>
  <c r="H152" i="23"/>
  <c r="I152" i="23" s="1"/>
  <c r="H151" i="23"/>
  <c r="I151" i="23" s="1"/>
  <c r="H150" i="23"/>
  <c r="I150" i="23" s="1"/>
  <c r="H149" i="23"/>
  <c r="I149" i="23" s="1"/>
  <c r="H148" i="23"/>
  <c r="I148" i="23" s="1"/>
  <c r="H147" i="23"/>
  <c r="I147" i="23" s="1"/>
  <c r="H146" i="23"/>
  <c r="I146" i="23" s="1"/>
  <c r="H145" i="23"/>
  <c r="I145" i="23" s="1"/>
  <c r="H144" i="23"/>
  <c r="I144" i="23" s="1"/>
  <c r="H143" i="23"/>
  <c r="I143" i="23" s="1"/>
  <c r="H142" i="23"/>
  <c r="I142" i="23" s="1"/>
  <c r="H141" i="23"/>
  <c r="I141" i="23" s="1"/>
  <c r="H140" i="23"/>
  <c r="I140" i="23" s="1"/>
  <c r="H139" i="23"/>
  <c r="I139" i="23" s="1"/>
  <c r="H138" i="23"/>
  <c r="I138" i="23" s="1"/>
  <c r="H137" i="23"/>
  <c r="I137" i="23" s="1"/>
  <c r="H136" i="23"/>
  <c r="I136" i="23" s="1"/>
  <c r="H135" i="23"/>
  <c r="I135" i="23" s="1"/>
  <c r="H134" i="23"/>
  <c r="I134" i="23" s="1"/>
  <c r="H133" i="23"/>
  <c r="I133" i="23" s="1"/>
  <c r="H132" i="23"/>
  <c r="I132" i="23" s="1"/>
  <c r="H131" i="23"/>
  <c r="I131" i="23" s="1"/>
  <c r="H130" i="23"/>
  <c r="I130" i="23" s="1"/>
  <c r="H129" i="23"/>
  <c r="I129" i="23" s="1"/>
  <c r="H128" i="23"/>
  <c r="I128" i="23" s="1"/>
  <c r="H127" i="23"/>
  <c r="I127" i="23" s="1"/>
  <c r="H126" i="23"/>
  <c r="I126" i="23" s="1"/>
  <c r="H125" i="23"/>
  <c r="I125" i="23" s="1"/>
  <c r="H124" i="23"/>
  <c r="I124" i="23" s="1"/>
  <c r="H123" i="23"/>
  <c r="I123" i="23" s="1"/>
  <c r="H122" i="23"/>
  <c r="I122" i="23" s="1"/>
  <c r="H121" i="23"/>
  <c r="I121" i="23" s="1"/>
  <c r="H120" i="23"/>
  <c r="I120" i="23" s="1"/>
  <c r="H119" i="23"/>
  <c r="I119" i="23" s="1"/>
  <c r="H118" i="23"/>
  <c r="I118" i="23" s="1"/>
  <c r="H117" i="23"/>
  <c r="I117" i="23" s="1"/>
  <c r="H116" i="23"/>
  <c r="I116" i="23" s="1"/>
  <c r="H115" i="23"/>
  <c r="I115" i="23" s="1"/>
  <c r="H114" i="23"/>
  <c r="I114" i="23" s="1"/>
  <c r="H113" i="23"/>
  <c r="I113" i="23" s="1"/>
  <c r="H112" i="23"/>
  <c r="I112" i="23" s="1"/>
  <c r="H111" i="23"/>
  <c r="I111" i="23" s="1"/>
  <c r="H110" i="23"/>
  <c r="I110" i="23" s="1"/>
  <c r="H109" i="23"/>
  <c r="I109" i="23" s="1"/>
  <c r="H108" i="23"/>
  <c r="I108" i="23" s="1"/>
  <c r="H107" i="23"/>
  <c r="I107" i="23" s="1"/>
  <c r="H106" i="23"/>
  <c r="I106" i="23" s="1"/>
  <c r="H105" i="23"/>
  <c r="I105" i="23" s="1"/>
  <c r="H104" i="23"/>
  <c r="I104" i="23" s="1"/>
  <c r="H103" i="23"/>
  <c r="I103" i="23" s="1"/>
  <c r="H102" i="23"/>
  <c r="I102" i="23" s="1"/>
  <c r="H101" i="23"/>
  <c r="I101" i="23" s="1"/>
  <c r="H100" i="23"/>
  <c r="I100" i="23" s="1"/>
  <c r="H99" i="23"/>
  <c r="I99" i="23" s="1"/>
  <c r="H98" i="23"/>
  <c r="I98" i="23" s="1"/>
  <c r="H97" i="23"/>
  <c r="I97" i="23" s="1"/>
  <c r="H96" i="23"/>
  <c r="I96" i="23" s="1"/>
  <c r="H95" i="23"/>
  <c r="I95" i="23" s="1"/>
  <c r="H94" i="23"/>
  <c r="I94" i="23" s="1"/>
  <c r="H93" i="23"/>
  <c r="I93" i="23" s="1"/>
  <c r="H92" i="23"/>
  <c r="I92" i="23" s="1"/>
  <c r="H91" i="23"/>
  <c r="I91" i="23" s="1"/>
  <c r="H90" i="23"/>
  <c r="I90" i="23" s="1"/>
  <c r="H89" i="23"/>
  <c r="I89" i="23" s="1"/>
  <c r="H88" i="23"/>
  <c r="I88" i="23" s="1"/>
  <c r="H87" i="23"/>
  <c r="I87" i="23" s="1"/>
  <c r="H86" i="23"/>
  <c r="I86" i="23" s="1"/>
  <c r="H85" i="23"/>
  <c r="I85" i="23" s="1"/>
  <c r="H84" i="23"/>
  <c r="I84" i="23" s="1"/>
  <c r="H83" i="23"/>
  <c r="I83" i="23" s="1"/>
  <c r="H82" i="23"/>
  <c r="I82" i="23" s="1"/>
  <c r="H81" i="23"/>
  <c r="I81" i="23" s="1"/>
  <c r="H80" i="23"/>
  <c r="I80" i="23" s="1"/>
  <c r="H79" i="23"/>
  <c r="I79" i="23" s="1"/>
  <c r="H78" i="23"/>
  <c r="I78" i="23" s="1"/>
  <c r="H77" i="23"/>
  <c r="I77" i="23" s="1"/>
  <c r="H76" i="23"/>
  <c r="I76" i="23" s="1"/>
  <c r="H75" i="23"/>
  <c r="I75" i="23" s="1"/>
  <c r="H74" i="23"/>
  <c r="I74" i="23" s="1"/>
  <c r="H73" i="23"/>
  <c r="I73" i="23" s="1"/>
  <c r="H72" i="23"/>
  <c r="I72" i="23" s="1"/>
  <c r="H71" i="23"/>
  <c r="I71" i="23" s="1"/>
  <c r="H70" i="23"/>
  <c r="I70" i="23" s="1"/>
  <c r="H69" i="23"/>
  <c r="I69" i="23" s="1"/>
  <c r="H68" i="23"/>
  <c r="I68" i="23" s="1"/>
  <c r="H67" i="23"/>
  <c r="I67" i="23" s="1"/>
  <c r="H66" i="23"/>
  <c r="I66" i="23" s="1"/>
  <c r="H65" i="23"/>
  <c r="I65" i="23" s="1"/>
  <c r="H64" i="23"/>
  <c r="I64" i="23" s="1"/>
  <c r="H63" i="23"/>
  <c r="I63" i="23" s="1"/>
  <c r="H62" i="23"/>
  <c r="I62" i="23" s="1"/>
  <c r="H61" i="23"/>
  <c r="I61" i="23" s="1"/>
  <c r="H60" i="23"/>
  <c r="I60" i="23" s="1"/>
  <c r="H59" i="23"/>
  <c r="I59" i="23" s="1"/>
  <c r="H58" i="23"/>
  <c r="I58" i="23" s="1"/>
  <c r="H57" i="23"/>
  <c r="I57" i="23" s="1"/>
  <c r="H56" i="23"/>
  <c r="I56" i="23" s="1"/>
  <c r="H55" i="23"/>
  <c r="I55" i="23" s="1"/>
  <c r="H54" i="23"/>
  <c r="I54" i="23" s="1"/>
  <c r="H53" i="23"/>
  <c r="I53" i="23" s="1"/>
  <c r="H52" i="23"/>
  <c r="I52" i="23" s="1"/>
  <c r="H51" i="23"/>
  <c r="I51" i="23" s="1"/>
  <c r="H50" i="23"/>
  <c r="I50" i="23" s="1"/>
  <c r="H49" i="23"/>
  <c r="I49" i="23" s="1"/>
  <c r="H48" i="23"/>
  <c r="I48" i="23" s="1"/>
  <c r="H47" i="23"/>
  <c r="I47" i="23" s="1"/>
  <c r="H46" i="23"/>
  <c r="I46" i="23" s="1"/>
  <c r="H45" i="23"/>
  <c r="I45" i="23" s="1"/>
  <c r="H44" i="23"/>
  <c r="I44" i="23" s="1"/>
  <c r="H43" i="23"/>
  <c r="I43" i="23" s="1"/>
  <c r="H42" i="23"/>
  <c r="I42" i="23" s="1"/>
  <c r="H41" i="23"/>
  <c r="I41" i="23" s="1"/>
  <c r="H40" i="23"/>
  <c r="I40" i="23" s="1"/>
  <c r="H39" i="23"/>
  <c r="I39" i="23" s="1"/>
  <c r="H38" i="23"/>
  <c r="I38" i="23" s="1"/>
  <c r="H37" i="23"/>
  <c r="I37" i="23" s="1"/>
  <c r="H36" i="23"/>
  <c r="I36" i="23" s="1"/>
  <c r="H35" i="23"/>
  <c r="I35" i="23" s="1"/>
  <c r="H34" i="23"/>
  <c r="I34" i="23" s="1"/>
  <c r="H33" i="23"/>
  <c r="I33" i="23" s="1"/>
  <c r="H32" i="23"/>
  <c r="I32" i="23" s="1"/>
  <c r="H31" i="23"/>
  <c r="I31" i="23" s="1"/>
  <c r="H30" i="23"/>
  <c r="I30" i="23" s="1"/>
  <c r="H29" i="23"/>
  <c r="I29" i="23" s="1"/>
  <c r="H28" i="23"/>
  <c r="I28" i="23" s="1"/>
  <c r="H27" i="23"/>
  <c r="I27" i="23" s="1"/>
  <c r="H26" i="23"/>
  <c r="I26" i="23" s="1"/>
  <c r="H25" i="23"/>
  <c r="I25" i="23" s="1"/>
  <c r="H24" i="23"/>
  <c r="I24" i="23" s="1"/>
  <c r="H23" i="23"/>
  <c r="I23" i="23" s="1"/>
  <c r="H22" i="23"/>
  <c r="I22" i="23" s="1"/>
  <c r="H21" i="23"/>
  <c r="H20" i="23"/>
  <c r="I20" i="23" s="1"/>
  <c r="H19" i="23"/>
  <c r="I19" i="23" s="1"/>
  <c r="H18" i="23"/>
  <c r="I18" i="23" s="1"/>
  <c r="H17" i="23"/>
  <c r="I17" i="23" s="1"/>
  <c r="H16" i="23"/>
  <c r="H15" i="23"/>
  <c r="I15" i="23" s="1"/>
  <c r="H14" i="23"/>
  <c r="I14" i="23" s="1"/>
  <c r="H13" i="23"/>
  <c r="H12" i="23"/>
  <c r="H11" i="23"/>
  <c r="H10" i="23"/>
  <c r="H9" i="23"/>
  <c r="H8" i="23"/>
  <c r="H7" i="23"/>
  <c r="H6" i="23"/>
  <c r="H347" i="1"/>
  <c r="I347" i="1" s="1"/>
  <c r="G349" i="1"/>
  <c r="F349" i="1"/>
  <c r="H376" i="1"/>
  <c r="I376" i="1" s="1"/>
  <c r="H346" i="1"/>
  <c r="I346" i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73" i="1"/>
  <c r="I373" i="1" s="1"/>
  <c r="H374" i="1"/>
  <c r="I374" i="1" s="1"/>
  <c r="H375" i="1"/>
  <c r="I375" i="1" s="1"/>
  <c r="H337" i="1"/>
  <c r="I337" i="1" s="1"/>
  <c r="H336" i="1"/>
  <c r="I336" i="1" s="1"/>
  <c r="H335" i="1"/>
  <c r="I335" i="1" s="1"/>
  <c r="E349" i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72" i="1"/>
  <c r="I372" i="1" s="1"/>
  <c r="H371" i="1"/>
  <c r="I371" i="1" s="1"/>
  <c r="H327" i="1"/>
  <c r="I327" i="1" s="1"/>
  <c r="H326" i="1"/>
  <c r="I326" i="1" s="1"/>
  <c r="H325" i="1"/>
  <c r="I325" i="1" s="1"/>
  <c r="H324" i="1"/>
  <c r="I324" i="1" s="1"/>
  <c r="H323" i="1"/>
  <c r="I323" i="1" s="1"/>
  <c r="H379" i="23" l="1"/>
  <c r="I16" i="23"/>
  <c r="P8" i="23" s="1"/>
  <c r="S8" i="23" s="1"/>
  <c r="O8" i="23"/>
  <c r="R8" i="23" s="1"/>
  <c r="I21" i="23"/>
  <c r="P6" i="23" s="1"/>
  <c r="O6" i="23"/>
  <c r="O7" i="23"/>
  <c r="R7" i="23" s="1"/>
  <c r="P7" i="23"/>
  <c r="S7" i="23" s="1"/>
  <c r="H376" i="23"/>
  <c r="H346" i="23"/>
  <c r="E381" i="23"/>
  <c r="H380" i="23"/>
  <c r="I376" i="23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70" i="1"/>
  <c r="I370" i="1" s="1"/>
  <c r="H302" i="1"/>
  <c r="I302" i="1" s="1"/>
  <c r="H369" i="1"/>
  <c r="I369" i="1" s="1"/>
  <c r="H368" i="1"/>
  <c r="I368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367" i="1"/>
  <c r="I367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S6" i="23" l="1"/>
  <c r="S9" i="23" s="1"/>
  <c r="P9" i="23"/>
  <c r="P11" i="23" s="1"/>
  <c r="S11" i="23" s="1"/>
  <c r="O9" i="23"/>
  <c r="O11" i="23" s="1"/>
  <c r="R11" i="23" s="1"/>
  <c r="R6" i="23"/>
  <c r="R9" i="23" s="1"/>
  <c r="I346" i="23"/>
  <c r="E379" i="23" s="1"/>
  <c r="F384" i="23" s="1"/>
  <c r="E380" i="23"/>
  <c r="F383" i="23" s="1"/>
  <c r="H234" i="1"/>
  <c r="I234" i="1" s="1"/>
  <c r="H233" i="1"/>
  <c r="I233" i="1" s="1"/>
  <c r="H366" i="1"/>
  <c r="I366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3" i="1"/>
  <c r="I203" i="1" s="1"/>
  <c r="H205" i="1"/>
  <c r="I205" i="1" s="1"/>
  <c r="H204" i="1"/>
  <c r="I204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202" i="1"/>
  <c r="I202" i="1" s="1"/>
  <c r="H201" i="1"/>
  <c r="I201" i="1" s="1"/>
  <c r="H200" i="1"/>
  <c r="I200" i="1" s="1"/>
  <c r="H199" i="1"/>
  <c r="I199" i="1" s="1"/>
  <c r="H198" i="1"/>
  <c r="I198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197" i="1"/>
  <c r="I197" i="1" s="1"/>
  <c r="H196" i="1"/>
  <c r="I196" i="1" s="1"/>
  <c r="H195" i="1"/>
  <c r="I195" i="1" s="1"/>
  <c r="H194" i="1"/>
  <c r="I194" i="1" s="1"/>
  <c r="H365" i="1"/>
  <c r="I365" i="1" s="1"/>
  <c r="G41" i="13" l="1"/>
  <c r="F41" i="13"/>
  <c r="E41" i="13"/>
  <c r="H39" i="13"/>
  <c r="I39" i="13" s="1"/>
  <c r="G34" i="13"/>
  <c r="F34" i="13"/>
  <c r="E34" i="13"/>
  <c r="H32" i="13"/>
  <c r="I32" i="13" s="1"/>
  <c r="H31" i="13"/>
  <c r="I31" i="13" s="1"/>
  <c r="H30" i="13"/>
  <c r="I30" i="13" s="1"/>
  <c r="H29" i="13"/>
  <c r="I29" i="13" s="1"/>
  <c r="H28" i="13"/>
  <c r="I28" i="13" s="1"/>
  <c r="H27" i="13"/>
  <c r="I27" i="13" s="1"/>
  <c r="H26" i="13"/>
  <c r="I26" i="13" s="1"/>
  <c r="H25" i="13"/>
  <c r="I25" i="13" s="1"/>
  <c r="H24" i="13"/>
  <c r="I24" i="13" s="1"/>
  <c r="H23" i="13"/>
  <c r="I23" i="13" s="1"/>
  <c r="H22" i="13"/>
  <c r="I22" i="13" s="1"/>
  <c r="H21" i="13"/>
  <c r="I21" i="13" s="1"/>
  <c r="H20" i="13"/>
  <c r="I20" i="13" s="1"/>
  <c r="H19" i="13"/>
  <c r="I19" i="13" s="1"/>
  <c r="H18" i="13"/>
  <c r="I18" i="13" s="1"/>
  <c r="H17" i="13"/>
  <c r="I17" i="13" s="1"/>
  <c r="H16" i="13"/>
  <c r="I16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8" i="13"/>
  <c r="I8" i="13" s="1"/>
  <c r="H7" i="13"/>
  <c r="I7" i="13" s="1"/>
  <c r="H6" i="13"/>
  <c r="I6" i="13" s="1"/>
  <c r="H5" i="13"/>
  <c r="I5" i="13" s="1"/>
  <c r="H170" i="1"/>
  <c r="I170" i="1" s="1"/>
  <c r="H169" i="1"/>
  <c r="I169" i="1" s="1"/>
  <c r="H168" i="1"/>
  <c r="I168" i="1" s="1"/>
  <c r="H167" i="1"/>
  <c r="I167" i="1" s="1"/>
  <c r="H166" i="1"/>
  <c r="I166" i="1" s="1"/>
  <c r="G44" i="12"/>
  <c r="F44" i="12"/>
  <c r="E44" i="12"/>
  <c r="H42" i="12"/>
  <c r="I42" i="12" s="1"/>
  <c r="H41" i="12"/>
  <c r="I41" i="12" s="1"/>
  <c r="H40" i="12"/>
  <c r="I40" i="12" s="1"/>
  <c r="H39" i="12"/>
  <c r="I39" i="12" s="1"/>
  <c r="H38" i="12"/>
  <c r="I38" i="12" s="1"/>
  <c r="H37" i="12"/>
  <c r="I37" i="12" s="1"/>
  <c r="H36" i="12"/>
  <c r="I36" i="12" s="1"/>
  <c r="H35" i="12"/>
  <c r="I35" i="12" s="1"/>
  <c r="H34" i="12"/>
  <c r="I34" i="12" s="1"/>
  <c r="H33" i="12"/>
  <c r="I33" i="12" s="1"/>
  <c r="H32" i="12"/>
  <c r="I32" i="12" s="1"/>
  <c r="G27" i="12"/>
  <c r="F27" i="12"/>
  <c r="E27" i="12"/>
  <c r="H25" i="12"/>
  <c r="I25" i="12" s="1"/>
  <c r="H24" i="12"/>
  <c r="I24" i="12" s="1"/>
  <c r="H23" i="12"/>
  <c r="I23" i="12" s="1"/>
  <c r="H22" i="12"/>
  <c r="I22" i="12" s="1"/>
  <c r="H21" i="12"/>
  <c r="I21" i="12" s="1"/>
  <c r="H20" i="12"/>
  <c r="I20" i="12" s="1"/>
  <c r="H19" i="12"/>
  <c r="I19" i="12" s="1"/>
  <c r="H18" i="12"/>
  <c r="I18" i="12" s="1"/>
  <c r="H17" i="12"/>
  <c r="I17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6" i="12"/>
  <c r="I6" i="12" s="1"/>
  <c r="H5" i="12"/>
  <c r="I5" i="12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G29" i="11"/>
  <c r="F29" i="11"/>
  <c r="E29" i="11"/>
  <c r="G23" i="11"/>
  <c r="F23" i="11"/>
  <c r="E23" i="11"/>
  <c r="H21" i="11"/>
  <c r="I21" i="11" s="1"/>
  <c r="H20" i="11"/>
  <c r="I20" i="11" s="1"/>
  <c r="H19" i="11"/>
  <c r="I19" i="11" s="1"/>
  <c r="H18" i="11"/>
  <c r="I18" i="11" s="1"/>
  <c r="H17" i="11"/>
  <c r="I17" i="11" s="1"/>
  <c r="H16" i="11"/>
  <c r="I16" i="11" s="1"/>
  <c r="H15" i="11"/>
  <c r="I15" i="11" s="1"/>
  <c r="H14" i="11"/>
  <c r="I14" i="11" s="1"/>
  <c r="H13" i="11"/>
  <c r="I13" i="11" s="1"/>
  <c r="H12" i="11"/>
  <c r="I12" i="11" s="1"/>
  <c r="H11" i="11"/>
  <c r="I11" i="11" s="1"/>
  <c r="H10" i="11"/>
  <c r="I10" i="11" s="1"/>
  <c r="H9" i="11"/>
  <c r="I9" i="11" s="1"/>
  <c r="H8" i="11"/>
  <c r="I8" i="11" s="1"/>
  <c r="H7" i="11"/>
  <c r="I7" i="11" s="1"/>
  <c r="H6" i="11"/>
  <c r="I6" i="11" s="1"/>
  <c r="H5" i="11"/>
  <c r="I5" i="11" s="1"/>
  <c r="H159" i="1"/>
  <c r="I159" i="1" s="1"/>
  <c r="H158" i="1"/>
  <c r="I158" i="1" s="1"/>
  <c r="H47" i="12" l="1"/>
  <c r="I41" i="13"/>
  <c r="E46" i="13"/>
  <c r="H34" i="13"/>
  <c r="H41" i="13"/>
  <c r="H44" i="13"/>
  <c r="I34" i="13"/>
  <c r="H45" i="13"/>
  <c r="H44" i="12"/>
  <c r="H27" i="12"/>
  <c r="H48" i="12"/>
  <c r="E49" i="12"/>
  <c r="I27" i="12"/>
  <c r="I44" i="12"/>
  <c r="H31" i="11"/>
  <c r="H32" i="11"/>
  <c r="H29" i="11"/>
  <c r="H23" i="11"/>
  <c r="E33" i="11"/>
  <c r="I29" i="11"/>
  <c r="I23" i="1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G54" i="10"/>
  <c r="F54" i="10"/>
  <c r="E54" i="10"/>
  <c r="H52" i="10"/>
  <c r="I52" i="10" s="1"/>
  <c r="H51" i="10"/>
  <c r="I51" i="10" s="1"/>
  <c r="H50" i="10"/>
  <c r="I50" i="10" s="1"/>
  <c r="H49" i="10"/>
  <c r="I49" i="10" s="1"/>
  <c r="G44" i="10"/>
  <c r="F44" i="10"/>
  <c r="E44" i="10"/>
  <c r="H42" i="10"/>
  <c r="I42" i="10" s="1"/>
  <c r="H41" i="10"/>
  <c r="I41" i="10" s="1"/>
  <c r="H40" i="10"/>
  <c r="I40" i="10" s="1"/>
  <c r="H39" i="10"/>
  <c r="I39" i="10" s="1"/>
  <c r="H38" i="10"/>
  <c r="I38" i="10" s="1"/>
  <c r="H37" i="10"/>
  <c r="I37" i="10" s="1"/>
  <c r="H36" i="10"/>
  <c r="I36" i="10" s="1"/>
  <c r="H35" i="10"/>
  <c r="I35" i="10" s="1"/>
  <c r="H34" i="10"/>
  <c r="I34" i="10" s="1"/>
  <c r="H33" i="10"/>
  <c r="I33" i="10" s="1"/>
  <c r="H32" i="10"/>
  <c r="I32" i="10" s="1"/>
  <c r="H31" i="10"/>
  <c r="I31" i="10" s="1"/>
  <c r="H30" i="10"/>
  <c r="I30" i="10" s="1"/>
  <c r="H29" i="10"/>
  <c r="I29" i="10" s="1"/>
  <c r="H28" i="10"/>
  <c r="I28" i="10" s="1"/>
  <c r="H27" i="10"/>
  <c r="I27" i="10" s="1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H5" i="10"/>
  <c r="I5" i="10" s="1"/>
  <c r="H142" i="1"/>
  <c r="I142" i="1" s="1"/>
  <c r="H141" i="1"/>
  <c r="I141" i="1" s="1"/>
  <c r="H140" i="1"/>
  <c r="I140" i="1" s="1"/>
  <c r="H139" i="1"/>
  <c r="I139" i="1" s="1"/>
  <c r="G154" i="9"/>
  <c r="F154" i="9"/>
  <c r="E154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G138" i="9"/>
  <c r="F138" i="9"/>
  <c r="E138" i="9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H111" i="9"/>
  <c r="I111" i="9" s="1"/>
  <c r="H110" i="9"/>
  <c r="I110" i="9" s="1"/>
  <c r="H109" i="9"/>
  <c r="I109" i="9" s="1"/>
  <c r="H108" i="9"/>
  <c r="I108" i="9" s="1"/>
  <c r="H107" i="9"/>
  <c r="I107" i="9" s="1"/>
  <c r="H106" i="9"/>
  <c r="I106" i="9" s="1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H99" i="9"/>
  <c r="I99" i="9" s="1"/>
  <c r="H98" i="9"/>
  <c r="I98" i="9" s="1"/>
  <c r="H97" i="9"/>
  <c r="I97" i="9" s="1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H90" i="9"/>
  <c r="I90" i="9" s="1"/>
  <c r="H89" i="9"/>
  <c r="I89" i="9" s="1"/>
  <c r="H88" i="9"/>
  <c r="I88" i="9" s="1"/>
  <c r="H87" i="9"/>
  <c r="I87" i="9" s="1"/>
  <c r="H86" i="9"/>
  <c r="I86" i="9" s="1"/>
  <c r="H85" i="9"/>
  <c r="I85" i="9" s="1"/>
  <c r="H84" i="9"/>
  <c r="I84" i="9" s="1"/>
  <c r="H83" i="9"/>
  <c r="I83" i="9" s="1"/>
  <c r="H82" i="9"/>
  <c r="I82" i="9" s="1"/>
  <c r="H81" i="9"/>
  <c r="I81" i="9" s="1"/>
  <c r="H80" i="9"/>
  <c r="I80" i="9" s="1"/>
  <c r="H79" i="9"/>
  <c r="I79" i="9" s="1"/>
  <c r="H78" i="9"/>
  <c r="I78" i="9" s="1"/>
  <c r="H77" i="9"/>
  <c r="I77" i="9" s="1"/>
  <c r="H76" i="9"/>
  <c r="I76" i="9" s="1"/>
  <c r="H75" i="9"/>
  <c r="I75" i="9" s="1"/>
  <c r="H74" i="9"/>
  <c r="I74" i="9" s="1"/>
  <c r="H73" i="9"/>
  <c r="I73" i="9" s="1"/>
  <c r="H72" i="9"/>
  <c r="I72" i="9" s="1"/>
  <c r="H71" i="9"/>
  <c r="I71" i="9" s="1"/>
  <c r="H70" i="9"/>
  <c r="I70" i="9" s="1"/>
  <c r="H69" i="9"/>
  <c r="I69" i="9" s="1"/>
  <c r="H68" i="9"/>
  <c r="I68" i="9" s="1"/>
  <c r="H67" i="9"/>
  <c r="I67" i="9" s="1"/>
  <c r="H66" i="9"/>
  <c r="I66" i="9" s="1"/>
  <c r="H65" i="9"/>
  <c r="I65" i="9" s="1"/>
  <c r="H64" i="9"/>
  <c r="I64" i="9" s="1"/>
  <c r="H63" i="9"/>
  <c r="I63" i="9" s="1"/>
  <c r="H62" i="9"/>
  <c r="I62" i="9" s="1"/>
  <c r="H61" i="9"/>
  <c r="I61" i="9" s="1"/>
  <c r="H60" i="9"/>
  <c r="I60" i="9" s="1"/>
  <c r="H59" i="9"/>
  <c r="I59" i="9" s="1"/>
  <c r="H58" i="9"/>
  <c r="I58" i="9" s="1"/>
  <c r="H57" i="9"/>
  <c r="I57" i="9" s="1"/>
  <c r="H56" i="9"/>
  <c r="I56" i="9" s="1"/>
  <c r="H55" i="9"/>
  <c r="I55" i="9" s="1"/>
  <c r="H54" i="9"/>
  <c r="I54" i="9" s="1"/>
  <c r="H53" i="9"/>
  <c r="I53" i="9" s="1"/>
  <c r="H52" i="9"/>
  <c r="I52" i="9" s="1"/>
  <c r="H51" i="9"/>
  <c r="I51" i="9" s="1"/>
  <c r="H47" i="9"/>
  <c r="I47" i="9" s="1"/>
  <c r="H46" i="9"/>
  <c r="I46" i="9" s="1"/>
  <c r="H45" i="9"/>
  <c r="I45" i="9" s="1"/>
  <c r="H44" i="9"/>
  <c r="I44" i="9" s="1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5" i="9"/>
  <c r="I35" i="9" s="1"/>
  <c r="H34" i="9"/>
  <c r="I34" i="9" s="1"/>
  <c r="H33" i="9"/>
  <c r="I33" i="9" s="1"/>
  <c r="H32" i="9"/>
  <c r="I32" i="9" s="1"/>
  <c r="H31" i="9"/>
  <c r="I31" i="9" s="1"/>
  <c r="H30" i="9"/>
  <c r="I30" i="9" s="1"/>
  <c r="H29" i="9"/>
  <c r="I29" i="9" s="1"/>
  <c r="H28" i="9"/>
  <c r="I28" i="9" s="1"/>
  <c r="H27" i="9"/>
  <c r="I27" i="9" s="1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H12" i="9"/>
  <c r="H11" i="9"/>
  <c r="H10" i="9"/>
  <c r="H9" i="9"/>
  <c r="H8" i="9"/>
  <c r="H7" i="9"/>
  <c r="H6" i="9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G119" i="8"/>
  <c r="F119" i="8"/>
  <c r="E119" i="8"/>
  <c r="H117" i="8"/>
  <c r="I117" i="8" s="1"/>
  <c r="H116" i="8"/>
  <c r="I116" i="8" s="1"/>
  <c r="H115" i="8"/>
  <c r="I115" i="8" s="1"/>
  <c r="H114" i="8"/>
  <c r="I114" i="8" s="1"/>
  <c r="H113" i="8"/>
  <c r="I113" i="8" s="1"/>
  <c r="H112" i="8"/>
  <c r="I112" i="8" s="1"/>
  <c r="G107" i="8"/>
  <c r="F107" i="8"/>
  <c r="E107" i="8"/>
  <c r="H105" i="8"/>
  <c r="I105" i="8" s="1"/>
  <c r="H104" i="8"/>
  <c r="I104" i="8" s="1"/>
  <c r="H103" i="8"/>
  <c r="I103" i="8" s="1"/>
  <c r="H102" i="8"/>
  <c r="I102" i="8" s="1"/>
  <c r="H101" i="8"/>
  <c r="I101" i="8" s="1"/>
  <c r="H100" i="8"/>
  <c r="I100" i="8" s="1"/>
  <c r="H99" i="8"/>
  <c r="I99" i="8" s="1"/>
  <c r="H98" i="8"/>
  <c r="I98" i="8" s="1"/>
  <c r="H97" i="8"/>
  <c r="I97" i="8" s="1"/>
  <c r="H96" i="8"/>
  <c r="I96" i="8" s="1"/>
  <c r="H95" i="8"/>
  <c r="I95" i="8" s="1"/>
  <c r="H94" i="8"/>
  <c r="I94" i="8" s="1"/>
  <c r="H93" i="8"/>
  <c r="I93" i="8" s="1"/>
  <c r="H92" i="8"/>
  <c r="I92" i="8" s="1"/>
  <c r="H91" i="8"/>
  <c r="I91" i="8" s="1"/>
  <c r="H90" i="8"/>
  <c r="I90" i="8" s="1"/>
  <c r="H89" i="8"/>
  <c r="I89" i="8" s="1"/>
  <c r="H88" i="8"/>
  <c r="I88" i="8" s="1"/>
  <c r="H87" i="8"/>
  <c r="I87" i="8" s="1"/>
  <c r="H86" i="8"/>
  <c r="I86" i="8" s="1"/>
  <c r="H85" i="8"/>
  <c r="I85" i="8" s="1"/>
  <c r="H84" i="8"/>
  <c r="I84" i="8" s="1"/>
  <c r="H83" i="8"/>
  <c r="I83" i="8" s="1"/>
  <c r="H82" i="8"/>
  <c r="I82" i="8" s="1"/>
  <c r="H81" i="8"/>
  <c r="I81" i="8" s="1"/>
  <c r="H80" i="8"/>
  <c r="I80" i="8" s="1"/>
  <c r="H79" i="8"/>
  <c r="I79" i="8" s="1"/>
  <c r="H78" i="8"/>
  <c r="I78" i="8" s="1"/>
  <c r="H77" i="8"/>
  <c r="I77" i="8" s="1"/>
  <c r="H76" i="8"/>
  <c r="I76" i="8" s="1"/>
  <c r="H75" i="8"/>
  <c r="I75" i="8" s="1"/>
  <c r="H74" i="8"/>
  <c r="I74" i="8" s="1"/>
  <c r="H73" i="8"/>
  <c r="I73" i="8" s="1"/>
  <c r="H72" i="8"/>
  <c r="I72" i="8" s="1"/>
  <c r="H71" i="8"/>
  <c r="I71" i="8" s="1"/>
  <c r="H70" i="8"/>
  <c r="I70" i="8" s="1"/>
  <c r="H69" i="8"/>
  <c r="I69" i="8" s="1"/>
  <c r="H68" i="8"/>
  <c r="I68" i="8" s="1"/>
  <c r="H67" i="8"/>
  <c r="I67" i="8" s="1"/>
  <c r="H66" i="8"/>
  <c r="I66" i="8" s="1"/>
  <c r="H65" i="8"/>
  <c r="I65" i="8" s="1"/>
  <c r="H64" i="8"/>
  <c r="I64" i="8" s="1"/>
  <c r="H63" i="8"/>
  <c r="I63" i="8" s="1"/>
  <c r="H62" i="8"/>
  <c r="I62" i="8" s="1"/>
  <c r="H61" i="8"/>
  <c r="I61" i="8" s="1"/>
  <c r="H60" i="8"/>
  <c r="I60" i="8" s="1"/>
  <c r="H59" i="8"/>
  <c r="I59" i="8" s="1"/>
  <c r="H58" i="8"/>
  <c r="I58" i="8" s="1"/>
  <c r="H57" i="8"/>
  <c r="I57" i="8" s="1"/>
  <c r="H56" i="8"/>
  <c r="I56" i="8" s="1"/>
  <c r="H55" i="8"/>
  <c r="I55" i="8" s="1"/>
  <c r="H54" i="8"/>
  <c r="I54" i="8" s="1"/>
  <c r="H53" i="8"/>
  <c r="I53" i="8" s="1"/>
  <c r="H52" i="8"/>
  <c r="I52" i="8" s="1"/>
  <c r="H48" i="8"/>
  <c r="I48" i="8" s="1"/>
  <c r="H47" i="8"/>
  <c r="I47" i="8" s="1"/>
  <c r="H46" i="8"/>
  <c r="I46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7" i="8"/>
  <c r="I37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H13" i="8"/>
  <c r="H12" i="8"/>
  <c r="H11" i="8"/>
  <c r="H10" i="8"/>
  <c r="H9" i="8"/>
  <c r="H8" i="8"/>
  <c r="H7" i="8"/>
  <c r="H119" i="1"/>
  <c r="I119" i="1" s="1"/>
  <c r="G50" i="7"/>
  <c r="F50" i="7"/>
  <c r="E50" i="7"/>
  <c r="H48" i="7"/>
  <c r="I48" i="7" s="1"/>
  <c r="H47" i="7"/>
  <c r="I47" i="7" s="1"/>
  <c r="G42" i="7"/>
  <c r="F42" i="7"/>
  <c r="E42" i="7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118" i="1"/>
  <c r="I118" i="1" s="1"/>
  <c r="H117" i="1"/>
  <c r="I117" i="1" s="1"/>
  <c r="E44" i="13" l="1"/>
  <c r="E48" i="12"/>
  <c r="E45" i="13"/>
  <c r="E47" i="12"/>
  <c r="H58" i="10"/>
  <c r="H158" i="9"/>
  <c r="E32" i="11"/>
  <c r="E31" i="11"/>
  <c r="H157" i="9"/>
  <c r="H119" i="8"/>
  <c r="H54" i="10"/>
  <c r="H44" i="10"/>
  <c r="H57" i="10"/>
  <c r="I54" i="10"/>
  <c r="E59" i="10"/>
  <c r="I44" i="10"/>
  <c r="H154" i="9"/>
  <c r="I138" i="9"/>
  <c r="H138" i="9"/>
  <c r="E159" i="9"/>
  <c r="I154" i="9"/>
  <c r="H122" i="8"/>
  <c r="I107" i="8"/>
  <c r="H123" i="8"/>
  <c r="H107" i="8"/>
  <c r="E124" i="8"/>
  <c r="I119" i="8"/>
  <c r="H54" i="7"/>
  <c r="H50" i="7"/>
  <c r="I42" i="7"/>
  <c r="H42" i="7"/>
  <c r="E55" i="7"/>
  <c r="H53" i="7"/>
  <c r="I50" i="7"/>
  <c r="E53" i="7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G43" i="6"/>
  <c r="F43" i="6"/>
  <c r="E43" i="6"/>
  <c r="H42" i="6"/>
  <c r="I42" i="6" s="1"/>
  <c r="H40" i="6"/>
  <c r="I40" i="6" s="1"/>
  <c r="H39" i="6"/>
  <c r="I39" i="6" s="1"/>
  <c r="G34" i="6"/>
  <c r="F34" i="6"/>
  <c r="E34" i="6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E58" i="10" l="1"/>
  <c r="E123" i="8"/>
  <c r="E157" i="9"/>
  <c r="E158" i="9"/>
  <c r="E57" i="10"/>
  <c r="E122" i="8"/>
  <c r="E54" i="7"/>
  <c r="H47" i="6"/>
  <c r="I34" i="6"/>
  <c r="H34" i="6"/>
  <c r="H43" i="6"/>
  <c r="H46" i="6"/>
  <c r="E48" i="6"/>
  <c r="I43" i="6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E47" i="6" l="1"/>
  <c r="E46" i="6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 l="1"/>
  <c r="I72" i="1" s="1"/>
  <c r="H71" i="1"/>
  <c r="I71" i="1" s="1"/>
  <c r="H70" i="1" l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G50" i="5"/>
  <c r="F50" i="5"/>
  <c r="E50" i="5"/>
  <c r="H49" i="5"/>
  <c r="I49" i="5" s="1"/>
  <c r="H47" i="5"/>
  <c r="I47" i="5" s="1"/>
  <c r="H46" i="5"/>
  <c r="I46" i="5" s="1"/>
  <c r="G41" i="5"/>
  <c r="F41" i="5"/>
  <c r="E41" i="5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47" i="1"/>
  <c r="I47" i="1" s="1"/>
  <c r="H46" i="1"/>
  <c r="I46" i="1" s="1"/>
  <c r="H45" i="1"/>
  <c r="I45" i="1" s="1"/>
  <c r="H44" i="1"/>
  <c r="I44" i="1" s="1"/>
  <c r="H43" i="1"/>
  <c r="I43" i="1" s="1"/>
  <c r="E54" i="5" l="1"/>
  <c r="H41" i="5"/>
  <c r="H52" i="5"/>
  <c r="H53" i="5"/>
  <c r="I41" i="5"/>
  <c r="I50" i="5"/>
  <c r="H50" i="5"/>
  <c r="H42" i="1"/>
  <c r="I42" i="1" s="1"/>
  <c r="H41" i="1"/>
  <c r="I41" i="1" s="1"/>
  <c r="E53" i="5" l="1"/>
  <c r="E52" i="5"/>
  <c r="H40" i="1"/>
  <c r="I40" i="1" s="1"/>
  <c r="H39" i="1" l="1"/>
  <c r="I39" i="1" s="1"/>
  <c r="H38" i="1" l="1"/>
  <c r="I38" i="1" s="1"/>
  <c r="H37" i="1" l="1"/>
  <c r="I37" i="1" s="1"/>
  <c r="H36" i="1" l="1"/>
  <c r="I36" i="1" s="1"/>
  <c r="H35" i="1" l="1"/>
  <c r="I35" i="1" s="1"/>
  <c r="H34" i="1"/>
  <c r="I34" i="1" s="1"/>
  <c r="H33" i="1"/>
  <c r="I33" i="1" s="1"/>
  <c r="H32" i="1"/>
  <c r="I32" i="1" s="1"/>
  <c r="H31" i="1" l="1"/>
  <c r="I31" i="1" s="1"/>
  <c r="H30" i="1" l="1"/>
  <c r="I30" i="1" s="1"/>
  <c r="H29" i="1" l="1"/>
  <c r="I29" i="1" s="1"/>
  <c r="H28" i="1"/>
  <c r="I28" i="1" s="1"/>
  <c r="H26" i="1" l="1"/>
  <c r="I26" i="1" s="1"/>
  <c r="H27" i="1" l="1"/>
  <c r="I27" i="1" s="1"/>
  <c r="H25" i="1" l="1"/>
  <c r="I25" i="1" s="1"/>
  <c r="H24" i="1" l="1"/>
  <c r="I24" i="1" s="1"/>
  <c r="H23" i="1" l="1"/>
  <c r="I23" i="1" s="1"/>
  <c r="H22" i="1" l="1"/>
  <c r="I22" i="1" s="1"/>
  <c r="H21" i="1"/>
  <c r="I21" i="1" s="1"/>
  <c r="H20" i="1" l="1"/>
  <c r="I20" i="1" s="1"/>
  <c r="H19" i="1" l="1"/>
  <c r="I19" i="1" s="1"/>
  <c r="H18" i="1" l="1"/>
  <c r="I18" i="1" s="1"/>
  <c r="H17" i="1" l="1"/>
  <c r="I17" i="1" s="1"/>
  <c r="H16" i="1"/>
  <c r="I16" i="1" s="1"/>
  <c r="I379" i="1" l="1"/>
  <c r="H15" i="1" l="1"/>
  <c r="I15" i="1" s="1"/>
  <c r="H14" i="1" l="1"/>
  <c r="I14" i="1" s="1"/>
  <c r="I349" i="1" s="1"/>
  <c r="H13" i="1"/>
  <c r="E382" i="1" l="1"/>
  <c r="H12" i="1"/>
  <c r="H11" i="1"/>
  <c r="H10" i="1" l="1"/>
  <c r="H9" i="1" l="1"/>
  <c r="H8" i="1" l="1"/>
  <c r="H7" i="1" l="1"/>
  <c r="H6" i="1" l="1"/>
  <c r="H349" i="1" s="1"/>
  <c r="G379" i="1" l="1"/>
  <c r="H383" i="1" s="1"/>
  <c r="F379" i="1"/>
  <c r="H382" i="1" s="1"/>
  <c r="E379" i="1"/>
  <c r="E384" i="1" s="1"/>
  <c r="C8" i="4" l="1"/>
  <c r="H379" i="1" l="1"/>
  <c r="E383" i="1" s="1"/>
  <c r="I107" i="3"/>
  <c r="G107" i="3"/>
  <c r="F107" i="3"/>
  <c r="E107" i="3"/>
  <c r="H106" i="3"/>
  <c r="H105" i="3"/>
  <c r="H104" i="3"/>
  <c r="H103" i="3"/>
  <c r="H102" i="3"/>
  <c r="H101" i="3"/>
  <c r="H100" i="3"/>
  <c r="H99" i="3"/>
  <c r="H98" i="3"/>
  <c r="H97" i="3"/>
  <c r="H96" i="3"/>
  <c r="G85" i="3"/>
  <c r="F85" i="3"/>
  <c r="E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I44" i="3"/>
  <c r="H44" i="3"/>
  <c r="I43" i="3"/>
  <c r="H43" i="3"/>
  <c r="H42" i="3"/>
  <c r="H41" i="3"/>
  <c r="I40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3" i="3"/>
  <c r="H12" i="3"/>
  <c r="H11" i="3"/>
  <c r="H10" i="3"/>
  <c r="H9" i="3"/>
  <c r="H8" i="3"/>
  <c r="H7" i="3"/>
  <c r="H6" i="3"/>
  <c r="F84" i="2"/>
  <c r="E84" i="2"/>
  <c r="G83" i="2"/>
  <c r="G82" i="2"/>
  <c r="G81" i="2"/>
  <c r="G80" i="2"/>
  <c r="G79" i="2"/>
  <c r="G78" i="2"/>
  <c r="G77" i="2"/>
  <c r="F71" i="2"/>
  <c r="E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5" i="2"/>
  <c r="G14" i="2"/>
  <c r="G12" i="2"/>
  <c r="G11" i="2"/>
  <c r="G10" i="2"/>
  <c r="G9" i="2"/>
  <c r="G8" i="2"/>
  <c r="G7" i="2"/>
  <c r="G6" i="2"/>
  <c r="G5" i="2"/>
  <c r="H107" i="3" l="1"/>
  <c r="E112" i="3"/>
  <c r="I85" i="3"/>
  <c r="E110" i="3" s="1"/>
  <c r="H85" i="3"/>
  <c r="G84" i="2"/>
  <c r="G71" i="2"/>
  <c r="M85" i="3" l="1"/>
  <c r="E111" i="3"/>
</calcChain>
</file>

<file path=xl/comments1.xml><?xml version="1.0" encoding="utf-8"?>
<comments xmlns="http://schemas.openxmlformats.org/spreadsheetml/2006/main">
  <authors>
    <author>User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<sst xmlns="http://schemas.openxmlformats.org/spreadsheetml/2006/main" count="3184" uniqueCount="816">
  <si>
    <t>PROJECT MANAGEMENT OFFICE 
HAOR FLOOD MANAGEMENT AND LIVELIHOOD
 IMPROVEMENT PROJECT, BWDB, DHAKA</t>
  </si>
  <si>
    <t>RPA Training Portion</t>
  </si>
  <si>
    <t xml:space="preserve">RPA Agriculture Training </t>
  </si>
  <si>
    <t>RAC</t>
  </si>
  <si>
    <t>Training Detail</t>
  </si>
  <si>
    <t>Batch Date</t>
  </si>
  <si>
    <t>Bill (BDT)</t>
  </si>
  <si>
    <t>VAT (15%) GOB</t>
  </si>
  <si>
    <t xml:space="preserve">Total TAX &amp; VAT (BDT) </t>
  </si>
  <si>
    <t>Check Amount (BDT)</t>
  </si>
  <si>
    <t>Check No. (CDB/CDA)</t>
  </si>
  <si>
    <t>Check Date</t>
  </si>
  <si>
    <t>Advance</t>
  </si>
  <si>
    <t>Total</t>
  </si>
  <si>
    <t>Kishoreganj-4,5</t>
  </si>
  <si>
    <t>Kishoreganj-6,7</t>
  </si>
  <si>
    <t>Kishoreganj-8,9</t>
  </si>
  <si>
    <t>Kishoreganj-10,11</t>
  </si>
  <si>
    <t>Kishoreganj-12,13</t>
  </si>
  <si>
    <t>Kishoreganj-14,15</t>
  </si>
  <si>
    <t>Kishoreganj-16,17</t>
  </si>
  <si>
    <t>Kishoreganj-18,19</t>
  </si>
  <si>
    <t>Description</t>
  </si>
  <si>
    <t>Training WMG Member</t>
  </si>
  <si>
    <t>Training WMG (Management Commette)</t>
  </si>
  <si>
    <t>Batch No.</t>
  </si>
  <si>
    <t>Kishoreganj-20,21</t>
  </si>
  <si>
    <t>Kishoreganj-22,23</t>
  </si>
  <si>
    <t>VAT GOB</t>
  </si>
  <si>
    <t>IT  GOB</t>
  </si>
  <si>
    <t>IT (2.25%) GOB</t>
  </si>
  <si>
    <t>Kishoreganj-24,25</t>
  </si>
  <si>
    <t>Kishoreganj-26,27</t>
  </si>
  <si>
    <t>Kishoreganj-28,29</t>
  </si>
  <si>
    <t>Kishoreganj-30,31</t>
  </si>
  <si>
    <t>Farmer's Training_Batch-1</t>
  </si>
  <si>
    <t>Management Commette_Batch-2</t>
  </si>
  <si>
    <t>RFQ (RPA)       (WMG Training)</t>
  </si>
  <si>
    <t>Kishoreganj-32,33</t>
  </si>
  <si>
    <t>Kishoreganj_Demo_Major Crop_03</t>
  </si>
  <si>
    <t>Kishoreganj_Demo_Major Crop_02</t>
  </si>
  <si>
    <t>Kishoreganj_Demo_Major Crop_01</t>
  </si>
  <si>
    <t>Kishoreganj_Demo_Vegetable_01</t>
  </si>
  <si>
    <t>Kishoreganj-34,35</t>
  </si>
  <si>
    <t>Kishoreganj_Demo_Major Crop_04</t>
  </si>
  <si>
    <t>Kishoreganj-36,37</t>
  </si>
  <si>
    <t>Kishoreganj-38,39</t>
  </si>
  <si>
    <t>Ducks and its feed supply-01</t>
  </si>
  <si>
    <t>18/12/2016</t>
  </si>
  <si>
    <t>14/12/2016</t>
  </si>
  <si>
    <t>15/12/2016</t>
  </si>
  <si>
    <t>Peramedical/Betenary-01</t>
  </si>
  <si>
    <t>Ducks and its feed supply-02</t>
  </si>
  <si>
    <t>19/12/2016</t>
  </si>
  <si>
    <t>29/11/2016</t>
  </si>
  <si>
    <t>Farmer's Training_Batch-2</t>
  </si>
  <si>
    <t>20/12/2016</t>
  </si>
  <si>
    <t>Nursery &amp; Seed-01</t>
  </si>
  <si>
    <t>21/12/2016</t>
  </si>
  <si>
    <t>22/12/2016</t>
  </si>
  <si>
    <t>26/12/2016</t>
  </si>
  <si>
    <t>27/12/2016</t>
  </si>
  <si>
    <t>Ducks and its feed supply-03</t>
  </si>
  <si>
    <t>28/12/2016</t>
  </si>
  <si>
    <t>29/12/2016</t>
  </si>
  <si>
    <t>Sewing Mahine &amp; others-02</t>
  </si>
  <si>
    <t>Ducks and its feed supply-04</t>
  </si>
  <si>
    <t>SL No</t>
  </si>
  <si>
    <t>Duck and its feed supply-5</t>
  </si>
  <si>
    <t>Kishoreganj-1, Habiganj-1, Netrokona-1 (Batch 1-3)</t>
  </si>
  <si>
    <t>Kishoreganj-40,41</t>
  </si>
  <si>
    <t>Kishoreganj-42,43</t>
  </si>
  <si>
    <t>Kishoreganj-44,45</t>
  </si>
  <si>
    <t>Kishoreganj-46,47</t>
  </si>
  <si>
    <t>Kishoreganj-48,49</t>
  </si>
  <si>
    <t>Kishoreganj-50,51</t>
  </si>
  <si>
    <t>Kishoreganj-52,53</t>
  </si>
  <si>
    <t>Sewing Machine &amp; other-01</t>
  </si>
  <si>
    <t>Sewing Mahine &amp; others-03</t>
  </si>
  <si>
    <t>Fertilizer-05</t>
  </si>
  <si>
    <t>Croup Cultivation Batch-02</t>
  </si>
  <si>
    <t>Duck and its feed supply-6</t>
  </si>
  <si>
    <t>Kishoreganj-54,55</t>
  </si>
  <si>
    <t>Duck &amp; feeds Supply-7</t>
  </si>
  <si>
    <t>Kishoreganj-56,57</t>
  </si>
  <si>
    <t>Total Cheque Amount=</t>
  </si>
  <si>
    <t>Duck &amp; feeds Supply-8</t>
  </si>
  <si>
    <t>15/01/2017</t>
  </si>
  <si>
    <t>16/01/2017</t>
  </si>
  <si>
    <t xml:space="preserve">Goat (Black Bengal) Supply-1 </t>
  </si>
  <si>
    <t>Fertilizer-06</t>
  </si>
  <si>
    <t>17/01/2017</t>
  </si>
  <si>
    <t>Kishoreganj-58,59</t>
  </si>
  <si>
    <t>18/01/2017</t>
  </si>
  <si>
    <t>Kishoreganj-60,61</t>
  </si>
  <si>
    <t>19/01/2017</t>
  </si>
  <si>
    <t>Improvement Cooking -01</t>
  </si>
  <si>
    <t>22/01/2017</t>
  </si>
  <si>
    <t>Goat (Black Bengal) Supply-2</t>
  </si>
  <si>
    <t>23/01/2017</t>
  </si>
  <si>
    <t>Goat (Black Bengal) Supply-3</t>
  </si>
  <si>
    <t>24/01/2017</t>
  </si>
  <si>
    <t>25/01/2017</t>
  </si>
  <si>
    <t>Kishoreganj-62,63</t>
  </si>
  <si>
    <t>Kishoreganj-64,65</t>
  </si>
  <si>
    <t>26/01/2017</t>
  </si>
  <si>
    <t>Goat (Black Bengal) Supply-4</t>
  </si>
  <si>
    <t>Improvement Cooking -02</t>
  </si>
  <si>
    <t>30/01/2017</t>
  </si>
  <si>
    <t>29/01/2017</t>
  </si>
  <si>
    <t>Kishoreganj-66,67</t>
  </si>
  <si>
    <t>31/01/2017</t>
  </si>
  <si>
    <t>Supply of Solar -01</t>
  </si>
  <si>
    <t>Kishoreganj-68,69</t>
  </si>
  <si>
    <t>Goat (Black Bengal) Supply-5</t>
  </si>
  <si>
    <t>Supply of Solar -02</t>
  </si>
  <si>
    <t>17/11/2016</t>
  </si>
  <si>
    <t>Farmer's Training_Batch-3</t>
  </si>
  <si>
    <t>Training WMG (Management Commette)-3</t>
  </si>
  <si>
    <t>Training WMG (Management Commette)-4</t>
  </si>
  <si>
    <t>Kishoreganj-70,71</t>
  </si>
  <si>
    <t>Goat (Black Bengal) Supply-6</t>
  </si>
  <si>
    <t>Sl no</t>
  </si>
  <si>
    <t>Kishoreganj-72,73</t>
  </si>
  <si>
    <t>Sewing Mahine &amp; others-04</t>
  </si>
  <si>
    <t xml:space="preserve"> 13-02-17</t>
  </si>
  <si>
    <t>01-02-17</t>
  </si>
  <si>
    <t>02-02-17</t>
  </si>
  <si>
    <t>05-02-17</t>
  </si>
  <si>
    <t>06-02-17</t>
  </si>
  <si>
    <t>07-02-17</t>
  </si>
  <si>
    <t>08-02-17</t>
  </si>
  <si>
    <t>09-02-17</t>
  </si>
  <si>
    <t>12-02-17</t>
  </si>
  <si>
    <t>13-02-17</t>
  </si>
  <si>
    <t>14-02-17</t>
  </si>
  <si>
    <t>Kishoreganj-74-75</t>
  </si>
  <si>
    <t>15-02-17</t>
  </si>
  <si>
    <t>Farmer's Training_Batch-4</t>
  </si>
  <si>
    <t>SL No.</t>
  </si>
  <si>
    <t>Habiganj-1, Paramadical Vatena-2</t>
  </si>
  <si>
    <t>16/02/17</t>
  </si>
  <si>
    <t>Goat (Black Bengal) Supply-7</t>
  </si>
  <si>
    <t>Kishoreganj-76-77</t>
  </si>
  <si>
    <t>19/02/2017</t>
  </si>
  <si>
    <t>Supply of Solar -03</t>
  </si>
  <si>
    <t>20/02/2017</t>
  </si>
  <si>
    <t>Farmer's Training_Batch-5</t>
  </si>
  <si>
    <t>22/02/2017</t>
  </si>
  <si>
    <t>Seeds &amp; Fertilizer</t>
  </si>
  <si>
    <t>23/02/2017</t>
  </si>
  <si>
    <t>Supply of Solar -04</t>
  </si>
  <si>
    <t>26/02/2017</t>
  </si>
  <si>
    <t>Supply of Solar -05</t>
  </si>
  <si>
    <t>27/02/2017</t>
  </si>
  <si>
    <t>Kishoreganj 78-79</t>
  </si>
  <si>
    <t>Kishoreganj 80-81</t>
  </si>
  <si>
    <t>28/02/2017</t>
  </si>
  <si>
    <t>Farmer's Training_Batch-6</t>
  </si>
  <si>
    <t>Total TAX &amp; VAT</t>
  </si>
  <si>
    <t>Total Bill Amount</t>
  </si>
  <si>
    <t>VAT (GOB)</t>
  </si>
  <si>
    <t>IT (GOB)</t>
  </si>
  <si>
    <t>Total VAT &amp; TAX</t>
  </si>
  <si>
    <t>Consultant (Local + Foreign)</t>
  </si>
  <si>
    <t>Livelihood</t>
  </si>
  <si>
    <t>EIA</t>
  </si>
  <si>
    <t>Outsourching (Asif+EPRC)</t>
  </si>
  <si>
    <t>House Rent (BCIC)</t>
  </si>
  <si>
    <t>Total VAT</t>
  </si>
  <si>
    <t>Total IT</t>
  </si>
  <si>
    <t>Fartilizer (T. Amon - 01)</t>
  </si>
  <si>
    <t>PROJECT MANAGEMENT OFFICE  
HAOR FLOOD MANAGEMENT AND LIVELIHOOD
 IMPROVEMENT PROJECT, BWDB, DHAKA
                                                                                                                                                                                                                                                                  Budget 2017-18: 7.45 Crore</t>
  </si>
  <si>
    <t>CPT (01-02)</t>
  </si>
  <si>
    <t>CPT (03-04)</t>
  </si>
  <si>
    <t>CPT (05-06)</t>
  </si>
  <si>
    <t>CPT (07-08)</t>
  </si>
  <si>
    <t>CPT (09-10)</t>
  </si>
  <si>
    <t>Fartilizer (T. Amon - 02)</t>
  </si>
  <si>
    <t>CPT (11-12)</t>
  </si>
  <si>
    <t>CPT (13-14)</t>
  </si>
  <si>
    <t>Supply of training bag (845p)</t>
  </si>
  <si>
    <t>VAT GOB 
(Code-4814)</t>
  </si>
  <si>
    <t>IT GOB
(Code-4814)</t>
  </si>
  <si>
    <t>Check Amount (BDT) 
(Code-4840)</t>
  </si>
  <si>
    <t>VAT GOB
(Code-4814)</t>
  </si>
  <si>
    <t>IT  GOB
(Code-4814)</t>
  </si>
  <si>
    <t>Check Amount (BDT)
(Code-4840)</t>
  </si>
  <si>
    <t xml:space="preserve">Swing Machine Batch-01 (Part A) </t>
  </si>
  <si>
    <t>Swing Machine Batch-01 (Part B)</t>
  </si>
  <si>
    <t>Swing Machine Batch-01 (Part C)</t>
  </si>
  <si>
    <t>CPT (15-16)</t>
  </si>
  <si>
    <t>Goat (Black Bengal)</t>
  </si>
  <si>
    <t>CPT (17-18)</t>
  </si>
  <si>
    <t>Livestock Batch-01 &amp; Ducks Batch-01</t>
  </si>
  <si>
    <t>CPT (19-20)</t>
  </si>
  <si>
    <t>Supply of training bag (350p)</t>
  </si>
  <si>
    <t>Basic Tailaring Batch-2, Part-B</t>
  </si>
  <si>
    <t>Goat (Black Bengal) Batch-2</t>
  </si>
  <si>
    <t>CPT (21-22)</t>
  </si>
  <si>
    <t>Fruits Suplings (Batch-2)</t>
  </si>
  <si>
    <t>Fruits Supling (Batch-1)</t>
  </si>
  <si>
    <t>CPT (23-24)</t>
  </si>
  <si>
    <t>Remarks</t>
  </si>
  <si>
    <t>DAE is a Govt Org. So IT is not required.</t>
  </si>
  <si>
    <t>Duck (Batch-02)</t>
  </si>
  <si>
    <t>Duck (Batch-03)</t>
  </si>
  <si>
    <t>Fruits Suplings (Batch-3)</t>
  </si>
  <si>
    <r>
      <rPr>
        <b/>
        <sz val="10"/>
        <color theme="1"/>
        <rFont val="Calibri"/>
        <family val="2"/>
        <scheme val="minor"/>
      </rPr>
      <t>DAE</t>
    </r>
    <r>
      <rPr>
        <sz val="10"/>
        <color theme="1"/>
        <rFont val="Calibri"/>
        <family val="2"/>
        <scheme val="minor"/>
      </rPr>
      <t xml:space="preserve"> is a Govt Org. So IT is not required.</t>
    </r>
  </si>
  <si>
    <t>CPT (25-26)</t>
  </si>
  <si>
    <t>WMG Batch-1-2</t>
  </si>
  <si>
    <t>WMG Batch-3-4</t>
  </si>
  <si>
    <t>Small Scale Vegetable (Batch-1)</t>
  </si>
  <si>
    <t>Home-Stead vegetable (Batch-1)</t>
  </si>
  <si>
    <t>Goat (Black Bengal) Batch-3</t>
  </si>
  <si>
    <t>CPT (27-28)</t>
  </si>
  <si>
    <t>Duck (Batch-04)</t>
  </si>
  <si>
    <t>Supply of training bag (300p)</t>
  </si>
  <si>
    <t>CPT (29-30)</t>
  </si>
  <si>
    <t>WMG (Batch 5-6)</t>
  </si>
  <si>
    <t>22/10/17</t>
  </si>
  <si>
    <t>21/09/17</t>
  </si>
  <si>
    <t>04/10/17</t>
  </si>
  <si>
    <t>18/10/17</t>
  </si>
  <si>
    <t xml:space="preserve">IFM-FFS - Bill no-02 </t>
  </si>
  <si>
    <t xml:space="preserve">IFM-FFS- Bill no 01 </t>
  </si>
  <si>
    <t>Duck (Batch-05)</t>
  </si>
  <si>
    <t>Goats Bill no-04</t>
  </si>
  <si>
    <t>24-10-2017</t>
  </si>
  <si>
    <t>CPT (31-32)</t>
  </si>
  <si>
    <t xml:space="preserve">IFM-FFS - Bill no-03 </t>
  </si>
  <si>
    <t>25-10-17</t>
  </si>
  <si>
    <t>CPT (33-34)</t>
  </si>
  <si>
    <t>26-10-17</t>
  </si>
  <si>
    <t>WMG (Batch 7-8)</t>
  </si>
  <si>
    <t>Goats Bill no-05</t>
  </si>
  <si>
    <t>29-10-17</t>
  </si>
  <si>
    <t>IFM-FFS - Bill no-04</t>
  </si>
  <si>
    <t>Duck (Batch-06)</t>
  </si>
  <si>
    <t>30-10-17</t>
  </si>
  <si>
    <t>Small Scale Vegetable (Batch-2</t>
  </si>
  <si>
    <t>CPT (53-36)</t>
  </si>
  <si>
    <t>31-10-17</t>
  </si>
  <si>
    <t>IFM-FFS - Bill no-05</t>
  </si>
  <si>
    <t>01-11-17</t>
  </si>
  <si>
    <t>02-11-17</t>
  </si>
  <si>
    <t>05-11-17</t>
  </si>
  <si>
    <t>IFM-FFS - Bill no-06</t>
  </si>
  <si>
    <t>IFM-FFS - Bill no-07</t>
  </si>
  <si>
    <t>CPT (35-36)</t>
  </si>
  <si>
    <t>CPT (37-38)</t>
  </si>
  <si>
    <t>Seed (Potato, Maise, Mustered) Batch-1</t>
  </si>
  <si>
    <t>06-11-17</t>
  </si>
  <si>
    <t>CPT (39-40)</t>
  </si>
  <si>
    <t>07-11-17</t>
  </si>
  <si>
    <t>8-11-17</t>
  </si>
  <si>
    <t>Seed (Potato, Maise, Mustered) Batch-2</t>
  </si>
  <si>
    <t>TOT (IFM-FFS - Bill no-08)</t>
  </si>
  <si>
    <t>CPT (41-42)</t>
  </si>
  <si>
    <t>TOT (IFM-FFS - Bill no-09)</t>
  </si>
  <si>
    <t>Poultry and Livestock Rearing -  Batch 02-03</t>
  </si>
  <si>
    <t>Basic tailoring Batch-3 Part- A</t>
  </si>
  <si>
    <t>Basic tailoring Batch-3 Part- B</t>
  </si>
  <si>
    <t>Basic tailoring Batch-3 Part- C</t>
  </si>
  <si>
    <t>13/11/17</t>
  </si>
  <si>
    <t>CPT (43-44)</t>
  </si>
  <si>
    <t>CPT (45-46)</t>
  </si>
  <si>
    <t>Homestate Vegetable Cultivision 
Batch-01</t>
  </si>
  <si>
    <t>Sewing Machine ,Batch-4,Part-A</t>
  </si>
  <si>
    <t>21-11-17</t>
  </si>
  <si>
    <t>Fertilizer for Non Rice(Potato) Batch-1</t>
  </si>
  <si>
    <t>Fertilizer for Non Rice(Potato,Maize) Batch-2</t>
  </si>
  <si>
    <t>Sewing Machine ,Batch-4,Part-B</t>
  </si>
  <si>
    <t>22-11-17</t>
  </si>
  <si>
    <t>Supply of training bag (120p)</t>
  </si>
  <si>
    <t>Sewing Machine ,Batch-4,Part-C</t>
  </si>
  <si>
    <t>23-11-17</t>
  </si>
  <si>
    <t>Fermer field school, Batch-1</t>
  </si>
  <si>
    <t>26-11-17</t>
  </si>
  <si>
    <t>Fermer field school, Batch-2</t>
  </si>
  <si>
    <t>Fermer field school, Batch-3</t>
  </si>
  <si>
    <t>Fermer field school, Batch-4</t>
  </si>
  <si>
    <t>Fermer field school, Batch-5</t>
  </si>
  <si>
    <t>Fertilizer &amp; Seed for Non Rice(Potato,Maize) Batch-3</t>
  </si>
  <si>
    <t>30-11-17</t>
  </si>
  <si>
    <t>Goats Bill no-06</t>
  </si>
  <si>
    <t>03-12-17</t>
  </si>
  <si>
    <t>CPT (47-48)</t>
  </si>
  <si>
    <t>06-12-17</t>
  </si>
  <si>
    <t>Fermer field school, Batch-6</t>
  </si>
  <si>
    <t>04-12-17</t>
  </si>
  <si>
    <t>Supply of training bag (150-300=450p)(Tk. 252000+126000)</t>
  </si>
  <si>
    <t>CPT (49-50)</t>
  </si>
  <si>
    <t>10-12-17</t>
  </si>
  <si>
    <t>11-12-17</t>
  </si>
  <si>
    <t>Boro Fertilizer, Batch-01</t>
  </si>
  <si>
    <t>CPT (51-52)</t>
  </si>
  <si>
    <t>12-12-17</t>
  </si>
  <si>
    <t>14-12-17</t>
  </si>
  <si>
    <t>Boro Ferilizer ,Batch- 02</t>
  </si>
  <si>
    <t>17-12-17</t>
  </si>
  <si>
    <t>CPT (53-54)</t>
  </si>
  <si>
    <t>Boro Ferilizer ,Batch- 03</t>
  </si>
  <si>
    <t>18-12-17</t>
  </si>
  <si>
    <t>19-12-17</t>
  </si>
  <si>
    <t>Boro Ferilizer ,Batch- 04</t>
  </si>
  <si>
    <t>Fermer field school, Batch-7</t>
  </si>
  <si>
    <t>Fermer field school, Batch-8</t>
  </si>
  <si>
    <t>20-12-17</t>
  </si>
  <si>
    <t>21-12-17</t>
  </si>
  <si>
    <t>Boro Ferilizer ,Batch- 05</t>
  </si>
  <si>
    <t>Fermer field school, Batch-9</t>
  </si>
  <si>
    <t>24-12-17</t>
  </si>
  <si>
    <t>Boro Ferilizer ,Batch- 06</t>
  </si>
  <si>
    <t>26-12-2017</t>
  </si>
  <si>
    <t>CPT (55-56)</t>
  </si>
  <si>
    <t>27-12-17</t>
  </si>
  <si>
    <t>Duck (Batch-07)</t>
  </si>
  <si>
    <t>28-12-17</t>
  </si>
  <si>
    <t>CPT (57-58)</t>
  </si>
  <si>
    <t>31-12-17</t>
  </si>
  <si>
    <t>01-01-18</t>
  </si>
  <si>
    <t>Boro Ferilizer ,Batch- 07</t>
  </si>
  <si>
    <t>Boro Ferilizer ,Batch- 08</t>
  </si>
  <si>
    <t>02-01-18</t>
  </si>
  <si>
    <t>Boro Ferilizer ,Batch- 09</t>
  </si>
  <si>
    <t>CPT (59-60)</t>
  </si>
  <si>
    <t>Goat (Batch-7)</t>
  </si>
  <si>
    <t>03-01-18</t>
  </si>
  <si>
    <t>CPT (61-62)</t>
  </si>
  <si>
    <t>04-01-18</t>
  </si>
  <si>
    <t>Fermer field school, Batch-10</t>
  </si>
  <si>
    <t>Fermer field school, Batch-11</t>
  </si>
  <si>
    <t>Fermer field school, Batch-12</t>
  </si>
  <si>
    <t>Fermer field school, Batch-13</t>
  </si>
  <si>
    <t>07-01-18</t>
  </si>
  <si>
    <t>323/2</t>
  </si>
  <si>
    <t>08-01-18</t>
  </si>
  <si>
    <t>Boro seed, Batch-10(Sign Board)</t>
  </si>
  <si>
    <t>CPT (63-64)</t>
  </si>
  <si>
    <t>09-01-18</t>
  </si>
  <si>
    <t>Fermer field school, Batch-14</t>
  </si>
  <si>
    <t>10-01-18</t>
  </si>
  <si>
    <t>CPT (65-66)</t>
  </si>
  <si>
    <t>11-01-18</t>
  </si>
  <si>
    <t>CPT (67-68)</t>
  </si>
  <si>
    <t>14-01-18</t>
  </si>
  <si>
    <t>July, 207 to December, 2017</t>
  </si>
  <si>
    <t>Boro Ferilizer</t>
  </si>
  <si>
    <t>15-01-18</t>
  </si>
  <si>
    <t>16-01-18</t>
  </si>
  <si>
    <t>Sewing Machine ,Batch-5,Part-A</t>
  </si>
  <si>
    <t>WMG (9-10)</t>
  </si>
  <si>
    <t>Fermer field school, Batch-15</t>
  </si>
  <si>
    <t>17-01-18</t>
  </si>
  <si>
    <t>Fermer field school, Batch-16</t>
  </si>
  <si>
    <t>18-01-18</t>
  </si>
  <si>
    <t>CPT (69-70)</t>
  </si>
  <si>
    <t>Sewing Machine ,Batch-5,Part-B</t>
  </si>
  <si>
    <t>Goat (Batch-8)</t>
  </si>
  <si>
    <t>21-01-18</t>
  </si>
  <si>
    <t>Sewing Machine ,Batch-5,Part-C</t>
  </si>
  <si>
    <t>WMG (11-12)</t>
  </si>
  <si>
    <t>Goat (Batch-9)</t>
  </si>
  <si>
    <t>22-01-18</t>
  </si>
  <si>
    <t>CPT (71-72)</t>
  </si>
  <si>
    <t>23-01-18</t>
  </si>
  <si>
    <t>Fruits seeding/sapling(Batch-4)</t>
  </si>
  <si>
    <t>Goat rearing (Batch-10)</t>
  </si>
  <si>
    <t>24-01-18</t>
  </si>
  <si>
    <t>CPT (73-74)</t>
  </si>
  <si>
    <t>25-01-18</t>
  </si>
  <si>
    <t>Goat rearing (Batch-11)</t>
  </si>
  <si>
    <t>WMG-13-14</t>
  </si>
  <si>
    <t>25-01-2018</t>
  </si>
  <si>
    <t>FFS-17</t>
  </si>
  <si>
    <t>28-01-18</t>
  </si>
  <si>
    <t>FFS-18</t>
  </si>
  <si>
    <t>28-01-2018</t>
  </si>
  <si>
    <t>FFS -19</t>
  </si>
  <si>
    <t>29-01-18</t>
  </si>
  <si>
    <t>CPT (75-76)</t>
  </si>
  <si>
    <t>30-01-18</t>
  </si>
  <si>
    <t>31-01-18</t>
  </si>
  <si>
    <t>Basic Tailoring, Batch-6, Part-A</t>
  </si>
  <si>
    <t>Basic Tailoring, Batch-6, Part-B</t>
  </si>
  <si>
    <t>01-02-18</t>
  </si>
  <si>
    <t>Goat rearing (Batch-12)</t>
  </si>
  <si>
    <t>04-02-18</t>
  </si>
  <si>
    <t>05-02-18</t>
  </si>
  <si>
    <t>Goat rearing (Batch-13)</t>
  </si>
  <si>
    <t>Goat rearing (Batch-14)</t>
  </si>
  <si>
    <t>07-02-18</t>
  </si>
  <si>
    <t>06-02-18</t>
  </si>
  <si>
    <t>08-02-18</t>
  </si>
  <si>
    <t>12-02-18</t>
  </si>
  <si>
    <t>13-02-18</t>
  </si>
  <si>
    <t>14-02-18</t>
  </si>
  <si>
    <t>Boro Ferilizer-12</t>
  </si>
  <si>
    <t>WMG member training for strenthening of WMG (Batch-1-2)</t>
  </si>
  <si>
    <t>WMG member training for strenthening of WMG (Batch-3-4)</t>
  </si>
  <si>
    <t>WMG member training for strenthening of WMG (Batch 5-6)</t>
  </si>
  <si>
    <t>WMG member training for strenthening of WMG(Batch 7-8)</t>
  </si>
  <si>
    <t>WMG member training for strenthening of WMG (9-10)</t>
  </si>
  <si>
    <t>WMG member training for strenthening of WMG (11-12)</t>
  </si>
  <si>
    <t>WMG member training for strenthening of WMG (Batch 13-14)</t>
  </si>
  <si>
    <t>WMG member training for strenthening of WMG-15-16</t>
  </si>
  <si>
    <t>WMG member training for strenthening of WMG (Batch 17-18)</t>
  </si>
  <si>
    <t>Farmers Training Programe specially for agricultural promotion (01-02)</t>
  </si>
  <si>
    <t>Farmers Training Programe specially for agricultural promotion (03-04)</t>
  </si>
  <si>
    <t>Farmers Training Programe specially for agricultural promotion (05-06)</t>
  </si>
  <si>
    <t>Farmers Training Programe specially for agricultural promotion (07-08)</t>
  </si>
  <si>
    <t>Farmers Training Programe specially for agricultural promotion (09-10)</t>
  </si>
  <si>
    <t>Farmers Training Programe specially for agricultural promotion (11-12)</t>
  </si>
  <si>
    <t>Farmers Training Programe specially for agricultural promotion (13-14)</t>
  </si>
  <si>
    <t>Farmers Training Programe specially for agricultural promotion (83-84)</t>
  </si>
  <si>
    <t>Farmers Training Programe specially for agricultural promotion (81-82)</t>
  </si>
  <si>
    <t>Farmers Training Programe specially for agricultural promotion (15-16)</t>
  </si>
  <si>
    <t>Farmers Training Programe specially for agricultural promotion (17-18)</t>
  </si>
  <si>
    <t>Farmers Training Programe specially for agricultural promotion (19-20)</t>
  </si>
  <si>
    <t>Farmers Training Programe specially for agricultural promotion (21-22)</t>
  </si>
  <si>
    <t>Farmers Training Programe specially for agricultural promotion (23-24)</t>
  </si>
  <si>
    <t>Farmers Training Programe specially for agricultural promotion (25-26)</t>
  </si>
  <si>
    <t>Farmers Training Programe specially for agricultural promotion (27-28)</t>
  </si>
  <si>
    <t>Farmers Training Programe specially for agricultural promotion (29-30)</t>
  </si>
  <si>
    <t>Farmers Training Programe specially for agricultural promotion (31-32)</t>
  </si>
  <si>
    <t>Farmers Training Programe specially for agricultural promotion (33-34)</t>
  </si>
  <si>
    <t>Farmers Training Programe specially for agricultural promotion (35-36)</t>
  </si>
  <si>
    <t>Farmers Training Programe specially for agricultural promotion (39-40)</t>
  </si>
  <si>
    <t>Farmers Training Programe specially for agricultural promotion (41-42)</t>
  </si>
  <si>
    <t>Farmers Training Programe specially for agricultural promotion (43-44)</t>
  </si>
  <si>
    <t>Farmers Training Programe specially for agricultural promotion (45-46)</t>
  </si>
  <si>
    <t>Farmers Training Programe specially for agricultural promotion (47-48)</t>
  </si>
  <si>
    <t>Farmers Training Programe specially for agricultural promotion (49-50)</t>
  </si>
  <si>
    <t>Farmers Training Programe specially for agricultural promotion (51-52)</t>
  </si>
  <si>
    <t>Farmers Training Programe specially for agricultural promotion (53-54)</t>
  </si>
  <si>
    <t>Farmers Training Programe specially for agricultural promotion (55-56)</t>
  </si>
  <si>
    <t>Farmers Training Programe specially for agricultural promotion (57-58)</t>
  </si>
  <si>
    <t>Farmers Training Programe specially for agricultural promotion (59-60)</t>
  </si>
  <si>
    <t>Farmers Training Programe specially for agricultural promotion (61-62)</t>
  </si>
  <si>
    <t>Farmers Training Programe specially for agricultural promotion (63-64)</t>
  </si>
  <si>
    <t>Farmers Training Programe specially for agricultural promotion (65-66)</t>
  </si>
  <si>
    <t>Farmers Training Programe specially for agricultural promotion (67-68)</t>
  </si>
  <si>
    <t>Farmers Training Programe specially for agricultural promotion (69-70)</t>
  </si>
  <si>
    <t>Farmers Training Programe specially for agricultural promotion (71-72)</t>
  </si>
  <si>
    <t>Farmers Training Programe specially for agricultural promotion (73-74)</t>
  </si>
  <si>
    <t>Farmers Training Programe specially for agricultural promotion (75-76)</t>
  </si>
  <si>
    <t>Farmers Training Programe specially for agricultural promotion (77-78)</t>
  </si>
  <si>
    <t>Farmers Training Programe specially for agricultural promotion (79-80)</t>
  </si>
  <si>
    <t xml:space="preserve">TOT (Training for Trainers) for- IFM(Integrated Firm Management) for FFS(Farmer Field School) 01 </t>
  </si>
  <si>
    <t>IFM-FFS - Bill noTOT (Training for Trainers) for- IFM(Integrated Firm Management) for FFS(Farmer Field School</t>
  </si>
  <si>
    <t xml:space="preserve">TOT (Training for Trainers) for- IFM(Integrated Firm Management) for FFS(Farmer Field School-03 </t>
  </si>
  <si>
    <t>TOT (Training for Trainers) for- IFM(Integrated Firm Management) for FFS(Farmer Field School-04</t>
  </si>
  <si>
    <t>TOT (Training for Trainers) for- IFM(Integrated Firm Management) for FFS(Farmer Field School-05</t>
  </si>
  <si>
    <t>TOT (Training for Trainers) for- IFM(Integrated Firm Management) for FFS(Farmer Field School-06</t>
  </si>
  <si>
    <t>TOT (Training for Trainers) for- IFM(Integrated Firm Management) for FFS(Farmer Field School-07</t>
  </si>
  <si>
    <t>TOT (Training for Trainers) for- IFM(Integrated Firm Management) for FFS(Farmer Field School-08)</t>
  </si>
  <si>
    <t>TOT (Training for Trainers) for- IFM(Integrated Firm Management) for FFS(Farmer Field School-09</t>
  </si>
  <si>
    <t>Farmers Training Programe specially for agricultural promotion (37-38)</t>
  </si>
  <si>
    <t>Farmer Field School(FFS) establishment, Batch-1</t>
  </si>
  <si>
    <t>Farmer Field School(FFS) establishment,, Batch-2</t>
  </si>
  <si>
    <t>Farmer Field School(FFS) establishment, Batch-3</t>
  </si>
  <si>
    <t>Farmer Field School(FFS) establishment,, Batch-4</t>
  </si>
  <si>
    <t>Farmer Field School(FFS) establishment, Batch-5</t>
  </si>
  <si>
    <t>Farmer Field School(FFS) establishment, Batch-6</t>
  </si>
  <si>
    <t>Farmer Field School(FFS) establishment, Batch-7</t>
  </si>
  <si>
    <t>Farmer Field School(FFS) establishment, Batch-8</t>
  </si>
  <si>
    <t>Farmer Field School(FFS) establishment, Batch-9</t>
  </si>
  <si>
    <t>Farmer Field School(FFS) establishment, Batch-10</t>
  </si>
  <si>
    <t>Farmer Field School(FFS) establishment, Batch-11</t>
  </si>
  <si>
    <t>Farmer Field School(FFS) establishment, Batch-12</t>
  </si>
  <si>
    <t>Farmer Field School(FFS) establishment, Batch-13</t>
  </si>
  <si>
    <t>Farmer Field School(FFS) establishment, Batch-14</t>
  </si>
  <si>
    <t>Farmer Field School(FFS) establishment, Batch-15</t>
  </si>
  <si>
    <t>Farmer Field School(FFS) establishment, Batch-16</t>
  </si>
  <si>
    <t>Farmer Field School(FFS) establishment,-17</t>
  </si>
  <si>
    <t>Farmer Field School(FFS) establishment,-18</t>
  </si>
  <si>
    <t>Farmer Field School(FFS) establishment,-19</t>
  </si>
  <si>
    <t>Farmer Field School(FFS) establishment,-20</t>
  </si>
  <si>
    <t>Farmer Field School(FFS) establishment,-21</t>
  </si>
  <si>
    <t>Farmer Field School(FFS) establishment,-22</t>
  </si>
  <si>
    <t>Farmer Field School(FFS) establishment,-23</t>
  </si>
  <si>
    <t xml:space="preserve">Swing Machine, Training &amp; Support service scheme Batch-01 (Part A) </t>
  </si>
  <si>
    <t>Swing Machine, Training &amp; Support service scheme Batch-01 (Part B)</t>
  </si>
  <si>
    <t>Swing Machine, Training &amp; Support service scheme Batch-01 (Part C)</t>
  </si>
  <si>
    <t>Swing Machine, Training &amp; Support service scheme Batch-2, Part-A</t>
  </si>
  <si>
    <t>Swing Machine, Training &amp; Support service scheme Batch-2, Part-B</t>
  </si>
  <si>
    <t>Swing Machine, Training &amp; Support service scheme Batch-3 Part- A</t>
  </si>
  <si>
    <t>Swing Machine, Training &amp; Support service scheme Batch-3 Part- B</t>
  </si>
  <si>
    <t>Swing Machine, Training &amp; Support service scheme Batch-3 Part- C</t>
  </si>
  <si>
    <t>Swing Machine, Training &amp; Support service scheme ,Batch-4,Part-A</t>
  </si>
  <si>
    <t>Swing Machine, Training &amp; Support service scheme ,Batch-4,Part-B</t>
  </si>
  <si>
    <t>Swing Machine, Training &amp; Support service scheme ,Batch-4,Part-C</t>
  </si>
  <si>
    <t>Swing Machine, Training &amp; Support service scheme ,Batch-5,Part-A</t>
  </si>
  <si>
    <t>Swing Machine, Training &amp; Support service scheme ,Batch-5,Part-B</t>
  </si>
  <si>
    <t>Swing Machine, Training &amp; Support service scheme ,Batch-5,Part-C</t>
  </si>
  <si>
    <t>Swing Machine, Training &amp; Support service scheme, Batch-6, Part-A</t>
  </si>
  <si>
    <t>Swing Machine, Training &amp; Support service scheme, Batch-6, Part-B</t>
  </si>
  <si>
    <t>Swing Machine, Training &amp; Support service scheme, Batch-6, Part-c</t>
  </si>
  <si>
    <t>Farmers Training Programe specially for agricultural promotion (85-86)</t>
  </si>
  <si>
    <t>15-02-18</t>
  </si>
  <si>
    <t>WMG member training for strenthening of WMG (Batch 19-20)</t>
  </si>
  <si>
    <t>18-02-18</t>
  </si>
  <si>
    <t>19-02-18</t>
  </si>
  <si>
    <t>Farmers Training Programe specially for agricultural promotion (87-88) (CPT)</t>
  </si>
  <si>
    <t>WMG member training for strenthening of WMG (Batch 21-22)</t>
  </si>
  <si>
    <t>Farmers Training Programe specially for agricultural promotion (89-90) (CPT)</t>
  </si>
  <si>
    <t>Black Goat (Batch-15)</t>
  </si>
  <si>
    <t>20-02-18</t>
  </si>
  <si>
    <t>Supply of training bag (250+300=550p)(Tk. 252000+210000)</t>
  </si>
  <si>
    <t>22-02-18</t>
  </si>
  <si>
    <t>Farmer Field School(FFS) establishment,-24</t>
  </si>
  <si>
    <t>26-02-18</t>
  </si>
  <si>
    <t>Goat rearing (Batch-16)</t>
  </si>
  <si>
    <t>27-02-18</t>
  </si>
  <si>
    <t>Farmers Training Programe specially for agricultural promotion (91-92) (CPT)</t>
  </si>
  <si>
    <t>Farmer Field School(FFS) establishment,-25</t>
  </si>
  <si>
    <t>Farmer Field School(FFS) establishment,-26</t>
  </si>
  <si>
    <t>Farmer Field School(FFS) establishment,-27</t>
  </si>
  <si>
    <t>28-02-18</t>
  </si>
  <si>
    <t>Goat rearing (Batch-17)</t>
  </si>
  <si>
    <t>Farmers Training Programe specially for agricultural promotion (93-94) (CPT)</t>
  </si>
  <si>
    <t>01-03-18</t>
  </si>
  <si>
    <t>WMG member training for strenthening of WMG (Batch 23-24)</t>
  </si>
  <si>
    <t>Livestock Batch-04, 05 (Paramedical &amp; Vatinary)</t>
  </si>
  <si>
    <t>Farmer Field School(FFS) establishment,-28</t>
  </si>
  <si>
    <t>04-03-18</t>
  </si>
  <si>
    <t>05-03-18</t>
  </si>
  <si>
    <t>06-03-18</t>
  </si>
  <si>
    <t>Farmers Training Programe specially for agricultural promotion (95-96) (CPT)</t>
  </si>
  <si>
    <t>Farmers Training Programe specially for agricultural promotion (97-98) (CPT)</t>
  </si>
  <si>
    <t>08-03-18</t>
  </si>
  <si>
    <t>Goat rearing (Batch-21)</t>
  </si>
  <si>
    <t>11-03-18</t>
  </si>
  <si>
    <t>WMG member training for strenthening of WMG (Batch-25) and Livestock-06</t>
  </si>
  <si>
    <t>Goat rearing (Batch-22)</t>
  </si>
  <si>
    <t>12-03-18</t>
  </si>
  <si>
    <t>Farmers Training Programe specially for agricultural promotion (99-100) (CPT)</t>
  </si>
  <si>
    <t>13-03-18</t>
  </si>
  <si>
    <t>Goat rearing (Batch-23)</t>
  </si>
  <si>
    <t>14-03-18</t>
  </si>
  <si>
    <t>Farmers Training Programe specially for agricultural promotion (101-102) (CPT)</t>
  </si>
  <si>
    <t>15-03-18</t>
  </si>
  <si>
    <t xml:space="preserve">WMG member training for strenthening of WMG (Batch-26-27) </t>
  </si>
  <si>
    <t>ICS (Improved Cooking Stoves)(Batch-1)</t>
  </si>
  <si>
    <t>18-03-18</t>
  </si>
  <si>
    <t>Training on Poultry and livestock rearing (Batch 7-8)</t>
  </si>
  <si>
    <t>Small Scale Vegetable (Batch-1)/ Fertilizer</t>
  </si>
  <si>
    <t>19-03-18</t>
  </si>
  <si>
    <t>Farmers Training Programe specially for agricultural promotion (103-104) (CPT)</t>
  </si>
  <si>
    <t>20-03-18</t>
  </si>
  <si>
    <t>Goat rearing (Batch-24)</t>
  </si>
  <si>
    <t>21-03-18</t>
  </si>
  <si>
    <t>Farmers Training Programe specially for agricultural promotion (105-106) (CPT)</t>
  </si>
  <si>
    <t>22-03-18</t>
  </si>
  <si>
    <t>Training on Poultry and livestock rearing (Batch 9-10)</t>
  </si>
  <si>
    <t>Supply of training bag (300+300=600p)(Tk. 252000+252000)</t>
  </si>
  <si>
    <t xml:space="preserve">WMG member training for strenthening of WMG (Batch-28-29) </t>
  </si>
  <si>
    <t>25-03-18</t>
  </si>
  <si>
    <t>Farmers Training Programe specially for agricultural promotion (107-108) (CPT)</t>
  </si>
  <si>
    <t>28-03-18</t>
  </si>
  <si>
    <t>Swing Machine, Training &amp; Support service scheme, Batch-7, Part-A</t>
  </si>
  <si>
    <t>29-03-18</t>
  </si>
  <si>
    <t>Paramedical Vetinary-01 (Vegitable Cultivation-03)</t>
  </si>
  <si>
    <t xml:space="preserve">WMG member training for strenthening of WMG (Batch-30-31) </t>
  </si>
  <si>
    <t>01-04-18</t>
  </si>
  <si>
    <t>Farmers Training Programe specially for agricultural promotion (109-110) (CPT)</t>
  </si>
  <si>
    <t>BARD (Local Training)</t>
  </si>
  <si>
    <t>Hijol Shapling(01)</t>
  </si>
  <si>
    <t>Hijol Shapling(02)</t>
  </si>
  <si>
    <t>02-04-18</t>
  </si>
  <si>
    <t>04-04-18</t>
  </si>
  <si>
    <t>Farmer Field School(FFS) establishment,-29</t>
  </si>
  <si>
    <t>Farmer Field School(FFS) establishment,-30</t>
  </si>
  <si>
    <t>Goat Rearing (Bill-25)</t>
  </si>
  <si>
    <t>Farmers Training Programe specially for agricultural promotion (111-112) (CPT)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</si>
  <si>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</si>
  <si>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05-04-18</t>
  </si>
  <si>
    <t>Farmers Training Programe specially for agricultural promotion (113-114) (CPT)</t>
  </si>
  <si>
    <t xml:space="preserve">WMG member training for strenthening of WMG (Batch-32-33) </t>
  </si>
  <si>
    <t>Hijol Shapling(03)</t>
  </si>
  <si>
    <t>08-04-18</t>
  </si>
  <si>
    <t>ICS (Improved Cooking Stoves)(Bill-2)</t>
  </si>
  <si>
    <t>Hijol Shapling(0)</t>
  </si>
  <si>
    <t>09-04-18</t>
  </si>
  <si>
    <t>Farmer Field School(FFS) establishment,-31</t>
  </si>
  <si>
    <t>Farmers Training Programe specially for agricultural promotion (115-116) (CPT)</t>
  </si>
  <si>
    <t>10-04-18</t>
  </si>
  <si>
    <t>TOT (Training for Trainers) for- IFM(Integrated Firm Management) for FFS(Farmer Field School-02/(Batch 3 &amp; 4)Bill-1</t>
  </si>
  <si>
    <t>ToT (Training of Trainers) for  -IFM(Integrated Farm Management) for FFS( Farmer Field School).(Batch 3 &amp; 4) Bill-2</t>
  </si>
  <si>
    <t>11-04-18</t>
  </si>
  <si>
    <t>Goat Rearing (Bill-26)</t>
  </si>
  <si>
    <t>Farmers Training Programe specially for agricultural promotion (117-118) (CPT)</t>
  </si>
  <si>
    <t>12-04-18</t>
  </si>
  <si>
    <t>Home-Stead vegetable (Batch-5 &amp; 6)(Bill-4)</t>
  </si>
  <si>
    <t>Hijol Shapling(05)</t>
  </si>
  <si>
    <t xml:space="preserve">WMG member training for strenthening of WMG (Batch-34) </t>
  </si>
  <si>
    <t>15-04-2018</t>
  </si>
  <si>
    <t xml:space="preserve">Swing Machine, Training &amp; Support service scheme, </t>
  </si>
  <si>
    <t>ToT (Training of Trainers) for  -IFM(Integrated Farm Management) for FFS( Farmer Field School).(Batch 3 &amp; 4) Bill-4</t>
  </si>
  <si>
    <t>16-04-18</t>
  </si>
  <si>
    <t>17-04-18</t>
  </si>
  <si>
    <t>Farmers Training Programe specially for agricultural promotion (119-120) (CPT)</t>
  </si>
  <si>
    <t>ToT (Training of Trainers) for  -IFM(Integrated Farm Management) for FFS( Farmer Field School).(Batch 3 &amp; 4) Bill-5</t>
  </si>
  <si>
    <t xml:space="preserve">WMG member training for strenthening of WMG (Batch-35 &amp; 36) </t>
  </si>
  <si>
    <t>18-04-18</t>
  </si>
  <si>
    <t>ToT (Training of Trainers) for  -IFM(Integrated Farm Management) for FFS( Farmer Field School).(Batch 3 &amp; 4) Bill-6</t>
  </si>
  <si>
    <t>19-04-18</t>
  </si>
  <si>
    <t>Home-Stead vegetable(Batch-7,8)(Bill-5)</t>
  </si>
  <si>
    <t>Farmers Training Programe specially for agricultural promotion (121-122) (CPT)</t>
  </si>
  <si>
    <t>22-04-18</t>
  </si>
  <si>
    <t xml:space="preserve">WMG member training for strenthening of WMG (Batch-37 &amp; 38) </t>
  </si>
  <si>
    <t>Supply of training bag (300+300+150=750p)(Tk. 252000+252000+126000)</t>
  </si>
  <si>
    <t>ToT (Training of Trainers) for  -IFM(Integrated Farm Management) for FFS( Farmer Field School).(Batch 3 &amp; 4) Bill-7</t>
  </si>
  <si>
    <t>23-04-18</t>
  </si>
  <si>
    <t>Farmer Field School(FFS) establishment(Bill-32)</t>
  </si>
  <si>
    <t>ToT (Training of Trainers) for  -IFM(Integrated Farm Management) for FFS( Farmer Field School).(Batch 3 &amp; 4-32 (Bill-3)</t>
  </si>
  <si>
    <t>ToT (Training of Trainers) for  -IFM(Integrated Farm Management) for FFS( Farmer Field School).(Batch 3 &amp; 4) Bill-8</t>
  </si>
  <si>
    <t>Hijol Shapling(Bill-7)</t>
  </si>
  <si>
    <t>Farmers Training Programe specially for agricultural promotion (123-124) (CPT)</t>
  </si>
  <si>
    <t>24-04-18</t>
  </si>
  <si>
    <t>Goat Rearing (Bill-27)</t>
  </si>
  <si>
    <t>25-04-18</t>
  </si>
  <si>
    <t>ToT (Training of Trainers) for  -IFM(Integrated Farm Management) for FFS( Farmer Field School).(Batch 3 &amp; 4) Bill-9</t>
  </si>
  <si>
    <t>26-04-18</t>
  </si>
  <si>
    <t>Homestate Vegetable Cultivision 
Batch-9&amp;10 (Bill-6)</t>
  </si>
  <si>
    <t>Training on Poultry and livestock rearing (Batch 13-14)</t>
  </si>
  <si>
    <t>Training on Poultry and livestock rearing (Batch 11-12)</t>
  </si>
  <si>
    <t>30-04-18</t>
  </si>
  <si>
    <t>Goat Rearing (Bill-28)</t>
  </si>
  <si>
    <t>Farmers Training Programe specially for agricultural promotion (125-126) (CPT)</t>
  </si>
  <si>
    <t>Homestate Vegetable Cultivision 
Batch-11&amp;12 (Bill-7)</t>
  </si>
  <si>
    <t>Farmer Field School(FFS) establishment,-33</t>
  </si>
  <si>
    <t>03-05-18</t>
  </si>
  <si>
    <t>Goat Rearing (Bill-29)</t>
  </si>
  <si>
    <t>Farmers Training Programe specially for agricultural promotion (127-128) (CPT)</t>
  </si>
  <si>
    <t>Farmers Training Programe specially for agricultural promotion (129-130) (CPT)</t>
  </si>
  <si>
    <t>Farmer Field School(FFS) establishment,-34</t>
  </si>
  <si>
    <t>Farmer Field School(FFS) establishment,-35</t>
  </si>
  <si>
    <t>ToT (Training of Trainers) for  -IFM(Integrated Farm Management) for FFS( Farmer Field School).(Batch 5 &amp; 6) Bill-1</t>
  </si>
  <si>
    <t xml:space="preserve">WMG member training for strenthening of WMG (Batch-39 &amp; 40) </t>
  </si>
  <si>
    <t xml:space="preserve">WMG member training for strenthening of WMG (Batch-41 &amp; 42) </t>
  </si>
  <si>
    <t>06-05-18</t>
  </si>
  <si>
    <t>Goat Rearing (Bill-30)</t>
  </si>
  <si>
    <t>07-05-18</t>
  </si>
  <si>
    <t>ToT (Training of Trainers) for  -IFM(Integrated Farm Management) for FFS( Farmer Field School).(Batch 5 &amp; 6) Bill-2</t>
  </si>
  <si>
    <t>ToT (Training of Trainers) for  -IFM(Integrated Farm Management) for FFS( Farmer Field School).(Batch 5 &amp; 6) Bill-3</t>
  </si>
  <si>
    <t>08-05-18</t>
  </si>
  <si>
    <t>Farmers Training Programe specially for agricultural promotion (131-132) (CPT)</t>
  </si>
  <si>
    <t xml:space="preserve">WMG member training for strenthening of WMG (Batch-43 &amp; 44) </t>
  </si>
  <si>
    <t>09-05-18</t>
  </si>
  <si>
    <t xml:space="preserve">WMG member training for strenthening of WMG (Batch-45 &amp; 46) </t>
  </si>
  <si>
    <t>10-05-18</t>
  </si>
  <si>
    <t>Farmers Training Programe specially for agricultural promotion (133-134) (CPT)</t>
  </si>
  <si>
    <t>13-05-18</t>
  </si>
  <si>
    <t>Homestate Vegetable Cultivision 
Batch-13&amp;14 (Bill-8)</t>
  </si>
  <si>
    <t>Homestate Vegetable Cultivision 
Batch-15&amp;16 (Bill-9)</t>
  </si>
  <si>
    <t>Training on Poultry and livestock rearing (Batch 21-22)</t>
  </si>
  <si>
    <t>Training on Poultry and livestock rearing (Batch 17-18)</t>
  </si>
  <si>
    <t>ToT (Training of Trainers) for  -IFM(Integrated Farm Management) for FFS( Farmer Field School).(Batch 5 &amp; 6) Bill-4</t>
  </si>
  <si>
    <t>Training on Poultry and livestock rearing (Batch 15, 19)</t>
  </si>
  <si>
    <t>Training on Poultry and livestock rearing (Batch 16) &amp; paramedical vetanary (Batch 2)</t>
  </si>
  <si>
    <t>Goat Rearing (Bill-31)</t>
  </si>
  <si>
    <t>ToT (Training of Trainers) for  -IFM(Integrated Farm Management) for FFS( Farmer Field School).(Batch 5 &amp; 6) Bill-5</t>
  </si>
  <si>
    <t>14-05-18</t>
  </si>
  <si>
    <t>Training on Poultry and livestock rearing (Batch 22, 23)</t>
  </si>
  <si>
    <t>15-05-18</t>
  </si>
  <si>
    <t xml:space="preserve">Homestate Vegetable Cultivision 
Batch-17 &amp; 21 </t>
  </si>
  <si>
    <t>Farmers Training Programe specially for agricultural promotion (135-136) (CPT)</t>
  </si>
  <si>
    <t>16-05-18</t>
  </si>
  <si>
    <t>ToT (Training of Trainers) for  -IFM(Integrated Farm Management) for FFS( Farmer Field School).(Batch 5 &amp; 6) Bill-6</t>
  </si>
  <si>
    <t>Goat Rearing (Bill-32)</t>
  </si>
  <si>
    <t>Training on Poultry and livestock rearing (Batch 24, 25)</t>
  </si>
  <si>
    <t>Homestate Vegetable Cultivision 
Batch-19 &amp; 20</t>
  </si>
  <si>
    <t>17-05-18</t>
  </si>
  <si>
    <t>Homestate Vegetable Cultivision 
Batch-18 &amp; 22</t>
  </si>
  <si>
    <t>Training on Poultry and livestock rearing (Batch 26, 27)</t>
  </si>
  <si>
    <t>Training on Poultry and livestock rearing (Batch 28, 29)</t>
  </si>
  <si>
    <t>Farmers Training Programe specially for agricultural promotion (137-138) (CPT)</t>
  </si>
  <si>
    <t xml:space="preserve">WMG member training for strenthening of WMG (Batch-47 &amp; 48) </t>
  </si>
  <si>
    <t>20-05-18</t>
  </si>
  <si>
    <t xml:space="preserve">WMG member training for strenthening of WMG (Batch-49 &amp; 450) </t>
  </si>
  <si>
    <t>ToT (Training of Trainers) for  -IFM(Integrated Farm Management) for FFS( Farmer Field School).(Batch 5 &amp; 6) Bill-7</t>
  </si>
  <si>
    <t>Nursery Management (01-02)</t>
  </si>
  <si>
    <t>Homestate Vegetable Cultivision 
Batch-23 &amp; 24</t>
  </si>
  <si>
    <t>Goat Rearing (Bill-33)</t>
  </si>
  <si>
    <t>Goat Rearing (Bill-34)</t>
  </si>
  <si>
    <t>21-05-18</t>
  </si>
  <si>
    <t>Training on Poultry and livestock rearing (Batch 30, 32)</t>
  </si>
  <si>
    <t>22-05-18</t>
  </si>
  <si>
    <t>ToT (Training of Trainers) for  -IFM(Integrated Farm Management) for FFS( Farmer Field School).(Batch 5 &amp; 6) Bill-8</t>
  </si>
  <si>
    <t>Farmers Training Programe specially for agricultural promotion (139-140) (CPT)</t>
  </si>
  <si>
    <t>Goat Rearing (Bill-35)</t>
  </si>
  <si>
    <t>23-05-18</t>
  </si>
  <si>
    <t>WMG 51-52</t>
  </si>
  <si>
    <t>24-05-18</t>
  </si>
  <si>
    <t>Homestead (25-26)</t>
  </si>
  <si>
    <t>ToT for IFM(FFS)-09</t>
  </si>
  <si>
    <t>Farmers Training Programe specially for agricultural promotion (141-142) (CPT)</t>
  </si>
  <si>
    <t>Livestock Batch-31-33 (Paramedical &amp; Vatinary)</t>
  </si>
  <si>
    <t>Goat Rearing (Bill-36)</t>
  </si>
  <si>
    <t>27-05-18</t>
  </si>
  <si>
    <t xml:space="preserve">WMG member training for strenthening of WMG (Batch-53 &amp; 54) </t>
  </si>
  <si>
    <t xml:space="preserve">WMG member training for strenthening of WMG (Batch-55 &amp; 56) </t>
  </si>
  <si>
    <t>Homestead (27-28)</t>
  </si>
  <si>
    <t>Supply of training bag (350p+350)(294000+294000)</t>
  </si>
  <si>
    <t>Goat Rearing (Bill-37)</t>
  </si>
  <si>
    <t>28-05-18</t>
  </si>
  <si>
    <t>Reaper (27 sets)</t>
  </si>
  <si>
    <t>29-05-18</t>
  </si>
  <si>
    <t>Farmers Training Programe specially for agricultural promotion (143-144) (CPT)</t>
  </si>
  <si>
    <t xml:space="preserve">WMG member training for strenthening of WMG (Batch-57 &amp; 58) </t>
  </si>
  <si>
    <t>Basic Tailoring (Bill-8, Part-B)</t>
  </si>
  <si>
    <t>30-05-18</t>
  </si>
  <si>
    <t>Basic Tailoring (Bill-8, Part-A)</t>
  </si>
  <si>
    <t>Basic Tailoring (Bill-8, Part-C)</t>
  </si>
  <si>
    <t>Farmers Training Programe specially for agricultural promotion (145-146) (CPT)</t>
  </si>
  <si>
    <t>31-05-19</t>
  </si>
  <si>
    <t>Homestead (29-30)</t>
  </si>
  <si>
    <t>03-06-18</t>
  </si>
  <si>
    <t xml:space="preserve">WMG member training for strenthening of WMG (Batch-61 &amp; 62) </t>
  </si>
  <si>
    <t xml:space="preserve">WMG member training for strenthening of WMG (Batch-59 &amp; 60) </t>
  </si>
  <si>
    <t>Livestock Batch-35 (Paramedical &amp; Vet-03)</t>
  </si>
  <si>
    <t>Goat Rearing (Black Bengal) Batch-2</t>
  </si>
  <si>
    <t>Duck Rearing (Batch-03)</t>
  </si>
  <si>
    <t>Duck Rearing (Batch-02)</t>
  </si>
  <si>
    <t>Goat Rearing (Black Bengal) Batch-3</t>
  </si>
  <si>
    <t>Duck Rearing (Batch-04)</t>
  </si>
  <si>
    <t>Duck Rearing  (Batch-05)</t>
  </si>
  <si>
    <t>Goats Rearing Bill no-04</t>
  </si>
  <si>
    <t>Goats Rearing Bill no-05</t>
  </si>
  <si>
    <t>Duck Rearing (Batch-06)</t>
  </si>
  <si>
    <t>Goats Rearing Bill no-06</t>
  </si>
  <si>
    <t>Boro Rearing Ferilizer ,Batch- 07</t>
  </si>
  <si>
    <t>Goat Rearing (Batch-7)</t>
  </si>
  <si>
    <t>Goat Rearing (Black Bengal)</t>
  </si>
  <si>
    <t>Duck Rearing (Batch-07)</t>
  </si>
  <si>
    <t>Goat Rearing (Batch-8)</t>
  </si>
  <si>
    <t>Goat Rearing (Batch-9)</t>
  </si>
  <si>
    <t>Goat Rearing (Batch-10)</t>
  </si>
  <si>
    <t>Goat Rearing (Batch-14)</t>
  </si>
  <si>
    <t>Goat Rearing (Batch-18)</t>
  </si>
  <si>
    <t>Goat Rearing (Batch-19)</t>
  </si>
  <si>
    <t>Goat Rearing (Batch-20)</t>
  </si>
  <si>
    <t>Livestock Batch-35-36 (Paramedical &amp; Veterinary)</t>
  </si>
  <si>
    <t>Livestock Batch-37-38 (Paramedical &amp; Veterinary)</t>
  </si>
  <si>
    <t>Goat Rearing (Bill-38)</t>
  </si>
  <si>
    <t>04-06-18</t>
  </si>
  <si>
    <t xml:space="preserve">WMG member training for strenthening of WMG (Batch-63 &amp; 64) </t>
  </si>
  <si>
    <t>05-06-18</t>
  </si>
  <si>
    <t>Farmers Training Programe specially for agricultural promotion (147-148) (CPT)</t>
  </si>
  <si>
    <t>Goat Rearing (Bill-39)</t>
  </si>
  <si>
    <t>06-06-18</t>
  </si>
  <si>
    <t>Basic Tailoring (Bill-9, Part-C)</t>
  </si>
  <si>
    <t>07-06-18</t>
  </si>
  <si>
    <t>Basic Tailoring (Bill-9, Part-B)</t>
  </si>
  <si>
    <t>Basic Tailoring (Bill-9, Part-A)</t>
  </si>
  <si>
    <t>Farmers Training Programe specially for agricultural promotion (149-150) (CPT)</t>
  </si>
  <si>
    <t>10-06-18</t>
  </si>
  <si>
    <t xml:space="preserve">WMG member training for strenthening of WMG (Batch-65 &amp; 66) </t>
  </si>
  <si>
    <t xml:space="preserve">WMG member training for strenthening of WMG (Batch-67 &amp; 68) </t>
  </si>
  <si>
    <t xml:space="preserve">WMG member training for strenthening of WMG (Batch-69 &amp; 70) </t>
  </si>
  <si>
    <t>Farmers Training Programe specially for agricultural promotion (151-152) (CPT)</t>
  </si>
  <si>
    <t>Farmers Training Programe specially for agricultural promotion (153-154) (CPT)</t>
  </si>
  <si>
    <t>Supply of training bag (350p)(294000)</t>
  </si>
  <si>
    <t>Supply of training bag (350px3)(294000)x3</t>
  </si>
  <si>
    <t>11-06-18</t>
  </si>
  <si>
    <t>Farmers Training Programe specially for agricultural promotion (155, Speed-1) (CPT)</t>
  </si>
  <si>
    <t>12-06-18</t>
  </si>
  <si>
    <t>24-06-18</t>
  </si>
  <si>
    <t>Field Staff Training Coordinator and XO</t>
  </si>
  <si>
    <t>Adaptive Trial + Straining Coordinator &amp; XO</t>
  </si>
  <si>
    <t>26-06-18</t>
  </si>
  <si>
    <t>Farmer Field Visit Program (BARD)</t>
  </si>
  <si>
    <t>Resource extension farmer dialog (BRRI)</t>
  </si>
  <si>
    <t>Hijol Tree &amp; BRRI</t>
  </si>
  <si>
    <t>27-06-18</t>
  </si>
  <si>
    <t>BARD Visit-2</t>
  </si>
  <si>
    <t>28-06-18</t>
  </si>
  <si>
    <t>Supply of training bag (150 bag)</t>
  </si>
  <si>
    <t>South-West Project Visit-1</t>
  </si>
  <si>
    <t>South-West Project Visit-2</t>
  </si>
  <si>
    <t>Farmer Field Visit (BRRI, Gazipur)</t>
  </si>
  <si>
    <t>Supply of training bag (294000+294000)</t>
  </si>
  <si>
    <t>Supply of training bag (390 bag)  (151200+176400)</t>
  </si>
  <si>
    <t>30-06-18</t>
  </si>
  <si>
    <t>Farmers Training Programe specially for agricultural promotion (156-157) (CPT)</t>
  </si>
  <si>
    <t>Aman-01</t>
  </si>
  <si>
    <t>Farmers Training Programe specially for agricultural promotion (158-159) (CPT)</t>
  </si>
  <si>
    <t>South-West Project 34000/-</t>
  </si>
  <si>
    <t>BRRI (05-06)</t>
  </si>
  <si>
    <t>Aman-02</t>
  </si>
  <si>
    <t>Aman-04</t>
  </si>
  <si>
    <t>Farmers Training Programe specially for agricultural promotion (160-161) (CPT)</t>
  </si>
  <si>
    <t>Farmers Training Programe specially for agricultural promotion (161-162) (CPT)</t>
  </si>
  <si>
    <t>Farmers Training Programe specially for agricultural promotion (164-165) (CPT)</t>
  </si>
  <si>
    <r>
      <t>Aman-03 (</t>
    </r>
    <r>
      <rPr>
        <b/>
        <sz val="12"/>
        <color theme="1"/>
        <rFont val="Calibri"/>
        <family val="2"/>
        <scheme val="minor"/>
      </rPr>
      <t>Adjust Bill</t>
    </r>
    <r>
      <rPr>
        <sz val="9"/>
        <color theme="1"/>
        <rFont val="Calibri"/>
        <family val="2"/>
        <scheme val="minor"/>
      </rPr>
      <t>)</t>
    </r>
  </si>
  <si>
    <t>No</t>
  </si>
  <si>
    <t>Advance (2,00,000.00)</t>
  </si>
  <si>
    <t>LT</t>
  </si>
  <si>
    <t>GOB</t>
  </si>
  <si>
    <t>RPA</t>
  </si>
  <si>
    <t>APSS</t>
  </si>
  <si>
    <t>SIGS</t>
  </si>
  <si>
    <t>RPA Training 2017-18</t>
  </si>
  <si>
    <t>gob</t>
  </si>
  <si>
    <t>rpa</t>
  </si>
  <si>
    <t>TOTAL</t>
  </si>
  <si>
    <t>Bag</t>
  </si>
  <si>
    <t>Total Lac</t>
  </si>
  <si>
    <t xml:space="preserve">Catagary </t>
  </si>
  <si>
    <t>GoB</t>
  </si>
  <si>
    <t>GoB(LAKH)</t>
  </si>
  <si>
    <t>RPA(LAKH)</t>
  </si>
  <si>
    <t>TOTAL(LAKH)</t>
  </si>
  <si>
    <t>BAG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</si>
</sst>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;@"/>
    <numFmt numFmtId="165" formatCode="_(* #,##0.0_);_(* \(#,##0.0\);_(* &quot;-&quot;??_);_(@_)"/>
    <numFmt numFmtId="166" formatCode="dd/mm/yy;@"/>
    <numFmt numFmtId="167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rgb="FF000000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1" fillId="7" borderId="0" applyNumberFormat="0" applyBorder="0" applyAlignment="0" applyProtection="0"/>
  </cellStyleXfs>
  <cellXfs count="20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/>
    <xf numFmtId="43" fontId="5" fillId="0" borderId="2" xfId="1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Fill="1" applyBorder="1"/>
    <xf numFmtId="43" fontId="4" fillId="0" borderId="2" xfId="1" applyFont="1" applyFill="1" applyBorder="1"/>
    <xf numFmtId="0" fontId="6" fillId="0" borderId="0" xfId="0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14" fontId="0" fillId="0" borderId="2" xfId="0" applyNumberFormat="1" applyBorder="1" applyAlignment="1">
      <alignment vertical="center"/>
    </xf>
    <xf numFmtId="43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right"/>
    </xf>
    <xf numFmtId="43" fontId="4" fillId="0" borderId="2" xfId="1" applyFont="1" applyBorder="1" applyAlignment="1">
      <alignment vertical="center"/>
    </xf>
    <xf numFmtId="0" fontId="0" fillId="0" borderId="2" xfId="0" applyFill="1" applyBorder="1"/>
    <xf numFmtId="43" fontId="4" fillId="2" borderId="2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2" fontId="4" fillId="0" borderId="2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5" xfId="0" applyFont="1" applyBorder="1"/>
    <xf numFmtId="0" fontId="6" fillId="0" borderId="5" xfId="0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9" xfId="0" applyBorder="1"/>
    <xf numFmtId="43" fontId="0" fillId="0" borderId="0" xfId="0" applyNumberFormat="1" applyBorder="1"/>
    <xf numFmtId="43" fontId="4" fillId="3" borderId="2" xfId="0" applyNumberFormat="1" applyFont="1" applyFill="1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6" fillId="0" borderId="0" xfId="0" applyFont="1" applyBorder="1"/>
    <xf numFmtId="0" fontId="4" fillId="0" borderId="0" xfId="0" applyFont="1" applyFill="1" applyBorder="1" applyAlignment="1">
      <alignment horizontal="right"/>
    </xf>
    <xf numFmtId="43" fontId="4" fillId="0" borderId="0" xfId="1" applyFont="1" applyFill="1" applyBorder="1"/>
    <xf numFmtId="0" fontId="0" fillId="0" borderId="0" xfId="0" applyBorder="1" applyAlignment="1"/>
    <xf numFmtId="14" fontId="5" fillId="0" borderId="0" xfId="0" applyNumberFormat="1" applyFont="1" applyBorder="1"/>
    <xf numFmtId="0" fontId="6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3" fontId="11" fillId="0" borderId="2" xfId="1" applyFont="1" applyBorder="1" applyAlignment="1">
      <alignment horizontal="center" vertical="center"/>
    </xf>
    <xf numFmtId="43" fontId="11" fillId="0" borderId="2" xfId="1" applyFont="1" applyFill="1" applyBorder="1" applyAlignment="1">
      <alignment horizontal="center" vertical="center"/>
    </xf>
    <xf numFmtId="1" fontId="11" fillId="0" borderId="2" xfId="1" applyNumberFormat="1" applyFont="1" applyFill="1" applyBorder="1" applyAlignment="1">
      <alignment horizontal="center" vertical="center"/>
    </xf>
    <xf numFmtId="14" fontId="11" fillId="0" borderId="0" xfId="0" applyNumberFormat="1" applyFont="1" applyBorder="1"/>
    <xf numFmtId="0" fontId="9" fillId="0" borderId="0" xfId="0" applyFont="1"/>
    <xf numFmtId="165" fontId="0" fillId="0" borderId="0" xfId="0" applyNumberFormat="1" applyBorder="1"/>
    <xf numFmtId="0" fontId="6" fillId="0" borderId="12" xfId="0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43" fontId="5" fillId="0" borderId="12" xfId="1" applyFont="1" applyFill="1" applyBorder="1" applyAlignment="1">
      <alignment horizontal="center" vertical="center"/>
    </xf>
    <xf numFmtId="1" fontId="5" fillId="0" borderId="12" xfId="1" applyNumberFormat="1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43" fontId="0" fillId="5" borderId="0" xfId="0" applyNumberFormat="1" applyFill="1" applyBorder="1"/>
    <xf numFmtId="43" fontId="0" fillId="0" borderId="2" xfId="0" applyNumberFormat="1" applyFill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43" fontId="9" fillId="0" borderId="0" xfId="0" applyNumberFormat="1" applyFont="1"/>
    <xf numFmtId="14" fontId="0" fillId="0" borderId="2" xfId="0" applyNumberFormat="1" applyBorder="1"/>
    <xf numFmtId="0" fontId="4" fillId="0" borderId="0" xfId="0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2" fillId="0" borderId="5" xfId="0" applyFont="1" applyBorder="1"/>
    <xf numFmtId="0" fontId="13" fillId="0" borderId="0" xfId="0" applyFont="1"/>
    <xf numFmtId="0" fontId="13" fillId="0" borderId="2" xfId="0" applyFont="1" applyBorder="1"/>
    <xf numFmtId="2" fontId="13" fillId="0" borderId="2" xfId="0" applyNumberFormat="1" applyFont="1" applyBorder="1"/>
    <xf numFmtId="2" fontId="14" fillId="0" borderId="2" xfId="0" applyNumberFormat="1" applyFont="1" applyBorder="1"/>
    <xf numFmtId="0" fontId="14" fillId="0" borderId="2" xfId="0" applyFont="1" applyBorder="1" applyAlignment="1">
      <alignment horizontal="right"/>
    </xf>
    <xf numFmtId="43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43" fontId="2" fillId="5" borderId="0" xfId="0" applyNumberFormat="1" applyFont="1" applyFill="1" applyBorder="1"/>
    <xf numFmtId="43" fontId="4" fillId="0" borderId="2" xfId="1" applyFont="1" applyBorder="1"/>
    <xf numFmtId="43" fontId="0" fillId="0" borderId="2" xfId="0" applyNumberFormat="1" applyBorder="1"/>
    <xf numFmtId="14" fontId="5" fillId="0" borderId="2" xfId="0" applyNumberFormat="1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 vertical="center" wrapText="1"/>
    </xf>
    <xf numFmtId="166" fontId="0" fillId="0" borderId="2" xfId="0" applyNumberFormat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12" fillId="0" borderId="5" xfId="0" applyFont="1" applyBorder="1" applyAlignment="1">
      <alignment horizontal="left" wrapText="1"/>
    </xf>
    <xf numFmtId="167" fontId="5" fillId="0" borderId="2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wrapText="1"/>
    </xf>
    <xf numFmtId="0" fontId="2" fillId="0" borderId="0" xfId="0" applyFont="1" applyBorder="1" applyAlignment="1">
      <alignment horizontal="right"/>
    </xf>
    <xf numFmtId="43" fontId="4" fillId="0" borderId="0" xfId="1" applyFont="1" applyBorder="1" applyAlignment="1">
      <alignment vertical="center"/>
    </xf>
    <xf numFmtId="43" fontId="4" fillId="0" borderId="0" xfId="1" applyFont="1" applyBorder="1"/>
    <xf numFmtId="14" fontId="0" fillId="0" borderId="0" xfId="0" applyNumberFormat="1" applyBorder="1"/>
    <xf numFmtId="43" fontId="4" fillId="5" borderId="0" xfId="1" applyFont="1" applyFill="1" applyBorder="1" applyAlignment="1">
      <alignment vertical="center"/>
    </xf>
    <xf numFmtId="0" fontId="2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9" fillId="0" borderId="5" xfId="0" applyFont="1" applyBorder="1" applyAlignment="1">
      <alignment horizontal="left" wrapText="1"/>
    </xf>
    <xf numFmtId="0" fontId="10" fillId="0" borderId="2" xfId="0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14" fontId="11" fillId="0" borderId="2" xfId="0" applyNumberFormat="1" applyFont="1" applyBorder="1"/>
    <xf numFmtId="0" fontId="4" fillId="6" borderId="2" xfId="0" applyFont="1" applyFill="1" applyBorder="1" applyAlignment="1">
      <alignment horizontal="center" vertical="center" wrapText="1"/>
    </xf>
    <xf numFmtId="43" fontId="0" fillId="6" borderId="2" xfId="0" applyNumberFormat="1" applyFill="1" applyBorder="1" applyAlignment="1">
      <alignment horizontal="center" vertical="center"/>
    </xf>
    <xf numFmtId="43" fontId="5" fillId="6" borderId="2" xfId="1" applyFont="1" applyFill="1" applyBorder="1" applyAlignment="1">
      <alignment horizontal="center" vertical="center"/>
    </xf>
    <xf numFmtId="43" fontId="11" fillId="6" borderId="2" xfId="1" applyFont="1" applyFill="1" applyBorder="1" applyAlignment="1">
      <alignment horizontal="center" vertical="center"/>
    </xf>
    <xf numFmtId="43" fontId="4" fillId="6" borderId="2" xfId="1" applyFont="1" applyFill="1" applyBorder="1" applyAlignment="1">
      <alignment horizontal="center" vertical="center"/>
    </xf>
    <xf numFmtId="43" fontId="4" fillId="6" borderId="0" xfId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43" fontId="4" fillId="6" borderId="2" xfId="1" applyFont="1" applyFill="1" applyBorder="1" applyAlignment="1">
      <alignment vertical="center"/>
    </xf>
    <xf numFmtId="43" fontId="4" fillId="6" borderId="0" xfId="1" applyFont="1" applyFill="1" applyBorder="1" applyAlignment="1">
      <alignment vertical="center"/>
    </xf>
    <xf numFmtId="0" fontId="0" fillId="6" borderId="0" xfId="0" applyFill="1" applyBorder="1"/>
    <xf numFmtId="43" fontId="0" fillId="6" borderId="0" xfId="0" applyNumberFormat="1" applyFill="1" applyBorder="1"/>
    <xf numFmtId="43" fontId="2" fillId="6" borderId="0" xfId="0" applyNumberFormat="1" applyFont="1" applyFill="1" applyBorder="1"/>
    <xf numFmtId="0" fontId="0" fillId="6" borderId="0" xfId="0" applyFill="1"/>
    <xf numFmtId="0" fontId="0" fillId="0" borderId="5" xfId="0" applyFont="1" applyBorder="1" applyAlignment="1">
      <alignment wrapText="1"/>
    </xf>
    <xf numFmtId="0" fontId="6" fillId="0" borderId="5" xfId="0" applyFont="1" applyBorder="1" applyAlignment="1">
      <alignment horizontal="left" vertical="center" wrapText="1"/>
    </xf>
    <xf numFmtId="0" fontId="12" fillId="0" borderId="5" xfId="0" applyFont="1" applyFill="1" applyBorder="1"/>
    <xf numFmtId="0" fontId="12" fillId="0" borderId="5" xfId="0" applyFont="1" applyFill="1" applyBorder="1" applyAlignment="1">
      <alignment wrapText="1"/>
    </xf>
    <xf numFmtId="43" fontId="0" fillId="0" borderId="0" xfId="1" applyFont="1" applyBorder="1"/>
    <xf numFmtId="0" fontId="12" fillId="0" borderId="5" xfId="0" applyFont="1" applyBorder="1" applyAlignment="1">
      <alignment horizontal="left" vertical="top" wrapText="1"/>
    </xf>
    <xf numFmtId="43" fontId="1" fillId="0" borderId="2" xfId="1" applyFont="1" applyBorder="1" applyAlignment="1">
      <alignment horizontal="center" vertical="center"/>
    </xf>
    <xf numFmtId="43" fontId="1" fillId="0" borderId="2" xfId="0" applyNumberFormat="1" applyFont="1" applyFill="1" applyBorder="1" applyAlignment="1">
      <alignment horizontal="center" vertical="center"/>
    </xf>
    <xf numFmtId="1" fontId="1" fillId="0" borderId="2" xfId="1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wrapText="1"/>
    </xf>
    <xf numFmtId="0" fontId="20" fillId="0" borderId="2" xfId="0" applyFont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1" fontId="1" fillId="2" borderId="2" xfId="1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3" fontId="0" fillId="2" borderId="2" xfId="0" applyNumberFormat="1" applyFill="1" applyBorder="1"/>
    <xf numFmtId="0" fontId="0" fillId="2" borderId="0" xfId="0" applyFill="1"/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10" xfId="0" applyFon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3" fontId="22" fillId="0" borderId="2" xfId="0" applyNumberFormat="1" applyFont="1" applyBorder="1" applyAlignment="1">
      <alignment vertical="center"/>
    </xf>
    <xf numFmtId="43" fontId="22" fillId="8" borderId="2" xfId="0" applyNumberFormat="1" applyFont="1" applyFill="1" applyBorder="1" applyAlignment="1">
      <alignment vertical="center"/>
    </xf>
    <xf numFmtId="0" fontId="0" fillId="0" borderId="2" xfId="0" applyBorder="1" applyAlignment="1"/>
    <xf numFmtId="43" fontId="0" fillId="0" borderId="2" xfId="0" applyNumberFormat="1" applyBorder="1" applyAlignment="1">
      <alignment horizontal="center"/>
    </xf>
    <xf numFmtId="0" fontId="0" fillId="0" borderId="5" xfId="0" applyBorder="1"/>
    <xf numFmtId="0" fontId="9" fillId="0" borderId="2" xfId="0" applyFont="1" applyBorder="1"/>
    <xf numFmtId="0" fontId="0" fillId="9" borderId="2" xfId="0" applyFill="1" applyBorder="1"/>
    <xf numFmtId="0" fontId="0" fillId="9" borderId="2" xfId="0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wrapText="1"/>
    </xf>
    <xf numFmtId="0" fontId="12" fillId="9" borderId="5" xfId="0" applyFont="1" applyFill="1" applyBorder="1" applyAlignment="1">
      <alignment wrapText="1"/>
    </xf>
    <xf numFmtId="0" fontId="12" fillId="9" borderId="5" xfId="0" applyFont="1" applyFill="1" applyBorder="1" applyAlignment="1">
      <alignment horizontal="left" vertical="top" wrapText="1"/>
    </xf>
    <xf numFmtId="0" fontId="21" fillId="7" borderId="5" xfId="2" applyBorder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4"/>
  <sheetViews>
    <sheetView zoomScaleSheetLayoutView="87" workbookViewId="0">
      <pane ySplit="4" topLeftCell="A309" activePane="bottomLeft" state="frozen"/>
      <selection pane="bottomLeft" activeCell="D346" sqref="D346"/>
    </sheetView>
  </sheetViews>
  <sheetFormatPr defaultRowHeight="14.4" x14ac:dyDescent="0.3"/>
  <cols>
    <col min="1" max="1" width="6.109375" style="19" customWidth="1"/>
    <col min="2" max="2" width="36.33203125" customWidth="1"/>
    <col min="3" max="3" width="10.44140625" customWidth="1"/>
    <col min="4" max="4" width="11.88671875" bestFit="1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7.2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24" t="s">
        <v>203</v>
      </c>
    </row>
    <row r="5" spans="1:13" ht="15.6" x14ac:dyDescent="0.3">
      <c r="A5" s="19">
        <v>1</v>
      </c>
      <c r="B5" s="19" t="s">
        <v>798</v>
      </c>
      <c r="D5" s="112">
        <v>42974</v>
      </c>
      <c r="E5" s="48"/>
      <c r="F5" s="48"/>
      <c r="G5" s="48"/>
      <c r="H5" s="48"/>
      <c r="I5" s="52"/>
      <c r="J5" s="13">
        <v>1930149</v>
      </c>
      <c r="K5" s="110">
        <v>42974</v>
      </c>
      <c r="L5" s="6"/>
    </row>
    <row r="6" spans="1:13" ht="15.6" x14ac:dyDescent="0.3">
      <c r="A6" s="19">
        <v>2</v>
      </c>
      <c r="B6" s="30" t="s">
        <v>171</v>
      </c>
      <c r="C6" s="12">
        <v>22</v>
      </c>
      <c r="D6" s="112">
        <v>42975</v>
      </c>
      <c r="E6" s="48">
        <v>218840</v>
      </c>
      <c r="F6" s="48">
        <v>10279</v>
      </c>
      <c r="G6" s="48">
        <v>8981</v>
      </c>
      <c r="H6" s="48">
        <f t="shared" ref="H6:H47" si="0">F6+G6</f>
        <v>19260</v>
      </c>
      <c r="I6" s="52">
        <v>199580</v>
      </c>
      <c r="J6" s="13">
        <v>1930150</v>
      </c>
      <c r="K6" s="110">
        <v>42975</v>
      </c>
      <c r="L6" s="6"/>
      <c r="M6" s="17"/>
    </row>
    <row r="7" spans="1:13" ht="30.75" customHeight="1" x14ac:dyDescent="0.3">
      <c r="A7" s="19">
        <v>3</v>
      </c>
      <c r="B7" s="143" t="s">
        <v>408</v>
      </c>
      <c r="C7" s="18">
        <v>32</v>
      </c>
      <c r="D7" s="112">
        <v>42976</v>
      </c>
      <c r="E7" s="48">
        <v>224866</v>
      </c>
      <c r="F7" s="48">
        <v>19710</v>
      </c>
      <c r="G7" s="48">
        <v>5837</v>
      </c>
      <c r="H7" s="48">
        <f t="shared" si="0"/>
        <v>25547</v>
      </c>
      <c r="I7" s="52">
        <v>199319</v>
      </c>
      <c r="J7" s="13">
        <v>1930151</v>
      </c>
      <c r="K7" s="110">
        <v>42976</v>
      </c>
      <c r="L7" s="6"/>
    </row>
    <row r="8" spans="1:13" ht="15.6" x14ac:dyDescent="0.3">
      <c r="A8" s="19">
        <v>4</v>
      </c>
      <c r="B8" s="30" t="s">
        <v>178</v>
      </c>
      <c r="C8" s="58">
        <v>36</v>
      </c>
      <c r="D8" s="111">
        <v>42977</v>
      </c>
      <c r="E8" s="53">
        <v>219245</v>
      </c>
      <c r="F8" s="53">
        <v>10298</v>
      </c>
      <c r="G8" s="53">
        <v>8998</v>
      </c>
      <c r="H8" s="48">
        <f t="shared" si="0"/>
        <v>19296</v>
      </c>
      <c r="I8" s="53">
        <v>199949</v>
      </c>
      <c r="J8" s="13">
        <v>1930160</v>
      </c>
      <c r="K8" s="111">
        <v>42977</v>
      </c>
      <c r="L8" s="3"/>
      <c r="M8" s="17"/>
    </row>
    <row r="9" spans="1:13" ht="24.6" x14ac:dyDescent="0.3">
      <c r="A9" s="19">
        <v>5</v>
      </c>
      <c r="B9" s="117" t="s">
        <v>409</v>
      </c>
      <c r="C9" s="58">
        <v>38</v>
      </c>
      <c r="D9" s="111">
        <v>42978</v>
      </c>
      <c r="E9" s="53">
        <v>224867</v>
      </c>
      <c r="F9" s="53">
        <v>19710</v>
      </c>
      <c r="G9" s="53">
        <v>5837</v>
      </c>
      <c r="H9" s="48">
        <f t="shared" si="0"/>
        <v>25547</v>
      </c>
      <c r="I9" s="53">
        <v>199320</v>
      </c>
      <c r="J9" s="13">
        <v>1930162</v>
      </c>
      <c r="K9" s="111">
        <v>42978</v>
      </c>
      <c r="L9" s="3"/>
      <c r="M9" s="17"/>
    </row>
    <row r="10" spans="1:13" ht="24.6" x14ac:dyDescent="0.3">
      <c r="A10" s="19">
        <v>6</v>
      </c>
      <c r="B10" s="117" t="s">
        <v>410</v>
      </c>
      <c r="C10" s="58">
        <v>48</v>
      </c>
      <c r="D10" s="111">
        <v>42985</v>
      </c>
      <c r="E10" s="53">
        <v>224867</v>
      </c>
      <c r="F10" s="53">
        <v>19710</v>
      </c>
      <c r="G10" s="53">
        <v>5837</v>
      </c>
      <c r="H10" s="48">
        <f t="shared" si="0"/>
        <v>25547</v>
      </c>
      <c r="I10" s="53">
        <v>199320</v>
      </c>
      <c r="J10" s="13">
        <v>1930163</v>
      </c>
      <c r="K10" s="111">
        <v>42985</v>
      </c>
      <c r="L10" s="3"/>
      <c r="M10" s="17"/>
    </row>
    <row r="11" spans="1:13" ht="41.4" x14ac:dyDescent="0.3">
      <c r="A11" s="19">
        <v>7</v>
      </c>
      <c r="B11" s="108" t="s">
        <v>201</v>
      </c>
      <c r="C11" s="58">
        <v>54</v>
      </c>
      <c r="D11" s="111">
        <v>42989</v>
      </c>
      <c r="E11" s="53">
        <v>229914</v>
      </c>
      <c r="F11" s="53">
        <v>29989</v>
      </c>
      <c r="G11" s="53">
        <v>0</v>
      </c>
      <c r="H11" s="48">
        <f t="shared" si="0"/>
        <v>29989</v>
      </c>
      <c r="I11" s="53">
        <v>199925</v>
      </c>
      <c r="J11" s="13">
        <v>1930164</v>
      </c>
      <c r="K11" s="111">
        <v>42989</v>
      </c>
      <c r="L11" s="109" t="s">
        <v>204</v>
      </c>
      <c r="M11" s="17"/>
    </row>
    <row r="12" spans="1:13" ht="24.6" x14ac:dyDescent="0.3">
      <c r="A12" s="19">
        <v>8</v>
      </c>
      <c r="B12" s="117" t="s">
        <v>411</v>
      </c>
      <c r="C12" s="58">
        <v>57</v>
      </c>
      <c r="D12" s="111">
        <v>42990</v>
      </c>
      <c r="E12" s="53">
        <v>224867</v>
      </c>
      <c r="F12" s="53">
        <v>19710</v>
      </c>
      <c r="G12" s="53">
        <v>5837</v>
      </c>
      <c r="H12" s="53">
        <f t="shared" si="0"/>
        <v>25547</v>
      </c>
      <c r="I12" s="53">
        <v>199320</v>
      </c>
      <c r="J12" s="13">
        <v>1930165</v>
      </c>
      <c r="K12" s="111">
        <v>42990</v>
      </c>
      <c r="L12" s="3"/>
      <c r="M12" s="17"/>
    </row>
    <row r="13" spans="1:13" ht="24.6" x14ac:dyDescent="0.3">
      <c r="A13" s="19">
        <v>9</v>
      </c>
      <c r="B13" s="117" t="s">
        <v>412</v>
      </c>
      <c r="C13" s="58">
        <v>62</v>
      </c>
      <c r="D13" s="111">
        <v>42992</v>
      </c>
      <c r="E13" s="53">
        <v>224267</v>
      </c>
      <c r="F13" s="53">
        <v>19710</v>
      </c>
      <c r="G13" s="53">
        <v>5837</v>
      </c>
      <c r="H13" s="53">
        <f t="shared" si="0"/>
        <v>25547</v>
      </c>
      <c r="I13" s="53">
        <v>198720</v>
      </c>
      <c r="J13" s="13">
        <v>1930166</v>
      </c>
      <c r="K13" s="111">
        <v>42992</v>
      </c>
      <c r="L13" s="3"/>
      <c r="M13" s="17"/>
    </row>
    <row r="14" spans="1:13" ht="24.6" x14ac:dyDescent="0.3">
      <c r="A14" s="19">
        <v>10</v>
      </c>
      <c r="B14" s="117" t="s">
        <v>413</v>
      </c>
      <c r="C14" s="58">
        <v>70</v>
      </c>
      <c r="D14" s="111">
        <v>42997</v>
      </c>
      <c r="E14" s="53">
        <v>224267</v>
      </c>
      <c r="F14" s="53">
        <v>19710</v>
      </c>
      <c r="G14" s="53">
        <v>5777</v>
      </c>
      <c r="H14" s="53">
        <f t="shared" si="0"/>
        <v>25487</v>
      </c>
      <c r="I14" s="53">
        <f t="shared" ref="I14:I47" si="1">E14-H14</f>
        <v>198780</v>
      </c>
      <c r="J14" s="13">
        <v>1930168</v>
      </c>
      <c r="K14" s="111">
        <v>42997</v>
      </c>
      <c r="L14" s="3"/>
      <c r="M14" s="17"/>
    </row>
    <row r="15" spans="1:13" ht="24.6" x14ac:dyDescent="0.3">
      <c r="A15" s="19">
        <v>11</v>
      </c>
      <c r="B15" s="117" t="s">
        <v>414</v>
      </c>
      <c r="C15" s="58">
        <v>77</v>
      </c>
      <c r="D15" s="111">
        <v>42999</v>
      </c>
      <c r="E15" s="53">
        <v>224267</v>
      </c>
      <c r="F15" s="53">
        <v>19710</v>
      </c>
      <c r="G15" s="53">
        <v>5777</v>
      </c>
      <c r="H15" s="53">
        <f t="shared" si="0"/>
        <v>25487</v>
      </c>
      <c r="I15" s="53">
        <f t="shared" si="1"/>
        <v>198780</v>
      </c>
      <c r="J15" s="13">
        <v>1930169</v>
      </c>
      <c r="K15" s="111">
        <v>42999</v>
      </c>
      <c r="L15" s="3"/>
      <c r="M15" s="17"/>
    </row>
    <row r="16" spans="1:13" ht="27.6" x14ac:dyDescent="0.3">
      <c r="A16" s="19">
        <v>12</v>
      </c>
      <c r="B16" s="144" t="s">
        <v>482</v>
      </c>
      <c r="C16" s="58">
        <v>78</v>
      </c>
      <c r="D16" s="111">
        <v>42999</v>
      </c>
      <c r="E16" s="53">
        <v>227497</v>
      </c>
      <c r="F16" s="53">
        <v>22610</v>
      </c>
      <c r="G16" s="53">
        <v>6997</v>
      </c>
      <c r="H16" s="53">
        <f t="shared" si="0"/>
        <v>29607</v>
      </c>
      <c r="I16" s="53">
        <f t="shared" si="1"/>
        <v>197890</v>
      </c>
      <c r="J16" s="13">
        <v>1930171</v>
      </c>
      <c r="K16" s="111">
        <v>42999</v>
      </c>
      <c r="L16" s="3"/>
      <c r="M16" s="17"/>
    </row>
    <row r="17" spans="1:13" ht="27.6" x14ac:dyDescent="0.3">
      <c r="A17" s="19">
        <v>13</v>
      </c>
      <c r="B17" s="144" t="s">
        <v>483</v>
      </c>
      <c r="C17" s="58">
        <v>81</v>
      </c>
      <c r="D17" s="111">
        <v>43002</v>
      </c>
      <c r="E17" s="53">
        <v>227497</v>
      </c>
      <c r="F17" s="53">
        <v>22610</v>
      </c>
      <c r="G17" s="53">
        <v>6997</v>
      </c>
      <c r="H17" s="53">
        <f t="shared" si="0"/>
        <v>29607</v>
      </c>
      <c r="I17" s="53">
        <f t="shared" si="1"/>
        <v>197890</v>
      </c>
      <c r="J17" s="13">
        <v>1930172</v>
      </c>
      <c r="K17" s="111">
        <v>43002</v>
      </c>
      <c r="L17" s="3"/>
      <c r="M17" s="17"/>
    </row>
    <row r="18" spans="1:13" ht="27.6" x14ac:dyDescent="0.3">
      <c r="A18" s="19">
        <v>14</v>
      </c>
      <c r="B18" s="144" t="s">
        <v>484</v>
      </c>
      <c r="C18" s="58">
        <v>84</v>
      </c>
      <c r="D18" s="111">
        <v>43003</v>
      </c>
      <c r="E18" s="53">
        <v>218668</v>
      </c>
      <c r="F18" s="53">
        <v>21370</v>
      </c>
      <c r="G18" s="53">
        <v>7678</v>
      </c>
      <c r="H18" s="53">
        <f t="shared" si="0"/>
        <v>29048</v>
      </c>
      <c r="I18" s="53">
        <f t="shared" si="1"/>
        <v>189620</v>
      </c>
      <c r="J18" s="13">
        <v>1930173</v>
      </c>
      <c r="K18" s="111">
        <v>43003</v>
      </c>
      <c r="L18" s="3"/>
      <c r="M18" s="17"/>
    </row>
    <row r="19" spans="1:13" ht="24.6" x14ac:dyDescent="0.3">
      <c r="A19" s="19">
        <v>15</v>
      </c>
      <c r="B19" s="117" t="s">
        <v>417</v>
      </c>
      <c r="C19" s="58">
        <v>87</v>
      </c>
      <c r="D19" s="111">
        <v>43004</v>
      </c>
      <c r="E19" s="53">
        <v>221573</v>
      </c>
      <c r="F19" s="53">
        <v>16950</v>
      </c>
      <c r="G19" s="53">
        <v>5843</v>
      </c>
      <c r="H19" s="53">
        <f t="shared" si="0"/>
        <v>22793</v>
      </c>
      <c r="I19" s="53">
        <f t="shared" si="1"/>
        <v>198780</v>
      </c>
      <c r="J19" s="13">
        <v>1930176</v>
      </c>
      <c r="K19" s="111">
        <v>43004</v>
      </c>
      <c r="L19" s="3"/>
      <c r="M19" s="17"/>
    </row>
    <row r="20" spans="1:13" ht="15.6" x14ac:dyDescent="0.3">
      <c r="A20" s="19">
        <v>16</v>
      </c>
      <c r="B20" s="96" t="s">
        <v>735</v>
      </c>
      <c r="C20" s="58">
        <v>90</v>
      </c>
      <c r="D20" s="111">
        <v>43005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53">
        <f t="shared" si="1"/>
        <v>200000</v>
      </c>
      <c r="J20" s="13">
        <v>1930178</v>
      </c>
      <c r="K20" s="111">
        <v>43005</v>
      </c>
      <c r="L20" s="3"/>
      <c r="M20" s="17"/>
    </row>
    <row r="21" spans="1:13" ht="24.75" customHeight="1" x14ac:dyDescent="0.3">
      <c r="A21" s="19">
        <v>17</v>
      </c>
      <c r="B21" s="117" t="s">
        <v>399</v>
      </c>
      <c r="C21" s="58">
        <v>92</v>
      </c>
      <c r="D21" s="111">
        <v>43006</v>
      </c>
      <c r="E21" s="53">
        <v>220989</v>
      </c>
      <c r="F21" s="53">
        <v>16940</v>
      </c>
      <c r="G21" s="53">
        <v>4137</v>
      </c>
      <c r="H21" s="53">
        <f t="shared" si="0"/>
        <v>21077</v>
      </c>
      <c r="I21" s="53">
        <f t="shared" si="1"/>
        <v>199912</v>
      </c>
      <c r="J21" s="13">
        <v>1930179</v>
      </c>
      <c r="K21" s="111">
        <v>43006</v>
      </c>
      <c r="L21" s="3"/>
      <c r="M21" s="17"/>
    </row>
    <row r="22" spans="1:13" ht="24.6" x14ac:dyDescent="0.3">
      <c r="A22" s="19">
        <v>18</v>
      </c>
      <c r="B22" s="117" t="s">
        <v>418</v>
      </c>
      <c r="C22" s="58">
        <v>93</v>
      </c>
      <c r="D22" s="111">
        <v>43006</v>
      </c>
      <c r="E22" s="53">
        <v>221573</v>
      </c>
      <c r="F22" s="53">
        <v>16950</v>
      </c>
      <c r="G22" s="53">
        <v>5843</v>
      </c>
      <c r="H22" s="53">
        <f t="shared" si="0"/>
        <v>22793</v>
      </c>
      <c r="I22" s="53">
        <f t="shared" si="1"/>
        <v>198780</v>
      </c>
      <c r="J22" s="13">
        <v>1930180</v>
      </c>
      <c r="K22" s="111">
        <v>43006</v>
      </c>
      <c r="L22" s="3"/>
      <c r="M22" s="17"/>
    </row>
    <row r="23" spans="1:13" ht="15.6" x14ac:dyDescent="0.3">
      <c r="A23" s="19">
        <v>19</v>
      </c>
      <c r="B23" s="96" t="s">
        <v>194</v>
      </c>
      <c r="C23" s="58">
        <v>96</v>
      </c>
      <c r="D23" s="111">
        <v>43010</v>
      </c>
      <c r="E23" s="53">
        <v>228308</v>
      </c>
      <c r="F23" s="53">
        <v>24833</v>
      </c>
      <c r="G23" s="53">
        <v>6605</v>
      </c>
      <c r="H23" s="53">
        <f t="shared" si="0"/>
        <v>31438</v>
      </c>
      <c r="I23" s="53">
        <f t="shared" si="1"/>
        <v>196870</v>
      </c>
      <c r="J23" s="13">
        <v>1930183</v>
      </c>
      <c r="K23" s="111">
        <v>43010</v>
      </c>
      <c r="L23" s="3"/>
      <c r="M23" s="17"/>
    </row>
    <row r="24" spans="1:13" ht="24.6" x14ac:dyDescent="0.3">
      <c r="A24" s="19">
        <v>20</v>
      </c>
      <c r="B24" s="117" t="s">
        <v>419</v>
      </c>
      <c r="C24" s="58">
        <v>99</v>
      </c>
      <c r="D24" s="111">
        <v>43011</v>
      </c>
      <c r="E24" s="53">
        <v>222055</v>
      </c>
      <c r="F24" s="53">
        <v>16950</v>
      </c>
      <c r="G24" s="53">
        <v>6145</v>
      </c>
      <c r="H24" s="53">
        <f t="shared" si="0"/>
        <v>23095</v>
      </c>
      <c r="I24" s="53">
        <f t="shared" si="1"/>
        <v>198960</v>
      </c>
      <c r="J24" s="13">
        <v>1930185</v>
      </c>
      <c r="K24" s="111">
        <v>43011</v>
      </c>
      <c r="L24" s="3"/>
      <c r="M24" s="17"/>
    </row>
    <row r="25" spans="1:13" ht="24.6" x14ac:dyDescent="0.3">
      <c r="A25" s="19">
        <v>21</v>
      </c>
      <c r="B25" s="117" t="s">
        <v>485</v>
      </c>
      <c r="C25" s="58">
        <v>100</v>
      </c>
      <c r="D25" s="111">
        <v>43011</v>
      </c>
      <c r="E25" s="53">
        <v>217303</v>
      </c>
      <c r="F25" s="53">
        <v>13151</v>
      </c>
      <c r="G25" s="53">
        <v>4683</v>
      </c>
      <c r="H25" s="53">
        <f t="shared" si="0"/>
        <v>17834</v>
      </c>
      <c r="I25" s="53">
        <f t="shared" si="1"/>
        <v>199469</v>
      </c>
      <c r="J25" s="13">
        <v>1930186</v>
      </c>
      <c r="K25" s="111">
        <v>43011</v>
      </c>
      <c r="L25" s="3"/>
      <c r="M25" s="17"/>
    </row>
    <row r="26" spans="1:13" ht="24.6" x14ac:dyDescent="0.3">
      <c r="A26" s="19">
        <v>22</v>
      </c>
      <c r="B26" s="117" t="s">
        <v>486</v>
      </c>
      <c r="C26" s="58">
        <v>104</v>
      </c>
      <c r="D26" s="111">
        <v>43012</v>
      </c>
      <c r="E26" s="53">
        <v>159374</v>
      </c>
      <c r="F26" s="53">
        <v>9435</v>
      </c>
      <c r="G26" s="53">
        <v>9044</v>
      </c>
      <c r="H26" s="53">
        <f t="shared" si="0"/>
        <v>18479</v>
      </c>
      <c r="I26" s="53">
        <f t="shared" si="1"/>
        <v>140895</v>
      </c>
      <c r="J26" s="13">
        <v>1930190</v>
      </c>
      <c r="K26" s="111">
        <v>43012</v>
      </c>
      <c r="L26" s="3"/>
      <c r="M26" s="17"/>
    </row>
    <row r="27" spans="1:13" ht="15.6" x14ac:dyDescent="0.3">
      <c r="A27" s="19">
        <v>23</v>
      </c>
      <c r="B27" s="96" t="s">
        <v>723</v>
      </c>
      <c r="C27" s="58">
        <v>105</v>
      </c>
      <c r="D27" s="111">
        <v>43012</v>
      </c>
      <c r="E27" s="53">
        <v>219200</v>
      </c>
      <c r="F27" s="53">
        <v>10200</v>
      </c>
      <c r="G27" s="53">
        <v>9000</v>
      </c>
      <c r="H27" s="53">
        <f t="shared" si="0"/>
        <v>19200</v>
      </c>
      <c r="I27" s="53">
        <f t="shared" si="1"/>
        <v>200000</v>
      </c>
      <c r="J27" s="13">
        <v>1930187</v>
      </c>
      <c r="K27" s="111">
        <v>43012</v>
      </c>
      <c r="L27" s="3"/>
      <c r="M27" s="17"/>
    </row>
    <row r="28" spans="1:13" ht="24.6" x14ac:dyDescent="0.3">
      <c r="A28" s="19">
        <v>24</v>
      </c>
      <c r="B28" s="117" t="s">
        <v>420</v>
      </c>
      <c r="C28" s="58">
        <v>107</v>
      </c>
      <c r="D28" s="111">
        <v>43013</v>
      </c>
      <c r="E28" s="53">
        <v>221995</v>
      </c>
      <c r="F28" s="53">
        <v>16950</v>
      </c>
      <c r="G28" s="53">
        <v>5945</v>
      </c>
      <c r="H28" s="53">
        <f t="shared" si="0"/>
        <v>22895</v>
      </c>
      <c r="I28" s="53">
        <f t="shared" si="1"/>
        <v>199100</v>
      </c>
      <c r="J28" s="13">
        <v>1930193</v>
      </c>
      <c r="K28" s="111">
        <v>43013</v>
      </c>
      <c r="L28" s="3"/>
      <c r="M28" s="17"/>
    </row>
    <row r="29" spans="1:13" ht="15.6" x14ac:dyDescent="0.3">
      <c r="A29" s="19">
        <v>25</v>
      </c>
      <c r="B29" s="96" t="s">
        <v>725</v>
      </c>
      <c r="C29" s="58">
        <v>112</v>
      </c>
      <c r="D29" s="111">
        <v>43016</v>
      </c>
      <c r="E29" s="53">
        <v>237805</v>
      </c>
      <c r="F29" s="53">
        <v>29850</v>
      </c>
      <c r="G29" s="53">
        <v>8955</v>
      </c>
      <c r="H29" s="53">
        <f t="shared" si="0"/>
        <v>38805</v>
      </c>
      <c r="I29" s="53">
        <f t="shared" si="1"/>
        <v>199000</v>
      </c>
      <c r="J29" s="13">
        <v>1930195</v>
      </c>
      <c r="K29" s="111">
        <v>43016</v>
      </c>
      <c r="L29" s="3"/>
      <c r="M29" s="17"/>
    </row>
    <row r="30" spans="1:13" ht="41.4" x14ac:dyDescent="0.3">
      <c r="A30" s="19">
        <v>26</v>
      </c>
      <c r="B30" s="108" t="s">
        <v>200</v>
      </c>
      <c r="C30" s="58">
        <v>116</v>
      </c>
      <c r="D30" s="111">
        <v>43017</v>
      </c>
      <c r="E30" s="53">
        <v>229914</v>
      </c>
      <c r="F30" s="53">
        <v>29989</v>
      </c>
      <c r="G30" s="53">
        <v>0</v>
      </c>
      <c r="H30" s="53">
        <f t="shared" si="0"/>
        <v>29989</v>
      </c>
      <c r="I30" s="53">
        <f t="shared" si="1"/>
        <v>199925</v>
      </c>
      <c r="J30" s="13">
        <v>1930197</v>
      </c>
      <c r="K30" s="111">
        <v>43017</v>
      </c>
      <c r="L30" s="109" t="s">
        <v>208</v>
      </c>
      <c r="M30" s="17"/>
    </row>
    <row r="31" spans="1:13" ht="24.6" x14ac:dyDescent="0.3">
      <c r="A31" s="19">
        <v>27</v>
      </c>
      <c r="B31" s="117" t="s">
        <v>421</v>
      </c>
      <c r="C31" s="58">
        <v>120</v>
      </c>
      <c r="D31" s="111">
        <v>43018</v>
      </c>
      <c r="E31" s="53">
        <v>221755</v>
      </c>
      <c r="F31" s="53">
        <v>16950</v>
      </c>
      <c r="G31" s="53">
        <v>6145</v>
      </c>
      <c r="H31" s="53">
        <f t="shared" si="0"/>
        <v>23095</v>
      </c>
      <c r="I31" s="53">
        <f t="shared" si="1"/>
        <v>198660</v>
      </c>
      <c r="J31" s="13">
        <v>1930198</v>
      </c>
      <c r="K31" s="111">
        <v>43018</v>
      </c>
      <c r="L31" s="3"/>
      <c r="M31" s="17"/>
    </row>
    <row r="32" spans="1:13" ht="15.6" x14ac:dyDescent="0.3">
      <c r="A32" s="19">
        <v>28</v>
      </c>
      <c r="B32" s="96" t="s">
        <v>724</v>
      </c>
      <c r="C32" s="58">
        <v>123</v>
      </c>
      <c r="D32" s="111">
        <v>43019</v>
      </c>
      <c r="E32" s="53">
        <v>237805</v>
      </c>
      <c r="F32" s="53">
        <v>29850</v>
      </c>
      <c r="G32" s="53">
        <v>8955</v>
      </c>
      <c r="H32" s="53">
        <f t="shared" si="0"/>
        <v>38805</v>
      </c>
      <c r="I32" s="53">
        <f t="shared" si="1"/>
        <v>199000</v>
      </c>
      <c r="J32" s="13">
        <v>1930199</v>
      </c>
      <c r="K32" s="111">
        <v>43019</v>
      </c>
      <c r="L32" s="3"/>
      <c r="M32" s="17"/>
    </row>
    <row r="33" spans="1:13" ht="41.4" x14ac:dyDescent="0.3">
      <c r="A33" s="19">
        <v>29</v>
      </c>
      <c r="B33" s="108" t="s">
        <v>207</v>
      </c>
      <c r="C33" s="58">
        <v>124</v>
      </c>
      <c r="D33" s="111">
        <v>43019</v>
      </c>
      <c r="E33" s="53">
        <v>229914</v>
      </c>
      <c r="F33" s="53">
        <v>29989</v>
      </c>
      <c r="G33" s="53">
        <v>0</v>
      </c>
      <c r="H33" s="53">
        <f t="shared" si="0"/>
        <v>29989</v>
      </c>
      <c r="I33" s="53">
        <f t="shared" si="1"/>
        <v>199925</v>
      </c>
      <c r="J33" s="13">
        <v>1930200</v>
      </c>
      <c r="K33" s="111">
        <v>43019</v>
      </c>
      <c r="L33" s="109" t="s">
        <v>208</v>
      </c>
      <c r="M33" s="17"/>
    </row>
    <row r="34" spans="1:13" ht="24.6" x14ac:dyDescent="0.3">
      <c r="A34" s="19">
        <v>30</v>
      </c>
      <c r="B34" s="117" t="s">
        <v>422</v>
      </c>
      <c r="C34" s="58">
        <v>127</v>
      </c>
      <c r="D34" s="111">
        <v>43020</v>
      </c>
      <c r="E34" s="53">
        <v>222055</v>
      </c>
      <c r="F34" s="53">
        <v>16950</v>
      </c>
      <c r="G34" s="53">
        <v>6145</v>
      </c>
      <c r="H34" s="53">
        <f t="shared" si="0"/>
        <v>23095</v>
      </c>
      <c r="I34" s="53">
        <f t="shared" si="1"/>
        <v>198960</v>
      </c>
      <c r="J34" s="13">
        <v>2875402</v>
      </c>
      <c r="K34" s="111">
        <v>43020</v>
      </c>
      <c r="L34" s="3"/>
      <c r="M34" s="17"/>
    </row>
    <row r="35" spans="1:13" ht="24.6" x14ac:dyDescent="0.3">
      <c r="A35" s="19">
        <v>31</v>
      </c>
      <c r="B35" s="117" t="s">
        <v>400</v>
      </c>
      <c r="C35" s="58">
        <v>128</v>
      </c>
      <c r="D35" s="111">
        <v>43020</v>
      </c>
      <c r="E35" s="53">
        <v>219989</v>
      </c>
      <c r="F35" s="53">
        <v>16940</v>
      </c>
      <c r="G35" s="53">
        <v>4137</v>
      </c>
      <c r="H35" s="53">
        <f t="shared" si="0"/>
        <v>21077</v>
      </c>
      <c r="I35" s="53">
        <f t="shared" si="1"/>
        <v>198912</v>
      </c>
      <c r="J35" s="13">
        <v>2875401</v>
      </c>
      <c r="K35" s="111">
        <v>43020</v>
      </c>
      <c r="L35" s="3"/>
      <c r="M35" s="17"/>
    </row>
    <row r="36" spans="1:13" ht="15.6" x14ac:dyDescent="0.3">
      <c r="A36" s="19">
        <v>32</v>
      </c>
      <c r="B36" s="96" t="s">
        <v>212</v>
      </c>
      <c r="C36" s="58">
        <v>131</v>
      </c>
      <c r="D36" s="111">
        <v>43023</v>
      </c>
      <c r="E36" s="53">
        <v>237865</v>
      </c>
      <c r="F36" s="53">
        <v>29858</v>
      </c>
      <c r="G36" s="53">
        <v>8957</v>
      </c>
      <c r="H36" s="53">
        <f t="shared" si="0"/>
        <v>38815</v>
      </c>
      <c r="I36" s="53">
        <f t="shared" si="1"/>
        <v>199050</v>
      </c>
      <c r="J36" s="13">
        <v>2875403</v>
      </c>
      <c r="K36" s="111">
        <v>43023</v>
      </c>
      <c r="L36" s="3"/>
      <c r="M36" s="17"/>
    </row>
    <row r="37" spans="1:13" ht="15.6" x14ac:dyDescent="0.3">
      <c r="A37" s="19">
        <v>33</v>
      </c>
      <c r="B37" s="96" t="s">
        <v>213</v>
      </c>
      <c r="C37" s="58">
        <v>132</v>
      </c>
      <c r="D37" s="111">
        <v>43023</v>
      </c>
      <c r="E37" s="53">
        <v>238426</v>
      </c>
      <c r="F37" s="53">
        <v>29928</v>
      </c>
      <c r="G37" s="53">
        <v>8978</v>
      </c>
      <c r="H37" s="53">
        <f t="shared" si="0"/>
        <v>38906</v>
      </c>
      <c r="I37" s="53">
        <f t="shared" si="1"/>
        <v>199520</v>
      </c>
      <c r="J37" s="13">
        <v>2875404</v>
      </c>
      <c r="K37" s="111">
        <v>43023</v>
      </c>
      <c r="L37" s="3"/>
      <c r="M37" s="17"/>
    </row>
    <row r="38" spans="1:13" ht="15.6" x14ac:dyDescent="0.3">
      <c r="A38" s="19">
        <v>34</v>
      </c>
      <c r="B38" s="96" t="s">
        <v>726</v>
      </c>
      <c r="C38" s="58">
        <v>136</v>
      </c>
      <c r="D38" s="111">
        <v>43024</v>
      </c>
      <c r="E38" s="53">
        <v>219200</v>
      </c>
      <c r="F38" s="53">
        <v>10200</v>
      </c>
      <c r="G38" s="53">
        <v>9000</v>
      </c>
      <c r="H38" s="53">
        <f t="shared" si="0"/>
        <v>19200</v>
      </c>
      <c r="I38" s="53">
        <f t="shared" si="1"/>
        <v>200000</v>
      </c>
      <c r="J38" s="13">
        <v>2875405</v>
      </c>
      <c r="K38" s="111">
        <v>43024</v>
      </c>
      <c r="L38" s="3"/>
      <c r="M38" s="17"/>
    </row>
    <row r="39" spans="1:13" ht="24.6" x14ac:dyDescent="0.3">
      <c r="A39" s="19">
        <v>35</v>
      </c>
      <c r="B39" s="117" t="s">
        <v>423</v>
      </c>
      <c r="C39" s="58">
        <v>139</v>
      </c>
      <c r="D39" s="111">
        <v>43025</v>
      </c>
      <c r="E39" s="53">
        <v>221355</v>
      </c>
      <c r="F39" s="53">
        <v>16950</v>
      </c>
      <c r="G39" s="53">
        <v>6145</v>
      </c>
      <c r="H39" s="53">
        <f t="shared" si="0"/>
        <v>23095</v>
      </c>
      <c r="I39" s="53">
        <f t="shared" si="1"/>
        <v>198260</v>
      </c>
      <c r="J39" s="13">
        <v>2875406</v>
      </c>
      <c r="K39" s="111">
        <v>43018</v>
      </c>
      <c r="L39" s="3"/>
      <c r="M39" s="17"/>
    </row>
    <row r="40" spans="1:13" ht="15.6" x14ac:dyDescent="0.3">
      <c r="A40" s="19">
        <v>36</v>
      </c>
      <c r="B40" s="96" t="s">
        <v>727</v>
      </c>
      <c r="C40" s="58">
        <v>143</v>
      </c>
      <c r="D40" s="111">
        <v>43026</v>
      </c>
      <c r="E40" s="53">
        <v>237805</v>
      </c>
      <c r="F40" s="53">
        <v>29850</v>
      </c>
      <c r="G40" s="53">
        <v>8955</v>
      </c>
      <c r="H40" s="53">
        <f t="shared" si="0"/>
        <v>38805</v>
      </c>
      <c r="I40" s="53">
        <f t="shared" si="1"/>
        <v>199000</v>
      </c>
      <c r="J40" s="13">
        <v>2875408</v>
      </c>
      <c r="K40" s="111">
        <v>43026</v>
      </c>
      <c r="L40" s="3"/>
      <c r="M40" s="17"/>
    </row>
    <row r="41" spans="1:13" ht="24.6" x14ac:dyDescent="0.3">
      <c r="A41" s="19">
        <v>37</v>
      </c>
      <c r="B41" s="117" t="s">
        <v>424</v>
      </c>
      <c r="C41" s="58">
        <v>149</v>
      </c>
      <c r="D41" s="111">
        <v>43027</v>
      </c>
      <c r="E41" s="53">
        <v>222255</v>
      </c>
      <c r="F41" s="53">
        <v>16950</v>
      </c>
      <c r="G41" s="53">
        <v>6165</v>
      </c>
      <c r="H41" s="53">
        <f t="shared" si="0"/>
        <v>23115</v>
      </c>
      <c r="I41" s="53">
        <f t="shared" si="1"/>
        <v>199140</v>
      </c>
      <c r="J41" s="13">
        <v>2875414</v>
      </c>
      <c r="K41" s="111">
        <v>43027</v>
      </c>
      <c r="L41" s="3"/>
      <c r="M41" s="17"/>
    </row>
    <row r="42" spans="1:13" ht="24.6" x14ac:dyDescent="0.3">
      <c r="A42" s="19">
        <v>38</v>
      </c>
      <c r="B42" s="117" t="s">
        <v>401</v>
      </c>
      <c r="C42" s="58">
        <v>150</v>
      </c>
      <c r="D42" s="111">
        <v>43027</v>
      </c>
      <c r="E42" s="53">
        <v>216153</v>
      </c>
      <c r="F42" s="53">
        <v>15767</v>
      </c>
      <c r="G42" s="53">
        <v>4034</v>
      </c>
      <c r="H42" s="53">
        <f t="shared" si="0"/>
        <v>19801</v>
      </c>
      <c r="I42" s="53">
        <f t="shared" si="1"/>
        <v>196352</v>
      </c>
      <c r="J42" s="13">
        <v>2875413</v>
      </c>
      <c r="K42" s="111">
        <v>43027</v>
      </c>
      <c r="L42" s="3"/>
      <c r="M42" s="17"/>
    </row>
    <row r="43" spans="1:13" ht="24.6" x14ac:dyDescent="0.3">
      <c r="A43" s="19">
        <v>39</v>
      </c>
      <c r="B43" s="117" t="s">
        <v>449</v>
      </c>
      <c r="C43" s="58">
        <v>153</v>
      </c>
      <c r="D43" s="54" t="s">
        <v>220</v>
      </c>
      <c r="E43" s="53">
        <v>212402</v>
      </c>
      <c r="F43" s="53">
        <v>7889</v>
      </c>
      <c r="G43" s="53">
        <v>4733</v>
      </c>
      <c r="H43" s="53">
        <f t="shared" si="0"/>
        <v>12622</v>
      </c>
      <c r="I43" s="53">
        <f t="shared" si="1"/>
        <v>199780</v>
      </c>
      <c r="J43" s="13">
        <v>2875415</v>
      </c>
      <c r="K43" s="54" t="s">
        <v>220</v>
      </c>
      <c r="L43" s="3"/>
      <c r="M43" s="17"/>
    </row>
    <row r="44" spans="1:13" ht="36.6" x14ac:dyDescent="0.3">
      <c r="A44" s="19">
        <v>40</v>
      </c>
      <c r="B44" s="117" t="s">
        <v>450</v>
      </c>
      <c r="C44" s="58">
        <v>165</v>
      </c>
      <c r="D44" s="54">
        <v>43031</v>
      </c>
      <c r="E44" s="53">
        <v>224596</v>
      </c>
      <c r="F44" s="53">
        <v>19220</v>
      </c>
      <c r="G44" s="53">
        <v>5576</v>
      </c>
      <c r="H44" s="53">
        <f t="shared" si="0"/>
        <v>24796</v>
      </c>
      <c r="I44" s="53">
        <f t="shared" si="1"/>
        <v>199800</v>
      </c>
      <c r="J44" s="13">
        <v>2875419</v>
      </c>
      <c r="K44" s="54">
        <v>43031</v>
      </c>
      <c r="L44" s="3"/>
      <c r="M44" s="17"/>
    </row>
    <row r="45" spans="1:13" ht="15.6" x14ac:dyDescent="0.3">
      <c r="A45" s="19">
        <v>41</v>
      </c>
      <c r="B45" s="96" t="s">
        <v>728</v>
      </c>
      <c r="C45" s="58">
        <v>157</v>
      </c>
      <c r="D45" s="54">
        <v>43031</v>
      </c>
      <c r="E45" s="53">
        <v>237805</v>
      </c>
      <c r="F45" s="53">
        <v>29850</v>
      </c>
      <c r="G45" s="53">
        <v>8955</v>
      </c>
      <c r="H45" s="53">
        <f t="shared" si="0"/>
        <v>38805</v>
      </c>
      <c r="I45" s="53">
        <f t="shared" si="1"/>
        <v>199000</v>
      </c>
      <c r="J45" s="13">
        <v>2875418</v>
      </c>
      <c r="K45" s="54">
        <v>43031</v>
      </c>
      <c r="L45" s="3"/>
      <c r="M45" s="17"/>
    </row>
    <row r="46" spans="1:13" ht="15.6" x14ac:dyDescent="0.3">
      <c r="A46" s="19">
        <v>42</v>
      </c>
      <c r="B46" s="96" t="s">
        <v>729</v>
      </c>
      <c r="C46" s="58">
        <v>160</v>
      </c>
      <c r="D46" s="54">
        <v>43032</v>
      </c>
      <c r="E46" s="53">
        <v>219200</v>
      </c>
      <c r="F46" s="53">
        <v>10200</v>
      </c>
      <c r="G46" s="53">
        <v>9000</v>
      </c>
      <c r="H46" s="53">
        <f t="shared" si="0"/>
        <v>19200</v>
      </c>
      <c r="I46" s="53">
        <f t="shared" si="1"/>
        <v>200000</v>
      </c>
      <c r="J46" s="13">
        <v>2875421</v>
      </c>
      <c r="K46" s="77" t="s">
        <v>228</v>
      </c>
      <c r="L46" s="3"/>
      <c r="M46" s="17"/>
    </row>
    <row r="47" spans="1:13" ht="24.6" x14ac:dyDescent="0.3">
      <c r="A47" s="19">
        <v>43</v>
      </c>
      <c r="B47" s="117" t="s">
        <v>425</v>
      </c>
      <c r="C47" s="58">
        <v>161</v>
      </c>
      <c r="D47" s="54">
        <v>43032</v>
      </c>
      <c r="E47" s="53">
        <v>222055</v>
      </c>
      <c r="F47" s="53">
        <v>16950</v>
      </c>
      <c r="G47" s="53">
        <v>6145</v>
      </c>
      <c r="H47" s="53">
        <f t="shared" si="0"/>
        <v>23095</v>
      </c>
      <c r="I47" s="53">
        <f t="shared" si="1"/>
        <v>198960</v>
      </c>
      <c r="J47" s="13">
        <v>2875422</v>
      </c>
      <c r="K47" s="77" t="s">
        <v>228</v>
      </c>
      <c r="L47" s="3"/>
      <c r="M47" s="17"/>
    </row>
    <row r="48" spans="1:13" ht="15.6" hidden="1" x14ac:dyDescent="0.3">
      <c r="B48" s="96"/>
      <c r="C48" s="58"/>
      <c r="D48" s="54"/>
      <c r="E48" s="53"/>
      <c r="F48" s="53"/>
      <c r="G48" s="53"/>
      <c r="H48" s="53"/>
      <c r="I48" s="53"/>
      <c r="J48" s="13"/>
      <c r="K48" s="77"/>
      <c r="L48" s="3"/>
      <c r="M48" s="17"/>
    </row>
    <row r="49" spans="1:13" ht="15.6" hidden="1" x14ac:dyDescent="0.3">
      <c r="B49" s="96"/>
      <c r="C49" s="58"/>
      <c r="D49" s="54"/>
      <c r="E49" s="53"/>
      <c r="F49" s="53"/>
      <c r="G49" s="53"/>
      <c r="H49" s="53"/>
      <c r="I49" s="53"/>
      <c r="J49" s="13"/>
      <c r="K49" s="77"/>
      <c r="L49" s="3"/>
      <c r="M49" s="17"/>
    </row>
    <row r="50" spans="1:13" ht="15.6" hidden="1" x14ac:dyDescent="0.3">
      <c r="B50" s="96"/>
      <c r="C50" s="58"/>
      <c r="D50" s="54"/>
      <c r="E50" s="53"/>
      <c r="F50" s="53"/>
      <c r="G50" s="53"/>
      <c r="H50" s="53"/>
      <c r="I50" s="53"/>
      <c r="J50" s="13"/>
      <c r="K50" s="77"/>
      <c r="L50" s="3"/>
      <c r="M50" s="17"/>
    </row>
    <row r="51" spans="1:13" ht="24.6" x14ac:dyDescent="0.3">
      <c r="A51" s="19">
        <v>44</v>
      </c>
      <c r="B51" s="117" t="s">
        <v>451</v>
      </c>
      <c r="C51" s="58">
        <v>164</v>
      </c>
      <c r="D51" s="54">
        <v>43033</v>
      </c>
      <c r="E51" s="53">
        <v>216218</v>
      </c>
      <c r="F51" s="53">
        <v>12275</v>
      </c>
      <c r="G51" s="53">
        <v>6043</v>
      </c>
      <c r="H51" s="53">
        <f>F51+G51</f>
        <v>18318</v>
      </c>
      <c r="I51" s="53">
        <f t="shared" ref="I51:I81" si="2">E51-H51</f>
        <v>197900</v>
      </c>
      <c r="J51" s="13">
        <v>2875425</v>
      </c>
      <c r="K51" s="77" t="s">
        <v>231</v>
      </c>
      <c r="L51" s="3"/>
      <c r="M51" s="17"/>
    </row>
    <row r="52" spans="1:13" ht="24.6" x14ac:dyDescent="0.3">
      <c r="A52" s="19">
        <v>45</v>
      </c>
      <c r="B52" s="117" t="s">
        <v>426</v>
      </c>
      <c r="C52" s="58">
        <v>167</v>
      </c>
      <c r="D52" s="54">
        <v>43034</v>
      </c>
      <c r="E52" s="53">
        <v>222055</v>
      </c>
      <c r="F52" s="53">
        <v>16950</v>
      </c>
      <c r="G52" s="53">
        <v>6145</v>
      </c>
      <c r="H52" s="53">
        <f>F52+G52</f>
        <v>23095</v>
      </c>
      <c r="I52" s="53">
        <f t="shared" si="2"/>
        <v>198960</v>
      </c>
      <c r="J52" s="13">
        <v>2875427</v>
      </c>
      <c r="K52" s="77" t="s">
        <v>233</v>
      </c>
      <c r="L52" s="3"/>
      <c r="M52" s="17"/>
    </row>
    <row r="53" spans="1:13" ht="24.6" x14ac:dyDescent="0.3">
      <c r="A53" s="19">
        <v>46</v>
      </c>
      <c r="B53" s="117" t="s">
        <v>402</v>
      </c>
      <c r="C53" s="58">
        <v>168</v>
      </c>
      <c r="D53" s="54">
        <v>43034</v>
      </c>
      <c r="E53" s="53">
        <v>219817</v>
      </c>
      <c r="F53" s="53">
        <v>16790</v>
      </c>
      <c r="G53" s="53">
        <v>4115</v>
      </c>
      <c r="H53" s="53">
        <f>G53+F53</f>
        <v>20905</v>
      </c>
      <c r="I53" s="53">
        <f t="shared" si="2"/>
        <v>198912</v>
      </c>
      <c r="J53" s="13">
        <v>2875428</v>
      </c>
      <c r="K53" s="77" t="s">
        <v>233</v>
      </c>
      <c r="L53" s="3"/>
      <c r="M53" s="17"/>
    </row>
    <row r="54" spans="1:13" ht="15.6" x14ac:dyDescent="0.3">
      <c r="A54" s="19">
        <v>47</v>
      </c>
      <c r="B54" s="96" t="s">
        <v>730</v>
      </c>
      <c r="C54" s="58">
        <v>171</v>
      </c>
      <c r="D54" s="54">
        <v>43037</v>
      </c>
      <c r="E54" s="53">
        <v>219200</v>
      </c>
      <c r="F54" s="53">
        <v>10200</v>
      </c>
      <c r="G54" s="53">
        <v>9000</v>
      </c>
      <c r="H54" s="53">
        <f t="shared" ref="H54:H81" si="3">F54+G54</f>
        <v>19200</v>
      </c>
      <c r="I54" s="53">
        <f t="shared" si="2"/>
        <v>200000</v>
      </c>
      <c r="J54" s="13">
        <v>2875429</v>
      </c>
      <c r="K54" s="77" t="s">
        <v>236</v>
      </c>
      <c r="L54" s="3"/>
      <c r="M54" s="17"/>
    </row>
    <row r="55" spans="1:13" ht="24.6" x14ac:dyDescent="0.3">
      <c r="A55" s="19">
        <v>48</v>
      </c>
      <c r="B55" s="117" t="s">
        <v>452</v>
      </c>
      <c r="C55" s="58">
        <v>172</v>
      </c>
      <c r="D55" s="54">
        <v>43037</v>
      </c>
      <c r="E55" s="53">
        <v>212059</v>
      </c>
      <c r="F55" s="53">
        <v>9750</v>
      </c>
      <c r="G55" s="53">
        <v>7769</v>
      </c>
      <c r="H55" s="53">
        <f t="shared" si="3"/>
        <v>17519</v>
      </c>
      <c r="I55" s="53">
        <f t="shared" si="2"/>
        <v>194540</v>
      </c>
      <c r="J55" s="13">
        <v>2875430</v>
      </c>
      <c r="K55" s="77" t="s">
        <v>236</v>
      </c>
      <c r="L55" s="3"/>
      <c r="M55" s="17"/>
    </row>
    <row r="56" spans="1:13" ht="15.6" x14ac:dyDescent="0.3">
      <c r="A56" s="19">
        <v>49</v>
      </c>
      <c r="B56" s="96" t="s">
        <v>731</v>
      </c>
      <c r="C56" s="58">
        <v>174</v>
      </c>
      <c r="D56" s="54">
        <v>43038</v>
      </c>
      <c r="E56" s="53">
        <v>237805</v>
      </c>
      <c r="F56" s="53">
        <v>29850</v>
      </c>
      <c r="G56" s="53">
        <v>8955</v>
      </c>
      <c r="H56" s="53">
        <f t="shared" si="3"/>
        <v>38805</v>
      </c>
      <c r="I56" s="53">
        <f t="shared" si="2"/>
        <v>199000</v>
      </c>
      <c r="J56" s="13">
        <v>2875432</v>
      </c>
      <c r="K56" s="77" t="s">
        <v>239</v>
      </c>
      <c r="L56" s="3"/>
      <c r="M56" s="17"/>
    </row>
    <row r="57" spans="1:13" ht="15.6" x14ac:dyDescent="0.3">
      <c r="A57" s="19">
        <v>50</v>
      </c>
      <c r="B57" s="145" t="s">
        <v>240</v>
      </c>
      <c r="C57" s="58">
        <v>175</v>
      </c>
      <c r="D57" s="54">
        <v>43038</v>
      </c>
      <c r="E57" s="53">
        <v>238403</v>
      </c>
      <c r="F57" s="53">
        <v>29925</v>
      </c>
      <c r="G57" s="53">
        <v>8978</v>
      </c>
      <c r="H57" s="53">
        <f t="shared" si="3"/>
        <v>38903</v>
      </c>
      <c r="I57" s="53">
        <f t="shared" si="2"/>
        <v>199500</v>
      </c>
      <c r="J57" s="13">
        <v>2875433</v>
      </c>
      <c r="K57" s="77" t="s">
        <v>239</v>
      </c>
      <c r="L57" s="3"/>
      <c r="M57" s="17"/>
    </row>
    <row r="58" spans="1:13" ht="24.6" x14ac:dyDescent="0.3">
      <c r="A58" s="19">
        <v>51</v>
      </c>
      <c r="B58" s="117" t="s">
        <v>427</v>
      </c>
      <c r="C58" s="58">
        <v>178</v>
      </c>
      <c r="D58" s="54">
        <v>43039</v>
      </c>
      <c r="E58" s="53">
        <v>222055</v>
      </c>
      <c r="F58" s="53">
        <v>16950</v>
      </c>
      <c r="G58" s="53">
        <v>6145</v>
      </c>
      <c r="H58" s="53">
        <f t="shared" si="3"/>
        <v>23095</v>
      </c>
      <c r="I58" s="53">
        <f t="shared" si="2"/>
        <v>198960</v>
      </c>
      <c r="J58" s="13">
        <v>2875436</v>
      </c>
      <c r="K58" s="77" t="s">
        <v>242</v>
      </c>
      <c r="L58" s="3"/>
      <c r="M58" s="17"/>
    </row>
    <row r="59" spans="1:13" ht="24.6" x14ac:dyDescent="0.3">
      <c r="A59" s="19">
        <v>52</v>
      </c>
      <c r="B59" s="117" t="s">
        <v>453</v>
      </c>
      <c r="C59" s="58">
        <v>184</v>
      </c>
      <c r="D59" s="54">
        <v>43040</v>
      </c>
      <c r="E59" s="53">
        <v>227680</v>
      </c>
      <c r="F59" s="53">
        <v>21855</v>
      </c>
      <c r="G59" s="53">
        <v>7325</v>
      </c>
      <c r="H59" s="53">
        <f t="shared" si="3"/>
        <v>29180</v>
      </c>
      <c r="I59" s="53">
        <f t="shared" si="2"/>
        <v>198500</v>
      </c>
      <c r="J59" s="13">
        <v>2875437</v>
      </c>
      <c r="K59" s="77" t="s">
        <v>244</v>
      </c>
      <c r="L59" s="3"/>
      <c r="M59" s="17"/>
    </row>
    <row r="60" spans="1:13" ht="24.6" x14ac:dyDescent="0.3">
      <c r="A60" s="19">
        <v>53</v>
      </c>
      <c r="B60" s="117" t="s">
        <v>458</v>
      </c>
      <c r="C60" s="58">
        <v>187</v>
      </c>
      <c r="D60" s="54">
        <v>43041</v>
      </c>
      <c r="E60" s="53">
        <v>222055</v>
      </c>
      <c r="F60" s="53">
        <v>16950</v>
      </c>
      <c r="G60" s="53">
        <v>6145</v>
      </c>
      <c r="H60" s="53">
        <f t="shared" si="3"/>
        <v>23095</v>
      </c>
      <c r="I60" s="53">
        <f t="shared" si="2"/>
        <v>198960</v>
      </c>
      <c r="J60" s="13">
        <v>2875438</v>
      </c>
      <c r="K60" s="77" t="s">
        <v>245</v>
      </c>
      <c r="L60" s="3"/>
      <c r="M60" s="17"/>
    </row>
    <row r="61" spans="1:13" ht="24.6" x14ac:dyDescent="0.3">
      <c r="A61" s="19">
        <v>54</v>
      </c>
      <c r="B61" s="117" t="s">
        <v>454</v>
      </c>
      <c r="C61" s="58">
        <v>191</v>
      </c>
      <c r="D61" s="116">
        <v>42866</v>
      </c>
      <c r="E61" s="53">
        <v>216582</v>
      </c>
      <c r="F61" s="53">
        <v>13029</v>
      </c>
      <c r="G61" s="53">
        <v>10793</v>
      </c>
      <c r="H61" s="53">
        <f t="shared" si="3"/>
        <v>23822</v>
      </c>
      <c r="I61" s="53">
        <f t="shared" si="2"/>
        <v>192760</v>
      </c>
      <c r="J61" s="13">
        <v>2875440</v>
      </c>
      <c r="K61" s="77" t="s">
        <v>246</v>
      </c>
      <c r="L61" s="3"/>
      <c r="M61" s="17"/>
    </row>
    <row r="62" spans="1:13" ht="24.6" x14ac:dyDescent="0.3">
      <c r="A62" s="19">
        <v>55</v>
      </c>
      <c r="B62" s="117" t="s">
        <v>455</v>
      </c>
      <c r="C62" s="58">
        <v>192</v>
      </c>
      <c r="D62" s="116">
        <v>42866</v>
      </c>
      <c r="E62" s="53">
        <v>217309</v>
      </c>
      <c r="F62" s="53">
        <v>13545</v>
      </c>
      <c r="G62" s="53">
        <v>8704</v>
      </c>
      <c r="H62" s="53">
        <f t="shared" si="3"/>
        <v>22249</v>
      </c>
      <c r="I62" s="53">
        <f t="shared" si="2"/>
        <v>195060</v>
      </c>
      <c r="J62" s="13">
        <v>2875439</v>
      </c>
      <c r="K62" s="77" t="s">
        <v>246</v>
      </c>
      <c r="L62" s="3"/>
      <c r="M62" s="17"/>
    </row>
    <row r="63" spans="1:13" ht="15.6" x14ac:dyDescent="0.3">
      <c r="A63" s="19">
        <v>56</v>
      </c>
      <c r="B63" s="115" t="s">
        <v>251</v>
      </c>
      <c r="C63" s="58">
        <v>194</v>
      </c>
      <c r="D63" s="116">
        <v>42897</v>
      </c>
      <c r="E63" s="53">
        <v>215996</v>
      </c>
      <c r="F63" s="53">
        <v>10000</v>
      </c>
      <c r="G63" s="53">
        <v>6000</v>
      </c>
      <c r="H63" s="53">
        <f t="shared" si="3"/>
        <v>16000</v>
      </c>
      <c r="I63" s="53">
        <f t="shared" si="2"/>
        <v>199996</v>
      </c>
      <c r="J63" s="13">
        <v>2875442</v>
      </c>
      <c r="K63" s="77" t="s">
        <v>252</v>
      </c>
      <c r="L63" s="3"/>
      <c r="M63" s="17"/>
    </row>
    <row r="64" spans="1:13" ht="24.6" x14ac:dyDescent="0.3">
      <c r="A64" s="19">
        <v>57</v>
      </c>
      <c r="B64" s="117" t="s">
        <v>428</v>
      </c>
      <c r="C64" s="58">
        <v>198</v>
      </c>
      <c r="D64" s="116">
        <v>42927</v>
      </c>
      <c r="E64" s="53">
        <v>222255</v>
      </c>
      <c r="F64" s="53">
        <v>16950</v>
      </c>
      <c r="G64" s="53">
        <v>6165</v>
      </c>
      <c r="H64" s="53">
        <f t="shared" si="3"/>
        <v>23115</v>
      </c>
      <c r="I64" s="53">
        <f t="shared" si="2"/>
        <v>199140</v>
      </c>
      <c r="J64" s="13">
        <v>2875445</v>
      </c>
      <c r="K64" s="77" t="s">
        <v>254</v>
      </c>
      <c r="L64" s="3"/>
      <c r="M64" s="17"/>
    </row>
    <row r="65" spans="1:13" ht="24.6" x14ac:dyDescent="0.3">
      <c r="A65" s="19">
        <v>58</v>
      </c>
      <c r="B65" s="117" t="s">
        <v>456</v>
      </c>
      <c r="C65" s="58">
        <v>201</v>
      </c>
      <c r="D65" s="54">
        <v>43047</v>
      </c>
      <c r="E65" s="53">
        <v>220091</v>
      </c>
      <c r="F65" s="53">
        <v>15984</v>
      </c>
      <c r="G65" s="53">
        <v>7187</v>
      </c>
      <c r="H65" s="53">
        <f t="shared" si="3"/>
        <v>23171</v>
      </c>
      <c r="I65" s="53">
        <f t="shared" si="2"/>
        <v>196920</v>
      </c>
      <c r="J65" s="13">
        <v>2875447</v>
      </c>
      <c r="K65" s="77" t="s">
        <v>255</v>
      </c>
      <c r="L65" s="3"/>
      <c r="M65" s="17"/>
    </row>
    <row r="66" spans="1:13" ht="15.6" x14ac:dyDescent="0.3">
      <c r="A66" s="19">
        <v>59</v>
      </c>
      <c r="B66" s="115" t="s">
        <v>256</v>
      </c>
      <c r="C66" s="58">
        <v>202</v>
      </c>
      <c r="D66" s="54">
        <v>43047</v>
      </c>
      <c r="E66" s="53">
        <v>235934</v>
      </c>
      <c r="F66" s="53">
        <v>29992</v>
      </c>
      <c r="G66" s="53">
        <v>5998</v>
      </c>
      <c r="H66" s="53">
        <f t="shared" si="3"/>
        <v>35990</v>
      </c>
      <c r="I66" s="53">
        <f t="shared" si="2"/>
        <v>199944</v>
      </c>
      <c r="J66" s="13">
        <v>2875448</v>
      </c>
      <c r="K66" s="77" t="s">
        <v>255</v>
      </c>
      <c r="L66" s="3"/>
      <c r="M66" s="17"/>
    </row>
    <row r="67" spans="1:13" ht="24.6" x14ac:dyDescent="0.3">
      <c r="A67" s="19">
        <v>60</v>
      </c>
      <c r="B67" s="117" t="s">
        <v>457</v>
      </c>
      <c r="C67" s="58">
        <v>205</v>
      </c>
      <c r="D67" s="54">
        <v>43048</v>
      </c>
      <c r="E67" s="53">
        <v>182458</v>
      </c>
      <c r="F67" s="53">
        <v>15435</v>
      </c>
      <c r="G67" s="53">
        <v>8383</v>
      </c>
      <c r="H67" s="53">
        <f t="shared" si="3"/>
        <v>23818</v>
      </c>
      <c r="I67" s="53">
        <f t="shared" si="2"/>
        <v>158640</v>
      </c>
      <c r="J67" s="13">
        <v>2875450</v>
      </c>
      <c r="K67" s="54">
        <v>43048</v>
      </c>
      <c r="L67" s="3"/>
      <c r="M67" s="17"/>
    </row>
    <row r="68" spans="1:13" ht="24.6" x14ac:dyDescent="0.3">
      <c r="A68" s="19">
        <v>61</v>
      </c>
      <c r="B68" s="117" t="s">
        <v>429</v>
      </c>
      <c r="C68" s="58">
        <v>206</v>
      </c>
      <c r="D68" s="54">
        <v>43048</v>
      </c>
      <c r="E68" s="53">
        <v>222255</v>
      </c>
      <c r="F68" s="53">
        <v>16950</v>
      </c>
      <c r="G68" s="53">
        <v>6165</v>
      </c>
      <c r="H68" s="53">
        <f t="shared" si="3"/>
        <v>23115</v>
      </c>
      <c r="I68" s="53">
        <f t="shared" si="2"/>
        <v>199140</v>
      </c>
      <c r="J68" s="13">
        <v>2875453</v>
      </c>
      <c r="K68" s="54">
        <v>43048</v>
      </c>
      <c r="L68" s="3"/>
      <c r="M68" s="17"/>
    </row>
    <row r="69" spans="1:13" ht="15.6" x14ac:dyDescent="0.3">
      <c r="A69" s="19">
        <v>62</v>
      </c>
      <c r="B69" s="117" t="s">
        <v>260</v>
      </c>
      <c r="C69" s="58">
        <v>207</v>
      </c>
      <c r="D69" s="54">
        <v>43048</v>
      </c>
      <c r="E69" s="53">
        <v>222701</v>
      </c>
      <c r="F69" s="53">
        <v>19740</v>
      </c>
      <c r="G69" s="53">
        <v>5841</v>
      </c>
      <c r="H69" s="53">
        <f t="shared" si="3"/>
        <v>25581</v>
      </c>
      <c r="I69" s="53">
        <f t="shared" si="2"/>
        <v>197120</v>
      </c>
      <c r="J69" s="13">
        <v>2875454</v>
      </c>
      <c r="K69" s="54">
        <v>43048</v>
      </c>
      <c r="L69" s="3"/>
      <c r="M69" s="17"/>
    </row>
    <row r="70" spans="1:13" ht="24.6" x14ac:dyDescent="0.3">
      <c r="A70" s="19">
        <v>63</v>
      </c>
      <c r="B70" s="146" t="s">
        <v>487</v>
      </c>
      <c r="C70" s="58">
        <v>211</v>
      </c>
      <c r="D70" s="54">
        <v>43051</v>
      </c>
      <c r="E70" s="53">
        <v>221812</v>
      </c>
      <c r="F70" s="53">
        <v>19376</v>
      </c>
      <c r="G70" s="53">
        <v>6476</v>
      </c>
      <c r="H70" s="53">
        <f t="shared" si="3"/>
        <v>25852</v>
      </c>
      <c r="I70" s="53">
        <f t="shared" si="2"/>
        <v>195960</v>
      </c>
      <c r="J70" s="13">
        <v>2875455</v>
      </c>
      <c r="K70" s="54">
        <v>43051</v>
      </c>
      <c r="L70" s="3"/>
      <c r="M70" s="17"/>
    </row>
    <row r="71" spans="1:13" ht="24.6" x14ac:dyDescent="0.3">
      <c r="A71" s="19">
        <v>64</v>
      </c>
      <c r="B71" s="117" t="s">
        <v>488</v>
      </c>
      <c r="C71" s="58">
        <v>214</v>
      </c>
      <c r="D71" s="54">
        <v>43052</v>
      </c>
      <c r="E71" s="53">
        <v>196822</v>
      </c>
      <c r="F71" s="53">
        <v>10716</v>
      </c>
      <c r="G71" s="53">
        <v>5177</v>
      </c>
      <c r="H71" s="53">
        <f t="shared" si="3"/>
        <v>15893</v>
      </c>
      <c r="I71" s="53">
        <f t="shared" si="2"/>
        <v>180929</v>
      </c>
      <c r="J71" s="13">
        <v>2875456</v>
      </c>
      <c r="K71" s="54">
        <v>43052</v>
      </c>
      <c r="L71" s="3"/>
      <c r="M71" s="17"/>
    </row>
    <row r="72" spans="1:13" ht="24.6" x14ac:dyDescent="0.3">
      <c r="A72" s="19">
        <v>65</v>
      </c>
      <c r="B72" s="117" t="s">
        <v>489</v>
      </c>
      <c r="C72" s="58">
        <v>215</v>
      </c>
      <c r="D72" s="54">
        <v>43052</v>
      </c>
      <c r="E72" s="53">
        <v>212923</v>
      </c>
      <c r="F72" s="53">
        <v>10690</v>
      </c>
      <c r="G72" s="53">
        <v>5173</v>
      </c>
      <c r="H72" s="53">
        <f t="shared" si="3"/>
        <v>15863</v>
      </c>
      <c r="I72" s="53">
        <f t="shared" si="2"/>
        <v>197060</v>
      </c>
      <c r="J72" s="13">
        <v>2875457</v>
      </c>
      <c r="K72" s="54">
        <v>43052</v>
      </c>
      <c r="L72" s="3"/>
      <c r="M72" s="17"/>
    </row>
    <row r="73" spans="1:13" ht="15.6" x14ac:dyDescent="0.3">
      <c r="A73" s="19">
        <v>66</v>
      </c>
      <c r="B73" s="96" t="s">
        <v>270</v>
      </c>
      <c r="C73" s="58">
        <v>218</v>
      </c>
      <c r="D73" s="54">
        <v>43053</v>
      </c>
      <c r="E73" s="53">
        <v>218699</v>
      </c>
      <c r="F73" s="53">
        <v>10129</v>
      </c>
      <c r="G73" s="53">
        <v>8982</v>
      </c>
      <c r="H73" s="53">
        <f t="shared" si="3"/>
        <v>19111</v>
      </c>
      <c r="I73" s="53">
        <f t="shared" si="2"/>
        <v>199588</v>
      </c>
      <c r="J73" s="13">
        <v>2875459</v>
      </c>
      <c r="K73" s="54">
        <v>43053</v>
      </c>
      <c r="L73" s="3"/>
      <c r="M73" s="17"/>
    </row>
    <row r="74" spans="1:13" ht="24.6" x14ac:dyDescent="0.3">
      <c r="A74" s="19">
        <v>67</v>
      </c>
      <c r="B74" s="117" t="s">
        <v>430</v>
      </c>
      <c r="C74" s="58">
        <v>221</v>
      </c>
      <c r="D74" s="54">
        <v>43053</v>
      </c>
      <c r="E74" s="53">
        <v>222055</v>
      </c>
      <c r="F74" s="53">
        <v>16950</v>
      </c>
      <c r="G74" s="53">
        <v>6145</v>
      </c>
      <c r="H74" s="53">
        <f t="shared" si="3"/>
        <v>23095</v>
      </c>
      <c r="I74" s="53">
        <f t="shared" si="2"/>
        <v>198960</v>
      </c>
      <c r="J74" s="13">
        <v>2875461</v>
      </c>
      <c r="K74" s="54">
        <v>43053</v>
      </c>
      <c r="L74" s="3"/>
      <c r="M74" s="17"/>
    </row>
    <row r="75" spans="1:13" ht="24.6" x14ac:dyDescent="0.3">
      <c r="A75" s="19">
        <v>68</v>
      </c>
      <c r="B75" s="117" t="s">
        <v>431</v>
      </c>
      <c r="C75" s="58">
        <v>214</v>
      </c>
      <c r="D75" s="54">
        <v>43055</v>
      </c>
      <c r="E75" s="53">
        <v>222055</v>
      </c>
      <c r="F75" s="53">
        <v>16950</v>
      </c>
      <c r="G75" s="53">
        <v>6145</v>
      </c>
      <c r="H75" s="53">
        <f t="shared" si="3"/>
        <v>23095</v>
      </c>
      <c r="I75" s="53">
        <f t="shared" si="2"/>
        <v>198960</v>
      </c>
      <c r="J75" s="13">
        <v>2875463</v>
      </c>
      <c r="K75" s="54">
        <v>43055</v>
      </c>
      <c r="L75" s="3"/>
      <c r="M75" s="17"/>
    </row>
    <row r="76" spans="1:13" ht="23.25" customHeight="1" x14ac:dyDescent="0.3">
      <c r="A76" s="19">
        <v>69</v>
      </c>
      <c r="B76" s="117" t="s">
        <v>267</v>
      </c>
      <c r="C76" s="58">
        <v>227</v>
      </c>
      <c r="D76" s="54">
        <v>43058</v>
      </c>
      <c r="E76" s="53">
        <v>220055</v>
      </c>
      <c r="F76" s="53">
        <v>16950</v>
      </c>
      <c r="G76" s="53">
        <v>5945</v>
      </c>
      <c r="H76" s="53">
        <f t="shared" si="3"/>
        <v>22895</v>
      </c>
      <c r="I76" s="53">
        <f t="shared" si="2"/>
        <v>197160</v>
      </c>
      <c r="J76" s="13">
        <v>2875465</v>
      </c>
      <c r="K76" s="54">
        <v>43058</v>
      </c>
      <c r="L76" s="3"/>
      <c r="M76" s="17"/>
    </row>
    <row r="77" spans="1:13" ht="24.6" x14ac:dyDescent="0.3">
      <c r="A77" s="19">
        <v>70</v>
      </c>
      <c r="B77" s="115" t="s">
        <v>490</v>
      </c>
      <c r="C77" s="58">
        <v>240</v>
      </c>
      <c r="D77" s="54">
        <v>43060</v>
      </c>
      <c r="E77" s="53">
        <v>221584</v>
      </c>
      <c r="F77" s="53">
        <v>19519</v>
      </c>
      <c r="G77" s="53">
        <v>4076</v>
      </c>
      <c r="H77" s="53">
        <f t="shared" si="3"/>
        <v>23595</v>
      </c>
      <c r="I77" s="53">
        <f t="shared" si="2"/>
        <v>197989</v>
      </c>
      <c r="J77" s="13">
        <v>2875470</v>
      </c>
      <c r="K77" s="77" t="s">
        <v>269</v>
      </c>
      <c r="L77" s="3"/>
      <c r="M77" s="17"/>
    </row>
    <row r="78" spans="1:13" ht="15.6" x14ac:dyDescent="0.3">
      <c r="A78" s="19">
        <v>71</v>
      </c>
      <c r="B78" s="115" t="s">
        <v>271</v>
      </c>
      <c r="C78" s="58">
        <v>239</v>
      </c>
      <c r="D78" s="54">
        <v>43060</v>
      </c>
      <c r="E78" s="53">
        <v>218937</v>
      </c>
      <c r="F78" s="53">
        <v>10188</v>
      </c>
      <c r="G78" s="53">
        <v>8989</v>
      </c>
      <c r="H78" s="53">
        <f t="shared" si="3"/>
        <v>19177</v>
      </c>
      <c r="I78" s="53">
        <f t="shared" si="2"/>
        <v>199760</v>
      </c>
      <c r="J78" s="13">
        <v>2875471</v>
      </c>
      <c r="K78" s="77" t="s">
        <v>269</v>
      </c>
      <c r="L78" s="3"/>
      <c r="M78" s="17"/>
    </row>
    <row r="79" spans="1:13" ht="24.6" x14ac:dyDescent="0.3">
      <c r="A79" s="19">
        <v>72</v>
      </c>
      <c r="B79" s="115" t="s">
        <v>491</v>
      </c>
      <c r="C79" s="58">
        <v>243</v>
      </c>
      <c r="D79" s="54">
        <v>43061</v>
      </c>
      <c r="E79" s="53">
        <v>201010</v>
      </c>
      <c r="F79" s="53">
        <v>8003</v>
      </c>
      <c r="G79" s="53">
        <v>3987</v>
      </c>
      <c r="H79" s="53">
        <f t="shared" si="3"/>
        <v>11990</v>
      </c>
      <c r="I79" s="53">
        <f t="shared" si="2"/>
        <v>189020</v>
      </c>
      <c r="J79" s="13">
        <v>2875476</v>
      </c>
      <c r="K79" s="77" t="s">
        <v>273</v>
      </c>
      <c r="L79" s="3"/>
      <c r="M79" s="17"/>
    </row>
    <row r="80" spans="1:13" ht="24.6" x14ac:dyDescent="0.3">
      <c r="A80" s="19">
        <v>73</v>
      </c>
      <c r="B80" s="115" t="s">
        <v>492</v>
      </c>
      <c r="C80" s="58">
        <v>246</v>
      </c>
      <c r="D80" s="54">
        <v>43062</v>
      </c>
      <c r="E80" s="53">
        <v>210785</v>
      </c>
      <c r="F80" s="53">
        <v>13591</v>
      </c>
      <c r="G80" s="53">
        <v>4825</v>
      </c>
      <c r="H80" s="53">
        <f t="shared" si="3"/>
        <v>18416</v>
      </c>
      <c r="I80" s="53">
        <f t="shared" si="2"/>
        <v>192369</v>
      </c>
      <c r="J80" s="13">
        <v>2875477</v>
      </c>
      <c r="K80" s="77" t="s">
        <v>276</v>
      </c>
      <c r="L80" s="3"/>
      <c r="M80" s="17"/>
    </row>
    <row r="81" spans="1:13" ht="15.6" x14ac:dyDescent="0.3">
      <c r="A81" s="19">
        <v>74</v>
      </c>
      <c r="B81" s="115" t="s">
        <v>459</v>
      </c>
      <c r="C81" s="58">
        <v>250</v>
      </c>
      <c r="D81" s="54">
        <v>43065</v>
      </c>
      <c r="E81" s="53">
        <v>213831</v>
      </c>
      <c r="F81" s="53">
        <v>11093</v>
      </c>
      <c r="G81" s="53">
        <v>6089</v>
      </c>
      <c r="H81" s="53">
        <f t="shared" si="3"/>
        <v>17182</v>
      </c>
      <c r="I81" s="53">
        <f t="shared" si="2"/>
        <v>196649</v>
      </c>
      <c r="J81" s="13">
        <v>2875479</v>
      </c>
      <c r="K81" s="77" t="s">
        <v>278</v>
      </c>
      <c r="L81" s="3"/>
      <c r="M81" s="17"/>
    </row>
    <row r="82" spans="1:13" ht="15.6" x14ac:dyDescent="0.3">
      <c r="A82" s="19">
        <v>75</v>
      </c>
      <c r="B82" s="115" t="s">
        <v>460</v>
      </c>
      <c r="C82" s="58">
        <v>251</v>
      </c>
      <c r="D82" s="54">
        <v>43065</v>
      </c>
      <c r="E82" s="53">
        <v>213831</v>
      </c>
      <c r="F82" s="53">
        <v>11093</v>
      </c>
      <c r="G82" s="53">
        <v>6089</v>
      </c>
      <c r="H82" s="53">
        <f t="shared" ref="H82:H95" si="4">F82+G82</f>
        <v>17182</v>
      </c>
      <c r="I82" s="53">
        <f t="shared" ref="I82:I95" si="5">E82-H82</f>
        <v>196649</v>
      </c>
      <c r="J82" s="13">
        <v>2875480</v>
      </c>
      <c r="K82" s="77" t="s">
        <v>278</v>
      </c>
      <c r="L82" s="3"/>
      <c r="M82" s="17"/>
    </row>
    <row r="83" spans="1:13" ht="15.6" x14ac:dyDescent="0.3">
      <c r="A83" s="19">
        <v>76</v>
      </c>
      <c r="B83" s="115" t="s">
        <v>461</v>
      </c>
      <c r="C83" s="58">
        <v>254</v>
      </c>
      <c r="D83" s="54">
        <v>43067</v>
      </c>
      <c r="E83" s="53">
        <v>213831</v>
      </c>
      <c r="F83" s="53">
        <v>11093</v>
      </c>
      <c r="G83" s="53">
        <v>6089</v>
      </c>
      <c r="H83" s="53">
        <f t="shared" si="4"/>
        <v>17182</v>
      </c>
      <c r="I83" s="53">
        <f t="shared" si="5"/>
        <v>196649</v>
      </c>
      <c r="J83" s="13">
        <v>2875481</v>
      </c>
      <c r="K83" s="54">
        <v>43067</v>
      </c>
      <c r="L83" s="3"/>
      <c r="M83" s="17"/>
    </row>
    <row r="84" spans="1:13" ht="15.6" x14ac:dyDescent="0.3">
      <c r="A84" s="19">
        <v>77</v>
      </c>
      <c r="B84" s="115" t="s">
        <v>462</v>
      </c>
      <c r="C84" s="58">
        <v>255</v>
      </c>
      <c r="D84" s="54">
        <v>43067</v>
      </c>
      <c r="E84" s="53">
        <v>213831</v>
      </c>
      <c r="F84" s="53">
        <v>11093</v>
      </c>
      <c r="G84" s="53">
        <v>6089</v>
      </c>
      <c r="H84" s="53">
        <f t="shared" si="4"/>
        <v>17182</v>
      </c>
      <c r="I84" s="53">
        <f t="shared" si="5"/>
        <v>196649</v>
      </c>
      <c r="J84" s="13">
        <v>2875482</v>
      </c>
      <c r="K84" s="54">
        <v>43067</v>
      </c>
      <c r="L84" s="3"/>
      <c r="M84" s="17"/>
    </row>
    <row r="85" spans="1:13" ht="15.6" x14ac:dyDescent="0.3">
      <c r="A85" s="19">
        <v>78</v>
      </c>
      <c r="B85" s="115" t="s">
        <v>463</v>
      </c>
      <c r="C85" s="58">
        <v>256</v>
      </c>
      <c r="D85" s="54">
        <v>43067</v>
      </c>
      <c r="E85" s="53">
        <v>213831</v>
      </c>
      <c r="F85" s="53">
        <v>11093</v>
      </c>
      <c r="G85" s="53">
        <v>6089</v>
      </c>
      <c r="H85" s="53">
        <f t="shared" si="4"/>
        <v>17182</v>
      </c>
      <c r="I85" s="53">
        <f t="shared" si="5"/>
        <v>196649</v>
      </c>
      <c r="J85" s="13">
        <v>2875483</v>
      </c>
      <c r="K85" s="54">
        <v>43067</v>
      </c>
      <c r="L85" s="3"/>
      <c r="M85" s="17"/>
    </row>
    <row r="86" spans="1:13" ht="24.6" x14ac:dyDescent="0.3">
      <c r="A86" s="19">
        <v>79</v>
      </c>
      <c r="B86" s="115" t="s">
        <v>283</v>
      </c>
      <c r="C86" s="58">
        <v>262</v>
      </c>
      <c r="D86" s="54">
        <v>43069</v>
      </c>
      <c r="E86" s="53">
        <v>235976</v>
      </c>
      <c r="F86" s="53">
        <v>29997</v>
      </c>
      <c r="G86" s="53">
        <v>5999</v>
      </c>
      <c r="H86" s="53">
        <f t="shared" si="4"/>
        <v>35996</v>
      </c>
      <c r="I86" s="53">
        <f t="shared" si="5"/>
        <v>199980</v>
      </c>
      <c r="J86" s="13">
        <v>2875494</v>
      </c>
      <c r="K86" s="77" t="s">
        <v>284</v>
      </c>
      <c r="L86" s="3"/>
      <c r="M86" s="17"/>
    </row>
    <row r="87" spans="1:13" ht="15.6" x14ac:dyDescent="0.3">
      <c r="A87" s="19">
        <v>80</v>
      </c>
      <c r="B87" s="96" t="s">
        <v>732</v>
      </c>
      <c r="C87" s="58">
        <v>265</v>
      </c>
      <c r="D87" s="54">
        <v>43072</v>
      </c>
      <c r="E87" s="53">
        <v>219200</v>
      </c>
      <c r="F87" s="53">
        <v>10200</v>
      </c>
      <c r="G87" s="53">
        <v>9000</v>
      </c>
      <c r="H87" s="53">
        <f t="shared" si="4"/>
        <v>19200</v>
      </c>
      <c r="I87" s="53">
        <f t="shared" si="5"/>
        <v>200000</v>
      </c>
      <c r="J87" s="13">
        <v>2875509</v>
      </c>
      <c r="K87" s="77" t="s">
        <v>286</v>
      </c>
      <c r="L87" s="3"/>
      <c r="M87" s="17"/>
    </row>
    <row r="88" spans="1:13" ht="24.6" x14ac:dyDescent="0.3">
      <c r="A88" s="19">
        <v>81</v>
      </c>
      <c r="B88" s="117" t="s">
        <v>432</v>
      </c>
      <c r="C88" s="58">
        <v>272</v>
      </c>
      <c r="D88" s="54">
        <v>43075</v>
      </c>
      <c r="E88" s="53">
        <v>221355</v>
      </c>
      <c r="F88" s="53">
        <v>16950</v>
      </c>
      <c r="G88" s="53">
        <v>6145</v>
      </c>
      <c r="H88" s="53">
        <f t="shared" si="4"/>
        <v>23095</v>
      </c>
      <c r="I88" s="53">
        <f t="shared" si="5"/>
        <v>198260</v>
      </c>
      <c r="J88" s="13">
        <v>2875516</v>
      </c>
      <c r="K88" s="77" t="s">
        <v>288</v>
      </c>
      <c r="L88" s="3"/>
      <c r="M88" s="17"/>
    </row>
    <row r="89" spans="1:13" ht="15.6" x14ac:dyDescent="0.3">
      <c r="A89" s="19">
        <v>82</v>
      </c>
      <c r="B89" s="115" t="s">
        <v>464</v>
      </c>
      <c r="C89" s="58">
        <v>273</v>
      </c>
      <c r="D89" s="54">
        <v>43075</v>
      </c>
      <c r="E89" s="53">
        <v>207057</v>
      </c>
      <c r="F89" s="53">
        <v>5268</v>
      </c>
      <c r="G89" s="53">
        <v>4939</v>
      </c>
      <c r="H89" s="53">
        <f t="shared" si="4"/>
        <v>10207</v>
      </c>
      <c r="I89" s="53">
        <f t="shared" si="5"/>
        <v>196850</v>
      </c>
      <c r="J89" s="13">
        <v>2875517</v>
      </c>
      <c r="K89" s="77" t="s">
        <v>288</v>
      </c>
      <c r="L89" s="3"/>
      <c r="M89" s="17"/>
    </row>
    <row r="90" spans="1:13" ht="24.6" x14ac:dyDescent="0.3">
      <c r="A90" s="19">
        <v>83</v>
      </c>
      <c r="B90" s="117" t="s">
        <v>433</v>
      </c>
      <c r="C90" s="58">
        <v>277</v>
      </c>
      <c r="D90" s="54">
        <v>43079</v>
      </c>
      <c r="E90" s="53">
        <v>222055</v>
      </c>
      <c r="F90" s="53">
        <v>16950</v>
      </c>
      <c r="G90" s="53">
        <v>6145</v>
      </c>
      <c r="H90" s="53">
        <f t="shared" si="4"/>
        <v>23095</v>
      </c>
      <c r="I90" s="53">
        <f t="shared" si="5"/>
        <v>198960</v>
      </c>
      <c r="J90" s="13">
        <v>2875520</v>
      </c>
      <c r="K90" s="77" t="s">
        <v>293</v>
      </c>
      <c r="L90" s="3"/>
      <c r="M90" s="17"/>
    </row>
    <row r="91" spans="1:13" ht="15.6" x14ac:dyDescent="0.3">
      <c r="A91" s="19">
        <v>84</v>
      </c>
      <c r="B91" s="115" t="s">
        <v>465</v>
      </c>
      <c r="C91" s="58">
        <v>278</v>
      </c>
      <c r="D91" s="54">
        <v>43079</v>
      </c>
      <c r="E91" s="53">
        <v>204289</v>
      </c>
      <c r="F91" s="53">
        <v>3053</v>
      </c>
      <c r="G91" s="53">
        <v>4487</v>
      </c>
      <c r="H91" s="53">
        <f t="shared" si="4"/>
        <v>7540</v>
      </c>
      <c r="I91" s="53">
        <f t="shared" si="5"/>
        <v>196749</v>
      </c>
      <c r="J91" s="13">
        <v>2875521</v>
      </c>
      <c r="K91" s="77" t="s">
        <v>293</v>
      </c>
      <c r="L91" s="3"/>
      <c r="M91" s="17"/>
    </row>
    <row r="92" spans="1:13" ht="15.6" x14ac:dyDescent="0.3">
      <c r="A92" s="19">
        <v>85</v>
      </c>
      <c r="B92" s="115" t="s">
        <v>295</v>
      </c>
      <c r="C92" s="58">
        <v>282</v>
      </c>
      <c r="D92" s="54">
        <v>43080</v>
      </c>
      <c r="E92" s="53">
        <v>218904</v>
      </c>
      <c r="F92" s="53">
        <v>10187</v>
      </c>
      <c r="G92" s="53">
        <v>8988</v>
      </c>
      <c r="H92" s="53">
        <f t="shared" si="4"/>
        <v>19175</v>
      </c>
      <c r="I92" s="53">
        <f t="shared" si="5"/>
        <v>199729</v>
      </c>
      <c r="J92" s="13">
        <v>2875523</v>
      </c>
      <c r="K92" s="77" t="s">
        <v>294</v>
      </c>
      <c r="L92" s="3"/>
      <c r="M92" s="17"/>
    </row>
    <row r="93" spans="1:13" ht="24.6" x14ac:dyDescent="0.3">
      <c r="A93" s="19">
        <v>86</v>
      </c>
      <c r="B93" s="115" t="s">
        <v>434</v>
      </c>
      <c r="C93" s="58">
        <v>285</v>
      </c>
      <c r="D93" s="54">
        <v>43081</v>
      </c>
      <c r="E93" s="53">
        <v>220655</v>
      </c>
      <c r="F93" s="53">
        <v>16950</v>
      </c>
      <c r="G93" s="53">
        <v>6145</v>
      </c>
      <c r="H93" s="53">
        <f t="shared" si="4"/>
        <v>23095</v>
      </c>
      <c r="I93" s="53">
        <f t="shared" si="5"/>
        <v>197560</v>
      </c>
      <c r="J93" s="13">
        <v>2875528</v>
      </c>
      <c r="K93" s="77" t="s">
        <v>297</v>
      </c>
      <c r="L93" s="3"/>
      <c r="M93" s="17"/>
    </row>
    <row r="94" spans="1:13" ht="24.6" x14ac:dyDescent="0.3">
      <c r="A94" s="19">
        <v>87</v>
      </c>
      <c r="B94" s="115" t="s">
        <v>435</v>
      </c>
      <c r="C94" s="58">
        <v>287</v>
      </c>
      <c r="D94" s="54">
        <v>43083</v>
      </c>
      <c r="E94" s="53">
        <v>221355</v>
      </c>
      <c r="F94" s="53">
        <v>16950</v>
      </c>
      <c r="G94" s="53">
        <v>6145</v>
      </c>
      <c r="H94" s="53">
        <f t="shared" si="4"/>
        <v>23095</v>
      </c>
      <c r="I94" s="53">
        <f t="shared" si="5"/>
        <v>198260</v>
      </c>
      <c r="J94" s="13">
        <v>2875527</v>
      </c>
      <c r="K94" s="77" t="s">
        <v>298</v>
      </c>
      <c r="L94" s="3"/>
      <c r="M94" s="17"/>
    </row>
    <row r="95" spans="1:13" ht="15.6" x14ac:dyDescent="0.3">
      <c r="A95" s="19">
        <v>86</v>
      </c>
      <c r="B95" s="115" t="s">
        <v>299</v>
      </c>
      <c r="C95" s="58">
        <v>290</v>
      </c>
      <c r="D95" s="54">
        <v>43086</v>
      </c>
      <c r="E95" s="53">
        <v>218904</v>
      </c>
      <c r="F95" s="53">
        <v>10187</v>
      </c>
      <c r="G95" s="53">
        <v>8988</v>
      </c>
      <c r="H95" s="53">
        <f t="shared" si="4"/>
        <v>19175</v>
      </c>
      <c r="I95" s="53">
        <f t="shared" si="5"/>
        <v>199729</v>
      </c>
      <c r="J95" s="13">
        <v>2875529</v>
      </c>
      <c r="K95" s="77" t="s">
        <v>300</v>
      </c>
      <c r="L95" s="3"/>
      <c r="M95" s="17"/>
    </row>
    <row r="96" spans="1:13" ht="15.6" x14ac:dyDescent="0.3">
      <c r="A96" s="19">
        <v>87</v>
      </c>
      <c r="B96" s="115" t="s">
        <v>302</v>
      </c>
      <c r="C96" s="58">
        <v>295</v>
      </c>
      <c r="D96" s="54">
        <v>43087</v>
      </c>
      <c r="E96" s="53">
        <v>218904</v>
      </c>
      <c r="F96" s="53">
        <v>10187</v>
      </c>
      <c r="G96" s="53">
        <v>8988</v>
      </c>
      <c r="H96" s="53">
        <f t="shared" ref="H96:H344" si="6">F96+G96</f>
        <v>19175</v>
      </c>
      <c r="I96" s="53">
        <f t="shared" ref="I96:I162" si="7">E96-H96</f>
        <v>199729</v>
      </c>
      <c r="J96" s="13">
        <v>2875530</v>
      </c>
      <c r="K96" s="77" t="s">
        <v>303</v>
      </c>
      <c r="L96" s="3"/>
      <c r="M96" s="17"/>
    </row>
    <row r="97" spans="1:13" ht="15.6" x14ac:dyDescent="0.3">
      <c r="A97" s="19">
        <v>88</v>
      </c>
      <c r="B97" s="115" t="s">
        <v>305</v>
      </c>
      <c r="C97" s="58">
        <v>298</v>
      </c>
      <c r="D97" s="54">
        <v>43088</v>
      </c>
      <c r="E97" s="53">
        <v>218904</v>
      </c>
      <c r="F97" s="53">
        <v>10187</v>
      </c>
      <c r="G97" s="53">
        <v>8988</v>
      </c>
      <c r="H97" s="53">
        <f t="shared" si="6"/>
        <v>19175</v>
      </c>
      <c r="I97" s="53">
        <f t="shared" si="7"/>
        <v>199729</v>
      </c>
      <c r="J97" s="13">
        <v>2875533</v>
      </c>
      <c r="K97" s="77" t="s">
        <v>304</v>
      </c>
      <c r="L97" s="3"/>
      <c r="M97" s="17"/>
    </row>
    <row r="98" spans="1:13" ht="15.6" x14ac:dyDescent="0.3">
      <c r="A98" s="19">
        <v>89</v>
      </c>
      <c r="B98" s="115" t="s">
        <v>466</v>
      </c>
      <c r="C98" s="58">
        <v>299</v>
      </c>
      <c r="D98" s="54">
        <v>43089</v>
      </c>
      <c r="E98" s="53">
        <v>210602</v>
      </c>
      <c r="F98" s="53">
        <v>9585</v>
      </c>
      <c r="G98" s="53">
        <v>4517</v>
      </c>
      <c r="H98" s="53">
        <f t="shared" si="6"/>
        <v>14102</v>
      </c>
      <c r="I98" s="53">
        <f t="shared" si="7"/>
        <v>196500</v>
      </c>
      <c r="J98" s="13">
        <v>2875534</v>
      </c>
      <c r="K98" s="77" t="s">
        <v>308</v>
      </c>
      <c r="L98" s="3"/>
      <c r="M98" s="17"/>
    </row>
    <row r="99" spans="1:13" ht="15.6" x14ac:dyDescent="0.3">
      <c r="A99" s="19">
        <v>89</v>
      </c>
      <c r="B99" s="115" t="s">
        <v>310</v>
      </c>
      <c r="C99" s="58">
        <v>301</v>
      </c>
      <c r="D99" s="54">
        <v>43090</v>
      </c>
      <c r="E99" s="53">
        <v>218904</v>
      </c>
      <c r="F99" s="53">
        <v>10187</v>
      </c>
      <c r="G99" s="53">
        <v>8988</v>
      </c>
      <c r="H99" s="53">
        <f t="shared" si="6"/>
        <v>19175</v>
      </c>
      <c r="I99" s="53">
        <f t="shared" si="7"/>
        <v>199729</v>
      </c>
      <c r="J99" s="13">
        <v>2875535</v>
      </c>
      <c r="K99" s="77" t="s">
        <v>309</v>
      </c>
      <c r="L99" s="3"/>
      <c r="M99" s="17"/>
    </row>
    <row r="100" spans="1:13" ht="15.6" x14ac:dyDescent="0.3">
      <c r="A100" s="19">
        <v>90</v>
      </c>
      <c r="B100" s="115" t="s">
        <v>467</v>
      </c>
      <c r="C100" s="58">
        <v>304</v>
      </c>
      <c r="D100" s="54">
        <v>43093</v>
      </c>
      <c r="E100" s="53">
        <v>210602</v>
      </c>
      <c r="F100" s="53">
        <v>9585</v>
      </c>
      <c r="G100" s="53">
        <v>4517</v>
      </c>
      <c r="H100" s="53">
        <f t="shared" si="6"/>
        <v>14102</v>
      </c>
      <c r="I100" s="53">
        <f t="shared" si="7"/>
        <v>196500</v>
      </c>
      <c r="J100" s="13">
        <v>2875536</v>
      </c>
      <c r="K100" s="77" t="s">
        <v>312</v>
      </c>
      <c r="L100" s="3"/>
      <c r="M100" s="17"/>
    </row>
    <row r="101" spans="1:13" ht="15.6" x14ac:dyDescent="0.3">
      <c r="A101" s="19">
        <v>91</v>
      </c>
      <c r="B101" s="115" t="s">
        <v>313</v>
      </c>
      <c r="C101" s="58">
        <v>307</v>
      </c>
      <c r="D101" s="54">
        <v>43095</v>
      </c>
      <c r="E101" s="53">
        <v>218904</v>
      </c>
      <c r="F101" s="53">
        <v>10187</v>
      </c>
      <c r="G101" s="53">
        <v>8988</v>
      </c>
      <c r="H101" s="53">
        <f t="shared" si="6"/>
        <v>19175</v>
      </c>
      <c r="I101" s="53">
        <f t="shared" si="7"/>
        <v>199729</v>
      </c>
      <c r="J101" s="13">
        <v>2875537</v>
      </c>
      <c r="K101" s="77" t="s">
        <v>314</v>
      </c>
      <c r="L101" s="3"/>
      <c r="M101" s="17"/>
    </row>
    <row r="102" spans="1:13" ht="24.6" x14ac:dyDescent="0.3">
      <c r="A102" s="19">
        <v>92</v>
      </c>
      <c r="B102" s="115" t="s">
        <v>436</v>
      </c>
      <c r="C102" s="58">
        <v>312</v>
      </c>
      <c r="D102" s="54">
        <v>43096</v>
      </c>
      <c r="E102" s="53">
        <v>221355</v>
      </c>
      <c r="F102" s="53">
        <v>16950</v>
      </c>
      <c r="G102" s="53">
        <v>6145</v>
      </c>
      <c r="H102" s="53">
        <f t="shared" si="6"/>
        <v>23095</v>
      </c>
      <c r="I102" s="53">
        <f t="shared" si="7"/>
        <v>198260</v>
      </c>
      <c r="J102" s="13">
        <v>2875540</v>
      </c>
      <c r="K102" s="77" t="s">
        <v>316</v>
      </c>
      <c r="L102" s="3"/>
      <c r="M102" s="17"/>
    </row>
    <row r="103" spans="1:13" ht="15.6" x14ac:dyDescent="0.3">
      <c r="A103" s="19">
        <v>93</v>
      </c>
      <c r="B103" s="115" t="s">
        <v>736</v>
      </c>
      <c r="C103" s="58">
        <v>313</v>
      </c>
      <c r="D103" s="54">
        <v>43096</v>
      </c>
      <c r="E103" s="53">
        <v>215935</v>
      </c>
      <c r="F103" s="53">
        <v>10850</v>
      </c>
      <c r="G103" s="53">
        <v>6085</v>
      </c>
      <c r="H103" s="53">
        <f t="shared" si="6"/>
        <v>16935</v>
      </c>
      <c r="I103" s="53">
        <f t="shared" si="7"/>
        <v>199000</v>
      </c>
      <c r="J103" s="13">
        <v>2875541</v>
      </c>
      <c r="K103" s="77" t="s">
        <v>318</v>
      </c>
      <c r="L103" s="3"/>
      <c r="M103" s="17"/>
    </row>
    <row r="104" spans="1:13" ht="24.6" x14ac:dyDescent="0.3">
      <c r="A104" s="19">
        <v>94</v>
      </c>
      <c r="B104" s="115" t="s">
        <v>437</v>
      </c>
      <c r="C104" s="58">
        <v>318</v>
      </c>
      <c r="D104" s="54">
        <v>43100</v>
      </c>
      <c r="E104" s="53">
        <v>222055</v>
      </c>
      <c r="F104" s="53">
        <v>16950</v>
      </c>
      <c r="G104" s="53">
        <v>6145</v>
      </c>
      <c r="H104" s="53">
        <f t="shared" si="6"/>
        <v>23095</v>
      </c>
      <c r="I104" s="53">
        <f t="shared" si="7"/>
        <v>198960</v>
      </c>
      <c r="J104" s="13">
        <v>2875542</v>
      </c>
      <c r="K104" s="77" t="s">
        <v>320</v>
      </c>
      <c r="L104" s="3"/>
      <c r="M104" s="17"/>
    </row>
    <row r="105" spans="1:13" ht="15.6" x14ac:dyDescent="0.3">
      <c r="A105" s="19">
        <v>95</v>
      </c>
      <c r="B105" s="115" t="s">
        <v>733</v>
      </c>
      <c r="C105" s="58">
        <v>319</v>
      </c>
      <c r="D105" s="54">
        <v>43101</v>
      </c>
      <c r="E105" s="53">
        <v>218904</v>
      </c>
      <c r="F105" s="53">
        <v>10187</v>
      </c>
      <c r="G105" s="53">
        <v>8988</v>
      </c>
      <c r="H105" s="53">
        <f t="shared" si="6"/>
        <v>19175</v>
      </c>
      <c r="I105" s="53">
        <f t="shared" si="7"/>
        <v>199729</v>
      </c>
      <c r="J105" s="13">
        <v>2875543</v>
      </c>
      <c r="K105" s="77" t="s">
        <v>321</v>
      </c>
      <c r="L105" s="3"/>
      <c r="M105" s="17"/>
    </row>
    <row r="106" spans="1:13" ht="15.6" x14ac:dyDescent="0.3">
      <c r="A106" s="19">
        <v>96</v>
      </c>
      <c r="B106" s="115" t="s">
        <v>323</v>
      </c>
      <c r="C106" s="58">
        <v>322</v>
      </c>
      <c r="D106" s="54">
        <v>43101</v>
      </c>
      <c r="E106" s="53">
        <v>218904</v>
      </c>
      <c r="F106" s="53">
        <v>10187</v>
      </c>
      <c r="G106" s="53">
        <v>8988</v>
      </c>
      <c r="H106" s="53">
        <f t="shared" si="6"/>
        <v>19175</v>
      </c>
      <c r="I106" s="53">
        <f t="shared" si="7"/>
        <v>199729</v>
      </c>
      <c r="J106" s="13">
        <v>2875544</v>
      </c>
      <c r="K106" s="77" t="s">
        <v>321</v>
      </c>
      <c r="L106" s="3"/>
      <c r="M106" s="17"/>
    </row>
    <row r="107" spans="1:13" ht="24.6" x14ac:dyDescent="0.3">
      <c r="A107" s="19">
        <v>97</v>
      </c>
      <c r="B107" s="115" t="s">
        <v>438</v>
      </c>
      <c r="C107" s="58">
        <v>333</v>
      </c>
      <c r="D107" s="54">
        <v>43102</v>
      </c>
      <c r="E107" s="53">
        <v>222479</v>
      </c>
      <c r="F107" s="53">
        <v>16950</v>
      </c>
      <c r="G107" s="53">
        <v>6569</v>
      </c>
      <c r="H107" s="53">
        <f t="shared" si="6"/>
        <v>23519</v>
      </c>
      <c r="I107" s="53">
        <f t="shared" si="7"/>
        <v>198960</v>
      </c>
      <c r="J107" s="13">
        <v>2875547</v>
      </c>
      <c r="K107" s="77" t="s">
        <v>324</v>
      </c>
      <c r="L107" s="3"/>
      <c r="M107" s="17"/>
    </row>
    <row r="108" spans="1:13" ht="15.6" x14ac:dyDescent="0.3">
      <c r="A108" s="19">
        <v>98</v>
      </c>
      <c r="B108" s="115" t="s">
        <v>325</v>
      </c>
      <c r="C108" s="58">
        <v>334</v>
      </c>
      <c r="D108" s="54">
        <v>43102</v>
      </c>
      <c r="E108" s="53">
        <v>218904</v>
      </c>
      <c r="F108" s="53">
        <v>10187</v>
      </c>
      <c r="G108" s="53">
        <v>8988</v>
      </c>
      <c r="H108" s="53">
        <f t="shared" si="6"/>
        <v>19175</v>
      </c>
      <c r="I108" s="53">
        <f t="shared" si="7"/>
        <v>199729</v>
      </c>
      <c r="J108" s="13">
        <v>2875548</v>
      </c>
      <c r="K108" s="77" t="s">
        <v>324</v>
      </c>
      <c r="L108" s="3"/>
      <c r="M108" s="17"/>
    </row>
    <row r="109" spans="1:13" ht="15.6" x14ac:dyDescent="0.3">
      <c r="A109" s="19">
        <v>99</v>
      </c>
      <c r="B109" s="115" t="s">
        <v>734</v>
      </c>
      <c r="C109" s="58">
        <v>337</v>
      </c>
      <c r="D109" s="54">
        <v>43103</v>
      </c>
      <c r="E109" s="53">
        <v>219200</v>
      </c>
      <c r="F109" s="53">
        <v>10200</v>
      </c>
      <c r="G109" s="53">
        <v>9000</v>
      </c>
      <c r="H109" s="53">
        <f t="shared" si="6"/>
        <v>19200</v>
      </c>
      <c r="I109" s="53">
        <f t="shared" si="7"/>
        <v>200000</v>
      </c>
      <c r="J109" s="13">
        <v>2875551</v>
      </c>
      <c r="K109" s="77" t="s">
        <v>328</v>
      </c>
      <c r="L109" s="3"/>
      <c r="M109" s="17"/>
    </row>
    <row r="110" spans="1:13" ht="24.6" x14ac:dyDescent="0.3">
      <c r="A110" s="19">
        <v>100</v>
      </c>
      <c r="B110" s="115" t="s">
        <v>439</v>
      </c>
      <c r="C110" s="58">
        <v>340</v>
      </c>
      <c r="D110" s="54">
        <v>43104</v>
      </c>
      <c r="E110" s="53">
        <v>222479</v>
      </c>
      <c r="F110" s="53">
        <v>16950</v>
      </c>
      <c r="G110" s="53">
        <v>6569</v>
      </c>
      <c r="H110" s="53">
        <f t="shared" si="6"/>
        <v>23519</v>
      </c>
      <c r="I110" s="53">
        <f t="shared" si="7"/>
        <v>198960</v>
      </c>
      <c r="J110" s="13">
        <v>2875553</v>
      </c>
      <c r="K110" s="77" t="s">
        <v>330</v>
      </c>
      <c r="L110" s="3"/>
      <c r="M110" s="17"/>
    </row>
    <row r="111" spans="1:13" ht="15.6" x14ac:dyDescent="0.3">
      <c r="A111" s="19">
        <v>101</v>
      </c>
      <c r="B111" s="115" t="s">
        <v>468</v>
      </c>
      <c r="C111" s="58">
        <v>344</v>
      </c>
      <c r="D111" s="54">
        <v>43104</v>
      </c>
      <c r="E111" s="53">
        <v>210079</v>
      </c>
      <c r="F111" s="53">
        <v>8858</v>
      </c>
      <c r="G111" s="53">
        <v>4472</v>
      </c>
      <c r="H111" s="53">
        <f t="shared" si="6"/>
        <v>13330</v>
      </c>
      <c r="I111" s="53">
        <f t="shared" si="7"/>
        <v>196749</v>
      </c>
      <c r="J111" s="13">
        <v>2875555</v>
      </c>
      <c r="K111" s="77" t="s">
        <v>330</v>
      </c>
      <c r="L111" s="3"/>
      <c r="M111" s="17"/>
    </row>
    <row r="112" spans="1:13" ht="15.6" x14ac:dyDescent="0.3">
      <c r="A112" s="19">
        <v>102</v>
      </c>
      <c r="B112" s="115" t="s">
        <v>469</v>
      </c>
      <c r="C112" s="58">
        <v>445</v>
      </c>
      <c r="D112" s="54">
        <v>43104</v>
      </c>
      <c r="E112" s="53">
        <v>210602</v>
      </c>
      <c r="F112" s="53">
        <v>9585</v>
      </c>
      <c r="G112" s="53">
        <v>4517</v>
      </c>
      <c r="H112" s="53">
        <f t="shared" si="6"/>
        <v>14102</v>
      </c>
      <c r="I112" s="53">
        <f t="shared" si="7"/>
        <v>196500</v>
      </c>
      <c r="J112" s="13">
        <v>2875554</v>
      </c>
      <c r="K112" s="77" t="s">
        <v>330</v>
      </c>
      <c r="L112" s="3"/>
      <c r="M112" s="17"/>
    </row>
    <row r="113" spans="1:13" ht="15.6" x14ac:dyDescent="0.3">
      <c r="A113" s="19">
        <v>103</v>
      </c>
      <c r="B113" s="115" t="s">
        <v>470</v>
      </c>
      <c r="C113" s="58">
        <v>348</v>
      </c>
      <c r="D113" s="54">
        <v>43107</v>
      </c>
      <c r="E113" s="53">
        <v>206402</v>
      </c>
      <c r="F113" s="53">
        <v>9585</v>
      </c>
      <c r="G113" s="53">
        <v>4097</v>
      </c>
      <c r="H113" s="53">
        <f t="shared" si="6"/>
        <v>13682</v>
      </c>
      <c r="I113" s="53">
        <f t="shared" si="7"/>
        <v>192720</v>
      </c>
      <c r="J113" s="13">
        <v>2875557</v>
      </c>
      <c r="K113" s="77" t="s">
        <v>335</v>
      </c>
      <c r="L113" s="3"/>
      <c r="M113" s="17"/>
    </row>
    <row r="114" spans="1:13" ht="15.6" x14ac:dyDescent="0.3">
      <c r="A114" s="19">
        <v>104</v>
      </c>
      <c r="B114" s="115" t="s">
        <v>471</v>
      </c>
      <c r="C114" s="58">
        <v>349</v>
      </c>
      <c r="D114" s="54">
        <v>43107</v>
      </c>
      <c r="E114" s="53">
        <v>209402</v>
      </c>
      <c r="F114" s="53">
        <v>9585</v>
      </c>
      <c r="G114" s="53">
        <v>4397</v>
      </c>
      <c r="H114" s="53">
        <f t="shared" si="6"/>
        <v>13982</v>
      </c>
      <c r="I114" s="53">
        <f t="shared" si="7"/>
        <v>195420</v>
      </c>
      <c r="J114" s="13">
        <v>2875556</v>
      </c>
      <c r="K114" s="77" t="s">
        <v>335</v>
      </c>
      <c r="L114" s="3"/>
      <c r="M114" s="17"/>
    </row>
    <row r="115" spans="1:13" ht="15.6" x14ac:dyDescent="0.3">
      <c r="A115" s="19">
        <v>105</v>
      </c>
      <c r="B115" s="115" t="s">
        <v>338</v>
      </c>
      <c r="C115" s="58">
        <v>351</v>
      </c>
      <c r="D115" s="54">
        <v>43108</v>
      </c>
      <c r="E115" s="53">
        <v>217334</v>
      </c>
      <c r="F115" s="53">
        <v>10163</v>
      </c>
      <c r="G115" s="53">
        <v>8921</v>
      </c>
      <c r="H115" s="53">
        <f t="shared" si="6"/>
        <v>19084</v>
      </c>
      <c r="I115" s="53">
        <f t="shared" si="7"/>
        <v>198250</v>
      </c>
      <c r="J115" s="13">
        <v>2875560</v>
      </c>
      <c r="K115" s="77" t="s">
        <v>337</v>
      </c>
      <c r="L115" s="3"/>
      <c r="M115" s="17"/>
    </row>
    <row r="116" spans="1:13" ht="24.6" x14ac:dyDescent="0.3">
      <c r="A116" s="19">
        <v>106</v>
      </c>
      <c r="B116" s="115" t="s">
        <v>440</v>
      </c>
      <c r="C116" s="58">
        <v>335</v>
      </c>
      <c r="D116" s="54">
        <v>43109</v>
      </c>
      <c r="E116" s="53">
        <v>225359</v>
      </c>
      <c r="F116" s="53">
        <v>19430</v>
      </c>
      <c r="G116" s="53">
        <v>6609</v>
      </c>
      <c r="H116" s="53">
        <f t="shared" si="6"/>
        <v>26039</v>
      </c>
      <c r="I116" s="53">
        <f t="shared" si="7"/>
        <v>199320</v>
      </c>
      <c r="J116" s="13">
        <v>2875561</v>
      </c>
      <c r="K116" s="77" t="s">
        <v>340</v>
      </c>
      <c r="L116" s="3"/>
      <c r="M116" s="17"/>
    </row>
    <row r="117" spans="1:13" ht="15.6" x14ac:dyDescent="0.3">
      <c r="A117" s="19">
        <v>106</v>
      </c>
      <c r="B117" s="115" t="s">
        <v>472</v>
      </c>
      <c r="C117" s="58">
        <v>360</v>
      </c>
      <c r="D117" s="54">
        <v>43110</v>
      </c>
      <c r="E117" s="53">
        <v>209787</v>
      </c>
      <c r="F117" s="53">
        <v>8708</v>
      </c>
      <c r="G117" s="53">
        <v>2982</v>
      </c>
      <c r="H117" s="53">
        <f t="shared" si="6"/>
        <v>11690</v>
      </c>
      <c r="I117" s="53">
        <f t="shared" si="7"/>
        <v>198097</v>
      </c>
      <c r="J117" s="13">
        <v>2875563</v>
      </c>
      <c r="K117" s="77" t="s">
        <v>342</v>
      </c>
      <c r="L117" s="3"/>
      <c r="M117" s="17"/>
    </row>
    <row r="118" spans="1:13" s="69" customFormat="1" ht="24.6" x14ac:dyDescent="0.3">
      <c r="A118" s="78">
        <v>107</v>
      </c>
      <c r="B118" s="125" t="s">
        <v>441</v>
      </c>
      <c r="C118" s="126">
        <v>362</v>
      </c>
      <c r="D118" s="127">
        <v>43111</v>
      </c>
      <c r="E118" s="66">
        <v>225359</v>
      </c>
      <c r="F118" s="66">
        <v>19430</v>
      </c>
      <c r="G118" s="66">
        <v>6609</v>
      </c>
      <c r="H118" s="66">
        <f t="shared" si="6"/>
        <v>26039</v>
      </c>
      <c r="I118" s="66">
        <f t="shared" si="7"/>
        <v>199320</v>
      </c>
      <c r="J118" s="67">
        <v>2875566</v>
      </c>
      <c r="K118" s="128" t="s">
        <v>344</v>
      </c>
      <c r="L118" s="129"/>
      <c r="M118" s="89"/>
    </row>
    <row r="119" spans="1:13" s="69" customFormat="1" ht="24.6" x14ac:dyDescent="0.3">
      <c r="A119" s="78">
        <v>108</v>
      </c>
      <c r="B119" s="125" t="s">
        <v>403</v>
      </c>
      <c r="C119" s="126">
        <v>366</v>
      </c>
      <c r="D119" s="127">
        <v>42746</v>
      </c>
      <c r="E119" s="66">
        <v>220862</v>
      </c>
      <c r="F119" s="66">
        <v>18950</v>
      </c>
      <c r="G119" s="66">
        <v>6472</v>
      </c>
      <c r="H119" s="66">
        <f t="shared" si="6"/>
        <v>25422</v>
      </c>
      <c r="I119" s="66">
        <f t="shared" si="7"/>
        <v>195440</v>
      </c>
      <c r="J119" s="67">
        <v>2875567</v>
      </c>
      <c r="K119" s="128" t="s">
        <v>346</v>
      </c>
      <c r="L119" s="129"/>
      <c r="M119" s="89"/>
    </row>
    <row r="120" spans="1:13" ht="15.6" x14ac:dyDescent="0.3">
      <c r="A120" s="19">
        <v>109</v>
      </c>
      <c r="B120" s="115" t="s">
        <v>348</v>
      </c>
      <c r="C120" s="58">
        <v>369</v>
      </c>
      <c r="D120" s="54">
        <v>43115</v>
      </c>
      <c r="E120" s="53">
        <v>215855</v>
      </c>
      <c r="F120" s="53">
        <v>10230</v>
      </c>
      <c r="G120" s="53">
        <v>6026</v>
      </c>
      <c r="H120" s="53">
        <f t="shared" si="6"/>
        <v>16256</v>
      </c>
      <c r="I120" s="53">
        <f t="shared" si="7"/>
        <v>199599</v>
      </c>
      <c r="J120" s="13">
        <v>2875569</v>
      </c>
      <c r="K120" s="77" t="s">
        <v>349</v>
      </c>
      <c r="L120" s="3"/>
      <c r="M120" s="17"/>
    </row>
    <row r="121" spans="1:13" ht="24.6" x14ac:dyDescent="0.3">
      <c r="A121" s="19">
        <v>110</v>
      </c>
      <c r="B121" s="115" t="s">
        <v>442</v>
      </c>
      <c r="C121" s="58">
        <v>371</v>
      </c>
      <c r="D121" s="54">
        <v>43116</v>
      </c>
      <c r="E121" s="53">
        <v>225359</v>
      </c>
      <c r="F121" s="53">
        <v>19430</v>
      </c>
      <c r="G121" s="53">
        <v>6609</v>
      </c>
      <c r="H121" s="53">
        <f t="shared" si="6"/>
        <v>26039</v>
      </c>
      <c r="I121" s="53">
        <f t="shared" si="7"/>
        <v>199320</v>
      </c>
      <c r="J121" s="13">
        <v>2875570</v>
      </c>
      <c r="K121" s="77" t="s">
        <v>350</v>
      </c>
      <c r="L121" s="3"/>
      <c r="M121" s="17"/>
    </row>
    <row r="122" spans="1:13" ht="24.6" x14ac:dyDescent="0.3">
      <c r="A122" s="19">
        <v>111</v>
      </c>
      <c r="B122" s="115" t="s">
        <v>493</v>
      </c>
      <c r="C122" s="58">
        <v>372</v>
      </c>
      <c r="D122" s="54">
        <v>43116</v>
      </c>
      <c r="E122" s="53">
        <v>222263</v>
      </c>
      <c r="F122" s="53">
        <v>18232</v>
      </c>
      <c r="G122" s="53">
        <v>5801</v>
      </c>
      <c r="H122" s="53">
        <f t="shared" si="6"/>
        <v>24033</v>
      </c>
      <c r="I122" s="53">
        <f t="shared" si="7"/>
        <v>198230</v>
      </c>
      <c r="J122" s="13">
        <v>2875571</v>
      </c>
      <c r="K122" s="77" t="s">
        <v>350</v>
      </c>
      <c r="L122" s="3"/>
      <c r="M122" s="17"/>
    </row>
    <row r="123" spans="1:13" ht="15.6" x14ac:dyDescent="0.3">
      <c r="A123" s="19">
        <v>112</v>
      </c>
      <c r="B123" s="115" t="s">
        <v>473</v>
      </c>
      <c r="C123" s="58">
        <v>377</v>
      </c>
      <c r="D123" s="54">
        <v>43117</v>
      </c>
      <c r="E123" s="53">
        <v>210573</v>
      </c>
      <c r="F123" s="53">
        <v>10853</v>
      </c>
      <c r="G123" s="53">
        <v>4191</v>
      </c>
      <c r="H123" s="53">
        <f t="shared" si="6"/>
        <v>15044</v>
      </c>
      <c r="I123" s="53">
        <f t="shared" si="7"/>
        <v>195529</v>
      </c>
      <c r="J123" s="13">
        <v>2875572</v>
      </c>
      <c r="K123" s="77" t="s">
        <v>354</v>
      </c>
      <c r="L123" s="3"/>
      <c r="M123" s="17"/>
    </row>
    <row r="124" spans="1:13" ht="15.6" x14ac:dyDescent="0.3">
      <c r="A124" s="19">
        <v>113</v>
      </c>
      <c r="B124" s="115" t="s">
        <v>474</v>
      </c>
      <c r="C124" s="58">
        <v>376</v>
      </c>
      <c r="D124" s="54">
        <v>43117</v>
      </c>
      <c r="E124" s="53">
        <v>211347</v>
      </c>
      <c r="F124" s="53">
        <v>9353</v>
      </c>
      <c r="G124" s="53">
        <v>3625</v>
      </c>
      <c r="H124" s="53">
        <f t="shared" si="6"/>
        <v>12978</v>
      </c>
      <c r="I124" s="53">
        <f t="shared" si="7"/>
        <v>198369</v>
      </c>
      <c r="J124" s="13">
        <v>2875573</v>
      </c>
      <c r="K124" s="77" t="s">
        <v>354</v>
      </c>
      <c r="L124" s="3"/>
      <c r="M124" s="17"/>
    </row>
    <row r="125" spans="1:13" ht="24.6" x14ac:dyDescent="0.3">
      <c r="A125" s="19">
        <v>114</v>
      </c>
      <c r="B125" s="115" t="s">
        <v>494</v>
      </c>
      <c r="C125" s="58">
        <v>379</v>
      </c>
      <c r="D125" s="54">
        <v>43118</v>
      </c>
      <c r="E125" s="53">
        <v>213931</v>
      </c>
      <c r="F125" s="53">
        <v>12478</v>
      </c>
      <c r="G125" s="53">
        <v>5513</v>
      </c>
      <c r="H125" s="53">
        <f t="shared" si="6"/>
        <v>17991</v>
      </c>
      <c r="I125" s="53">
        <f t="shared" si="7"/>
        <v>195940</v>
      </c>
      <c r="J125" s="13">
        <v>2875574</v>
      </c>
      <c r="K125" s="77" t="s">
        <v>356</v>
      </c>
      <c r="L125" s="3"/>
      <c r="M125" s="17"/>
    </row>
    <row r="126" spans="1:13" ht="24.6" x14ac:dyDescent="0.3">
      <c r="A126" s="19">
        <v>115</v>
      </c>
      <c r="B126" s="115" t="s">
        <v>443</v>
      </c>
      <c r="C126" s="58">
        <v>380</v>
      </c>
      <c r="D126" s="54">
        <v>43118</v>
      </c>
      <c r="E126" s="53">
        <v>225359</v>
      </c>
      <c r="F126" s="53">
        <v>19430</v>
      </c>
      <c r="G126" s="53">
        <v>6609</v>
      </c>
      <c r="H126" s="53">
        <f t="shared" si="6"/>
        <v>26039</v>
      </c>
      <c r="I126" s="53">
        <f t="shared" si="7"/>
        <v>199320</v>
      </c>
      <c r="J126" s="13">
        <v>2875575</v>
      </c>
      <c r="K126" s="77" t="s">
        <v>356</v>
      </c>
      <c r="L126" s="3"/>
      <c r="M126" s="17"/>
    </row>
    <row r="127" spans="1:13" ht="15.6" x14ac:dyDescent="0.3">
      <c r="A127" s="19">
        <v>116</v>
      </c>
      <c r="B127" s="115" t="s">
        <v>737</v>
      </c>
      <c r="C127" s="58">
        <v>381</v>
      </c>
      <c r="D127" s="54">
        <v>43118</v>
      </c>
      <c r="E127" s="53">
        <v>219200</v>
      </c>
      <c r="F127" s="53">
        <v>10200</v>
      </c>
      <c r="G127" s="53">
        <v>9000</v>
      </c>
      <c r="H127" s="53">
        <f t="shared" si="6"/>
        <v>19200</v>
      </c>
      <c r="I127" s="53">
        <f t="shared" si="7"/>
        <v>200000</v>
      </c>
      <c r="J127" s="13">
        <v>2875576</v>
      </c>
      <c r="K127" s="77" t="s">
        <v>356</v>
      </c>
      <c r="L127" s="3"/>
      <c r="M127" s="17"/>
    </row>
    <row r="128" spans="1:13" ht="24.6" x14ac:dyDescent="0.3">
      <c r="A128" s="19">
        <v>117</v>
      </c>
      <c r="B128" s="115" t="s">
        <v>495</v>
      </c>
      <c r="C128" s="58">
        <v>385</v>
      </c>
      <c r="D128" s="54">
        <v>43121</v>
      </c>
      <c r="E128" s="53">
        <v>196418</v>
      </c>
      <c r="F128" s="53">
        <v>7116</v>
      </c>
      <c r="G128" s="53">
        <v>4092</v>
      </c>
      <c r="H128" s="53">
        <f t="shared" si="6"/>
        <v>11208</v>
      </c>
      <c r="I128" s="53">
        <f t="shared" si="7"/>
        <v>185210</v>
      </c>
      <c r="J128" s="13">
        <v>2875578</v>
      </c>
      <c r="K128" s="77" t="s">
        <v>360</v>
      </c>
      <c r="L128" s="3"/>
      <c r="M128" s="17"/>
    </row>
    <row r="129" spans="1:13" ht="24.6" x14ac:dyDescent="0.3">
      <c r="A129" s="19">
        <v>118</v>
      </c>
      <c r="B129" s="125" t="s">
        <v>404</v>
      </c>
      <c r="C129" s="58">
        <v>388</v>
      </c>
      <c r="D129" s="54">
        <v>43121</v>
      </c>
      <c r="E129" s="53">
        <v>218583</v>
      </c>
      <c r="F129" s="53">
        <v>15150</v>
      </c>
      <c r="G129" s="53">
        <v>6593</v>
      </c>
      <c r="H129" s="53">
        <f t="shared" si="6"/>
        <v>21743</v>
      </c>
      <c r="I129" s="53">
        <f t="shared" si="7"/>
        <v>196840</v>
      </c>
      <c r="J129" s="13">
        <v>2875579</v>
      </c>
      <c r="K129" s="77" t="s">
        <v>360</v>
      </c>
      <c r="L129" s="3"/>
      <c r="M129" s="17"/>
    </row>
    <row r="130" spans="1:13" ht="15.6" x14ac:dyDescent="0.3">
      <c r="A130" s="19">
        <v>119</v>
      </c>
      <c r="B130" s="115" t="s">
        <v>738</v>
      </c>
      <c r="C130" s="58">
        <v>389</v>
      </c>
      <c r="D130" s="54">
        <v>43122</v>
      </c>
      <c r="E130" s="53">
        <v>219200</v>
      </c>
      <c r="F130" s="53">
        <v>10200</v>
      </c>
      <c r="G130" s="53">
        <v>9000</v>
      </c>
      <c r="H130" s="53">
        <f t="shared" si="6"/>
        <v>19200</v>
      </c>
      <c r="I130" s="53">
        <f t="shared" si="7"/>
        <v>200000</v>
      </c>
      <c r="J130" s="13">
        <v>2875580</v>
      </c>
      <c r="K130" s="77" t="s">
        <v>364</v>
      </c>
      <c r="L130" s="3"/>
      <c r="M130" s="17"/>
    </row>
    <row r="131" spans="1:13" ht="24.6" x14ac:dyDescent="0.3">
      <c r="A131" s="19">
        <v>120</v>
      </c>
      <c r="B131" s="115" t="s">
        <v>444</v>
      </c>
      <c r="C131" s="58">
        <v>393</v>
      </c>
      <c r="D131" s="54">
        <v>43123</v>
      </c>
      <c r="E131" s="53">
        <v>226072</v>
      </c>
      <c r="F131" s="53">
        <v>19419</v>
      </c>
      <c r="G131" s="53">
        <v>6687</v>
      </c>
      <c r="H131" s="53">
        <f t="shared" si="6"/>
        <v>26106</v>
      </c>
      <c r="I131" s="53">
        <f t="shared" si="7"/>
        <v>199966</v>
      </c>
      <c r="J131" s="13">
        <v>2875583</v>
      </c>
      <c r="K131" s="77" t="s">
        <v>366</v>
      </c>
      <c r="L131" s="3"/>
      <c r="M131" s="17"/>
    </row>
    <row r="132" spans="1:13" ht="15.6" x14ac:dyDescent="0.3">
      <c r="A132" s="19">
        <v>121</v>
      </c>
      <c r="B132" s="115" t="s">
        <v>367</v>
      </c>
      <c r="C132" s="58">
        <v>394</v>
      </c>
      <c r="D132" s="54">
        <v>43123</v>
      </c>
      <c r="E132" s="53">
        <v>210400</v>
      </c>
      <c r="F132" s="53">
        <v>10950</v>
      </c>
      <c r="G132" s="53">
        <v>450</v>
      </c>
      <c r="H132" s="53">
        <f t="shared" si="6"/>
        <v>11400</v>
      </c>
      <c r="I132" s="53">
        <f t="shared" si="7"/>
        <v>199000</v>
      </c>
      <c r="J132" s="13">
        <v>2875584</v>
      </c>
      <c r="K132" s="77" t="s">
        <v>366</v>
      </c>
      <c r="L132" s="3"/>
      <c r="M132" s="17"/>
    </row>
    <row r="133" spans="1:13" ht="15.6" x14ac:dyDescent="0.3">
      <c r="A133" s="19">
        <v>122</v>
      </c>
      <c r="B133" s="115" t="s">
        <v>739</v>
      </c>
      <c r="C133" s="58">
        <v>395</v>
      </c>
      <c r="D133" s="54">
        <v>43124</v>
      </c>
      <c r="E133" s="53">
        <v>219200</v>
      </c>
      <c r="F133" s="53">
        <v>10200</v>
      </c>
      <c r="G133" s="53">
        <v>9000</v>
      </c>
      <c r="H133" s="53">
        <f t="shared" si="6"/>
        <v>19200</v>
      </c>
      <c r="I133" s="53">
        <f t="shared" si="7"/>
        <v>200000</v>
      </c>
      <c r="J133" s="13">
        <v>2875586</v>
      </c>
      <c r="K133" s="77" t="s">
        <v>369</v>
      </c>
      <c r="L133" s="3"/>
      <c r="M133" s="17"/>
    </row>
    <row r="134" spans="1:13" ht="24.6" x14ac:dyDescent="0.3">
      <c r="A134" s="19">
        <v>123</v>
      </c>
      <c r="B134" s="115" t="s">
        <v>445</v>
      </c>
      <c r="C134" s="58">
        <v>398</v>
      </c>
      <c r="D134" s="54">
        <v>43125</v>
      </c>
      <c r="E134" s="53">
        <v>226072</v>
      </c>
      <c r="F134" s="53">
        <v>19419</v>
      </c>
      <c r="G134" s="53">
        <v>6687</v>
      </c>
      <c r="H134" s="53">
        <f t="shared" si="6"/>
        <v>26106</v>
      </c>
      <c r="I134" s="53">
        <f t="shared" si="7"/>
        <v>199966</v>
      </c>
      <c r="J134" s="13">
        <v>2875591</v>
      </c>
      <c r="K134" s="77" t="s">
        <v>371</v>
      </c>
      <c r="L134" s="3"/>
      <c r="M134" s="17"/>
    </row>
    <row r="135" spans="1:13" ht="15.6" x14ac:dyDescent="0.3">
      <c r="A135" s="19">
        <v>124</v>
      </c>
      <c r="B135" s="115" t="s">
        <v>372</v>
      </c>
      <c r="C135" s="58">
        <v>399</v>
      </c>
      <c r="D135" s="54">
        <v>43125</v>
      </c>
      <c r="E135" s="53">
        <v>219200</v>
      </c>
      <c r="F135" s="53">
        <v>10200</v>
      </c>
      <c r="G135" s="53">
        <v>9000</v>
      </c>
      <c r="H135" s="53">
        <f t="shared" si="6"/>
        <v>19200</v>
      </c>
      <c r="I135" s="53">
        <f t="shared" si="7"/>
        <v>200000</v>
      </c>
      <c r="J135" s="13">
        <v>2875590</v>
      </c>
      <c r="K135" s="77" t="s">
        <v>371</v>
      </c>
      <c r="L135" s="3"/>
      <c r="M135" s="17"/>
    </row>
    <row r="136" spans="1:13" ht="24.6" x14ac:dyDescent="0.3">
      <c r="A136" s="19">
        <v>125</v>
      </c>
      <c r="B136" s="115" t="s">
        <v>405</v>
      </c>
      <c r="C136" s="58">
        <v>397</v>
      </c>
      <c r="D136" s="54">
        <v>43125</v>
      </c>
      <c r="E136" s="53">
        <v>219015</v>
      </c>
      <c r="F136" s="53">
        <v>15150</v>
      </c>
      <c r="G136" s="53">
        <v>7025</v>
      </c>
      <c r="H136" s="53">
        <f t="shared" si="6"/>
        <v>22175</v>
      </c>
      <c r="I136" s="53">
        <f t="shared" si="7"/>
        <v>196840</v>
      </c>
      <c r="J136" s="13">
        <v>2875592</v>
      </c>
      <c r="K136" s="77" t="s">
        <v>374</v>
      </c>
      <c r="L136" s="3"/>
      <c r="M136" s="17"/>
    </row>
    <row r="137" spans="1:13" ht="15.6" x14ac:dyDescent="0.3">
      <c r="A137" s="19">
        <v>126</v>
      </c>
      <c r="B137" s="115" t="s">
        <v>475</v>
      </c>
      <c r="C137" s="58">
        <v>403</v>
      </c>
      <c r="D137" s="54">
        <v>43128</v>
      </c>
      <c r="E137" s="53">
        <v>214673</v>
      </c>
      <c r="F137" s="53">
        <v>10103</v>
      </c>
      <c r="G137" s="53">
        <v>4621</v>
      </c>
      <c r="H137" s="53">
        <f t="shared" si="6"/>
        <v>14724</v>
      </c>
      <c r="I137" s="53">
        <f t="shared" si="7"/>
        <v>199949</v>
      </c>
      <c r="J137" s="13">
        <v>2875594</v>
      </c>
      <c r="K137" s="77" t="s">
        <v>376</v>
      </c>
      <c r="L137" s="3"/>
      <c r="M137" s="17"/>
    </row>
    <row r="138" spans="1:13" ht="15.6" x14ac:dyDescent="0.3">
      <c r="A138" s="19">
        <v>127</v>
      </c>
      <c r="B138" s="115" t="s">
        <v>476</v>
      </c>
      <c r="C138" s="58">
        <v>404</v>
      </c>
      <c r="D138" s="54">
        <v>43128</v>
      </c>
      <c r="E138" s="53">
        <v>214122</v>
      </c>
      <c r="F138" s="53">
        <v>10185</v>
      </c>
      <c r="G138" s="53">
        <v>4517</v>
      </c>
      <c r="H138" s="53">
        <f t="shared" si="6"/>
        <v>14702</v>
      </c>
      <c r="I138" s="53">
        <f t="shared" si="7"/>
        <v>199420</v>
      </c>
      <c r="J138" s="13">
        <v>2875593</v>
      </c>
      <c r="K138" s="77" t="s">
        <v>378</v>
      </c>
      <c r="L138" s="3"/>
      <c r="M138" s="17"/>
    </row>
    <row r="139" spans="1:13" ht="15.6" x14ac:dyDescent="0.3">
      <c r="A139" s="19">
        <v>128</v>
      </c>
      <c r="B139" s="115" t="s">
        <v>477</v>
      </c>
      <c r="C139" s="58">
        <v>408</v>
      </c>
      <c r="D139" s="54">
        <v>43129</v>
      </c>
      <c r="E139" s="53">
        <v>213599</v>
      </c>
      <c r="F139" s="53">
        <v>9458</v>
      </c>
      <c r="G139" s="53">
        <v>4472</v>
      </c>
      <c r="H139" s="53">
        <f t="shared" si="6"/>
        <v>13930</v>
      </c>
      <c r="I139" s="53">
        <f t="shared" si="7"/>
        <v>199669</v>
      </c>
      <c r="J139" s="13">
        <v>2875597</v>
      </c>
      <c r="K139" s="77" t="s">
        <v>380</v>
      </c>
      <c r="L139" s="3"/>
      <c r="M139" s="17"/>
    </row>
    <row r="140" spans="1:13" ht="24.6" x14ac:dyDescent="0.3">
      <c r="A140" s="19">
        <v>129</v>
      </c>
      <c r="B140" s="115" t="s">
        <v>446</v>
      </c>
      <c r="C140" s="58">
        <v>412</v>
      </c>
      <c r="D140" s="54">
        <v>43130</v>
      </c>
      <c r="E140" s="53">
        <v>224959</v>
      </c>
      <c r="F140" s="53">
        <v>19430</v>
      </c>
      <c r="G140" s="53">
        <v>6569</v>
      </c>
      <c r="H140" s="53">
        <f t="shared" si="6"/>
        <v>25999</v>
      </c>
      <c r="I140" s="53">
        <f t="shared" si="7"/>
        <v>198960</v>
      </c>
      <c r="J140" s="13">
        <v>2875599</v>
      </c>
      <c r="K140" s="77" t="s">
        <v>382</v>
      </c>
      <c r="L140" s="3"/>
      <c r="M140" s="17"/>
    </row>
    <row r="141" spans="1:13" ht="24.6" x14ac:dyDescent="0.3">
      <c r="A141" s="19">
        <v>130</v>
      </c>
      <c r="B141" s="115" t="s">
        <v>496</v>
      </c>
      <c r="C141" s="58">
        <v>416</v>
      </c>
      <c r="D141" s="54">
        <v>43131</v>
      </c>
      <c r="E141" s="53">
        <v>222263</v>
      </c>
      <c r="F141" s="53">
        <v>18232</v>
      </c>
      <c r="G141" s="53">
        <v>5801</v>
      </c>
      <c r="H141" s="53">
        <f t="shared" si="6"/>
        <v>24033</v>
      </c>
      <c r="I141" s="53">
        <f t="shared" si="7"/>
        <v>198230</v>
      </c>
      <c r="J141" s="13">
        <v>2875601</v>
      </c>
      <c r="K141" s="77" t="s">
        <v>383</v>
      </c>
      <c r="L141" s="3"/>
      <c r="M141" s="17"/>
    </row>
    <row r="142" spans="1:13" ht="24.6" x14ac:dyDescent="0.3">
      <c r="A142" s="19">
        <v>131</v>
      </c>
      <c r="B142" s="115" t="s">
        <v>497</v>
      </c>
      <c r="C142" s="58">
        <v>417</v>
      </c>
      <c r="D142" s="54">
        <v>43131</v>
      </c>
      <c r="E142" s="53">
        <v>213931</v>
      </c>
      <c r="F142" s="53">
        <v>12478</v>
      </c>
      <c r="G142" s="53">
        <v>5513</v>
      </c>
      <c r="H142" s="53">
        <f t="shared" si="6"/>
        <v>17991</v>
      </c>
      <c r="I142" s="53">
        <f t="shared" si="7"/>
        <v>195940</v>
      </c>
      <c r="J142" s="13">
        <v>2875602</v>
      </c>
      <c r="K142" s="77" t="s">
        <v>383</v>
      </c>
      <c r="L142" s="3"/>
      <c r="M142" s="17"/>
    </row>
    <row r="143" spans="1:13" ht="24.6" x14ac:dyDescent="0.3">
      <c r="A143" s="19">
        <v>132</v>
      </c>
      <c r="B143" s="115" t="s">
        <v>447</v>
      </c>
      <c r="C143" s="58">
        <v>421</v>
      </c>
      <c r="D143" s="54">
        <v>43132</v>
      </c>
      <c r="E143" s="53">
        <v>221159</v>
      </c>
      <c r="F143" s="53">
        <v>15630</v>
      </c>
      <c r="G143" s="53">
        <v>6569</v>
      </c>
      <c r="H143" s="53">
        <f t="shared" si="6"/>
        <v>22199</v>
      </c>
      <c r="I143" s="53">
        <f t="shared" si="7"/>
        <v>198960</v>
      </c>
      <c r="J143" s="13">
        <v>2875603</v>
      </c>
      <c r="K143" s="77" t="s">
        <v>386</v>
      </c>
      <c r="L143" s="3"/>
      <c r="M143" s="17"/>
    </row>
    <row r="144" spans="1:13" ht="24.6" x14ac:dyDescent="0.3">
      <c r="A144" s="19">
        <v>133</v>
      </c>
      <c r="B144" s="115" t="s">
        <v>406</v>
      </c>
      <c r="C144" s="58">
        <v>420</v>
      </c>
      <c r="D144" s="54">
        <v>43132</v>
      </c>
      <c r="E144" s="53">
        <v>218742</v>
      </c>
      <c r="F144" s="53">
        <v>15593</v>
      </c>
      <c r="G144" s="53">
        <v>6441</v>
      </c>
      <c r="H144" s="53">
        <f t="shared" si="6"/>
        <v>22034</v>
      </c>
      <c r="I144" s="53">
        <f t="shared" si="7"/>
        <v>196708</v>
      </c>
      <c r="J144" s="13">
        <v>2875604</v>
      </c>
      <c r="K144" s="77" t="s">
        <v>386</v>
      </c>
      <c r="L144" s="3"/>
      <c r="M144" s="17"/>
    </row>
    <row r="145" spans="1:13" ht="15.6" x14ac:dyDescent="0.3">
      <c r="A145" s="19">
        <v>134</v>
      </c>
      <c r="B145" s="115" t="s">
        <v>387</v>
      </c>
      <c r="C145" s="58">
        <v>422</v>
      </c>
      <c r="D145" s="54">
        <v>43132</v>
      </c>
      <c r="E145" s="53">
        <v>219200</v>
      </c>
      <c r="F145" s="53">
        <v>10200</v>
      </c>
      <c r="G145" s="53">
        <v>9000</v>
      </c>
      <c r="H145" s="53">
        <f t="shared" si="6"/>
        <v>19200</v>
      </c>
      <c r="I145" s="53">
        <f t="shared" si="7"/>
        <v>200000</v>
      </c>
      <c r="J145" s="13">
        <v>2875605</v>
      </c>
      <c r="K145" s="77" t="s">
        <v>386</v>
      </c>
      <c r="L145" s="3"/>
      <c r="M145" s="17"/>
    </row>
    <row r="146" spans="1:13" ht="15.6" x14ac:dyDescent="0.3">
      <c r="A146" s="19">
        <v>135</v>
      </c>
      <c r="B146" s="115" t="s">
        <v>478</v>
      </c>
      <c r="C146" s="58">
        <v>425</v>
      </c>
      <c r="D146" s="54">
        <v>43135</v>
      </c>
      <c r="E146" s="53">
        <v>214657</v>
      </c>
      <c r="F146" s="53">
        <v>11235</v>
      </c>
      <c r="G146" s="53">
        <v>4007</v>
      </c>
      <c r="H146" s="53">
        <f t="shared" si="6"/>
        <v>15242</v>
      </c>
      <c r="I146" s="53">
        <f t="shared" si="7"/>
        <v>199415</v>
      </c>
      <c r="J146" s="13">
        <v>2857609</v>
      </c>
      <c r="K146" s="77" t="s">
        <v>388</v>
      </c>
      <c r="L146" s="3"/>
      <c r="M146" s="17"/>
    </row>
    <row r="147" spans="1:13" ht="15.6" x14ac:dyDescent="0.3">
      <c r="A147" s="19">
        <v>136</v>
      </c>
      <c r="B147" s="115" t="s">
        <v>479</v>
      </c>
      <c r="C147" s="58">
        <v>426</v>
      </c>
      <c r="D147" s="54">
        <v>43135</v>
      </c>
      <c r="E147" s="53">
        <v>216368</v>
      </c>
      <c r="F147" s="53">
        <v>11640</v>
      </c>
      <c r="G147" s="53">
        <v>4728</v>
      </c>
      <c r="H147" s="53">
        <f t="shared" si="6"/>
        <v>16368</v>
      </c>
      <c r="I147" s="53">
        <f t="shared" si="7"/>
        <v>200000</v>
      </c>
      <c r="J147" s="13">
        <v>2857608</v>
      </c>
      <c r="K147" s="77" t="s">
        <v>388</v>
      </c>
      <c r="L147" s="3"/>
      <c r="M147" s="17"/>
    </row>
    <row r="148" spans="1:13" ht="24.6" x14ac:dyDescent="0.3">
      <c r="A148" s="19">
        <v>137</v>
      </c>
      <c r="B148" s="115" t="s">
        <v>498</v>
      </c>
      <c r="C148" s="58">
        <v>427</v>
      </c>
      <c r="D148" s="54">
        <v>43135</v>
      </c>
      <c r="E148" s="53">
        <v>194779</v>
      </c>
      <c r="F148" s="53">
        <v>7116</v>
      </c>
      <c r="G148" s="53">
        <v>2454</v>
      </c>
      <c r="H148" s="53">
        <f t="shared" si="6"/>
        <v>9570</v>
      </c>
      <c r="I148" s="53">
        <f t="shared" si="7"/>
        <v>185209</v>
      </c>
      <c r="J148" s="13">
        <v>2857610</v>
      </c>
      <c r="K148" s="77" t="s">
        <v>388</v>
      </c>
      <c r="L148" s="3"/>
      <c r="M148" s="17"/>
    </row>
    <row r="149" spans="1:13" ht="15.6" x14ac:dyDescent="0.3">
      <c r="A149" s="19">
        <v>138</v>
      </c>
      <c r="B149" s="115" t="s">
        <v>480</v>
      </c>
      <c r="C149" s="58">
        <v>432</v>
      </c>
      <c r="D149" s="54">
        <v>43136</v>
      </c>
      <c r="E149" s="53">
        <v>216544</v>
      </c>
      <c r="F149" s="53">
        <v>12120</v>
      </c>
      <c r="G149" s="53">
        <v>4464</v>
      </c>
      <c r="H149" s="53">
        <f t="shared" si="6"/>
        <v>16584</v>
      </c>
      <c r="I149" s="53">
        <f t="shared" si="7"/>
        <v>199960</v>
      </c>
      <c r="J149" s="13">
        <v>2875613</v>
      </c>
      <c r="K149" s="77" t="s">
        <v>389</v>
      </c>
      <c r="L149" s="3"/>
      <c r="M149" s="17"/>
    </row>
    <row r="150" spans="1:13" ht="15.6" x14ac:dyDescent="0.3">
      <c r="A150" s="19">
        <v>139</v>
      </c>
      <c r="B150" s="115" t="s">
        <v>390</v>
      </c>
      <c r="C150" s="58">
        <v>433</v>
      </c>
      <c r="D150" s="54">
        <v>43136</v>
      </c>
      <c r="E150" s="53">
        <v>219200</v>
      </c>
      <c r="F150" s="53">
        <v>10200</v>
      </c>
      <c r="G150" s="53">
        <v>9000</v>
      </c>
      <c r="H150" s="53">
        <f t="shared" si="6"/>
        <v>19200</v>
      </c>
      <c r="I150" s="53">
        <f t="shared" si="7"/>
        <v>200000</v>
      </c>
      <c r="J150" s="13">
        <v>2875614</v>
      </c>
      <c r="K150" s="77" t="s">
        <v>389</v>
      </c>
      <c r="L150" s="3"/>
      <c r="M150" s="17"/>
    </row>
    <row r="151" spans="1:13" ht="24.6" x14ac:dyDescent="0.3">
      <c r="A151" s="19">
        <v>140</v>
      </c>
      <c r="B151" s="115" t="s">
        <v>448</v>
      </c>
      <c r="C151" s="58">
        <v>435</v>
      </c>
      <c r="D151" s="54">
        <v>43137</v>
      </c>
      <c r="E151" s="53">
        <v>221159</v>
      </c>
      <c r="F151" s="53">
        <v>15630</v>
      </c>
      <c r="G151" s="53">
        <v>6569</v>
      </c>
      <c r="H151" s="53">
        <f t="shared" si="6"/>
        <v>22199</v>
      </c>
      <c r="I151" s="53">
        <f t="shared" si="7"/>
        <v>198960</v>
      </c>
      <c r="J151" s="13">
        <v>2875615</v>
      </c>
      <c r="K151" s="77" t="s">
        <v>393</v>
      </c>
      <c r="L151" s="3"/>
      <c r="M151" s="17"/>
    </row>
    <row r="152" spans="1:13" ht="15.6" x14ac:dyDescent="0.3">
      <c r="A152" s="19">
        <v>141</v>
      </c>
      <c r="B152" s="115" t="s">
        <v>740</v>
      </c>
      <c r="C152" s="58">
        <v>638</v>
      </c>
      <c r="D152" s="54">
        <v>43138</v>
      </c>
      <c r="E152" s="53">
        <v>219200</v>
      </c>
      <c r="F152" s="53">
        <v>10200</v>
      </c>
      <c r="G152" s="53">
        <v>9000</v>
      </c>
      <c r="H152" s="53">
        <f t="shared" si="6"/>
        <v>19200</v>
      </c>
      <c r="I152" s="53">
        <f t="shared" si="7"/>
        <v>200000</v>
      </c>
      <c r="J152" s="13">
        <v>2875616</v>
      </c>
      <c r="K152" s="77" t="s">
        <v>392</v>
      </c>
      <c r="L152" s="3"/>
      <c r="M152" s="17"/>
    </row>
    <row r="153" spans="1:13" ht="24.6" x14ac:dyDescent="0.3">
      <c r="A153" s="19">
        <v>142</v>
      </c>
      <c r="B153" s="115" t="s">
        <v>407</v>
      </c>
      <c r="C153" s="58">
        <v>445</v>
      </c>
      <c r="D153" s="54">
        <v>43139</v>
      </c>
      <c r="E153" s="53">
        <v>218583</v>
      </c>
      <c r="F153" s="53">
        <v>15150</v>
      </c>
      <c r="G153" s="53">
        <v>6593</v>
      </c>
      <c r="H153" s="53">
        <f t="shared" si="6"/>
        <v>21743</v>
      </c>
      <c r="I153" s="53">
        <f t="shared" si="7"/>
        <v>196840</v>
      </c>
      <c r="J153" s="13">
        <v>2875617</v>
      </c>
      <c r="K153" s="77" t="s">
        <v>394</v>
      </c>
      <c r="L153" s="3"/>
      <c r="M153" s="17"/>
    </row>
    <row r="154" spans="1:13" ht="24.6" x14ac:dyDescent="0.3">
      <c r="A154" s="19">
        <v>143</v>
      </c>
      <c r="B154" s="115" t="s">
        <v>416</v>
      </c>
      <c r="C154" s="58">
        <v>444</v>
      </c>
      <c r="D154" s="54">
        <v>43139</v>
      </c>
      <c r="E154" s="53">
        <v>221159</v>
      </c>
      <c r="F154" s="53">
        <v>15630</v>
      </c>
      <c r="G154" s="53">
        <v>6569</v>
      </c>
      <c r="H154" s="53">
        <f t="shared" si="6"/>
        <v>22199</v>
      </c>
      <c r="I154" s="53">
        <f t="shared" si="7"/>
        <v>198960</v>
      </c>
      <c r="J154" s="13">
        <v>2875618</v>
      </c>
      <c r="K154" s="77" t="s">
        <v>394</v>
      </c>
      <c r="L154" s="3"/>
      <c r="M154" s="17"/>
    </row>
    <row r="155" spans="1:13" ht="15.6" x14ac:dyDescent="0.3">
      <c r="A155" s="19">
        <v>144</v>
      </c>
      <c r="B155" s="115" t="s">
        <v>481</v>
      </c>
      <c r="C155" s="58">
        <v>449</v>
      </c>
      <c r="D155" s="54">
        <v>43143</v>
      </c>
      <c r="E155" s="53">
        <v>216368</v>
      </c>
      <c r="F155" s="53">
        <v>11640</v>
      </c>
      <c r="G155" s="53">
        <v>4728</v>
      </c>
      <c r="H155" s="53">
        <f t="shared" si="6"/>
        <v>16368</v>
      </c>
      <c r="I155" s="53">
        <f t="shared" si="7"/>
        <v>200000</v>
      </c>
      <c r="J155" s="13">
        <v>2875620</v>
      </c>
      <c r="K155" s="77" t="s">
        <v>395</v>
      </c>
      <c r="L155" s="3"/>
      <c r="M155" s="17"/>
    </row>
    <row r="156" spans="1:13" ht="24.6" x14ac:dyDescent="0.3">
      <c r="A156" s="19">
        <v>145</v>
      </c>
      <c r="B156" s="115" t="s">
        <v>415</v>
      </c>
      <c r="C156" s="58">
        <v>452</v>
      </c>
      <c r="D156" s="54">
        <v>43144</v>
      </c>
      <c r="E156" s="53">
        <v>221159</v>
      </c>
      <c r="F156" s="53">
        <v>15630</v>
      </c>
      <c r="G156" s="53">
        <v>6569</v>
      </c>
      <c r="H156" s="53">
        <f t="shared" si="6"/>
        <v>22199</v>
      </c>
      <c r="I156" s="53">
        <f t="shared" si="7"/>
        <v>198960</v>
      </c>
      <c r="J156" s="13">
        <v>2875657</v>
      </c>
      <c r="K156" s="77" t="s">
        <v>396</v>
      </c>
      <c r="L156" s="3"/>
      <c r="M156" s="17"/>
    </row>
    <row r="157" spans="1:13" ht="15.6" x14ac:dyDescent="0.3">
      <c r="A157" s="19">
        <v>146</v>
      </c>
      <c r="B157" s="115" t="s">
        <v>398</v>
      </c>
      <c r="C157" s="58">
        <v>455</v>
      </c>
      <c r="D157" s="54">
        <v>43145</v>
      </c>
      <c r="E157" s="53">
        <v>215990</v>
      </c>
      <c r="F157" s="53">
        <v>10236</v>
      </c>
      <c r="G157" s="53">
        <v>6029</v>
      </c>
      <c r="H157" s="53">
        <f t="shared" si="6"/>
        <v>16265</v>
      </c>
      <c r="I157" s="53">
        <f t="shared" si="7"/>
        <v>199725</v>
      </c>
      <c r="J157" s="13">
        <v>2875658</v>
      </c>
      <c r="K157" s="77" t="s">
        <v>397</v>
      </c>
      <c r="L157" s="3"/>
      <c r="M157" s="17"/>
    </row>
    <row r="158" spans="1:13" ht="24.6" x14ac:dyDescent="0.3">
      <c r="A158" s="19">
        <v>147</v>
      </c>
      <c r="B158" s="115" t="s">
        <v>499</v>
      </c>
      <c r="C158" s="58">
        <v>457</v>
      </c>
      <c r="D158" s="54">
        <v>43146</v>
      </c>
      <c r="E158" s="53">
        <v>221159</v>
      </c>
      <c r="F158" s="53">
        <v>15630</v>
      </c>
      <c r="G158" s="53">
        <v>6569</v>
      </c>
      <c r="H158" s="53">
        <f t="shared" si="6"/>
        <v>22199</v>
      </c>
      <c r="I158" s="53">
        <f t="shared" si="7"/>
        <v>198960</v>
      </c>
      <c r="J158" s="13">
        <v>2875659</v>
      </c>
      <c r="K158" s="77" t="s">
        <v>500</v>
      </c>
      <c r="L158" s="3"/>
      <c r="M158" s="17"/>
    </row>
    <row r="159" spans="1:13" ht="24.6" x14ac:dyDescent="0.3">
      <c r="A159" s="19">
        <v>148</v>
      </c>
      <c r="B159" s="115" t="s">
        <v>501</v>
      </c>
      <c r="C159" s="58">
        <v>458</v>
      </c>
      <c r="D159" s="54">
        <v>43146</v>
      </c>
      <c r="E159" s="53">
        <v>218583</v>
      </c>
      <c r="F159" s="53">
        <v>15150</v>
      </c>
      <c r="G159" s="53">
        <v>6593</v>
      </c>
      <c r="H159" s="53">
        <f t="shared" si="6"/>
        <v>21743</v>
      </c>
      <c r="I159" s="53">
        <f t="shared" si="7"/>
        <v>196840</v>
      </c>
      <c r="J159" s="13">
        <v>2875660</v>
      </c>
      <c r="K159" s="77" t="s">
        <v>500</v>
      </c>
      <c r="L159" s="3"/>
      <c r="M159" s="17"/>
    </row>
    <row r="160" spans="1:13" ht="24.6" x14ac:dyDescent="0.3">
      <c r="A160" s="19">
        <v>149</v>
      </c>
      <c r="B160" s="115" t="s">
        <v>504</v>
      </c>
      <c r="C160" s="58">
        <v>465</v>
      </c>
      <c r="D160" s="54">
        <v>43149</v>
      </c>
      <c r="E160" s="53">
        <v>221159</v>
      </c>
      <c r="F160" s="53">
        <v>15630</v>
      </c>
      <c r="G160" s="53">
        <v>6569</v>
      </c>
      <c r="H160" s="53">
        <f t="shared" si="6"/>
        <v>22199</v>
      </c>
      <c r="I160" s="53">
        <f t="shared" si="7"/>
        <v>198960</v>
      </c>
      <c r="J160" s="13">
        <v>2875671</v>
      </c>
      <c r="K160" s="77" t="s">
        <v>502</v>
      </c>
      <c r="L160" s="3"/>
      <c r="M160" s="17"/>
    </row>
    <row r="161" spans="1:13" ht="24.6" x14ac:dyDescent="0.3">
      <c r="A161" s="19">
        <v>150</v>
      </c>
      <c r="B161" s="115" t="s">
        <v>506</v>
      </c>
      <c r="C161" s="58">
        <v>468</v>
      </c>
      <c r="D161" s="54">
        <v>43150</v>
      </c>
      <c r="E161" s="53">
        <v>221159</v>
      </c>
      <c r="F161" s="53">
        <v>15630</v>
      </c>
      <c r="G161" s="53">
        <v>6569</v>
      </c>
      <c r="H161" s="53">
        <f t="shared" si="6"/>
        <v>22199</v>
      </c>
      <c r="I161" s="53">
        <f t="shared" si="7"/>
        <v>198960</v>
      </c>
      <c r="J161" s="13">
        <v>2875673</v>
      </c>
      <c r="K161" s="77" t="s">
        <v>503</v>
      </c>
      <c r="L161" s="3"/>
      <c r="M161" s="17"/>
    </row>
    <row r="162" spans="1:13" ht="24.6" x14ac:dyDescent="0.3">
      <c r="A162" s="19">
        <v>151</v>
      </c>
      <c r="B162" s="115" t="s">
        <v>505</v>
      </c>
      <c r="C162" s="58">
        <v>469</v>
      </c>
      <c r="D162" s="54">
        <v>43150</v>
      </c>
      <c r="E162" s="53">
        <v>218090</v>
      </c>
      <c r="F162" s="53">
        <v>16184</v>
      </c>
      <c r="G162" s="53">
        <v>5986</v>
      </c>
      <c r="H162" s="53">
        <f t="shared" si="6"/>
        <v>22170</v>
      </c>
      <c r="I162" s="53">
        <f t="shared" si="7"/>
        <v>195920</v>
      </c>
      <c r="J162" s="13">
        <v>2875674</v>
      </c>
      <c r="K162" s="77" t="s">
        <v>503</v>
      </c>
      <c r="L162" s="3"/>
      <c r="M162" s="17"/>
    </row>
    <row r="163" spans="1:13" ht="15.6" x14ac:dyDescent="0.3">
      <c r="A163" s="19">
        <v>152</v>
      </c>
      <c r="B163" s="115" t="s">
        <v>507</v>
      </c>
      <c r="C163" s="58">
        <v>472</v>
      </c>
      <c r="D163" s="54">
        <v>43151</v>
      </c>
      <c r="E163" s="53">
        <v>219200</v>
      </c>
      <c r="F163" s="53">
        <v>10200</v>
      </c>
      <c r="G163" s="53">
        <v>9000</v>
      </c>
      <c r="H163" s="53">
        <f t="shared" si="6"/>
        <v>19200</v>
      </c>
      <c r="I163" s="53">
        <f t="shared" ref="I163:I344" si="8">E163-H163</f>
        <v>200000</v>
      </c>
      <c r="J163" s="13">
        <v>2875675</v>
      </c>
      <c r="K163" s="77" t="s">
        <v>508</v>
      </c>
      <c r="L163" s="3"/>
      <c r="M163" s="17"/>
    </row>
    <row r="164" spans="1:13" ht="15.6" x14ac:dyDescent="0.3">
      <c r="A164" s="19">
        <v>153</v>
      </c>
      <c r="B164" s="115" t="s">
        <v>511</v>
      </c>
      <c r="C164" s="58">
        <v>488</v>
      </c>
      <c r="D164" s="54">
        <v>43157</v>
      </c>
      <c r="E164" s="53">
        <v>214142</v>
      </c>
      <c r="F164" s="53">
        <v>10035</v>
      </c>
      <c r="G164" s="53">
        <v>4607</v>
      </c>
      <c r="H164" s="53">
        <f t="shared" si="6"/>
        <v>14642</v>
      </c>
      <c r="I164" s="53">
        <f t="shared" si="8"/>
        <v>199500</v>
      </c>
      <c r="J164" s="13">
        <v>2875686</v>
      </c>
      <c r="K164" s="77" t="s">
        <v>512</v>
      </c>
      <c r="L164" s="3"/>
      <c r="M164" s="17"/>
    </row>
    <row r="165" spans="1:13" ht="15.6" x14ac:dyDescent="0.3">
      <c r="A165" s="19">
        <v>154</v>
      </c>
      <c r="B165" s="115" t="s">
        <v>516</v>
      </c>
      <c r="C165" s="58">
        <v>489</v>
      </c>
      <c r="D165" s="54">
        <v>43157</v>
      </c>
      <c r="E165" s="53">
        <v>214142</v>
      </c>
      <c r="F165" s="53">
        <v>10035</v>
      </c>
      <c r="G165" s="53">
        <v>4607</v>
      </c>
      <c r="H165" s="53">
        <f t="shared" si="6"/>
        <v>14642</v>
      </c>
      <c r="I165" s="53">
        <f t="shared" si="8"/>
        <v>199500</v>
      </c>
      <c r="J165" s="13">
        <v>2875687</v>
      </c>
      <c r="K165" s="77" t="s">
        <v>512</v>
      </c>
      <c r="L165" s="3"/>
      <c r="M165" s="17"/>
    </row>
    <row r="166" spans="1:13" ht="15.6" x14ac:dyDescent="0.3">
      <c r="A166" s="19">
        <v>155</v>
      </c>
      <c r="B166" s="115" t="s">
        <v>513</v>
      </c>
      <c r="C166" s="58">
        <v>494</v>
      </c>
      <c r="D166" s="54">
        <v>43158</v>
      </c>
      <c r="E166" s="53">
        <v>219200</v>
      </c>
      <c r="F166" s="53">
        <v>10200</v>
      </c>
      <c r="G166" s="53">
        <v>9000</v>
      </c>
      <c r="H166" s="53">
        <f t="shared" si="6"/>
        <v>19200</v>
      </c>
      <c r="I166" s="53">
        <f t="shared" si="8"/>
        <v>200000</v>
      </c>
      <c r="J166" s="13">
        <v>2875688</v>
      </c>
      <c r="K166" s="77" t="s">
        <v>514</v>
      </c>
      <c r="L166" s="3"/>
      <c r="M166" s="17"/>
    </row>
    <row r="167" spans="1:13" ht="24.6" x14ac:dyDescent="0.3">
      <c r="A167" s="19">
        <v>156</v>
      </c>
      <c r="B167" s="115" t="s">
        <v>515</v>
      </c>
      <c r="C167" s="58">
        <v>495</v>
      </c>
      <c r="D167" s="54">
        <v>43158</v>
      </c>
      <c r="E167" s="53">
        <v>221159</v>
      </c>
      <c r="F167" s="53">
        <v>15630</v>
      </c>
      <c r="G167" s="53">
        <v>6569</v>
      </c>
      <c r="H167" s="53">
        <f t="shared" si="6"/>
        <v>22199</v>
      </c>
      <c r="I167" s="53">
        <f t="shared" si="8"/>
        <v>198960</v>
      </c>
      <c r="J167" s="13">
        <v>2875689</v>
      </c>
      <c r="K167" s="77" t="s">
        <v>514</v>
      </c>
      <c r="L167" s="3"/>
      <c r="M167" s="17"/>
    </row>
    <row r="168" spans="1:13" ht="15.6" x14ac:dyDescent="0.3">
      <c r="A168" s="19">
        <v>157</v>
      </c>
      <c r="B168" s="115" t="s">
        <v>517</v>
      </c>
      <c r="C168" s="58">
        <v>498</v>
      </c>
      <c r="D168" s="54">
        <v>43159</v>
      </c>
      <c r="E168" s="53">
        <v>213855</v>
      </c>
      <c r="F168" s="53">
        <v>9338</v>
      </c>
      <c r="G168" s="53">
        <v>4568</v>
      </c>
      <c r="H168" s="53">
        <f t="shared" si="6"/>
        <v>13906</v>
      </c>
      <c r="I168" s="53">
        <f t="shared" si="8"/>
        <v>199949</v>
      </c>
      <c r="J168" s="13">
        <v>2875691</v>
      </c>
      <c r="K168" s="77" t="s">
        <v>519</v>
      </c>
      <c r="L168" s="3"/>
      <c r="M168" s="17"/>
    </row>
    <row r="169" spans="1:13" ht="15.6" x14ac:dyDescent="0.3">
      <c r="A169" s="19">
        <v>158</v>
      </c>
      <c r="B169" s="115" t="s">
        <v>518</v>
      </c>
      <c r="C169" s="58">
        <v>499</v>
      </c>
      <c r="D169" s="54">
        <v>43159</v>
      </c>
      <c r="E169" s="53">
        <v>215373</v>
      </c>
      <c r="F169" s="53">
        <v>10853</v>
      </c>
      <c r="G169" s="53">
        <v>4671</v>
      </c>
      <c r="H169" s="53">
        <f t="shared" si="6"/>
        <v>15524</v>
      </c>
      <c r="I169" s="53">
        <f t="shared" si="8"/>
        <v>199849</v>
      </c>
      <c r="J169" s="13">
        <v>2875690</v>
      </c>
      <c r="K169" s="77" t="s">
        <v>519</v>
      </c>
      <c r="L169" s="3"/>
      <c r="M169" s="17"/>
    </row>
    <row r="170" spans="1:13" ht="15.6" x14ac:dyDescent="0.3">
      <c r="A170" s="19">
        <v>159</v>
      </c>
      <c r="B170" s="115" t="s">
        <v>520</v>
      </c>
      <c r="C170" s="58">
        <v>501</v>
      </c>
      <c r="D170" s="54">
        <v>43159</v>
      </c>
      <c r="E170" s="53">
        <v>219200</v>
      </c>
      <c r="F170" s="53">
        <v>10200</v>
      </c>
      <c r="G170" s="53">
        <v>9000</v>
      </c>
      <c r="H170" s="53">
        <f t="shared" si="6"/>
        <v>19200</v>
      </c>
      <c r="I170" s="53">
        <f t="shared" si="8"/>
        <v>200000</v>
      </c>
      <c r="J170" s="13">
        <v>2875693</v>
      </c>
      <c r="K170" s="77" t="s">
        <v>519</v>
      </c>
      <c r="L170" s="3"/>
      <c r="M170" s="17"/>
    </row>
    <row r="171" spans="1:13" ht="24.6" x14ac:dyDescent="0.3">
      <c r="A171" s="19">
        <v>160</v>
      </c>
      <c r="B171" s="115" t="s">
        <v>521</v>
      </c>
      <c r="C171" s="58">
        <v>504</v>
      </c>
      <c r="D171" s="54">
        <v>43160</v>
      </c>
      <c r="E171" s="53">
        <v>221159</v>
      </c>
      <c r="F171" s="53">
        <v>15630</v>
      </c>
      <c r="G171" s="53">
        <v>6569</v>
      </c>
      <c r="H171" s="53">
        <f t="shared" si="6"/>
        <v>22199</v>
      </c>
      <c r="I171" s="53">
        <f t="shared" si="8"/>
        <v>198960</v>
      </c>
      <c r="J171" s="13">
        <v>2875697</v>
      </c>
      <c r="K171" s="77" t="s">
        <v>522</v>
      </c>
      <c r="L171" s="3"/>
      <c r="M171" s="17"/>
    </row>
    <row r="172" spans="1:13" ht="24.6" x14ac:dyDescent="0.3">
      <c r="A172" s="19">
        <v>161</v>
      </c>
      <c r="B172" s="115" t="s">
        <v>523</v>
      </c>
      <c r="C172" s="58">
        <v>505</v>
      </c>
      <c r="D172" s="54">
        <v>43160</v>
      </c>
      <c r="E172" s="53">
        <v>218337</v>
      </c>
      <c r="F172" s="53">
        <v>15667</v>
      </c>
      <c r="G172" s="53">
        <v>6290</v>
      </c>
      <c r="H172" s="53">
        <f t="shared" si="6"/>
        <v>21957</v>
      </c>
      <c r="I172" s="53">
        <f t="shared" si="8"/>
        <v>196380</v>
      </c>
      <c r="J172" s="13">
        <v>2875696</v>
      </c>
      <c r="K172" s="77" t="s">
        <v>522</v>
      </c>
      <c r="L172" s="3"/>
      <c r="M172" s="17"/>
    </row>
    <row r="173" spans="1:13" ht="15.6" x14ac:dyDescent="0.3">
      <c r="A173" s="19">
        <v>162</v>
      </c>
      <c r="B173" s="115" t="s">
        <v>524</v>
      </c>
      <c r="C173" s="58">
        <v>506</v>
      </c>
      <c r="D173" s="54">
        <v>43160</v>
      </c>
      <c r="E173" s="53">
        <v>219395</v>
      </c>
      <c r="F173" s="53">
        <v>15660</v>
      </c>
      <c r="G173" s="53">
        <v>6375</v>
      </c>
      <c r="H173" s="53">
        <f t="shared" si="6"/>
        <v>22035</v>
      </c>
      <c r="I173" s="53">
        <f t="shared" si="8"/>
        <v>197360</v>
      </c>
      <c r="J173" s="13">
        <v>2875695</v>
      </c>
      <c r="K173" s="77" t="s">
        <v>522</v>
      </c>
      <c r="L173" s="3"/>
      <c r="M173" s="17"/>
    </row>
    <row r="174" spans="1:13" ht="15.6" x14ac:dyDescent="0.3">
      <c r="A174" s="19">
        <v>163</v>
      </c>
      <c r="B174" s="115" t="s">
        <v>741</v>
      </c>
      <c r="C174" s="58">
        <v>510</v>
      </c>
      <c r="D174" s="54">
        <v>43163</v>
      </c>
      <c r="E174" s="53">
        <v>219200</v>
      </c>
      <c r="F174" s="53">
        <v>10200</v>
      </c>
      <c r="G174" s="53">
        <v>9000</v>
      </c>
      <c r="H174" s="53">
        <f t="shared" si="6"/>
        <v>19200</v>
      </c>
      <c r="I174" s="53">
        <f t="shared" si="8"/>
        <v>200000</v>
      </c>
      <c r="J174" s="13">
        <v>2875699</v>
      </c>
      <c r="K174" s="77" t="s">
        <v>526</v>
      </c>
      <c r="L174" s="3"/>
      <c r="M174" s="17"/>
    </row>
    <row r="175" spans="1:13" ht="15.6" x14ac:dyDescent="0.3">
      <c r="A175" s="19">
        <v>164</v>
      </c>
      <c r="B175" s="115" t="s">
        <v>525</v>
      </c>
      <c r="C175" s="58">
        <v>512</v>
      </c>
      <c r="D175" s="54">
        <v>43163</v>
      </c>
      <c r="E175" s="53">
        <v>216740</v>
      </c>
      <c r="F175" s="53">
        <v>12450</v>
      </c>
      <c r="G175" s="53">
        <v>4290</v>
      </c>
      <c r="H175" s="53">
        <f t="shared" si="6"/>
        <v>16740</v>
      </c>
      <c r="I175" s="53">
        <f t="shared" si="8"/>
        <v>200000</v>
      </c>
      <c r="J175" s="13">
        <v>2875698</v>
      </c>
      <c r="K175" s="77" t="s">
        <v>526</v>
      </c>
      <c r="L175" s="3"/>
      <c r="M175" s="17"/>
    </row>
    <row r="176" spans="1:13" ht="15.6" x14ac:dyDescent="0.3">
      <c r="A176" s="19">
        <v>165</v>
      </c>
      <c r="B176" s="115" t="s">
        <v>742</v>
      </c>
      <c r="C176" s="58">
        <v>515</v>
      </c>
      <c r="D176" s="54">
        <v>43164</v>
      </c>
      <c r="E176" s="53">
        <v>219200</v>
      </c>
      <c r="F176" s="53">
        <v>10200</v>
      </c>
      <c r="G176" s="53">
        <v>9000</v>
      </c>
      <c r="H176" s="53">
        <f t="shared" si="6"/>
        <v>19200</v>
      </c>
      <c r="I176" s="53">
        <f t="shared" si="8"/>
        <v>200000</v>
      </c>
      <c r="J176" s="13">
        <v>2875701</v>
      </c>
      <c r="K176" s="77" t="s">
        <v>527</v>
      </c>
      <c r="L176" s="3"/>
      <c r="M176" s="17"/>
    </row>
    <row r="177" spans="1:13" ht="15.6" x14ac:dyDescent="0.3">
      <c r="A177" s="19">
        <v>166</v>
      </c>
      <c r="B177" s="115" t="s">
        <v>743</v>
      </c>
      <c r="C177" s="58">
        <v>518</v>
      </c>
      <c r="D177" s="54">
        <v>43165</v>
      </c>
      <c r="E177" s="53">
        <v>219200</v>
      </c>
      <c r="F177" s="53">
        <v>10200</v>
      </c>
      <c r="G177" s="53">
        <v>9000</v>
      </c>
      <c r="H177" s="53">
        <f t="shared" si="6"/>
        <v>19200</v>
      </c>
      <c r="I177" s="53">
        <f t="shared" si="8"/>
        <v>200000</v>
      </c>
      <c r="J177" s="13">
        <v>2875702</v>
      </c>
      <c r="K177" s="77" t="s">
        <v>528</v>
      </c>
      <c r="L177" s="3"/>
      <c r="M177" s="17"/>
    </row>
    <row r="178" spans="1:13" ht="24.6" x14ac:dyDescent="0.3">
      <c r="A178" s="19">
        <v>167</v>
      </c>
      <c r="B178" s="115" t="s">
        <v>529</v>
      </c>
      <c r="C178" s="58">
        <v>523</v>
      </c>
      <c r="D178" s="54">
        <v>43167</v>
      </c>
      <c r="E178" s="53">
        <v>222354</v>
      </c>
      <c r="F178" s="53">
        <v>15780</v>
      </c>
      <c r="G178" s="53">
        <v>6614</v>
      </c>
      <c r="H178" s="53">
        <f t="shared" si="6"/>
        <v>22394</v>
      </c>
      <c r="I178" s="53">
        <f t="shared" si="8"/>
        <v>199960</v>
      </c>
      <c r="J178" s="13">
        <v>2875704</v>
      </c>
      <c r="K178" s="77" t="s">
        <v>531</v>
      </c>
      <c r="L178" s="3"/>
      <c r="M178" s="17"/>
    </row>
    <row r="179" spans="1:13" ht="24.6" x14ac:dyDescent="0.3">
      <c r="A179" s="19">
        <v>168</v>
      </c>
      <c r="B179" s="115" t="s">
        <v>530</v>
      </c>
      <c r="C179" s="58">
        <v>514</v>
      </c>
      <c r="D179" s="54">
        <v>43167</v>
      </c>
      <c r="E179" s="53">
        <v>222354</v>
      </c>
      <c r="F179" s="53">
        <v>15780</v>
      </c>
      <c r="G179" s="53">
        <v>6614</v>
      </c>
      <c r="H179" s="53">
        <f t="shared" si="6"/>
        <v>22394</v>
      </c>
      <c r="I179" s="53">
        <f t="shared" si="8"/>
        <v>199960</v>
      </c>
      <c r="J179" s="13">
        <v>2875705</v>
      </c>
      <c r="K179" s="77" t="s">
        <v>531</v>
      </c>
      <c r="L179" s="3"/>
      <c r="M179" s="17"/>
    </row>
    <row r="180" spans="1:13" ht="15.6" x14ac:dyDescent="0.3">
      <c r="A180" s="19">
        <v>169</v>
      </c>
      <c r="B180" s="115" t="s">
        <v>532</v>
      </c>
      <c r="C180" s="58">
        <v>534</v>
      </c>
      <c r="D180" s="54">
        <v>43170</v>
      </c>
      <c r="E180" s="53">
        <v>219200</v>
      </c>
      <c r="F180" s="53">
        <v>10200</v>
      </c>
      <c r="G180" s="53">
        <v>9000</v>
      </c>
      <c r="H180" s="53">
        <f t="shared" si="6"/>
        <v>19200</v>
      </c>
      <c r="I180" s="53">
        <f t="shared" si="8"/>
        <v>200000</v>
      </c>
      <c r="J180" s="13">
        <v>2875706</v>
      </c>
      <c r="K180" s="77" t="s">
        <v>533</v>
      </c>
      <c r="L180" s="3"/>
      <c r="M180" s="17"/>
    </row>
    <row r="181" spans="1:13" ht="24.6" x14ac:dyDescent="0.3">
      <c r="A181" s="19">
        <v>170</v>
      </c>
      <c r="B181" s="115" t="s">
        <v>534</v>
      </c>
      <c r="C181" s="58">
        <v>535</v>
      </c>
      <c r="D181" s="54">
        <v>43170</v>
      </c>
      <c r="E181" s="53">
        <v>218959</v>
      </c>
      <c r="F181" s="53">
        <v>15405</v>
      </c>
      <c r="G181" s="53">
        <v>6454</v>
      </c>
      <c r="H181" s="53">
        <f t="shared" si="6"/>
        <v>21859</v>
      </c>
      <c r="I181" s="53">
        <f t="shared" si="8"/>
        <v>197100</v>
      </c>
      <c r="J181" s="13">
        <v>2875707</v>
      </c>
      <c r="K181" s="77" t="s">
        <v>533</v>
      </c>
      <c r="L181" s="3"/>
      <c r="M181" s="17"/>
    </row>
    <row r="182" spans="1:13" ht="15.6" x14ac:dyDescent="0.3">
      <c r="A182" s="19">
        <v>171</v>
      </c>
      <c r="B182" s="115" t="s">
        <v>535</v>
      </c>
      <c r="C182" s="58">
        <v>537</v>
      </c>
      <c r="D182" s="54">
        <v>43171</v>
      </c>
      <c r="E182" s="53">
        <v>219200</v>
      </c>
      <c r="F182" s="53">
        <v>10200</v>
      </c>
      <c r="G182" s="53">
        <v>9000</v>
      </c>
      <c r="H182" s="53">
        <f t="shared" si="6"/>
        <v>19200</v>
      </c>
      <c r="I182" s="53">
        <f t="shared" si="8"/>
        <v>200000</v>
      </c>
      <c r="J182" s="13">
        <v>2875710</v>
      </c>
      <c r="K182" s="77" t="s">
        <v>536</v>
      </c>
      <c r="L182" s="3"/>
      <c r="M182" s="17"/>
    </row>
    <row r="183" spans="1:13" ht="24.6" x14ac:dyDescent="0.3">
      <c r="A183" s="19">
        <v>172</v>
      </c>
      <c r="B183" s="115" t="s">
        <v>537</v>
      </c>
      <c r="C183" s="58">
        <v>542</v>
      </c>
      <c r="D183" s="54">
        <v>43172</v>
      </c>
      <c r="E183" s="53">
        <v>221757</v>
      </c>
      <c r="F183" s="53">
        <v>15705</v>
      </c>
      <c r="G183" s="53">
        <v>6592</v>
      </c>
      <c r="H183" s="53">
        <f t="shared" si="6"/>
        <v>22297</v>
      </c>
      <c r="I183" s="53">
        <f t="shared" si="8"/>
        <v>199460</v>
      </c>
      <c r="J183" s="13">
        <v>2875712</v>
      </c>
      <c r="K183" s="77" t="s">
        <v>538</v>
      </c>
      <c r="L183" s="3"/>
      <c r="M183" s="17"/>
    </row>
    <row r="184" spans="1:13" ht="15.6" x14ac:dyDescent="0.3">
      <c r="A184" s="19">
        <v>173</v>
      </c>
      <c r="B184" s="115" t="s">
        <v>539</v>
      </c>
      <c r="C184" s="58">
        <v>548</v>
      </c>
      <c r="D184" s="54">
        <v>43173</v>
      </c>
      <c r="E184" s="53">
        <v>219200</v>
      </c>
      <c r="F184" s="53">
        <v>10200</v>
      </c>
      <c r="G184" s="53">
        <v>9000</v>
      </c>
      <c r="H184" s="53">
        <f t="shared" si="6"/>
        <v>19200</v>
      </c>
      <c r="I184" s="53">
        <f t="shared" si="8"/>
        <v>200000</v>
      </c>
      <c r="J184" s="13">
        <v>2875715</v>
      </c>
      <c r="K184" s="77" t="s">
        <v>540</v>
      </c>
      <c r="L184" s="3"/>
      <c r="M184" s="17"/>
    </row>
    <row r="185" spans="1:13" ht="26.25" customHeight="1" x14ac:dyDescent="0.3">
      <c r="A185" s="19">
        <v>172</v>
      </c>
      <c r="B185" s="115" t="s">
        <v>541</v>
      </c>
      <c r="C185" s="58">
        <v>551</v>
      </c>
      <c r="D185" s="54">
        <v>43174</v>
      </c>
      <c r="E185" s="53">
        <v>221756</v>
      </c>
      <c r="F185" s="53">
        <v>15705</v>
      </c>
      <c r="G185" s="53">
        <v>6592</v>
      </c>
      <c r="H185" s="53">
        <f t="shared" si="6"/>
        <v>22297</v>
      </c>
      <c r="I185" s="53">
        <f t="shared" si="8"/>
        <v>199459</v>
      </c>
      <c r="J185" s="13">
        <v>2875716</v>
      </c>
      <c r="K185" s="77" t="s">
        <v>542</v>
      </c>
      <c r="L185" s="3"/>
      <c r="M185" s="17"/>
    </row>
    <row r="186" spans="1:13" ht="24.6" x14ac:dyDescent="0.3">
      <c r="A186" s="19">
        <v>173</v>
      </c>
      <c r="B186" s="115" t="s">
        <v>543</v>
      </c>
      <c r="C186" s="58">
        <v>550</v>
      </c>
      <c r="D186" s="54">
        <v>43174</v>
      </c>
      <c r="E186" s="53">
        <v>220952</v>
      </c>
      <c r="F186" s="53">
        <v>16132</v>
      </c>
      <c r="G186" s="53">
        <v>6345</v>
      </c>
      <c r="H186" s="53">
        <f t="shared" si="6"/>
        <v>22477</v>
      </c>
      <c r="I186" s="53">
        <f t="shared" si="8"/>
        <v>198475</v>
      </c>
      <c r="J186" s="13">
        <v>2875717</v>
      </c>
      <c r="K186" s="77" t="s">
        <v>542</v>
      </c>
      <c r="L186" s="3"/>
      <c r="M186" s="17"/>
    </row>
    <row r="187" spans="1:13" ht="15.6" x14ac:dyDescent="0.3">
      <c r="A187" s="19">
        <v>174</v>
      </c>
      <c r="B187" s="115" t="s">
        <v>544</v>
      </c>
      <c r="C187" s="58">
        <v>555</v>
      </c>
      <c r="D187" s="54">
        <v>43177</v>
      </c>
      <c r="E187" s="53">
        <v>215332</v>
      </c>
      <c r="F187" s="53">
        <v>9833</v>
      </c>
      <c r="G187" s="53">
        <v>8849</v>
      </c>
      <c r="H187" s="53">
        <f t="shared" si="6"/>
        <v>18682</v>
      </c>
      <c r="I187" s="53">
        <f t="shared" si="8"/>
        <v>196650</v>
      </c>
      <c r="J187" s="13">
        <v>2875719</v>
      </c>
      <c r="K187" s="77" t="s">
        <v>545</v>
      </c>
      <c r="L187" s="3"/>
      <c r="M187" s="17"/>
    </row>
    <row r="188" spans="1:13" ht="24.6" x14ac:dyDescent="0.3">
      <c r="A188" s="19">
        <v>175</v>
      </c>
      <c r="B188" s="115" t="s">
        <v>546</v>
      </c>
      <c r="C188" s="58">
        <v>554</v>
      </c>
      <c r="D188" s="54">
        <v>43177</v>
      </c>
      <c r="E188" s="53">
        <v>219395</v>
      </c>
      <c r="F188" s="53">
        <v>15660</v>
      </c>
      <c r="G188" s="53">
        <v>6375</v>
      </c>
      <c r="H188" s="53">
        <f t="shared" si="6"/>
        <v>22035</v>
      </c>
      <c r="I188" s="53">
        <f t="shared" si="8"/>
        <v>197360</v>
      </c>
      <c r="J188" s="13">
        <v>2875720</v>
      </c>
      <c r="K188" s="77" t="s">
        <v>545</v>
      </c>
      <c r="L188" s="3"/>
      <c r="M188" s="17"/>
    </row>
    <row r="189" spans="1:13" ht="15.6" x14ac:dyDescent="0.3">
      <c r="A189" s="19">
        <v>176</v>
      </c>
      <c r="B189" s="115" t="s">
        <v>547</v>
      </c>
      <c r="C189" s="58">
        <v>560</v>
      </c>
      <c r="D189" s="54">
        <v>43178</v>
      </c>
      <c r="E189" s="53">
        <v>219015</v>
      </c>
      <c r="F189" s="53">
        <v>10287</v>
      </c>
      <c r="G189" s="53">
        <v>8988</v>
      </c>
      <c r="H189" s="53">
        <f t="shared" si="6"/>
        <v>19275</v>
      </c>
      <c r="I189" s="53">
        <f t="shared" si="8"/>
        <v>199740</v>
      </c>
      <c r="J189" s="13">
        <v>2875722</v>
      </c>
      <c r="K189" s="77" t="s">
        <v>548</v>
      </c>
      <c r="L189" s="3"/>
      <c r="M189" s="17"/>
    </row>
    <row r="190" spans="1:13" ht="25.5" customHeight="1" x14ac:dyDescent="0.3">
      <c r="A190" s="19">
        <v>177</v>
      </c>
      <c r="B190" s="115" t="s">
        <v>549</v>
      </c>
      <c r="C190" s="58">
        <v>565</v>
      </c>
      <c r="D190" s="54">
        <v>43179</v>
      </c>
      <c r="E190" s="53">
        <v>222354</v>
      </c>
      <c r="F190" s="53">
        <v>15780</v>
      </c>
      <c r="G190" s="53">
        <v>6614</v>
      </c>
      <c r="H190" s="53">
        <f t="shared" si="6"/>
        <v>22394</v>
      </c>
      <c r="I190" s="53">
        <f t="shared" si="8"/>
        <v>199960</v>
      </c>
      <c r="J190" s="13">
        <v>2875723</v>
      </c>
      <c r="K190" s="77" t="s">
        <v>550</v>
      </c>
      <c r="L190" s="3"/>
      <c r="M190" s="17"/>
    </row>
    <row r="191" spans="1:13" ht="15.6" x14ac:dyDescent="0.3">
      <c r="A191" s="19">
        <v>178</v>
      </c>
      <c r="B191" s="115" t="s">
        <v>551</v>
      </c>
      <c r="C191" s="58">
        <v>572</v>
      </c>
      <c r="D191" s="54">
        <v>43180</v>
      </c>
      <c r="E191" s="53">
        <v>219200</v>
      </c>
      <c r="F191" s="53">
        <v>10200</v>
      </c>
      <c r="G191" s="53">
        <v>9000</v>
      </c>
      <c r="H191" s="53">
        <f t="shared" si="6"/>
        <v>19200</v>
      </c>
      <c r="I191" s="53">
        <f t="shared" si="8"/>
        <v>200000</v>
      </c>
      <c r="J191" s="13">
        <v>2875727</v>
      </c>
      <c r="K191" s="77" t="s">
        <v>552</v>
      </c>
      <c r="L191" s="3"/>
      <c r="M191" s="17"/>
    </row>
    <row r="192" spans="1:13" ht="24.6" x14ac:dyDescent="0.3">
      <c r="A192" s="19">
        <v>179</v>
      </c>
      <c r="B192" s="115" t="s">
        <v>553</v>
      </c>
      <c r="C192" s="58">
        <v>578</v>
      </c>
      <c r="D192" s="54">
        <v>43181</v>
      </c>
      <c r="E192" s="53">
        <v>222354</v>
      </c>
      <c r="F192" s="53">
        <v>15780</v>
      </c>
      <c r="G192" s="53">
        <v>6614</v>
      </c>
      <c r="H192" s="53">
        <f t="shared" si="6"/>
        <v>22394</v>
      </c>
      <c r="I192" s="53">
        <f t="shared" si="8"/>
        <v>199960</v>
      </c>
      <c r="J192" s="13">
        <v>2875728</v>
      </c>
      <c r="K192" s="77" t="s">
        <v>554</v>
      </c>
      <c r="L192" s="3"/>
      <c r="M192" s="17"/>
    </row>
    <row r="193" spans="1:13" ht="24.6" x14ac:dyDescent="0.3">
      <c r="A193" s="19">
        <v>180</v>
      </c>
      <c r="B193" s="115" t="s">
        <v>555</v>
      </c>
      <c r="C193" s="58">
        <v>579</v>
      </c>
      <c r="D193" s="54">
        <v>43181</v>
      </c>
      <c r="E193" s="53">
        <v>219395</v>
      </c>
      <c r="F193" s="53">
        <v>15660</v>
      </c>
      <c r="G193" s="53">
        <v>6375</v>
      </c>
      <c r="H193" s="53">
        <f t="shared" si="6"/>
        <v>22035</v>
      </c>
      <c r="I193" s="53">
        <f t="shared" si="8"/>
        <v>197360</v>
      </c>
      <c r="J193" s="13">
        <v>2875729</v>
      </c>
      <c r="K193" s="77" t="s">
        <v>554</v>
      </c>
      <c r="L193" s="3"/>
      <c r="M193" s="17"/>
    </row>
    <row r="194" spans="1:13" ht="24.6" x14ac:dyDescent="0.3">
      <c r="A194" s="19">
        <v>181</v>
      </c>
      <c r="B194" s="115" t="s">
        <v>557</v>
      </c>
      <c r="C194" s="58">
        <v>583</v>
      </c>
      <c r="D194" s="54">
        <v>43184</v>
      </c>
      <c r="E194" s="53">
        <v>220953</v>
      </c>
      <c r="F194" s="53">
        <v>16132</v>
      </c>
      <c r="G194" s="53">
        <v>6345</v>
      </c>
      <c r="H194" s="53">
        <f t="shared" si="6"/>
        <v>22477</v>
      </c>
      <c r="I194" s="53">
        <f t="shared" si="8"/>
        <v>198476</v>
      </c>
      <c r="J194" s="13">
        <v>2875732</v>
      </c>
      <c r="K194" s="77" t="s">
        <v>558</v>
      </c>
      <c r="L194" s="3"/>
      <c r="M194" s="17"/>
    </row>
    <row r="195" spans="1:13" ht="27.75" customHeight="1" x14ac:dyDescent="0.3">
      <c r="A195" s="19">
        <v>182</v>
      </c>
      <c r="B195" s="115" t="s">
        <v>559</v>
      </c>
      <c r="C195" s="58">
        <v>590</v>
      </c>
      <c r="D195" s="54">
        <v>43187</v>
      </c>
      <c r="E195" s="53">
        <v>221159</v>
      </c>
      <c r="F195" s="53">
        <v>15630</v>
      </c>
      <c r="G195" s="53">
        <v>6569</v>
      </c>
      <c r="H195" s="53">
        <f t="shared" si="6"/>
        <v>22199</v>
      </c>
      <c r="I195" s="53">
        <f t="shared" si="8"/>
        <v>198960</v>
      </c>
      <c r="J195" s="13">
        <v>2875736</v>
      </c>
      <c r="K195" s="77" t="s">
        <v>560</v>
      </c>
      <c r="L195" s="3"/>
      <c r="M195" s="17"/>
    </row>
    <row r="196" spans="1:13" ht="15.6" x14ac:dyDescent="0.3">
      <c r="A196" s="19">
        <v>183</v>
      </c>
      <c r="B196" s="115" t="s">
        <v>568</v>
      </c>
      <c r="C196" s="58">
        <v>592</v>
      </c>
      <c r="D196" s="54">
        <v>43187</v>
      </c>
      <c r="E196" s="53">
        <v>214995</v>
      </c>
      <c r="F196" s="53">
        <v>10000</v>
      </c>
      <c r="G196" s="53">
        <v>5000</v>
      </c>
      <c r="H196" s="53">
        <f t="shared" si="6"/>
        <v>15000</v>
      </c>
      <c r="I196" s="53">
        <f t="shared" si="8"/>
        <v>199995</v>
      </c>
      <c r="J196" s="13">
        <v>2875737</v>
      </c>
      <c r="K196" s="77" t="s">
        <v>560</v>
      </c>
      <c r="L196" s="3"/>
      <c r="M196" s="17"/>
    </row>
    <row r="197" spans="1:13" ht="24.6" x14ac:dyDescent="0.3">
      <c r="A197" s="19">
        <v>184</v>
      </c>
      <c r="B197" s="115" t="s">
        <v>561</v>
      </c>
      <c r="C197" s="58">
        <v>598</v>
      </c>
      <c r="D197" s="54">
        <v>43188</v>
      </c>
      <c r="E197" s="53">
        <v>222262</v>
      </c>
      <c r="F197" s="53">
        <v>18232</v>
      </c>
      <c r="G197" s="53">
        <v>5801</v>
      </c>
      <c r="H197" s="53">
        <f t="shared" si="6"/>
        <v>24033</v>
      </c>
      <c r="I197" s="53">
        <f t="shared" si="8"/>
        <v>198229</v>
      </c>
      <c r="J197" s="13">
        <v>2875780</v>
      </c>
      <c r="K197" s="77" t="s">
        <v>562</v>
      </c>
      <c r="L197" s="3"/>
      <c r="M197" s="17"/>
    </row>
    <row r="198" spans="1:13" ht="15.6" x14ac:dyDescent="0.3">
      <c r="A198" s="19">
        <v>185</v>
      </c>
      <c r="B198" s="115" t="s">
        <v>563</v>
      </c>
      <c r="C198" s="58">
        <v>597</v>
      </c>
      <c r="D198" s="54">
        <v>43188</v>
      </c>
      <c r="E198" s="53">
        <v>219783</v>
      </c>
      <c r="F198" s="53">
        <v>15657</v>
      </c>
      <c r="G198" s="53">
        <v>6386</v>
      </c>
      <c r="H198" s="53">
        <f t="shared" si="6"/>
        <v>22043</v>
      </c>
      <c r="I198" s="53">
        <f t="shared" si="8"/>
        <v>197740</v>
      </c>
      <c r="J198" s="13">
        <v>2875741</v>
      </c>
      <c r="K198" s="77" t="s">
        <v>562</v>
      </c>
      <c r="L198" s="3"/>
      <c r="M198" s="17"/>
    </row>
    <row r="199" spans="1:13" ht="24.6" x14ac:dyDescent="0.3">
      <c r="A199" s="19">
        <v>186</v>
      </c>
      <c r="B199" s="115" t="s">
        <v>564</v>
      </c>
      <c r="C199" s="58">
        <v>603</v>
      </c>
      <c r="D199" s="54">
        <v>43191</v>
      </c>
      <c r="E199" s="53">
        <v>220253</v>
      </c>
      <c r="F199" s="53">
        <v>16132</v>
      </c>
      <c r="G199" s="53">
        <v>6345</v>
      </c>
      <c r="H199" s="53">
        <f t="shared" si="6"/>
        <v>22477</v>
      </c>
      <c r="I199" s="53">
        <f t="shared" si="8"/>
        <v>197776</v>
      </c>
      <c r="J199" s="13">
        <v>2875746</v>
      </c>
      <c r="K199" s="77" t="s">
        <v>565</v>
      </c>
      <c r="L199" s="3"/>
      <c r="M199" s="17"/>
    </row>
    <row r="200" spans="1:13" ht="27.75" customHeight="1" x14ac:dyDescent="0.3">
      <c r="A200" s="19">
        <v>187</v>
      </c>
      <c r="B200" s="115" t="s">
        <v>566</v>
      </c>
      <c r="C200" s="58">
        <v>602</v>
      </c>
      <c r="D200" s="54">
        <v>43191</v>
      </c>
      <c r="E200" s="53">
        <v>221159</v>
      </c>
      <c r="F200" s="53">
        <v>15630</v>
      </c>
      <c r="G200" s="53">
        <v>6569</v>
      </c>
      <c r="H200" s="53">
        <f t="shared" si="6"/>
        <v>22199</v>
      </c>
      <c r="I200" s="53">
        <f t="shared" si="8"/>
        <v>198960</v>
      </c>
      <c r="J200" s="13">
        <v>2875748</v>
      </c>
      <c r="K200" s="77" t="s">
        <v>565</v>
      </c>
      <c r="L200" s="3"/>
      <c r="M200" s="17"/>
    </row>
    <row r="201" spans="1:13" ht="15.6" x14ac:dyDescent="0.3">
      <c r="A201" s="19">
        <v>188</v>
      </c>
      <c r="B201" s="115" t="s">
        <v>567</v>
      </c>
      <c r="C201" s="58">
        <v>604</v>
      </c>
      <c r="D201" s="54">
        <v>43191</v>
      </c>
      <c r="E201" s="53">
        <v>156362</v>
      </c>
      <c r="F201" s="53">
        <v>10389</v>
      </c>
      <c r="G201" s="53">
        <v>5974</v>
      </c>
      <c r="H201" s="53">
        <f t="shared" si="6"/>
        <v>16363</v>
      </c>
      <c r="I201" s="53">
        <f t="shared" si="8"/>
        <v>139999</v>
      </c>
      <c r="J201" s="13">
        <v>2875747</v>
      </c>
      <c r="K201" s="77" t="s">
        <v>565</v>
      </c>
      <c r="L201" s="3"/>
      <c r="M201" s="17"/>
    </row>
    <row r="202" spans="1:13" ht="15.6" x14ac:dyDescent="0.3">
      <c r="A202" s="19" t="s">
        <v>576</v>
      </c>
      <c r="B202" s="115" t="s">
        <v>569</v>
      </c>
      <c r="C202" s="58">
        <v>611</v>
      </c>
      <c r="D202" s="54">
        <v>43192</v>
      </c>
      <c r="E202" s="53">
        <v>221049</v>
      </c>
      <c r="F202" s="53">
        <v>15448</v>
      </c>
      <c r="G202" s="53">
        <v>5635</v>
      </c>
      <c r="H202" s="53">
        <f t="shared" si="6"/>
        <v>21083</v>
      </c>
      <c r="I202" s="53">
        <f t="shared" si="8"/>
        <v>199966</v>
      </c>
      <c r="J202" s="13">
        <v>2875752</v>
      </c>
      <c r="K202" s="77" t="s">
        <v>570</v>
      </c>
      <c r="L202" s="3"/>
      <c r="M202" s="17"/>
    </row>
    <row r="203" spans="1:13" ht="15.6" x14ac:dyDescent="0.3">
      <c r="A203" s="19">
        <v>190</v>
      </c>
      <c r="B203" s="115" t="s">
        <v>574</v>
      </c>
      <c r="C203" s="58">
        <v>612</v>
      </c>
      <c r="D203" s="54">
        <v>43193</v>
      </c>
      <c r="E203" s="53">
        <v>219200</v>
      </c>
      <c r="F203" s="53">
        <v>10200</v>
      </c>
      <c r="G203" s="53">
        <v>9000</v>
      </c>
      <c r="H203" s="53">
        <f t="shared" si="6"/>
        <v>19200</v>
      </c>
      <c r="I203" s="53">
        <f t="shared" si="8"/>
        <v>200000</v>
      </c>
      <c r="J203" s="13">
        <v>2875757</v>
      </c>
      <c r="K203" s="77" t="s">
        <v>571</v>
      </c>
      <c r="L203" s="3"/>
      <c r="M203" s="17"/>
    </row>
    <row r="204" spans="1:13" ht="15.6" x14ac:dyDescent="0.3">
      <c r="A204" s="19">
        <v>191</v>
      </c>
      <c r="B204" s="115" t="s">
        <v>572</v>
      </c>
      <c r="C204" s="58">
        <v>619</v>
      </c>
      <c r="D204" s="54">
        <v>43194</v>
      </c>
      <c r="E204" s="53">
        <v>215745</v>
      </c>
      <c r="F204" s="53">
        <v>11663</v>
      </c>
      <c r="G204" s="53">
        <v>4233</v>
      </c>
      <c r="H204" s="53">
        <f t="shared" si="6"/>
        <v>15896</v>
      </c>
      <c r="I204" s="53">
        <f t="shared" si="8"/>
        <v>199849</v>
      </c>
      <c r="J204" s="13">
        <v>2875758</v>
      </c>
      <c r="K204" s="77" t="s">
        <v>571</v>
      </c>
      <c r="L204" s="3"/>
      <c r="M204" s="17"/>
    </row>
    <row r="205" spans="1:13" ht="15.6" x14ac:dyDescent="0.3">
      <c r="A205" s="19">
        <v>192</v>
      </c>
      <c r="B205" s="115" t="s">
        <v>573</v>
      </c>
      <c r="C205" s="58">
        <v>620</v>
      </c>
      <c r="D205" s="54">
        <v>43194</v>
      </c>
      <c r="E205" s="53">
        <v>213991</v>
      </c>
      <c r="F205" s="53">
        <v>10118</v>
      </c>
      <c r="G205" s="53">
        <v>4124</v>
      </c>
      <c r="H205" s="53">
        <f t="shared" si="6"/>
        <v>14242</v>
      </c>
      <c r="I205" s="53">
        <f t="shared" si="8"/>
        <v>199749</v>
      </c>
      <c r="J205" s="13">
        <v>2875756</v>
      </c>
      <c r="K205" s="77" t="s">
        <v>571</v>
      </c>
      <c r="L205" s="3"/>
      <c r="M205" s="17"/>
    </row>
    <row r="206" spans="1:13" ht="24.6" x14ac:dyDescent="0.3">
      <c r="A206" s="19">
        <v>193</v>
      </c>
      <c r="B206" s="115" t="s">
        <v>575</v>
      </c>
      <c r="C206" s="58">
        <v>618</v>
      </c>
      <c r="D206" s="54">
        <v>43194</v>
      </c>
      <c r="E206" s="53">
        <v>221159</v>
      </c>
      <c r="F206" s="53">
        <v>15630</v>
      </c>
      <c r="G206" s="53">
        <v>6569</v>
      </c>
      <c r="H206" s="53">
        <f t="shared" si="6"/>
        <v>22199</v>
      </c>
      <c r="I206" s="53">
        <f t="shared" si="8"/>
        <v>198960</v>
      </c>
      <c r="J206" s="13">
        <v>2875755</v>
      </c>
      <c r="K206" s="77" t="s">
        <v>571</v>
      </c>
      <c r="L206" s="3"/>
      <c r="M206" s="17"/>
    </row>
    <row r="207" spans="1:13" ht="38.25" customHeight="1" x14ac:dyDescent="0.3">
      <c r="A207" s="19">
        <v>194</v>
      </c>
      <c r="B207" s="117" t="s">
        <v>588</v>
      </c>
      <c r="C207" s="58">
        <v>628</v>
      </c>
      <c r="D207" s="54">
        <v>43195</v>
      </c>
      <c r="E207" s="53">
        <v>235469</v>
      </c>
      <c r="F207" s="53">
        <v>29933</v>
      </c>
      <c r="G207" s="53">
        <v>5987</v>
      </c>
      <c r="H207" s="53">
        <f t="shared" si="6"/>
        <v>35920</v>
      </c>
      <c r="I207" s="53">
        <f t="shared" si="8"/>
        <v>199549</v>
      </c>
      <c r="J207" s="13">
        <v>2875761</v>
      </c>
      <c r="K207" s="77" t="s">
        <v>577</v>
      </c>
      <c r="L207" s="3"/>
      <c r="M207" s="17"/>
    </row>
    <row r="208" spans="1:13" ht="24.6" x14ac:dyDescent="0.3">
      <c r="A208" s="19">
        <v>195</v>
      </c>
      <c r="B208" s="115" t="s">
        <v>579</v>
      </c>
      <c r="C208" s="58">
        <v>629</v>
      </c>
      <c r="D208" s="54">
        <v>43195</v>
      </c>
      <c r="E208" s="53">
        <v>217883</v>
      </c>
      <c r="F208" s="53">
        <v>15150</v>
      </c>
      <c r="G208" s="53">
        <v>6593</v>
      </c>
      <c r="H208" s="53">
        <f t="shared" si="6"/>
        <v>21743</v>
      </c>
      <c r="I208" s="53">
        <f t="shared" si="8"/>
        <v>196140</v>
      </c>
      <c r="J208" s="13">
        <v>2875762</v>
      </c>
      <c r="K208" s="77" t="s">
        <v>577</v>
      </c>
      <c r="L208" s="3"/>
      <c r="M208" s="17"/>
    </row>
    <row r="209" spans="1:13" ht="15.6" x14ac:dyDescent="0.3">
      <c r="A209" s="19">
        <v>196</v>
      </c>
      <c r="B209" s="115" t="s">
        <v>580</v>
      </c>
      <c r="C209" s="58">
        <v>630</v>
      </c>
      <c r="D209" s="54">
        <v>43195</v>
      </c>
      <c r="E209" s="53">
        <v>214963</v>
      </c>
      <c r="F209" s="53">
        <v>9998</v>
      </c>
      <c r="G209" s="53">
        <v>4999</v>
      </c>
      <c r="H209" s="53">
        <f t="shared" si="6"/>
        <v>14997</v>
      </c>
      <c r="I209" s="53">
        <f t="shared" si="8"/>
        <v>199966</v>
      </c>
      <c r="J209" s="13">
        <v>2875763</v>
      </c>
      <c r="K209" s="77" t="s">
        <v>577</v>
      </c>
      <c r="L209" s="3"/>
      <c r="M209" s="17"/>
    </row>
    <row r="210" spans="1:13" ht="27.75" customHeight="1" x14ac:dyDescent="0.3">
      <c r="A210" s="19">
        <v>197</v>
      </c>
      <c r="B210" s="115" t="s">
        <v>578</v>
      </c>
      <c r="C210" s="58">
        <v>627</v>
      </c>
      <c r="D210" s="54">
        <v>43195</v>
      </c>
      <c r="E210" s="53">
        <v>221159</v>
      </c>
      <c r="F210" s="53">
        <v>15630</v>
      </c>
      <c r="G210" s="53">
        <v>6569</v>
      </c>
      <c r="H210" s="53">
        <f t="shared" si="6"/>
        <v>22199</v>
      </c>
      <c r="I210" s="53">
        <f t="shared" si="8"/>
        <v>198960</v>
      </c>
      <c r="J210" s="13">
        <v>2875764</v>
      </c>
      <c r="K210" s="77" t="s">
        <v>577</v>
      </c>
      <c r="L210" s="3"/>
      <c r="M210" s="17"/>
    </row>
    <row r="211" spans="1:13" ht="17.25" customHeight="1" x14ac:dyDescent="0.3">
      <c r="A211" s="19">
        <v>198</v>
      </c>
      <c r="B211" s="148" t="s">
        <v>582</v>
      </c>
      <c r="C211" s="58">
        <v>735</v>
      </c>
      <c r="D211" s="54">
        <v>43198</v>
      </c>
      <c r="E211" s="53">
        <v>215332</v>
      </c>
      <c r="F211" s="53">
        <v>9833</v>
      </c>
      <c r="G211" s="53">
        <v>8849</v>
      </c>
      <c r="H211" s="53">
        <f t="shared" si="6"/>
        <v>18682</v>
      </c>
      <c r="I211" s="53">
        <f t="shared" si="8"/>
        <v>196650</v>
      </c>
      <c r="J211" s="13">
        <v>2875766</v>
      </c>
      <c r="K211" s="77" t="s">
        <v>581</v>
      </c>
      <c r="L211" s="3"/>
      <c r="M211" s="17"/>
    </row>
    <row r="212" spans="1:13" ht="17.25" customHeight="1" x14ac:dyDescent="0.3">
      <c r="A212" s="19">
        <v>199</v>
      </c>
      <c r="B212" s="115" t="s">
        <v>583</v>
      </c>
      <c r="C212" s="58">
        <v>336</v>
      </c>
      <c r="D212" s="54">
        <v>43198</v>
      </c>
      <c r="E212" s="53">
        <v>214963</v>
      </c>
      <c r="F212" s="53">
        <v>9998</v>
      </c>
      <c r="G212" s="53">
        <v>4999</v>
      </c>
      <c r="H212" s="53">
        <f t="shared" si="6"/>
        <v>14997</v>
      </c>
      <c r="I212" s="53">
        <f t="shared" si="8"/>
        <v>199966</v>
      </c>
      <c r="J212" s="13">
        <v>2875759</v>
      </c>
      <c r="K212" s="77" t="s">
        <v>584</v>
      </c>
      <c r="L212" s="3"/>
      <c r="M212" s="17"/>
    </row>
    <row r="213" spans="1:13" ht="15.6" x14ac:dyDescent="0.3">
      <c r="A213" s="19">
        <v>200</v>
      </c>
      <c r="B213" s="115" t="s">
        <v>585</v>
      </c>
      <c r="C213" s="58">
        <v>640</v>
      </c>
      <c r="D213" s="54">
        <v>43199</v>
      </c>
      <c r="E213" s="53">
        <v>217414</v>
      </c>
      <c r="F213" s="53">
        <v>13095</v>
      </c>
      <c r="G213" s="53">
        <v>4819</v>
      </c>
      <c r="H213" s="53">
        <f t="shared" si="6"/>
        <v>17914</v>
      </c>
      <c r="I213" s="53">
        <f t="shared" si="8"/>
        <v>199500</v>
      </c>
      <c r="J213" s="13">
        <v>2875770</v>
      </c>
      <c r="K213" s="77" t="s">
        <v>584</v>
      </c>
      <c r="L213" s="3"/>
      <c r="M213" s="17"/>
    </row>
    <row r="214" spans="1:13" ht="35.25" customHeight="1" x14ac:dyDescent="0.3">
      <c r="A214" s="19">
        <v>201</v>
      </c>
      <c r="B214" s="148" t="s">
        <v>589</v>
      </c>
      <c r="C214" s="58">
        <v>639</v>
      </c>
      <c r="D214" s="54">
        <v>43199</v>
      </c>
      <c r="E214" s="53">
        <v>229742</v>
      </c>
      <c r="F214" s="53">
        <v>24285</v>
      </c>
      <c r="G214" s="53">
        <v>8457</v>
      </c>
      <c r="H214" s="53">
        <f t="shared" si="6"/>
        <v>32742</v>
      </c>
      <c r="I214" s="53">
        <f t="shared" si="8"/>
        <v>197000</v>
      </c>
      <c r="J214" s="13">
        <v>2875771</v>
      </c>
      <c r="K214" s="77" t="s">
        <v>584</v>
      </c>
      <c r="L214" s="3"/>
      <c r="M214" s="17"/>
    </row>
    <row r="215" spans="1:13" ht="24.6" x14ac:dyDescent="0.3">
      <c r="A215" s="19">
        <v>202</v>
      </c>
      <c r="B215" s="115" t="s">
        <v>586</v>
      </c>
      <c r="C215" s="58">
        <v>645</v>
      </c>
      <c r="D215" s="54">
        <v>43200</v>
      </c>
      <c r="E215" s="53">
        <v>222959</v>
      </c>
      <c r="F215" s="53">
        <v>16954</v>
      </c>
      <c r="G215" s="53">
        <v>6035</v>
      </c>
      <c r="H215" s="53">
        <f t="shared" si="6"/>
        <v>22989</v>
      </c>
      <c r="I215" s="53">
        <f t="shared" si="8"/>
        <v>199970</v>
      </c>
      <c r="J215" s="13">
        <v>2875775</v>
      </c>
      <c r="K215" s="77" t="s">
        <v>587</v>
      </c>
      <c r="L215" s="3"/>
      <c r="M215" s="17"/>
    </row>
    <row r="216" spans="1:13" ht="36.6" x14ac:dyDescent="0.3">
      <c r="A216" s="19">
        <v>203</v>
      </c>
      <c r="B216" s="115" t="s">
        <v>616</v>
      </c>
      <c r="C216" s="58">
        <v>650</v>
      </c>
      <c r="D216" s="54">
        <v>43201</v>
      </c>
      <c r="E216" s="53">
        <v>214641</v>
      </c>
      <c r="F216" s="53">
        <v>12072</v>
      </c>
      <c r="G216" s="53">
        <v>2789</v>
      </c>
      <c r="H216" s="53">
        <f t="shared" si="6"/>
        <v>14861</v>
      </c>
      <c r="I216" s="53">
        <f t="shared" si="8"/>
        <v>199780</v>
      </c>
      <c r="J216" s="13">
        <v>28757777</v>
      </c>
      <c r="K216" s="77" t="s">
        <v>590</v>
      </c>
      <c r="L216" s="3"/>
      <c r="M216" s="17"/>
    </row>
    <row r="217" spans="1:13" ht="15.6" x14ac:dyDescent="0.3">
      <c r="A217" s="19">
        <v>204</v>
      </c>
      <c r="B217" s="115" t="s">
        <v>591</v>
      </c>
      <c r="C217" s="58">
        <v>651</v>
      </c>
      <c r="D217" s="54">
        <v>43201</v>
      </c>
      <c r="E217" s="53">
        <v>219200</v>
      </c>
      <c r="F217" s="53">
        <v>10200</v>
      </c>
      <c r="G217" s="53">
        <v>9000</v>
      </c>
      <c r="H217" s="53">
        <f t="shared" si="6"/>
        <v>19200</v>
      </c>
      <c r="I217" s="53">
        <f t="shared" si="8"/>
        <v>200000</v>
      </c>
      <c r="J217" s="13">
        <v>28757778</v>
      </c>
      <c r="K217" s="77" t="s">
        <v>590</v>
      </c>
      <c r="L217" s="3"/>
      <c r="M217" s="17"/>
    </row>
    <row r="218" spans="1:13" ht="24.6" x14ac:dyDescent="0.3">
      <c r="A218" s="19">
        <v>205</v>
      </c>
      <c r="B218" s="115" t="s">
        <v>592</v>
      </c>
      <c r="C218" s="58">
        <v>654</v>
      </c>
      <c r="D218" s="54">
        <v>43202</v>
      </c>
      <c r="E218" s="53">
        <v>221135</v>
      </c>
      <c r="F218" s="53">
        <v>15627</v>
      </c>
      <c r="G218" s="53">
        <v>6568</v>
      </c>
      <c r="H218" s="53">
        <f t="shared" si="6"/>
        <v>22195</v>
      </c>
      <c r="I218" s="53">
        <f t="shared" si="8"/>
        <v>198940</v>
      </c>
      <c r="J218" s="13">
        <v>28757780</v>
      </c>
      <c r="K218" s="77" t="s">
        <v>593</v>
      </c>
      <c r="L218" s="3"/>
      <c r="M218" s="17"/>
    </row>
    <row r="219" spans="1:13" ht="15.6" x14ac:dyDescent="0.3">
      <c r="A219" s="19">
        <v>206</v>
      </c>
      <c r="B219" s="96" t="s">
        <v>594</v>
      </c>
      <c r="C219" s="58">
        <v>655</v>
      </c>
      <c r="D219" s="54">
        <v>43202</v>
      </c>
      <c r="E219" s="53">
        <v>220033</v>
      </c>
      <c r="F219" s="53">
        <v>16949</v>
      </c>
      <c r="G219" s="53">
        <v>5944</v>
      </c>
      <c r="H219" s="53">
        <f t="shared" si="6"/>
        <v>22893</v>
      </c>
      <c r="I219" s="53">
        <f t="shared" si="8"/>
        <v>197140</v>
      </c>
      <c r="J219" s="13">
        <v>28757781</v>
      </c>
      <c r="K219" s="77" t="s">
        <v>593</v>
      </c>
      <c r="L219" s="3"/>
      <c r="M219" s="17"/>
    </row>
    <row r="220" spans="1:13" ht="15.6" x14ac:dyDescent="0.3">
      <c r="A220" s="19">
        <v>207</v>
      </c>
      <c r="B220" s="115" t="s">
        <v>595</v>
      </c>
      <c r="C220" s="58">
        <v>656</v>
      </c>
      <c r="D220" s="54">
        <v>43202</v>
      </c>
      <c r="E220" s="53">
        <v>214997</v>
      </c>
      <c r="F220" s="53">
        <v>10000</v>
      </c>
      <c r="G220" s="53">
        <v>5000</v>
      </c>
      <c r="H220" s="53">
        <f t="shared" si="6"/>
        <v>15000</v>
      </c>
      <c r="I220" s="53">
        <f t="shared" si="8"/>
        <v>199997</v>
      </c>
      <c r="J220" s="13">
        <v>28757782</v>
      </c>
      <c r="K220" s="77" t="s">
        <v>593</v>
      </c>
      <c r="L220" s="3"/>
      <c r="M220" s="17"/>
    </row>
    <row r="221" spans="1:13" ht="24.6" x14ac:dyDescent="0.3">
      <c r="A221" s="19">
        <v>208</v>
      </c>
      <c r="B221" s="115" t="s">
        <v>596</v>
      </c>
      <c r="C221" s="58">
        <v>662</v>
      </c>
      <c r="D221" s="54">
        <v>43205</v>
      </c>
      <c r="E221" s="53">
        <v>220672</v>
      </c>
      <c r="F221" s="53">
        <v>16166</v>
      </c>
      <c r="G221" s="53">
        <v>6237</v>
      </c>
      <c r="H221" s="53">
        <f t="shared" si="6"/>
        <v>22403</v>
      </c>
      <c r="I221" s="53">
        <f t="shared" si="8"/>
        <v>198269</v>
      </c>
      <c r="J221" s="13">
        <v>28757784</v>
      </c>
      <c r="K221" s="77" t="s">
        <v>597</v>
      </c>
      <c r="L221" s="3"/>
      <c r="M221" s="17"/>
    </row>
    <row r="222" spans="1:13" ht="24.6" x14ac:dyDescent="0.3">
      <c r="A222" s="19">
        <v>209</v>
      </c>
      <c r="B222" s="115" t="s">
        <v>598</v>
      </c>
      <c r="C222" s="58">
        <v>663</v>
      </c>
      <c r="D222" s="54">
        <v>43205</v>
      </c>
      <c r="E222" s="53">
        <v>213931</v>
      </c>
      <c r="F222" s="53">
        <v>12478</v>
      </c>
      <c r="G222" s="53">
        <v>5513</v>
      </c>
      <c r="H222" s="53">
        <f t="shared" si="6"/>
        <v>17991</v>
      </c>
      <c r="I222" s="53">
        <f t="shared" si="8"/>
        <v>195940</v>
      </c>
      <c r="J222" s="13">
        <v>28757786</v>
      </c>
      <c r="K222" s="77" t="s">
        <v>597</v>
      </c>
      <c r="L222" s="3"/>
      <c r="M222" s="17"/>
    </row>
    <row r="223" spans="1:13" ht="24.6" x14ac:dyDescent="0.3">
      <c r="A223" s="19">
        <v>210</v>
      </c>
      <c r="B223" s="115" t="s">
        <v>598</v>
      </c>
      <c r="C223" s="58">
        <v>664</v>
      </c>
      <c r="D223" s="54">
        <v>43205</v>
      </c>
      <c r="E223" s="53">
        <v>196418</v>
      </c>
      <c r="F223" s="53">
        <v>7116</v>
      </c>
      <c r="G223" s="53">
        <v>4092</v>
      </c>
      <c r="H223" s="53">
        <f t="shared" si="6"/>
        <v>11208</v>
      </c>
      <c r="I223" s="53">
        <f t="shared" si="8"/>
        <v>185210</v>
      </c>
      <c r="J223" s="13">
        <v>28757785</v>
      </c>
      <c r="K223" s="77" t="s">
        <v>597</v>
      </c>
      <c r="L223" s="3"/>
      <c r="M223" s="17"/>
    </row>
    <row r="224" spans="1:13" ht="36" x14ac:dyDescent="0.3">
      <c r="A224" s="19">
        <v>211</v>
      </c>
      <c r="B224" s="148" t="s">
        <v>599</v>
      </c>
      <c r="C224" s="58">
        <v>666</v>
      </c>
      <c r="D224" s="54">
        <v>43206</v>
      </c>
      <c r="E224" s="53">
        <v>219634</v>
      </c>
      <c r="F224" s="53">
        <v>12902</v>
      </c>
      <c r="G224" s="53">
        <v>7113</v>
      </c>
      <c r="H224" s="53">
        <f t="shared" si="6"/>
        <v>20015</v>
      </c>
      <c r="I224" s="53">
        <f t="shared" si="8"/>
        <v>199619</v>
      </c>
      <c r="J224" s="13">
        <v>28757788</v>
      </c>
      <c r="K224" s="77" t="s">
        <v>600</v>
      </c>
      <c r="L224" s="3"/>
      <c r="M224" s="17"/>
    </row>
    <row r="225" spans="1:13" ht="24.6" x14ac:dyDescent="0.3">
      <c r="A225" s="19">
        <v>212</v>
      </c>
      <c r="B225" s="115" t="s">
        <v>602</v>
      </c>
      <c r="C225" s="58">
        <v>661</v>
      </c>
      <c r="D225" s="54">
        <v>43207</v>
      </c>
      <c r="E225" s="53">
        <v>221135</v>
      </c>
      <c r="F225" s="53">
        <v>15627</v>
      </c>
      <c r="G225" s="53">
        <v>6568</v>
      </c>
      <c r="H225" s="53">
        <f t="shared" si="6"/>
        <v>22195</v>
      </c>
      <c r="I225" s="53">
        <f t="shared" si="8"/>
        <v>198940</v>
      </c>
      <c r="J225" s="13">
        <v>2875790</v>
      </c>
      <c r="K225" s="77" t="s">
        <v>601</v>
      </c>
      <c r="L225" s="3"/>
      <c r="M225" s="17"/>
    </row>
    <row r="226" spans="1:13" ht="36" x14ac:dyDescent="0.3">
      <c r="A226" s="19">
        <v>213</v>
      </c>
      <c r="B226" s="148" t="s">
        <v>603</v>
      </c>
      <c r="C226" s="58">
        <v>670</v>
      </c>
      <c r="D226" s="54">
        <v>43207</v>
      </c>
      <c r="E226" s="53">
        <v>219502</v>
      </c>
      <c r="F226" s="53">
        <v>12275</v>
      </c>
      <c r="G226" s="53">
        <v>7467</v>
      </c>
      <c r="H226" s="53">
        <f t="shared" si="6"/>
        <v>19742</v>
      </c>
      <c r="I226" s="53">
        <f t="shared" si="8"/>
        <v>199760</v>
      </c>
      <c r="J226" s="13">
        <v>2875791</v>
      </c>
      <c r="K226" s="77" t="s">
        <v>601</v>
      </c>
      <c r="L226" s="3"/>
      <c r="M226" s="17"/>
    </row>
    <row r="227" spans="1:13" ht="24.6" x14ac:dyDescent="0.3">
      <c r="A227" s="19">
        <v>214</v>
      </c>
      <c r="B227" s="115" t="s">
        <v>604</v>
      </c>
      <c r="C227" s="58">
        <v>674</v>
      </c>
      <c r="D227" s="54">
        <v>43208</v>
      </c>
      <c r="E227" s="53">
        <v>221832</v>
      </c>
      <c r="F227" s="53">
        <v>16077</v>
      </c>
      <c r="G227" s="53">
        <v>6380</v>
      </c>
      <c r="H227" s="53">
        <f t="shared" si="6"/>
        <v>22457</v>
      </c>
      <c r="I227" s="53">
        <f t="shared" si="8"/>
        <v>199375</v>
      </c>
      <c r="J227" s="13">
        <v>2875794</v>
      </c>
      <c r="K227" s="77" t="s">
        <v>605</v>
      </c>
      <c r="L227" s="3"/>
      <c r="M227" s="17"/>
    </row>
    <row r="228" spans="1:13" ht="36" x14ac:dyDescent="0.3">
      <c r="A228" s="19">
        <v>215</v>
      </c>
      <c r="B228" s="148" t="s">
        <v>606</v>
      </c>
      <c r="C228" s="58">
        <v>677</v>
      </c>
      <c r="D228" s="54">
        <v>43209</v>
      </c>
      <c r="E228" s="53">
        <v>222643</v>
      </c>
      <c r="F228" s="53">
        <v>15947</v>
      </c>
      <c r="G228" s="53">
        <v>7426</v>
      </c>
      <c r="H228" s="53">
        <f t="shared" si="6"/>
        <v>23373</v>
      </c>
      <c r="I228" s="53">
        <f t="shared" si="8"/>
        <v>199270</v>
      </c>
      <c r="J228" s="13">
        <v>2875798</v>
      </c>
      <c r="K228" s="77" t="s">
        <v>607</v>
      </c>
      <c r="L228" s="3"/>
      <c r="M228" s="17"/>
    </row>
    <row r="229" spans="1:13" ht="15.6" x14ac:dyDescent="0.3">
      <c r="A229" s="19">
        <v>216</v>
      </c>
      <c r="B229" s="96" t="s">
        <v>608</v>
      </c>
      <c r="C229" s="58">
        <v>678</v>
      </c>
      <c r="D229" s="54">
        <v>43209</v>
      </c>
      <c r="E229" s="53">
        <v>219135</v>
      </c>
      <c r="F229" s="53">
        <v>15627</v>
      </c>
      <c r="G229" s="53">
        <v>6368</v>
      </c>
      <c r="H229" s="53">
        <f t="shared" si="6"/>
        <v>21995</v>
      </c>
      <c r="I229" s="53">
        <f t="shared" si="8"/>
        <v>197140</v>
      </c>
      <c r="J229" s="13">
        <v>2875799</v>
      </c>
      <c r="K229" s="77" t="s">
        <v>607</v>
      </c>
      <c r="L229" s="3"/>
      <c r="M229" s="17"/>
    </row>
    <row r="230" spans="1:13" ht="24.6" x14ac:dyDescent="0.3">
      <c r="A230" s="19">
        <v>217</v>
      </c>
      <c r="B230" s="115" t="s">
        <v>609</v>
      </c>
      <c r="C230" s="58">
        <v>679</v>
      </c>
      <c r="D230" s="54">
        <v>43209</v>
      </c>
      <c r="E230" s="53">
        <v>221135</v>
      </c>
      <c r="F230" s="53">
        <v>15627</v>
      </c>
      <c r="G230" s="53">
        <v>6568</v>
      </c>
      <c r="H230" s="53">
        <f t="shared" si="6"/>
        <v>22195</v>
      </c>
      <c r="I230" s="53">
        <f t="shared" si="8"/>
        <v>198940</v>
      </c>
      <c r="J230" s="13">
        <v>28757997</v>
      </c>
      <c r="K230" s="77" t="s">
        <v>607</v>
      </c>
      <c r="L230" s="3"/>
      <c r="M230" s="17"/>
    </row>
    <row r="231" spans="1:13" ht="15.6" x14ac:dyDescent="0.3">
      <c r="A231" s="19">
        <v>218</v>
      </c>
      <c r="B231" s="115" t="s">
        <v>583</v>
      </c>
      <c r="C231" s="58">
        <v>685</v>
      </c>
      <c r="D231" s="54">
        <v>43212</v>
      </c>
      <c r="E231" s="53">
        <v>214982</v>
      </c>
      <c r="F231" s="53">
        <v>9999</v>
      </c>
      <c r="G231" s="53">
        <v>5000</v>
      </c>
      <c r="H231" s="53">
        <f t="shared" si="6"/>
        <v>14999</v>
      </c>
      <c r="I231" s="53">
        <f t="shared" si="8"/>
        <v>199983</v>
      </c>
      <c r="J231" s="13">
        <v>2875808</v>
      </c>
      <c r="K231" s="77" t="s">
        <v>610</v>
      </c>
      <c r="L231" s="3"/>
      <c r="M231" s="17"/>
    </row>
    <row r="232" spans="1:13" ht="24.6" x14ac:dyDescent="0.3">
      <c r="A232" s="19">
        <v>219</v>
      </c>
      <c r="B232" s="115" t="s">
        <v>611</v>
      </c>
      <c r="C232" s="58">
        <v>684</v>
      </c>
      <c r="D232" s="54">
        <v>43212</v>
      </c>
      <c r="E232" s="53">
        <v>221132</v>
      </c>
      <c r="F232" s="53">
        <v>16077</v>
      </c>
      <c r="G232" s="53">
        <v>6380</v>
      </c>
      <c r="H232" s="53">
        <f t="shared" si="6"/>
        <v>22457</v>
      </c>
      <c r="I232" s="53">
        <f t="shared" si="8"/>
        <v>198675</v>
      </c>
      <c r="J232" s="13">
        <v>2875807</v>
      </c>
      <c r="K232" s="77" t="s">
        <v>610</v>
      </c>
      <c r="L232" s="3"/>
      <c r="M232" s="17"/>
    </row>
    <row r="233" spans="1:13" ht="36" x14ac:dyDescent="0.3">
      <c r="A233" s="19">
        <v>220</v>
      </c>
      <c r="B233" s="148" t="s">
        <v>613</v>
      </c>
      <c r="C233" s="58">
        <v>691</v>
      </c>
      <c r="D233" s="54">
        <v>43213</v>
      </c>
      <c r="E233" s="53">
        <v>218447</v>
      </c>
      <c r="F233" s="53">
        <v>15006</v>
      </c>
      <c r="G233" s="53">
        <v>3641</v>
      </c>
      <c r="H233" s="53">
        <f t="shared" si="6"/>
        <v>18647</v>
      </c>
      <c r="I233" s="53">
        <f t="shared" si="8"/>
        <v>199800</v>
      </c>
      <c r="J233" s="13">
        <v>2875811</v>
      </c>
      <c r="K233" s="77" t="s">
        <v>614</v>
      </c>
      <c r="L233" s="3"/>
      <c r="M233" s="17"/>
    </row>
    <row r="234" spans="1:13" ht="15.6" x14ac:dyDescent="0.3">
      <c r="A234" s="19">
        <v>221</v>
      </c>
      <c r="B234" s="115" t="s">
        <v>615</v>
      </c>
      <c r="C234" s="58">
        <v>692</v>
      </c>
      <c r="D234" s="54">
        <v>43213</v>
      </c>
      <c r="E234" s="53">
        <v>213923</v>
      </c>
      <c r="F234" s="53">
        <v>9728</v>
      </c>
      <c r="G234" s="53">
        <v>4345</v>
      </c>
      <c r="H234" s="53">
        <f t="shared" si="6"/>
        <v>14073</v>
      </c>
      <c r="I234" s="53">
        <f t="shared" si="8"/>
        <v>199850</v>
      </c>
      <c r="J234" s="13">
        <v>2875812</v>
      </c>
      <c r="K234" s="77" t="s">
        <v>614</v>
      </c>
      <c r="L234" s="3"/>
      <c r="M234" s="17"/>
    </row>
    <row r="235" spans="1:13" ht="36" x14ac:dyDescent="0.3">
      <c r="A235" s="19">
        <v>222</v>
      </c>
      <c r="B235" s="148" t="s">
        <v>617</v>
      </c>
      <c r="C235" s="58">
        <v>695</v>
      </c>
      <c r="D235" s="54">
        <v>43214</v>
      </c>
      <c r="E235" s="53">
        <v>224047</v>
      </c>
      <c r="F235" s="53">
        <v>13463</v>
      </c>
      <c r="G235" s="53">
        <v>10785</v>
      </c>
      <c r="H235" s="53">
        <f t="shared" si="6"/>
        <v>24248</v>
      </c>
      <c r="I235" s="53">
        <f t="shared" si="8"/>
        <v>199799</v>
      </c>
      <c r="J235" s="13">
        <v>2875813</v>
      </c>
      <c r="K235" s="77" t="s">
        <v>620</v>
      </c>
      <c r="L235" s="3"/>
      <c r="M235" s="17"/>
    </row>
    <row r="236" spans="1:13" ht="15.6" x14ac:dyDescent="0.3">
      <c r="A236" s="19">
        <v>223</v>
      </c>
      <c r="B236" s="115" t="s">
        <v>618</v>
      </c>
      <c r="C236" s="58">
        <v>697</v>
      </c>
      <c r="D236" s="54">
        <v>43214</v>
      </c>
      <c r="E236" s="53">
        <v>212275</v>
      </c>
      <c r="F236" s="53">
        <v>7275</v>
      </c>
      <c r="G236" s="53">
        <v>5000</v>
      </c>
      <c r="H236" s="53">
        <f t="shared" si="6"/>
        <v>12275</v>
      </c>
      <c r="I236" s="53">
        <f t="shared" si="8"/>
        <v>200000</v>
      </c>
      <c r="J236" s="13">
        <v>2875814</v>
      </c>
      <c r="K236" s="77" t="s">
        <v>620</v>
      </c>
      <c r="L236" s="3"/>
      <c r="M236" s="17"/>
    </row>
    <row r="237" spans="1:13" ht="24.6" x14ac:dyDescent="0.3">
      <c r="A237" s="19">
        <v>224</v>
      </c>
      <c r="B237" s="115" t="s">
        <v>619</v>
      </c>
      <c r="C237" s="58">
        <v>696</v>
      </c>
      <c r="D237" s="54">
        <v>43214</v>
      </c>
      <c r="E237" s="53">
        <v>220435</v>
      </c>
      <c r="F237" s="53">
        <v>15627</v>
      </c>
      <c r="G237" s="53">
        <v>6568</v>
      </c>
      <c r="H237" s="53">
        <f t="shared" si="6"/>
        <v>22195</v>
      </c>
      <c r="I237" s="53">
        <f t="shared" si="8"/>
        <v>198240</v>
      </c>
      <c r="J237" s="13">
        <v>2875815</v>
      </c>
      <c r="K237" s="77" t="s">
        <v>620</v>
      </c>
      <c r="L237" s="3"/>
      <c r="M237" s="17"/>
    </row>
    <row r="238" spans="1:13" ht="15.6" x14ac:dyDescent="0.3">
      <c r="A238" s="19">
        <v>225</v>
      </c>
      <c r="B238" s="115" t="s">
        <v>621</v>
      </c>
      <c r="C238" s="58">
        <v>900</v>
      </c>
      <c r="D238" s="54">
        <v>43215</v>
      </c>
      <c r="E238" s="53">
        <v>219200</v>
      </c>
      <c r="F238" s="53">
        <v>10200</v>
      </c>
      <c r="G238" s="53">
        <v>9000</v>
      </c>
      <c r="H238" s="53">
        <f t="shared" si="6"/>
        <v>19200</v>
      </c>
      <c r="I238" s="53">
        <f t="shared" si="8"/>
        <v>200000</v>
      </c>
      <c r="J238" s="13">
        <v>2875817</v>
      </c>
      <c r="K238" s="77" t="s">
        <v>622</v>
      </c>
      <c r="L238" s="3"/>
      <c r="M238" s="17"/>
    </row>
    <row r="239" spans="1:13" ht="36" x14ac:dyDescent="0.3">
      <c r="A239" s="19">
        <v>226</v>
      </c>
      <c r="B239" s="148" t="s">
        <v>623</v>
      </c>
      <c r="C239" s="58">
        <v>704</v>
      </c>
      <c r="D239" s="54">
        <v>43216</v>
      </c>
      <c r="E239" s="53">
        <v>222524</v>
      </c>
      <c r="F239" s="53">
        <v>15934</v>
      </c>
      <c r="G239" s="53">
        <v>7421</v>
      </c>
      <c r="H239" s="53">
        <f t="shared" si="6"/>
        <v>23355</v>
      </c>
      <c r="I239" s="53">
        <f t="shared" si="8"/>
        <v>199169</v>
      </c>
      <c r="J239" s="13">
        <v>2875818</v>
      </c>
      <c r="K239" s="77" t="s">
        <v>624</v>
      </c>
      <c r="L239" s="3"/>
      <c r="M239" s="17"/>
    </row>
    <row r="240" spans="1:13" ht="24" x14ac:dyDescent="0.3">
      <c r="A240" s="19">
        <v>227</v>
      </c>
      <c r="B240" s="148" t="s">
        <v>625</v>
      </c>
      <c r="C240" s="58">
        <v>705</v>
      </c>
      <c r="D240" s="54">
        <v>43216</v>
      </c>
      <c r="E240" s="53">
        <v>220330</v>
      </c>
      <c r="F240" s="53">
        <v>15777</v>
      </c>
      <c r="G240" s="53">
        <v>6413</v>
      </c>
      <c r="H240" s="53">
        <f t="shared" si="6"/>
        <v>22190</v>
      </c>
      <c r="I240" s="53">
        <f t="shared" si="8"/>
        <v>198140</v>
      </c>
      <c r="J240" s="13">
        <v>2875822</v>
      </c>
      <c r="K240" s="77" t="s">
        <v>624</v>
      </c>
      <c r="L240" s="3"/>
      <c r="M240" s="17"/>
    </row>
    <row r="241" spans="1:13" ht="24.6" x14ac:dyDescent="0.3">
      <c r="A241" s="19">
        <v>228</v>
      </c>
      <c r="B241" s="115" t="s">
        <v>626</v>
      </c>
      <c r="C241" s="58">
        <v>706</v>
      </c>
      <c r="D241" s="54">
        <v>43216</v>
      </c>
      <c r="E241" s="53">
        <v>219395</v>
      </c>
      <c r="F241" s="53">
        <v>15660</v>
      </c>
      <c r="G241" s="53">
        <v>6375</v>
      </c>
      <c r="H241" s="53">
        <f t="shared" si="6"/>
        <v>22035</v>
      </c>
      <c r="I241" s="53">
        <f t="shared" si="8"/>
        <v>197360</v>
      </c>
      <c r="J241" s="13">
        <v>2875823</v>
      </c>
      <c r="K241" s="77" t="s">
        <v>624</v>
      </c>
      <c r="L241" s="3"/>
      <c r="M241" s="17"/>
    </row>
    <row r="242" spans="1:13" ht="24.6" x14ac:dyDescent="0.3">
      <c r="A242" s="19">
        <v>229</v>
      </c>
      <c r="B242" s="115" t="s">
        <v>627</v>
      </c>
      <c r="C242" s="58">
        <v>707</v>
      </c>
      <c r="D242" s="54">
        <v>43216</v>
      </c>
      <c r="E242" s="53">
        <v>219395</v>
      </c>
      <c r="F242" s="53">
        <v>15660</v>
      </c>
      <c r="G242" s="53">
        <v>6375</v>
      </c>
      <c r="H242" s="53">
        <f t="shared" si="6"/>
        <v>22035</v>
      </c>
      <c r="I242" s="53">
        <f t="shared" si="8"/>
        <v>197360</v>
      </c>
      <c r="J242" s="13">
        <v>2875824</v>
      </c>
      <c r="K242" s="77" t="s">
        <v>624</v>
      </c>
      <c r="L242" s="3"/>
      <c r="M242" s="17"/>
    </row>
    <row r="243" spans="1:13" ht="15.6" x14ac:dyDescent="0.3">
      <c r="A243" s="19">
        <v>230</v>
      </c>
      <c r="B243" s="115" t="s">
        <v>629</v>
      </c>
      <c r="C243" s="58">
        <v>713</v>
      </c>
      <c r="D243" s="54">
        <v>43220</v>
      </c>
      <c r="E243" s="53">
        <v>219200</v>
      </c>
      <c r="F243" s="53">
        <v>10200</v>
      </c>
      <c r="G243" s="53">
        <v>9000</v>
      </c>
      <c r="H243" s="53">
        <f t="shared" si="6"/>
        <v>19200</v>
      </c>
      <c r="I243" s="53">
        <f t="shared" si="8"/>
        <v>200000</v>
      </c>
      <c r="J243" s="13">
        <v>2875829</v>
      </c>
      <c r="K243" s="77" t="s">
        <v>628</v>
      </c>
      <c r="L243" s="3"/>
      <c r="M243" s="17"/>
    </row>
    <row r="244" spans="1:13" ht="24" x14ac:dyDescent="0.3">
      <c r="A244" s="19">
        <v>231</v>
      </c>
      <c r="B244" s="148" t="s">
        <v>631</v>
      </c>
      <c r="C244" s="58">
        <v>711</v>
      </c>
      <c r="D244" s="54">
        <v>43220</v>
      </c>
      <c r="E244" s="53">
        <v>219135</v>
      </c>
      <c r="F244" s="53">
        <v>15627</v>
      </c>
      <c r="G244" s="53">
        <v>6368</v>
      </c>
      <c r="H244" s="53">
        <f t="shared" si="6"/>
        <v>21995</v>
      </c>
      <c r="I244" s="53">
        <f t="shared" si="8"/>
        <v>197140</v>
      </c>
      <c r="J244" s="13">
        <v>2875828</v>
      </c>
      <c r="K244" s="77" t="s">
        <v>628</v>
      </c>
      <c r="L244" s="3"/>
      <c r="M244" s="17"/>
    </row>
    <row r="245" spans="1:13" ht="24.6" x14ac:dyDescent="0.3">
      <c r="A245" s="19">
        <v>232</v>
      </c>
      <c r="B245" s="115" t="s">
        <v>630</v>
      </c>
      <c r="C245" s="58">
        <v>712</v>
      </c>
      <c r="D245" s="54">
        <v>43220</v>
      </c>
      <c r="E245" s="53">
        <v>221135</v>
      </c>
      <c r="F245" s="53">
        <v>15627</v>
      </c>
      <c r="G245" s="53">
        <v>6568</v>
      </c>
      <c r="H245" s="53">
        <f t="shared" si="6"/>
        <v>22195</v>
      </c>
      <c r="I245" s="53">
        <f t="shared" si="8"/>
        <v>198940</v>
      </c>
      <c r="J245" s="13">
        <v>2875827</v>
      </c>
      <c r="K245" s="77" t="s">
        <v>628</v>
      </c>
      <c r="L245" s="3"/>
      <c r="M245" s="17"/>
    </row>
    <row r="246" spans="1:13" ht="15.6" x14ac:dyDescent="0.3">
      <c r="A246" s="19">
        <v>233</v>
      </c>
      <c r="B246" s="115" t="s">
        <v>632</v>
      </c>
      <c r="C246" s="58">
        <v>715</v>
      </c>
      <c r="D246" s="54">
        <v>43223</v>
      </c>
      <c r="E246" s="53">
        <v>219816</v>
      </c>
      <c r="F246" s="53">
        <v>15180</v>
      </c>
      <c r="G246" s="53">
        <v>4676</v>
      </c>
      <c r="H246" s="53">
        <f t="shared" si="6"/>
        <v>19856</v>
      </c>
      <c r="I246" s="53">
        <f t="shared" si="8"/>
        <v>199960</v>
      </c>
      <c r="J246" s="13">
        <v>2875830</v>
      </c>
      <c r="K246" s="77" t="s">
        <v>633</v>
      </c>
      <c r="L246" s="3"/>
      <c r="M246" s="17"/>
    </row>
    <row r="247" spans="1:13" ht="24.6" x14ac:dyDescent="0.3">
      <c r="A247" s="19">
        <v>234</v>
      </c>
      <c r="B247" s="115" t="s">
        <v>635</v>
      </c>
      <c r="C247" s="58">
        <v>716</v>
      </c>
      <c r="D247" s="54">
        <v>43223</v>
      </c>
      <c r="E247" s="53">
        <v>221135</v>
      </c>
      <c r="F247" s="53">
        <v>15627</v>
      </c>
      <c r="G247" s="53">
        <v>6568</v>
      </c>
      <c r="H247" s="53">
        <f t="shared" si="6"/>
        <v>22195</v>
      </c>
      <c r="I247" s="53">
        <f t="shared" si="8"/>
        <v>198940</v>
      </c>
      <c r="J247" s="13">
        <v>2875831</v>
      </c>
      <c r="K247" s="77" t="s">
        <v>633</v>
      </c>
      <c r="L247" s="3"/>
      <c r="M247" s="17"/>
    </row>
    <row r="248" spans="1:13" ht="24.6" x14ac:dyDescent="0.3">
      <c r="A248" s="19">
        <v>235</v>
      </c>
      <c r="B248" s="115" t="s">
        <v>636</v>
      </c>
      <c r="C248" s="58">
        <v>717</v>
      </c>
      <c r="D248" s="54">
        <v>43223</v>
      </c>
      <c r="E248" s="53">
        <v>221135</v>
      </c>
      <c r="F248" s="53">
        <v>15627</v>
      </c>
      <c r="G248" s="53">
        <v>6568</v>
      </c>
      <c r="H248" s="53">
        <f t="shared" si="6"/>
        <v>22195</v>
      </c>
      <c r="I248" s="53">
        <f t="shared" si="8"/>
        <v>198940</v>
      </c>
      <c r="J248" s="13">
        <v>2875832</v>
      </c>
      <c r="K248" s="77" t="s">
        <v>633</v>
      </c>
      <c r="L248" s="3"/>
      <c r="M248" s="17"/>
    </row>
    <row r="249" spans="1:13" ht="15.6" x14ac:dyDescent="0.3">
      <c r="A249" s="19">
        <v>236</v>
      </c>
      <c r="B249" s="115" t="s">
        <v>634</v>
      </c>
      <c r="C249" s="58">
        <v>718</v>
      </c>
      <c r="D249" s="54">
        <v>43223</v>
      </c>
      <c r="E249" s="53">
        <v>219200</v>
      </c>
      <c r="F249" s="53">
        <v>10200</v>
      </c>
      <c r="G249" s="53">
        <v>9000</v>
      </c>
      <c r="H249" s="53">
        <f t="shared" si="6"/>
        <v>19200</v>
      </c>
      <c r="I249" s="53">
        <f t="shared" si="8"/>
        <v>200000</v>
      </c>
      <c r="J249" s="13">
        <v>2875833</v>
      </c>
      <c r="K249" s="77" t="s">
        <v>633</v>
      </c>
      <c r="L249" s="3"/>
      <c r="M249" s="17"/>
    </row>
    <row r="250" spans="1:13" ht="15.6" x14ac:dyDescent="0.3">
      <c r="A250" s="19">
        <v>237</v>
      </c>
      <c r="B250" s="115" t="s">
        <v>638</v>
      </c>
      <c r="C250" s="58">
        <v>726</v>
      </c>
      <c r="D250" s="54">
        <v>43226</v>
      </c>
      <c r="E250" s="53">
        <v>216328</v>
      </c>
      <c r="F250" s="53">
        <v>11940</v>
      </c>
      <c r="G250" s="53">
        <v>4548</v>
      </c>
      <c r="H250" s="53">
        <f t="shared" si="6"/>
        <v>16488</v>
      </c>
      <c r="I250" s="53">
        <f t="shared" si="8"/>
        <v>199840</v>
      </c>
      <c r="J250" s="13">
        <v>2875834</v>
      </c>
      <c r="K250" s="77" t="s">
        <v>642</v>
      </c>
      <c r="L250" s="3"/>
      <c r="M250" s="17"/>
    </row>
    <row r="251" spans="1:13" ht="15.6" x14ac:dyDescent="0.3">
      <c r="A251" s="19">
        <v>238</v>
      </c>
      <c r="B251" s="115" t="s">
        <v>637</v>
      </c>
      <c r="C251" s="58">
        <v>725</v>
      </c>
      <c r="D251" s="54">
        <v>43226</v>
      </c>
      <c r="E251" s="53">
        <v>215373</v>
      </c>
      <c r="F251" s="53">
        <v>10853</v>
      </c>
      <c r="G251" s="53">
        <v>4671</v>
      </c>
      <c r="H251" s="53">
        <f t="shared" si="6"/>
        <v>15524</v>
      </c>
      <c r="I251" s="53">
        <f t="shared" si="8"/>
        <v>199849</v>
      </c>
      <c r="J251" s="13">
        <v>2875835</v>
      </c>
      <c r="K251" s="77" t="s">
        <v>642</v>
      </c>
      <c r="L251" s="3"/>
      <c r="M251" s="17"/>
    </row>
    <row r="252" spans="1:13" ht="36" x14ac:dyDescent="0.3">
      <c r="A252" s="19">
        <v>239</v>
      </c>
      <c r="B252" s="148" t="s">
        <v>639</v>
      </c>
      <c r="C252" s="58">
        <v>722</v>
      </c>
      <c r="D252" s="54">
        <v>43226</v>
      </c>
      <c r="E252" s="53">
        <v>235469</v>
      </c>
      <c r="F252" s="53">
        <v>29933</v>
      </c>
      <c r="G252" s="53">
        <v>5987</v>
      </c>
      <c r="H252" s="53">
        <f t="shared" si="6"/>
        <v>35920</v>
      </c>
      <c r="I252" s="53">
        <f t="shared" si="8"/>
        <v>199549</v>
      </c>
      <c r="J252" s="13">
        <v>2875836</v>
      </c>
      <c r="K252" s="77" t="s">
        <v>642</v>
      </c>
      <c r="L252" s="3"/>
      <c r="M252" s="17"/>
    </row>
    <row r="253" spans="1:13" ht="24.6" x14ac:dyDescent="0.3">
      <c r="A253" s="19">
        <v>240</v>
      </c>
      <c r="B253" s="115" t="s">
        <v>641</v>
      </c>
      <c r="C253" s="58">
        <v>724</v>
      </c>
      <c r="D253" s="54">
        <v>43226</v>
      </c>
      <c r="E253" s="53">
        <v>219732</v>
      </c>
      <c r="F253" s="53">
        <v>16076</v>
      </c>
      <c r="G253" s="53">
        <v>6380</v>
      </c>
      <c r="H253" s="53">
        <f t="shared" si="6"/>
        <v>22456</v>
      </c>
      <c r="I253" s="53">
        <f t="shared" si="8"/>
        <v>197276</v>
      </c>
      <c r="J253" s="13">
        <v>2875837</v>
      </c>
      <c r="K253" s="77" t="s">
        <v>642</v>
      </c>
      <c r="L253" s="3"/>
      <c r="M253" s="17"/>
    </row>
    <row r="254" spans="1:13" ht="24.6" x14ac:dyDescent="0.3">
      <c r="A254" s="19">
        <v>241</v>
      </c>
      <c r="B254" s="115" t="s">
        <v>640</v>
      </c>
      <c r="C254" s="58">
        <v>723</v>
      </c>
      <c r="D254" s="54">
        <v>43226</v>
      </c>
      <c r="E254" s="53">
        <v>221132</v>
      </c>
      <c r="F254" s="53">
        <v>16077</v>
      </c>
      <c r="G254" s="53">
        <v>6380</v>
      </c>
      <c r="H254" s="53">
        <f t="shared" si="6"/>
        <v>22457</v>
      </c>
      <c r="I254" s="53">
        <f t="shared" si="8"/>
        <v>198675</v>
      </c>
      <c r="J254" s="13">
        <v>2875838</v>
      </c>
      <c r="K254" s="77" t="s">
        <v>642</v>
      </c>
      <c r="L254" s="3"/>
      <c r="M254" s="17"/>
    </row>
    <row r="255" spans="1:13" ht="15.6" x14ac:dyDescent="0.3">
      <c r="A255" s="19">
        <v>242</v>
      </c>
      <c r="B255" s="115" t="s">
        <v>643</v>
      </c>
      <c r="C255" s="58">
        <v>730</v>
      </c>
      <c r="D255" s="54">
        <v>43227</v>
      </c>
      <c r="E255" s="53">
        <v>219200</v>
      </c>
      <c r="F255" s="53">
        <v>10200</v>
      </c>
      <c r="G255" s="53">
        <v>9000</v>
      </c>
      <c r="H255" s="53">
        <f t="shared" si="6"/>
        <v>19200</v>
      </c>
      <c r="I255" s="53">
        <f t="shared" si="8"/>
        <v>200000</v>
      </c>
      <c r="J255" s="13">
        <v>2875840</v>
      </c>
      <c r="K255" s="77" t="s">
        <v>644</v>
      </c>
      <c r="L255" s="3"/>
      <c r="M255" s="17"/>
    </row>
    <row r="256" spans="1:13" ht="36" x14ac:dyDescent="0.3">
      <c r="A256" s="19">
        <v>243</v>
      </c>
      <c r="B256" s="148" t="s">
        <v>645</v>
      </c>
      <c r="C256" s="58">
        <v>731</v>
      </c>
      <c r="D256" s="54">
        <v>43227</v>
      </c>
      <c r="E256" s="53">
        <v>233568</v>
      </c>
      <c r="F256" s="53">
        <v>25140</v>
      </c>
      <c r="G256" s="53">
        <v>8428</v>
      </c>
      <c r="H256" s="53">
        <f t="shared" si="6"/>
        <v>33568</v>
      </c>
      <c r="I256" s="53">
        <f t="shared" si="8"/>
        <v>200000</v>
      </c>
      <c r="J256" s="13">
        <v>2875841</v>
      </c>
      <c r="K256" s="77" t="s">
        <v>644</v>
      </c>
      <c r="L256" s="3"/>
      <c r="M256" s="17"/>
    </row>
    <row r="257" spans="1:13" ht="36" x14ac:dyDescent="0.3">
      <c r="A257" s="19">
        <v>244</v>
      </c>
      <c r="B257" s="148" t="s">
        <v>646</v>
      </c>
      <c r="C257" s="58">
        <v>736</v>
      </c>
      <c r="D257" s="54">
        <v>43228</v>
      </c>
      <c r="E257" s="53">
        <v>217417</v>
      </c>
      <c r="F257" s="53">
        <v>13389</v>
      </c>
      <c r="G257" s="53">
        <v>4268</v>
      </c>
      <c r="H257" s="53">
        <f t="shared" si="6"/>
        <v>17657</v>
      </c>
      <c r="I257" s="53">
        <f t="shared" si="8"/>
        <v>199760</v>
      </c>
      <c r="J257" s="13">
        <v>2875845</v>
      </c>
      <c r="K257" s="77" t="s">
        <v>647</v>
      </c>
      <c r="L257" s="3"/>
      <c r="M257" s="17"/>
    </row>
    <row r="258" spans="1:13" ht="24.6" x14ac:dyDescent="0.3">
      <c r="A258" s="19">
        <v>245</v>
      </c>
      <c r="B258" s="115" t="s">
        <v>648</v>
      </c>
      <c r="C258" s="58">
        <v>735</v>
      </c>
      <c r="D258" s="54">
        <v>43228</v>
      </c>
      <c r="E258" s="53">
        <v>221135</v>
      </c>
      <c r="F258" s="53">
        <v>15627</v>
      </c>
      <c r="G258" s="53">
        <v>6568</v>
      </c>
      <c r="H258" s="53">
        <f t="shared" si="6"/>
        <v>22195</v>
      </c>
      <c r="I258" s="53">
        <f t="shared" si="8"/>
        <v>198940</v>
      </c>
      <c r="J258" s="13">
        <v>2875846</v>
      </c>
      <c r="K258" s="77" t="s">
        <v>647</v>
      </c>
      <c r="L258" s="3"/>
      <c r="M258" s="17"/>
    </row>
    <row r="259" spans="1:13" ht="24.6" x14ac:dyDescent="0.3">
      <c r="A259" s="19">
        <v>246</v>
      </c>
      <c r="B259" s="115" t="s">
        <v>649</v>
      </c>
      <c r="C259" s="58">
        <v>741</v>
      </c>
      <c r="D259" s="54">
        <v>43229</v>
      </c>
      <c r="E259" s="53">
        <v>221832</v>
      </c>
      <c r="F259" s="53">
        <v>16077</v>
      </c>
      <c r="G259" s="53">
        <v>6380</v>
      </c>
      <c r="H259" s="53">
        <f t="shared" si="6"/>
        <v>22457</v>
      </c>
      <c r="I259" s="53">
        <f t="shared" si="8"/>
        <v>199375</v>
      </c>
      <c r="J259" s="13">
        <v>2875847</v>
      </c>
      <c r="K259" s="77" t="s">
        <v>650</v>
      </c>
      <c r="L259" s="3"/>
      <c r="M259" s="17"/>
    </row>
    <row r="260" spans="1:13" ht="24.6" x14ac:dyDescent="0.3">
      <c r="A260" s="19">
        <v>247</v>
      </c>
      <c r="B260" s="115" t="s">
        <v>651</v>
      </c>
      <c r="C260" s="58">
        <v>748</v>
      </c>
      <c r="D260" s="54">
        <v>43230</v>
      </c>
      <c r="E260" s="53">
        <v>220432</v>
      </c>
      <c r="F260" s="53">
        <v>16077</v>
      </c>
      <c r="G260" s="53">
        <v>6380</v>
      </c>
      <c r="H260" s="53">
        <f t="shared" si="6"/>
        <v>22457</v>
      </c>
      <c r="I260" s="53">
        <f t="shared" si="8"/>
        <v>197975</v>
      </c>
      <c r="J260" s="13">
        <v>6633554</v>
      </c>
      <c r="K260" s="77" t="s">
        <v>652</v>
      </c>
      <c r="L260" s="3"/>
      <c r="M260" s="17"/>
    </row>
    <row r="261" spans="1:13" ht="24.6" x14ac:dyDescent="0.3">
      <c r="A261" s="19">
        <v>248</v>
      </c>
      <c r="B261" s="115" t="s">
        <v>653</v>
      </c>
      <c r="C261" s="58">
        <v>747</v>
      </c>
      <c r="D261" s="54">
        <v>43230</v>
      </c>
      <c r="E261" s="53">
        <v>221135</v>
      </c>
      <c r="F261" s="53">
        <v>15627</v>
      </c>
      <c r="G261" s="53">
        <v>6568</v>
      </c>
      <c r="H261" s="53">
        <f t="shared" si="6"/>
        <v>22195</v>
      </c>
      <c r="I261" s="53">
        <f t="shared" si="8"/>
        <v>198940</v>
      </c>
      <c r="J261" s="13">
        <v>6633553</v>
      </c>
      <c r="K261" s="77" t="s">
        <v>652</v>
      </c>
      <c r="L261" s="3"/>
      <c r="M261" s="17"/>
    </row>
    <row r="262" spans="1:13" ht="24" x14ac:dyDescent="0.3">
      <c r="A262" s="19">
        <v>249</v>
      </c>
      <c r="B262" s="148" t="s">
        <v>655</v>
      </c>
      <c r="C262" s="58">
        <v>751</v>
      </c>
      <c r="D262" s="54">
        <v>43230</v>
      </c>
      <c r="E262" s="53">
        <v>220330</v>
      </c>
      <c r="F262" s="53">
        <v>15777</v>
      </c>
      <c r="G262" s="53">
        <v>6413</v>
      </c>
      <c r="H262" s="53">
        <f t="shared" si="6"/>
        <v>22190</v>
      </c>
      <c r="I262" s="53">
        <f t="shared" si="8"/>
        <v>198140</v>
      </c>
      <c r="J262" s="13">
        <v>2875555</v>
      </c>
      <c r="K262" s="77" t="s">
        <v>652</v>
      </c>
      <c r="L262" s="3"/>
      <c r="M262" s="17"/>
    </row>
    <row r="263" spans="1:13" ht="24.6" x14ac:dyDescent="0.3">
      <c r="A263" s="19">
        <v>250</v>
      </c>
      <c r="B263" s="115" t="s">
        <v>660</v>
      </c>
      <c r="C263" s="58">
        <v>752</v>
      </c>
      <c r="D263" s="54">
        <v>43230</v>
      </c>
      <c r="E263" s="53">
        <v>219395</v>
      </c>
      <c r="F263" s="53">
        <v>15660</v>
      </c>
      <c r="G263" s="53">
        <v>6375</v>
      </c>
      <c r="H263" s="53">
        <f t="shared" si="6"/>
        <v>22035</v>
      </c>
      <c r="I263" s="53">
        <f t="shared" si="8"/>
        <v>197360</v>
      </c>
      <c r="J263" s="13">
        <v>2875556</v>
      </c>
      <c r="K263" s="77" t="s">
        <v>652</v>
      </c>
      <c r="L263" s="3"/>
      <c r="M263" s="17"/>
    </row>
    <row r="264" spans="1:13" ht="24.6" x14ac:dyDescent="0.3">
      <c r="A264" s="19">
        <v>251</v>
      </c>
      <c r="B264" s="115" t="s">
        <v>661</v>
      </c>
      <c r="C264" s="58">
        <v>753</v>
      </c>
      <c r="D264" s="54">
        <v>43230</v>
      </c>
      <c r="E264" s="53">
        <v>219913</v>
      </c>
      <c r="F264" s="53">
        <v>15674</v>
      </c>
      <c r="G264" s="53">
        <v>6390</v>
      </c>
      <c r="H264" s="53">
        <f t="shared" si="6"/>
        <v>22064</v>
      </c>
      <c r="I264" s="53">
        <f t="shared" si="8"/>
        <v>197849</v>
      </c>
      <c r="J264" s="13">
        <v>2875557</v>
      </c>
      <c r="K264" s="77" t="s">
        <v>652</v>
      </c>
      <c r="L264" s="3"/>
      <c r="M264" s="17"/>
    </row>
    <row r="265" spans="1:13" ht="24" x14ac:dyDescent="0.3">
      <c r="A265" s="19">
        <v>252</v>
      </c>
      <c r="B265" s="148" t="s">
        <v>656</v>
      </c>
      <c r="C265" s="58">
        <v>758</v>
      </c>
      <c r="D265" s="54">
        <v>43233</v>
      </c>
      <c r="E265" s="53">
        <v>220330</v>
      </c>
      <c r="F265" s="53">
        <v>15777</v>
      </c>
      <c r="G265" s="53">
        <v>6413</v>
      </c>
      <c r="H265" s="53">
        <f t="shared" si="6"/>
        <v>22190</v>
      </c>
      <c r="I265" s="53">
        <f t="shared" si="8"/>
        <v>198140</v>
      </c>
      <c r="J265" s="13">
        <v>2875558</v>
      </c>
      <c r="K265" s="77" t="s">
        <v>654</v>
      </c>
      <c r="L265" s="3"/>
      <c r="M265" s="17"/>
    </row>
    <row r="266" spans="1:13" ht="24.6" x14ac:dyDescent="0.3">
      <c r="A266" s="19">
        <v>253</v>
      </c>
      <c r="B266" s="115" t="s">
        <v>657</v>
      </c>
      <c r="C266" s="58">
        <v>759</v>
      </c>
      <c r="D266" s="54">
        <v>43233</v>
      </c>
      <c r="E266" s="53">
        <v>219395</v>
      </c>
      <c r="F266" s="53">
        <v>15660</v>
      </c>
      <c r="G266" s="53">
        <v>6375</v>
      </c>
      <c r="H266" s="53">
        <f t="shared" si="6"/>
        <v>22035</v>
      </c>
      <c r="I266" s="53">
        <f t="shared" si="8"/>
        <v>197360</v>
      </c>
      <c r="J266" s="13">
        <v>2875559</v>
      </c>
      <c r="K266" s="77" t="s">
        <v>654</v>
      </c>
      <c r="L266" s="3"/>
      <c r="M266" s="17"/>
    </row>
    <row r="267" spans="1:13" ht="24.6" x14ac:dyDescent="0.3">
      <c r="A267" s="19">
        <v>254</v>
      </c>
      <c r="B267" s="115" t="s">
        <v>658</v>
      </c>
      <c r="C267" s="58">
        <v>756</v>
      </c>
      <c r="D267" s="54">
        <v>43233</v>
      </c>
      <c r="E267" s="53">
        <v>219395</v>
      </c>
      <c r="F267" s="53">
        <v>15660</v>
      </c>
      <c r="G267" s="53">
        <v>6375</v>
      </c>
      <c r="H267" s="53">
        <f t="shared" si="6"/>
        <v>22035</v>
      </c>
      <c r="I267" s="53">
        <f t="shared" si="8"/>
        <v>197360</v>
      </c>
      <c r="J267" s="13">
        <v>2875560</v>
      </c>
      <c r="K267" s="77" t="s">
        <v>654</v>
      </c>
      <c r="L267" s="3"/>
      <c r="M267" s="17"/>
    </row>
    <row r="268" spans="1:13" ht="36" x14ac:dyDescent="0.3">
      <c r="A268" s="19">
        <v>255</v>
      </c>
      <c r="B268" s="148" t="s">
        <v>659</v>
      </c>
      <c r="C268" s="58">
        <v>757</v>
      </c>
      <c r="D268" s="54">
        <v>43233</v>
      </c>
      <c r="E268" s="53">
        <v>221428</v>
      </c>
      <c r="F268" s="53">
        <v>15132</v>
      </c>
      <c r="G268" s="53">
        <v>6476</v>
      </c>
      <c r="H268" s="53">
        <f t="shared" si="6"/>
        <v>21608</v>
      </c>
      <c r="I268" s="53">
        <f t="shared" si="8"/>
        <v>199820</v>
      </c>
      <c r="J268" s="13">
        <v>2875561</v>
      </c>
      <c r="K268" s="77" t="s">
        <v>654</v>
      </c>
      <c r="L268" s="3"/>
      <c r="M268" s="17"/>
    </row>
    <row r="269" spans="1:13" ht="15.6" x14ac:dyDescent="0.3">
      <c r="A269" s="19">
        <v>256</v>
      </c>
      <c r="B269" s="115" t="s">
        <v>662</v>
      </c>
      <c r="C269" s="58">
        <v>766</v>
      </c>
      <c r="D269" s="54">
        <v>43234</v>
      </c>
      <c r="E269" s="53">
        <v>219200</v>
      </c>
      <c r="F269" s="53">
        <v>10200</v>
      </c>
      <c r="G269" s="53">
        <v>9000</v>
      </c>
      <c r="H269" s="53">
        <f t="shared" si="6"/>
        <v>19200</v>
      </c>
      <c r="I269" s="53">
        <f t="shared" si="8"/>
        <v>200000</v>
      </c>
      <c r="J269" s="13">
        <v>2875565</v>
      </c>
      <c r="K269" s="77" t="s">
        <v>664</v>
      </c>
      <c r="L269" s="3"/>
      <c r="M269" s="17"/>
    </row>
    <row r="270" spans="1:13" ht="36" x14ac:dyDescent="0.3">
      <c r="A270" s="19">
        <v>257</v>
      </c>
      <c r="B270" s="148" t="s">
        <v>663</v>
      </c>
      <c r="C270" s="58">
        <v>767</v>
      </c>
      <c r="D270" s="54">
        <v>43234</v>
      </c>
      <c r="E270" s="53">
        <v>222033</v>
      </c>
      <c r="F270" s="53">
        <v>14447</v>
      </c>
      <c r="G270" s="53">
        <v>7707</v>
      </c>
      <c r="H270" s="53">
        <f t="shared" si="6"/>
        <v>22154</v>
      </c>
      <c r="I270" s="53">
        <f t="shared" si="8"/>
        <v>199879</v>
      </c>
      <c r="J270" s="13">
        <v>2875566</v>
      </c>
      <c r="K270" s="77" t="s">
        <v>664</v>
      </c>
      <c r="L270" s="3"/>
      <c r="M270" s="17"/>
    </row>
    <row r="271" spans="1:13" ht="24.6" x14ac:dyDescent="0.3">
      <c r="A271" s="19">
        <v>258</v>
      </c>
      <c r="B271" s="115" t="s">
        <v>665</v>
      </c>
      <c r="C271" s="58">
        <v>774</v>
      </c>
      <c r="D271" s="54">
        <v>43235</v>
      </c>
      <c r="E271" s="53">
        <v>219395</v>
      </c>
      <c r="F271" s="53">
        <v>15660</v>
      </c>
      <c r="G271" s="53">
        <v>6375</v>
      </c>
      <c r="H271" s="53">
        <f t="shared" si="6"/>
        <v>22035</v>
      </c>
      <c r="I271" s="53">
        <f t="shared" si="8"/>
        <v>197360</v>
      </c>
      <c r="J271" s="13">
        <v>2875575</v>
      </c>
      <c r="K271" s="77" t="s">
        <v>666</v>
      </c>
      <c r="L271" s="3"/>
      <c r="M271" s="17"/>
    </row>
    <row r="272" spans="1:13" ht="24" x14ac:dyDescent="0.3">
      <c r="A272" s="19">
        <v>259</v>
      </c>
      <c r="B272" s="148" t="s">
        <v>667</v>
      </c>
      <c r="C272" s="58">
        <v>773</v>
      </c>
      <c r="D272" s="54">
        <v>43235</v>
      </c>
      <c r="E272" s="53">
        <v>220330</v>
      </c>
      <c r="F272" s="53">
        <v>15777</v>
      </c>
      <c r="G272" s="53">
        <v>6413</v>
      </c>
      <c r="H272" s="53">
        <f t="shared" si="6"/>
        <v>22190</v>
      </c>
      <c r="I272" s="53">
        <f t="shared" si="8"/>
        <v>198140</v>
      </c>
      <c r="J272" s="13">
        <v>2875576</v>
      </c>
      <c r="K272" s="77" t="s">
        <v>666</v>
      </c>
      <c r="L272" s="3"/>
      <c r="M272" s="17"/>
    </row>
    <row r="273" spans="1:13" ht="24.6" x14ac:dyDescent="0.3">
      <c r="A273" s="19">
        <v>260</v>
      </c>
      <c r="B273" s="115" t="s">
        <v>668</v>
      </c>
      <c r="C273" s="58">
        <v>772</v>
      </c>
      <c r="D273" s="54">
        <v>43235</v>
      </c>
      <c r="E273" s="53">
        <v>221135</v>
      </c>
      <c r="F273" s="53">
        <v>15627</v>
      </c>
      <c r="G273" s="53">
        <v>6568</v>
      </c>
      <c r="H273" s="53">
        <f t="shared" si="6"/>
        <v>22195</v>
      </c>
      <c r="I273" s="53">
        <f t="shared" si="8"/>
        <v>198940</v>
      </c>
      <c r="J273" s="13">
        <v>2875577</v>
      </c>
      <c r="K273" s="77" t="s">
        <v>666</v>
      </c>
      <c r="L273" s="3"/>
      <c r="M273" s="17"/>
    </row>
    <row r="274" spans="1:13" ht="36" x14ac:dyDescent="0.3">
      <c r="A274" s="19">
        <v>261</v>
      </c>
      <c r="B274" s="148" t="s">
        <v>670</v>
      </c>
      <c r="C274" s="58">
        <v>778</v>
      </c>
      <c r="D274" s="54">
        <v>43236</v>
      </c>
      <c r="E274" s="53">
        <v>220442</v>
      </c>
      <c r="F274" s="53">
        <v>14043</v>
      </c>
      <c r="G274" s="53">
        <v>6579</v>
      </c>
      <c r="H274" s="53">
        <f t="shared" si="6"/>
        <v>20622</v>
      </c>
      <c r="I274" s="53">
        <f t="shared" si="8"/>
        <v>199820</v>
      </c>
      <c r="J274" s="13">
        <v>2875579</v>
      </c>
      <c r="K274" s="77" t="s">
        <v>669</v>
      </c>
      <c r="L274" s="3"/>
      <c r="M274" s="17"/>
    </row>
    <row r="275" spans="1:13" ht="15.6" x14ac:dyDescent="0.3">
      <c r="A275" s="19">
        <v>262</v>
      </c>
      <c r="B275" s="115" t="s">
        <v>671</v>
      </c>
      <c r="C275" s="58">
        <v>779</v>
      </c>
      <c r="D275" s="54">
        <v>43236</v>
      </c>
      <c r="E275" s="53">
        <v>219200</v>
      </c>
      <c r="F275" s="53">
        <v>10200</v>
      </c>
      <c r="G275" s="53">
        <v>9000</v>
      </c>
      <c r="H275" s="53">
        <f t="shared" si="6"/>
        <v>19200</v>
      </c>
      <c r="I275" s="53">
        <f t="shared" si="8"/>
        <v>200000</v>
      </c>
      <c r="J275" s="13">
        <v>2875580</v>
      </c>
      <c r="K275" s="77" t="s">
        <v>669</v>
      </c>
      <c r="L275" s="3"/>
      <c r="M275" s="17"/>
    </row>
    <row r="276" spans="1:13" ht="24.6" x14ac:dyDescent="0.3">
      <c r="A276" s="19">
        <v>263</v>
      </c>
      <c r="B276" s="115" t="s">
        <v>672</v>
      </c>
      <c r="C276" s="58">
        <v>780</v>
      </c>
      <c r="D276" s="54">
        <v>43236</v>
      </c>
      <c r="E276" s="53">
        <v>219395</v>
      </c>
      <c r="F276" s="53">
        <v>15660</v>
      </c>
      <c r="G276" s="53">
        <v>6375</v>
      </c>
      <c r="H276" s="53">
        <f t="shared" si="6"/>
        <v>22035</v>
      </c>
      <c r="I276" s="53">
        <f t="shared" si="8"/>
        <v>197360</v>
      </c>
      <c r="J276" s="13">
        <v>2875581</v>
      </c>
      <c r="K276" s="77" t="s">
        <v>669</v>
      </c>
      <c r="L276" s="3"/>
      <c r="M276" s="17"/>
    </row>
    <row r="277" spans="1:13" ht="24" x14ac:dyDescent="0.3">
      <c r="A277" s="19">
        <v>264</v>
      </c>
      <c r="B277" s="148" t="s">
        <v>673</v>
      </c>
      <c r="C277" s="58">
        <v>787</v>
      </c>
      <c r="D277" s="54">
        <v>43237</v>
      </c>
      <c r="E277" s="53">
        <v>220330</v>
      </c>
      <c r="F277" s="53">
        <v>15777</v>
      </c>
      <c r="G277" s="53">
        <v>6413</v>
      </c>
      <c r="H277" s="53">
        <f t="shared" si="6"/>
        <v>22190</v>
      </c>
      <c r="I277" s="53">
        <f t="shared" si="8"/>
        <v>198140</v>
      </c>
      <c r="J277" s="13">
        <v>6633582</v>
      </c>
      <c r="K277" s="77" t="s">
        <v>674</v>
      </c>
      <c r="L277" s="3"/>
      <c r="M277" s="17"/>
    </row>
    <row r="278" spans="1:13" ht="24" x14ac:dyDescent="0.3">
      <c r="A278" s="19">
        <v>265</v>
      </c>
      <c r="B278" s="148" t="s">
        <v>675</v>
      </c>
      <c r="C278" s="58">
        <v>786</v>
      </c>
      <c r="D278" s="54">
        <v>43237</v>
      </c>
      <c r="E278" s="53">
        <v>219135</v>
      </c>
      <c r="F278" s="53">
        <v>15627</v>
      </c>
      <c r="G278" s="53">
        <v>6368</v>
      </c>
      <c r="H278" s="53">
        <f t="shared" si="6"/>
        <v>21995</v>
      </c>
      <c r="I278" s="53">
        <f t="shared" si="8"/>
        <v>197140</v>
      </c>
      <c r="J278" s="13">
        <v>6633583</v>
      </c>
      <c r="K278" s="77" t="s">
        <v>674</v>
      </c>
      <c r="L278" s="3"/>
      <c r="M278" s="17"/>
    </row>
    <row r="279" spans="1:13" ht="24.6" x14ac:dyDescent="0.3">
      <c r="A279" s="19">
        <v>265</v>
      </c>
      <c r="B279" s="115" t="s">
        <v>676</v>
      </c>
      <c r="C279" s="58">
        <v>783</v>
      </c>
      <c r="D279" s="54">
        <v>43237</v>
      </c>
      <c r="E279" s="53">
        <v>219395</v>
      </c>
      <c r="F279" s="53">
        <v>15660</v>
      </c>
      <c r="G279" s="53">
        <v>6375</v>
      </c>
      <c r="H279" s="53">
        <f t="shared" si="6"/>
        <v>22035</v>
      </c>
      <c r="I279" s="53">
        <f t="shared" si="8"/>
        <v>197360</v>
      </c>
      <c r="J279" s="13">
        <v>6633584</v>
      </c>
      <c r="K279" s="77" t="s">
        <v>674</v>
      </c>
      <c r="L279" s="3"/>
      <c r="M279" s="17"/>
    </row>
    <row r="280" spans="1:13" ht="24.6" x14ac:dyDescent="0.3">
      <c r="A280" s="19">
        <v>266</v>
      </c>
      <c r="B280" s="115" t="s">
        <v>677</v>
      </c>
      <c r="C280" s="58">
        <v>785</v>
      </c>
      <c r="D280" s="54">
        <v>43237</v>
      </c>
      <c r="E280" s="53">
        <v>219395</v>
      </c>
      <c r="F280" s="53">
        <v>15660</v>
      </c>
      <c r="G280" s="53">
        <v>6375</v>
      </c>
      <c r="H280" s="53">
        <f t="shared" si="6"/>
        <v>22035</v>
      </c>
      <c r="I280" s="53">
        <f t="shared" si="8"/>
        <v>197360</v>
      </c>
      <c r="J280" s="13">
        <v>6633585</v>
      </c>
      <c r="K280" s="77" t="s">
        <v>674</v>
      </c>
      <c r="L280" s="3"/>
      <c r="M280" s="17"/>
    </row>
    <row r="281" spans="1:13" ht="24.6" x14ac:dyDescent="0.3">
      <c r="A281" s="19">
        <v>267</v>
      </c>
      <c r="B281" s="115" t="s">
        <v>678</v>
      </c>
      <c r="C281" s="58">
        <v>784</v>
      </c>
      <c r="D281" s="54">
        <v>43237</v>
      </c>
      <c r="E281" s="53">
        <v>221135</v>
      </c>
      <c r="F281" s="53">
        <v>15627</v>
      </c>
      <c r="G281" s="53">
        <v>6568</v>
      </c>
      <c r="H281" s="53">
        <f t="shared" si="6"/>
        <v>22195</v>
      </c>
      <c r="I281" s="53">
        <f t="shared" si="8"/>
        <v>198940</v>
      </c>
      <c r="J281" s="13">
        <v>6633586</v>
      </c>
      <c r="K281" s="77" t="s">
        <v>674</v>
      </c>
      <c r="L281" s="3"/>
      <c r="M281" s="17"/>
    </row>
    <row r="282" spans="1:13" ht="24.6" x14ac:dyDescent="0.3">
      <c r="A282" s="19">
        <v>268</v>
      </c>
      <c r="B282" s="115" t="s">
        <v>679</v>
      </c>
      <c r="C282" s="58">
        <v>794</v>
      </c>
      <c r="D282" s="54">
        <v>43240</v>
      </c>
      <c r="E282" s="53">
        <v>221132</v>
      </c>
      <c r="F282" s="53">
        <v>16077</v>
      </c>
      <c r="G282" s="53">
        <v>6380</v>
      </c>
      <c r="H282" s="53">
        <f t="shared" si="6"/>
        <v>22457</v>
      </c>
      <c r="I282" s="53">
        <f t="shared" si="8"/>
        <v>198675</v>
      </c>
      <c r="J282" s="13">
        <v>6633588</v>
      </c>
      <c r="K282" s="77" t="s">
        <v>680</v>
      </c>
      <c r="L282" s="3"/>
      <c r="M282" s="17"/>
    </row>
    <row r="283" spans="1:13" ht="24.6" x14ac:dyDescent="0.3">
      <c r="A283" s="19">
        <v>269</v>
      </c>
      <c r="B283" s="115" t="s">
        <v>681</v>
      </c>
      <c r="C283" s="58">
        <v>795</v>
      </c>
      <c r="D283" s="54">
        <v>43240</v>
      </c>
      <c r="E283" s="53">
        <v>218332</v>
      </c>
      <c r="F283" s="53">
        <v>16077</v>
      </c>
      <c r="G283" s="53">
        <v>6380</v>
      </c>
      <c r="H283" s="53">
        <f t="shared" si="6"/>
        <v>22457</v>
      </c>
      <c r="I283" s="53">
        <f t="shared" si="8"/>
        <v>195875</v>
      </c>
      <c r="J283" s="13">
        <v>6633589</v>
      </c>
      <c r="K283" s="77" t="s">
        <v>680</v>
      </c>
      <c r="L283" s="3"/>
      <c r="M283" s="17"/>
    </row>
    <row r="284" spans="1:13" ht="36" x14ac:dyDescent="0.3">
      <c r="A284" s="19">
        <v>270</v>
      </c>
      <c r="B284" s="148" t="s">
        <v>682</v>
      </c>
      <c r="C284" s="58">
        <v>792</v>
      </c>
      <c r="D284" s="54">
        <v>43240</v>
      </c>
      <c r="E284" s="53">
        <v>218955</v>
      </c>
      <c r="F284" s="53">
        <v>11528</v>
      </c>
      <c r="G284" s="53">
        <v>7457</v>
      </c>
      <c r="H284" s="53">
        <f t="shared" si="6"/>
        <v>18985</v>
      </c>
      <c r="I284" s="53">
        <f t="shared" si="8"/>
        <v>199970</v>
      </c>
      <c r="J284" s="13">
        <v>6633590</v>
      </c>
      <c r="K284" s="77" t="s">
        <v>680</v>
      </c>
      <c r="L284" s="3"/>
      <c r="M284" s="17"/>
    </row>
    <row r="285" spans="1:13" ht="15.6" x14ac:dyDescent="0.3">
      <c r="A285" s="19">
        <v>271</v>
      </c>
      <c r="B285" s="115" t="s">
        <v>683</v>
      </c>
      <c r="C285" s="58">
        <v>793</v>
      </c>
      <c r="D285" s="54">
        <v>43240</v>
      </c>
      <c r="E285" s="53">
        <v>220712</v>
      </c>
      <c r="F285" s="53">
        <v>18802</v>
      </c>
      <c r="G285" s="53">
        <v>6141</v>
      </c>
      <c r="H285" s="53">
        <f t="shared" si="6"/>
        <v>24943</v>
      </c>
      <c r="I285" s="53">
        <f t="shared" si="8"/>
        <v>195769</v>
      </c>
      <c r="J285" s="13">
        <v>6633591</v>
      </c>
      <c r="K285" s="77" t="s">
        <v>680</v>
      </c>
      <c r="L285" s="3"/>
      <c r="M285" s="17"/>
    </row>
    <row r="286" spans="1:13" ht="24" x14ac:dyDescent="0.3">
      <c r="A286" s="19">
        <v>272</v>
      </c>
      <c r="B286" s="148" t="s">
        <v>684</v>
      </c>
      <c r="C286" s="58">
        <v>796</v>
      </c>
      <c r="D286" s="54">
        <v>43240</v>
      </c>
      <c r="E286" s="53">
        <v>220330</v>
      </c>
      <c r="F286" s="53">
        <v>15777</v>
      </c>
      <c r="G286" s="53">
        <v>6413</v>
      </c>
      <c r="H286" s="53">
        <f t="shared" si="6"/>
        <v>22190</v>
      </c>
      <c r="I286" s="53">
        <f t="shared" si="8"/>
        <v>198140</v>
      </c>
      <c r="J286" s="13">
        <v>6633592</v>
      </c>
      <c r="K286" s="77" t="s">
        <v>680</v>
      </c>
      <c r="L286" s="3"/>
      <c r="M286" s="17"/>
    </row>
    <row r="287" spans="1:13" ht="15.6" x14ac:dyDescent="0.3">
      <c r="A287" s="19">
        <v>273</v>
      </c>
      <c r="B287" s="115" t="s">
        <v>685</v>
      </c>
      <c r="C287" s="58">
        <v>797</v>
      </c>
      <c r="D287" s="54">
        <v>43240</v>
      </c>
      <c r="E287" s="53">
        <v>219200</v>
      </c>
      <c r="F287" s="53">
        <v>10200</v>
      </c>
      <c r="G287" s="53">
        <v>9000</v>
      </c>
      <c r="H287" s="53">
        <f t="shared" si="6"/>
        <v>19200</v>
      </c>
      <c r="I287" s="53">
        <f t="shared" si="8"/>
        <v>200000</v>
      </c>
      <c r="J287" s="13">
        <v>6633593</v>
      </c>
      <c r="K287" s="77" t="s">
        <v>680</v>
      </c>
      <c r="L287" s="3"/>
      <c r="M287" s="17"/>
    </row>
    <row r="288" spans="1:13" ht="15.6" x14ac:dyDescent="0.3">
      <c r="A288" s="19">
        <v>274</v>
      </c>
      <c r="B288" s="115" t="s">
        <v>686</v>
      </c>
      <c r="C288" s="58">
        <v>801</v>
      </c>
      <c r="D288" s="54">
        <v>43241</v>
      </c>
      <c r="E288" s="53">
        <v>219200</v>
      </c>
      <c r="F288" s="53">
        <v>10200</v>
      </c>
      <c r="G288" s="53">
        <v>9000</v>
      </c>
      <c r="H288" s="53">
        <f t="shared" si="6"/>
        <v>19200</v>
      </c>
      <c r="I288" s="53">
        <f t="shared" si="8"/>
        <v>200000</v>
      </c>
      <c r="J288" s="13">
        <v>6633595</v>
      </c>
      <c r="K288" s="77" t="s">
        <v>687</v>
      </c>
      <c r="L288" s="3"/>
      <c r="M288" s="17"/>
    </row>
    <row r="289" spans="1:13" ht="24.6" x14ac:dyDescent="0.3">
      <c r="A289" s="19">
        <v>275</v>
      </c>
      <c r="B289" s="115" t="s">
        <v>688</v>
      </c>
      <c r="C289" s="58">
        <v>811</v>
      </c>
      <c r="D289" s="54">
        <v>43242</v>
      </c>
      <c r="E289" s="53">
        <v>219395</v>
      </c>
      <c r="F289" s="53">
        <v>15660</v>
      </c>
      <c r="G289" s="53">
        <v>6375</v>
      </c>
      <c r="H289" s="53">
        <f t="shared" si="6"/>
        <v>22035</v>
      </c>
      <c r="I289" s="53">
        <f t="shared" si="8"/>
        <v>197360</v>
      </c>
      <c r="J289" s="13">
        <v>6633597</v>
      </c>
      <c r="K289" s="77" t="s">
        <v>689</v>
      </c>
      <c r="L289" s="3"/>
      <c r="M289" s="17"/>
    </row>
    <row r="290" spans="1:13" ht="36" x14ac:dyDescent="0.3">
      <c r="A290" s="19">
        <v>276</v>
      </c>
      <c r="B290" s="148" t="s">
        <v>690</v>
      </c>
      <c r="C290" s="58">
        <v>808</v>
      </c>
      <c r="D290" s="54">
        <v>43242</v>
      </c>
      <c r="E290" s="53">
        <v>220087</v>
      </c>
      <c r="F290" s="53">
        <v>13163</v>
      </c>
      <c r="G290" s="53">
        <v>7005</v>
      </c>
      <c r="H290" s="53">
        <f t="shared" si="6"/>
        <v>20168</v>
      </c>
      <c r="I290" s="53">
        <f t="shared" si="8"/>
        <v>199919</v>
      </c>
      <c r="J290" s="13">
        <v>6633598</v>
      </c>
      <c r="K290" s="77" t="s">
        <v>689</v>
      </c>
      <c r="L290" s="3"/>
      <c r="M290" s="17"/>
    </row>
    <row r="291" spans="1:13" ht="24.6" x14ac:dyDescent="0.3">
      <c r="A291" s="19">
        <v>277</v>
      </c>
      <c r="B291" s="115" t="s">
        <v>691</v>
      </c>
      <c r="C291" s="58">
        <v>809</v>
      </c>
      <c r="D291" s="54">
        <v>43242</v>
      </c>
      <c r="E291" s="53">
        <v>221135</v>
      </c>
      <c r="F291" s="53">
        <v>15627</v>
      </c>
      <c r="G291" s="53">
        <v>6568</v>
      </c>
      <c r="H291" s="53">
        <f t="shared" si="6"/>
        <v>22195</v>
      </c>
      <c r="I291" s="53">
        <f t="shared" si="8"/>
        <v>198940</v>
      </c>
      <c r="J291" s="13">
        <v>6633599</v>
      </c>
      <c r="K291" s="77" t="s">
        <v>689</v>
      </c>
      <c r="L291" s="3"/>
      <c r="M291" s="17"/>
    </row>
    <row r="292" spans="1:13" ht="15.6" x14ac:dyDescent="0.3">
      <c r="A292" s="19">
        <v>278</v>
      </c>
      <c r="B292" s="115" t="s">
        <v>692</v>
      </c>
      <c r="C292" s="58">
        <v>817</v>
      </c>
      <c r="D292" s="54">
        <v>43243</v>
      </c>
      <c r="E292" s="53">
        <v>219200</v>
      </c>
      <c r="F292" s="53">
        <v>10200</v>
      </c>
      <c r="G292" s="53">
        <v>9000</v>
      </c>
      <c r="H292" s="53">
        <f t="shared" si="6"/>
        <v>19200</v>
      </c>
      <c r="I292" s="53">
        <f t="shared" si="8"/>
        <v>200000</v>
      </c>
      <c r="J292" s="13">
        <v>6633601</v>
      </c>
      <c r="K292" s="77" t="s">
        <v>693</v>
      </c>
      <c r="L292" s="3"/>
      <c r="M292" s="17"/>
    </row>
    <row r="293" spans="1:13" ht="15.6" x14ac:dyDescent="0.3">
      <c r="A293" s="19">
        <v>279</v>
      </c>
      <c r="B293" s="115" t="s">
        <v>694</v>
      </c>
      <c r="C293" s="58">
        <v>810</v>
      </c>
      <c r="D293" s="54">
        <v>43242</v>
      </c>
      <c r="E293" s="53">
        <v>221832</v>
      </c>
      <c r="F293" s="53">
        <v>16077</v>
      </c>
      <c r="G293" s="53">
        <v>6380</v>
      </c>
      <c r="H293" s="53">
        <f t="shared" si="6"/>
        <v>22457</v>
      </c>
      <c r="I293" s="53">
        <f t="shared" si="8"/>
        <v>199375</v>
      </c>
      <c r="J293" s="13">
        <v>6633604</v>
      </c>
      <c r="K293" s="77" t="s">
        <v>695</v>
      </c>
      <c r="L293" s="3"/>
      <c r="M293" s="17"/>
    </row>
    <row r="294" spans="1:13" ht="15.6" x14ac:dyDescent="0.3">
      <c r="A294" s="19">
        <v>280</v>
      </c>
      <c r="B294" s="115" t="s">
        <v>696</v>
      </c>
      <c r="C294" s="58">
        <v>825</v>
      </c>
      <c r="D294" s="54">
        <v>43244</v>
      </c>
      <c r="E294" s="53">
        <v>219733</v>
      </c>
      <c r="F294" s="53">
        <v>15702</v>
      </c>
      <c r="G294" s="53">
        <v>6391</v>
      </c>
      <c r="H294" s="53">
        <f t="shared" si="6"/>
        <v>22093</v>
      </c>
      <c r="I294" s="53">
        <f t="shared" si="8"/>
        <v>197640</v>
      </c>
      <c r="J294" s="13">
        <v>6633605</v>
      </c>
      <c r="K294" s="77" t="s">
        <v>695</v>
      </c>
      <c r="L294" s="3"/>
      <c r="M294" s="17"/>
    </row>
    <row r="295" spans="1:13" ht="15.6" x14ac:dyDescent="0.3">
      <c r="A295" s="19">
        <v>281</v>
      </c>
      <c r="B295" s="115" t="s">
        <v>697</v>
      </c>
      <c r="C295" s="58">
        <v>823</v>
      </c>
      <c r="D295" s="54">
        <v>43244</v>
      </c>
      <c r="E295" s="53">
        <v>223595</v>
      </c>
      <c r="F295" s="53">
        <v>16339</v>
      </c>
      <c r="G295" s="53">
        <v>7327</v>
      </c>
      <c r="H295" s="53">
        <f t="shared" si="6"/>
        <v>23666</v>
      </c>
      <c r="I295" s="53">
        <f t="shared" si="8"/>
        <v>199929</v>
      </c>
      <c r="J295" s="13">
        <v>6633606</v>
      </c>
      <c r="K295" s="77" t="s">
        <v>695</v>
      </c>
      <c r="L295" s="3"/>
      <c r="M295" s="17"/>
    </row>
    <row r="296" spans="1:13" ht="24.6" x14ac:dyDescent="0.3">
      <c r="A296" s="19">
        <v>282</v>
      </c>
      <c r="B296" s="115" t="s">
        <v>698</v>
      </c>
      <c r="C296" s="58">
        <v>827</v>
      </c>
      <c r="D296" s="54">
        <v>43244</v>
      </c>
      <c r="E296" s="53">
        <v>221135</v>
      </c>
      <c r="F296" s="53">
        <v>15627</v>
      </c>
      <c r="G296" s="53">
        <v>6568</v>
      </c>
      <c r="H296" s="53">
        <f t="shared" si="6"/>
        <v>22195</v>
      </c>
      <c r="I296" s="53">
        <f t="shared" si="8"/>
        <v>198940</v>
      </c>
      <c r="J296" s="13">
        <v>6633607</v>
      </c>
      <c r="K296" s="77" t="s">
        <v>695</v>
      </c>
      <c r="L296" s="3"/>
      <c r="M296" s="17"/>
    </row>
    <row r="297" spans="1:13" ht="15.6" x14ac:dyDescent="0.3">
      <c r="A297" s="19">
        <v>283</v>
      </c>
      <c r="B297" s="115" t="s">
        <v>699</v>
      </c>
      <c r="C297" s="58">
        <v>824</v>
      </c>
      <c r="D297" s="54">
        <v>43244</v>
      </c>
      <c r="E297" s="53">
        <v>219395</v>
      </c>
      <c r="F297" s="53">
        <v>15660</v>
      </c>
      <c r="G297" s="53">
        <v>6375</v>
      </c>
      <c r="H297" s="53">
        <f t="shared" si="6"/>
        <v>22035</v>
      </c>
      <c r="I297" s="53">
        <f t="shared" si="8"/>
        <v>197360</v>
      </c>
      <c r="J297" s="13">
        <v>6633608</v>
      </c>
      <c r="K297" s="77" t="s">
        <v>695</v>
      </c>
      <c r="L297" s="3"/>
      <c r="M297" s="17"/>
    </row>
    <row r="298" spans="1:13" ht="15.6" x14ac:dyDescent="0.3">
      <c r="A298" s="19">
        <v>284</v>
      </c>
      <c r="B298" s="115" t="s">
        <v>700</v>
      </c>
      <c r="C298" s="58">
        <v>834</v>
      </c>
      <c r="D298" s="54">
        <v>43247</v>
      </c>
      <c r="E298" s="53">
        <v>219200</v>
      </c>
      <c r="F298" s="53">
        <v>10200</v>
      </c>
      <c r="G298" s="53">
        <v>9000</v>
      </c>
      <c r="H298" s="53">
        <f t="shared" si="6"/>
        <v>19200</v>
      </c>
      <c r="I298" s="53">
        <f t="shared" si="8"/>
        <v>200000</v>
      </c>
      <c r="J298" s="13">
        <v>6633611</v>
      </c>
      <c r="K298" s="77" t="s">
        <v>701</v>
      </c>
      <c r="L298" s="3"/>
      <c r="M298" s="17"/>
    </row>
    <row r="299" spans="1:13" ht="24.6" x14ac:dyDescent="0.3">
      <c r="A299" s="19">
        <v>285</v>
      </c>
      <c r="B299" s="115" t="s">
        <v>702</v>
      </c>
      <c r="C299" s="58">
        <v>828</v>
      </c>
      <c r="D299" s="54">
        <v>43247</v>
      </c>
      <c r="E299" s="53">
        <v>219732</v>
      </c>
      <c r="F299" s="53">
        <v>16077</v>
      </c>
      <c r="G299" s="53">
        <v>6380</v>
      </c>
      <c r="H299" s="53">
        <f t="shared" si="6"/>
        <v>22457</v>
      </c>
      <c r="I299" s="53">
        <f t="shared" si="8"/>
        <v>197275</v>
      </c>
      <c r="J299" s="13">
        <v>6633612</v>
      </c>
      <c r="K299" s="77" t="s">
        <v>701</v>
      </c>
      <c r="L299" s="3"/>
      <c r="M299" s="17"/>
    </row>
    <row r="300" spans="1:13" ht="24.6" x14ac:dyDescent="0.3">
      <c r="A300" s="19">
        <v>286</v>
      </c>
      <c r="B300" s="115" t="s">
        <v>703</v>
      </c>
      <c r="C300" s="58">
        <v>829</v>
      </c>
      <c r="D300" s="54">
        <v>43247</v>
      </c>
      <c r="E300" s="53">
        <v>218332</v>
      </c>
      <c r="F300" s="53">
        <v>16077</v>
      </c>
      <c r="G300" s="53">
        <v>6380</v>
      </c>
      <c r="H300" s="53">
        <f t="shared" si="6"/>
        <v>22457</v>
      </c>
      <c r="I300" s="53">
        <f t="shared" si="8"/>
        <v>195875</v>
      </c>
      <c r="J300" s="13">
        <v>6633613</v>
      </c>
      <c r="K300" s="77" t="s">
        <v>701</v>
      </c>
      <c r="L300" s="3"/>
      <c r="M300" s="17"/>
    </row>
    <row r="301" spans="1:13" ht="15.6" x14ac:dyDescent="0.3">
      <c r="A301" s="19">
        <v>287</v>
      </c>
      <c r="B301" s="115" t="s">
        <v>704</v>
      </c>
      <c r="C301" s="58">
        <v>826</v>
      </c>
      <c r="D301" s="54">
        <v>43247</v>
      </c>
      <c r="E301" s="53">
        <v>219733</v>
      </c>
      <c r="F301" s="53">
        <v>15702</v>
      </c>
      <c r="G301" s="53">
        <v>6391</v>
      </c>
      <c r="H301" s="53">
        <f t="shared" si="6"/>
        <v>22093</v>
      </c>
      <c r="I301" s="53">
        <f t="shared" si="8"/>
        <v>197640</v>
      </c>
      <c r="J301" s="13">
        <v>6633614</v>
      </c>
      <c r="K301" s="77" t="s">
        <v>701</v>
      </c>
      <c r="L301" s="3"/>
      <c r="M301" s="17"/>
    </row>
    <row r="302" spans="1:13" ht="15.6" x14ac:dyDescent="0.3">
      <c r="A302" s="19">
        <v>288</v>
      </c>
      <c r="B302" s="115" t="s">
        <v>706</v>
      </c>
      <c r="C302" s="58">
        <v>840</v>
      </c>
      <c r="D302" s="54">
        <v>43248</v>
      </c>
      <c r="E302" s="53">
        <v>219200</v>
      </c>
      <c r="F302" s="53">
        <v>10200</v>
      </c>
      <c r="G302" s="53">
        <v>9000</v>
      </c>
      <c r="H302" s="53">
        <f t="shared" si="6"/>
        <v>19200</v>
      </c>
      <c r="I302" s="53">
        <f t="shared" si="8"/>
        <v>200000</v>
      </c>
      <c r="J302" s="13">
        <v>6633615</v>
      </c>
      <c r="K302" s="77" t="s">
        <v>707</v>
      </c>
      <c r="L302" s="3"/>
      <c r="M302" s="17"/>
    </row>
    <row r="303" spans="1:13" ht="24.6" x14ac:dyDescent="0.3">
      <c r="A303" s="19">
        <v>289</v>
      </c>
      <c r="B303" s="115" t="s">
        <v>710</v>
      </c>
      <c r="C303" s="58">
        <v>844</v>
      </c>
      <c r="D303" s="54">
        <v>43249</v>
      </c>
      <c r="E303" s="53">
        <v>221135</v>
      </c>
      <c r="F303" s="53">
        <v>15627</v>
      </c>
      <c r="G303" s="53">
        <v>6568</v>
      </c>
      <c r="H303" s="53">
        <f t="shared" si="6"/>
        <v>22195</v>
      </c>
      <c r="I303" s="53">
        <f t="shared" si="8"/>
        <v>198940</v>
      </c>
      <c r="J303" s="13">
        <v>6633619</v>
      </c>
      <c r="K303" s="77" t="s">
        <v>709</v>
      </c>
      <c r="L303" s="3"/>
      <c r="M303" s="17"/>
    </row>
    <row r="304" spans="1:13" ht="24.6" x14ac:dyDescent="0.3">
      <c r="A304" s="19">
        <v>290</v>
      </c>
      <c r="B304" s="115" t="s">
        <v>711</v>
      </c>
      <c r="C304" s="58">
        <v>845</v>
      </c>
      <c r="D304" s="54">
        <v>43249</v>
      </c>
      <c r="E304" s="53">
        <v>219732</v>
      </c>
      <c r="F304" s="53">
        <v>16077</v>
      </c>
      <c r="G304" s="53">
        <v>6380</v>
      </c>
      <c r="H304" s="53">
        <f t="shared" si="6"/>
        <v>22457</v>
      </c>
      <c r="I304" s="53">
        <f t="shared" si="8"/>
        <v>197275</v>
      </c>
      <c r="J304" s="13">
        <v>6633620</v>
      </c>
      <c r="K304" s="77" t="s">
        <v>709</v>
      </c>
      <c r="L304" s="3"/>
      <c r="M304" s="17"/>
    </row>
    <row r="305" spans="1:13" ht="15.6" x14ac:dyDescent="0.3">
      <c r="A305" s="19">
        <v>291</v>
      </c>
      <c r="B305" s="115" t="s">
        <v>712</v>
      </c>
      <c r="C305" s="58">
        <v>851</v>
      </c>
      <c r="D305" s="54">
        <v>43250</v>
      </c>
      <c r="E305" s="53">
        <v>213931</v>
      </c>
      <c r="F305" s="53">
        <v>12478</v>
      </c>
      <c r="G305" s="53">
        <v>5513</v>
      </c>
      <c r="H305" s="53">
        <f t="shared" si="6"/>
        <v>17991</v>
      </c>
      <c r="I305" s="53">
        <f t="shared" si="8"/>
        <v>195940</v>
      </c>
      <c r="J305" s="13">
        <v>6633621</v>
      </c>
      <c r="K305" s="77" t="s">
        <v>713</v>
      </c>
      <c r="L305" s="3"/>
      <c r="M305" s="17"/>
    </row>
    <row r="306" spans="1:13" ht="15.6" x14ac:dyDescent="0.3">
      <c r="A306" s="19">
        <v>292</v>
      </c>
      <c r="B306" s="115" t="s">
        <v>714</v>
      </c>
      <c r="C306" s="58">
        <v>850</v>
      </c>
      <c r="D306" s="54">
        <v>43250</v>
      </c>
      <c r="E306" s="53">
        <v>222263</v>
      </c>
      <c r="F306" s="53">
        <v>18232</v>
      </c>
      <c r="G306" s="53">
        <v>5801</v>
      </c>
      <c r="H306" s="53">
        <f t="shared" si="6"/>
        <v>24033</v>
      </c>
      <c r="I306" s="53">
        <f t="shared" si="8"/>
        <v>198230</v>
      </c>
      <c r="J306" s="13">
        <v>6633622</v>
      </c>
      <c r="K306" s="77" t="s">
        <v>713</v>
      </c>
      <c r="L306" s="3"/>
      <c r="M306" s="17"/>
    </row>
    <row r="307" spans="1:13" ht="15.6" x14ac:dyDescent="0.3">
      <c r="A307" s="19">
        <v>293</v>
      </c>
      <c r="B307" s="115" t="s">
        <v>715</v>
      </c>
      <c r="C307" s="58">
        <v>852</v>
      </c>
      <c r="D307" s="54">
        <v>43250</v>
      </c>
      <c r="E307" s="53">
        <v>192091</v>
      </c>
      <c r="F307" s="53">
        <v>6778</v>
      </c>
      <c r="G307" s="53">
        <v>2353</v>
      </c>
      <c r="H307" s="53">
        <f t="shared" si="6"/>
        <v>9131</v>
      </c>
      <c r="I307" s="53">
        <f t="shared" si="8"/>
        <v>182960</v>
      </c>
      <c r="J307" s="13">
        <v>6633623</v>
      </c>
      <c r="K307" s="77" t="s">
        <v>713</v>
      </c>
      <c r="L307" s="3"/>
      <c r="M307" s="17"/>
    </row>
    <row r="308" spans="1:13" ht="24.6" x14ac:dyDescent="0.3">
      <c r="A308" s="19">
        <v>294</v>
      </c>
      <c r="B308" s="115" t="s">
        <v>716</v>
      </c>
      <c r="C308" s="58">
        <v>856</v>
      </c>
      <c r="D308" s="54">
        <v>43251</v>
      </c>
      <c r="E308" s="53">
        <v>221135</v>
      </c>
      <c r="F308" s="53">
        <v>15627</v>
      </c>
      <c r="G308" s="53">
        <v>6568</v>
      </c>
      <c r="H308" s="53">
        <f t="shared" si="6"/>
        <v>22195</v>
      </c>
      <c r="I308" s="53">
        <f t="shared" si="8"/>
        <v>198940</v>
      </c>
      <c r="J308" s="13">
        <v>6633625</v>
      </c>
      <c r="K308" s="77" t="s">
        <v>717</v>
      </c>
      <c r="L308" s="3"/>
      <c r="M308" s="17"/>
    </row>
    <row r="309" spans="1:13" ht="15.6" x14ac:dyDescent="0.3">
      <c r="A309" s="19">
        <v>295</v>
      </c>
      <c r="B309" s="115" t="s">
        <v>745</v>
      </c>
      <c r="C309" s="58">
        <v>857</v>
      </c>
      <c r="D309" s="54">
        <v>43251</v>
      </c>
      <c r="E309" s="53">
        <v>219395</v>
      </c>
      <c r="F309" s="53">
        <v>15660</v>
      </c>
      <c r="G309" s="53">
        <v>6375</v>
      </c>
      <c r="H309" s="53">
        <f t="shared" si="6"/>
        <v>22035</v>
      </c>
      <c r="I309" s="53">
        <f t="shared" si="8"/>
        <v>197360</v>
      </c>
      <c r="J309" s="13">
        <v>6633626</v>
      </c>
      <c r="K309" s="77" t="s">
        <v>717</v>
      </c>
      <c r="L309" s="3"/>
      <c r="M309" s="17"/>
    </row>
    <row r="310" spans="1:13" ht="15.6" x14ac:dyDescent="0.3">
      <c r="A310" s="19">
        <v>296</v>
      </c>
      <c r="B310" s="115" t="s">
        <v>744</v>
      </c>
      <c r="C310" s="58">
        <v>846</v>
      </c>
      <c r="D310" s="54">
        <v>43251</v>
      </c>
      <c r="E310" s="53">
        <v>219395</v>
      </c>
      <c r="F310" s="53">
        <v>15660</v>
      </c>
      <c r="G310" s="53">
        <v>6375</v>
      </c>
      <c r="H310" s="53">
        <f t="shared" si="6"/>
        <v>22035</v>
      </c>
      <c r="I310" s="53">
        <f t="shared" si="8"/>
        <v>197360</v>
      </c>
      <c r="J310" s="13">
        <v>6633627</v>
      </c>
      <c r="K310" s="77" t="s">
        <v>717</v>
      </c>
      <c r="L310" s="3"/>
      <c r="M310" s="17"/>
    </row>
    <row r="311" spans="1:13" ht="15.6" x14ac:dyDescent="0.3">
      <c r="A311" s="19">
        <v>297</v>
      </c>
      <c r="B311" s="115" t="s">
        <v>718</v>
      </c>
      <c r="C311" s="58">
        <v>871</v>
      </c>
      <c r="D311" s="54">
        <v>43254</v>
      </c>
      <c r="E311" s="53">
        <v>219135</v>
      </c>
      <c r="F311" s="53">
        <v>15627</v>
      </c>
      <c r="G311" s="53">
        <v>6368</v>
      </c>
      <c r="H311" s="53">
        <f t="shared" si="6"/>
        <v>21995</v>
      </c>
      <c r="I311" s="53">
        <f t="shared" si="8"/>
        <v>197140</v>
      </c>
      <c r="J311" s="13">
        <v>6633629</v>
      </c>
      <c r="K311" s="77" t="s">
        <v>719</v>
      </c>
      <c r="L311" s="3"/>
      <c r="M311" s="17"/>
    </row>
    <row r="312" spans="1:13" ht="24.6" x14ac:dyDescent="0.3">
      <c r="A312" s="19">
        <v>298</v>
      </c>
      <c r="B312" s="115" t="s">
        <v>720</v>
      </c>
      <c r="C312" s="58">
        <v>872</v>
      </c>
      <c r="D312" s="54">
        <v>43254</v>
      </c>
      <c r="E312" s="53">
        <v>217632</v>
      </c>
      <c r="F312" s="53">
        <v>16077</v>
      </c>
      <c r="G312" s="53">
        <v>6380</v>
      </c>
      <c r="H312" s="53">
        <f t="shared" si="6"/>
        <v>22457</v>
      </c>
      <c r="I312" s="53">
        <f t="shared" si="8"/>
        <v>195175</v>
      </c>
      <c r="J312" s="13">
        <v>6633630</v>
      </c>
      <c r="K312" s="77" t="s">
        <v>719</v>
      </c>
      <c r="L312" s="3"/>
      <c r="M312" s="17"/>
    </row>
    <row r="313" spans="1:13" ht="24.6" x14ac:dyDescent="0.3">
      <c r="A313" s="19">
        <v>299</v>
      </c>
      <c r="B313" s="115" t="s">
        <v>721</v>
      </c>
      <c r="C313" s="58">
        <v>870</v>
      </c>
      <c r="D313" s="54">
        <v>43254</v>
      </c>
      <c r="E313" s="53">
        <v>221832</v>
      </c>
      <c r="F313" s="53">
        <v>16077</v>
      </c>
      <c r="G313" s="53">
        <v>6380</v>
      </c>
      <c r="H313" s="53">
        <f t="shared" si="6"/>
        <v>22457</v>
      </c>
      <c r="I313" s="53">
        <f t="shared" si="8"/>
        <v>199375</v>
      </c>
      <c r="J313" s="13">
        <v>6633631</v>
      </c>
      <c r="K313" s="77" t="s">
        <v>719</v>
      </c>
      <c r="L313" s="3"/>
      <c r="M313" s="17"/>
    </row>
    <row r="314" spans="1:13" ht="15.6" x14ac:dyDescent="0.3">
      <c r="A314" s="19">
        <v>300</v>
      </c>
      <c r="B314" s="115" t="s">
        <v>722</v>
      </c>
      <c r="C314" s="58">
        <v>858</v>
      </c>
      <c r="D314" s="54">
        <v>43254</v>
      </c>
      <c r="E314" s="53">
        <v>219395</v>
      </c>
      <c r="F314" s="53">
        <v>15660</v>
      </c>
      <c r="G314" s="53">
        <v>6375</v>
      </c>
      <c r="H314" s="53">
        <f t="shared" si="6"/>
        <v>22035</v>
      </c>
      <c r="I314" s="53">
        <f t="shared" si="8"/>
        <v>197360</v>
      </c>
      <c r="J314" s="13">
        <v>6633632</v>
      </c>
      <c r="K314" s="77" t="s">
        <v>719</v>
      </c>
      <c r="L314" s="3"/>
      <c r="M314" s="17"/>
    </row>
    <row r="315" spans="1:13" ht="15.6" x14ac:dyDescent="0.3">
      <c r="A315" s="19">
        <v>301</v>
      </c>
      <c r="B315" s="115" t="s">
        <v>746</v>
      </c>
      <c r="C315" s="58">
        <v>879</v>
      </c>
      <c r="D315" s="54">
        <v>43255</v>
      </c>
      <c r="E315" s="53">
        <v>219200</v>
      </c>
      <c r="F315" s="53">
        <v>10200</v>
      </c>
      <c r="G315" s="53">
        <v>9000</v>
      </c>
      <c r="H315" s="53">
        <f t="shared" si="6"/>
        <v>19200</v>
      </c>
      <c r="I315" s="53">
        <f t="shared" si="8"/>
        <v>200000</v>
      </c>
      <c r="J315" s="13">
        <v>6633633</v>
      </c>
      <c r="K315" s="77" t="s">
        <v>747</v>
      </c>
      <c r="L315" s="3"/>
      <c r="M315" s="17"/>
    </row>
    <row r="316" spans="1:13" ht="24.6" x14ac:dyDescent="0.3">
      <c r="A316" s="19">
        <v>302</v>
      </c>
      <c r="B316" s="115" t="s">
        <v>748</v>
      </c>
      <c r="C316" s="58">
        <v>886</v>
      </c>
      <c r="D316" s="54">
        <v>43256</v>
      </c>
      <c r="E316" s="53">
        <v>221132</v>
      </c>
      <c r="F316" s="53">
        <v>16077</v>
      </c>
      <c r="G316" s="53">
        <v>6380</v>
      </c>
      <c r="H316" s="53">
        <f t="shared" si="6"/>
        <v>22457</v>
      </c>
      <c r="I316" s="53">
        <f t="shared" si="8"/>
        <v>198675</v>
      </c>
      <c r="J316" s="13">
        <v>6633635</v>
      </c>
      <c r="K316" s="77" t="s">
        <v>749</v>
      </c>
      <c r="L316" s="3"/>
      <c r="M316" s="17"/>
    </row>
    <row r="317" spans="1:13" ht="24.6" x14ac:dyDescent="0.3">
      <c r="A317" s="19">
        <v>303</v>
      </c>
      <c r="B317" s="115" t="s">
        <v>750</v>
      </c>
      <c r="C317" s="58">
        <v>885</v>
      </c>
      <c r="D317" s="54">
        <v>43256</v>
      </c>
      <c r="E317" s="53">
        <v>221135</v>
      </c>
      <c r="F317" s="53">
        <v>15627</v>
      </c>
      <c r="G317" s="53">
        <v>6568</v>
      </c>
      <c r="H317" s="53">
        <f t="shared" si="6"/>
        <v>22195</v>
      </c>
      <c r="I317" s="53">
        <f t="shared" si="8"/>
        <v>198940</v>
      </c>
      <c r="J317" s="13">
        <v>6633636</v>
      </c>
      <c r="K317" s="77" t="s">
        <v>749</v>
      </c>
      <c r="L317" s="3"/>
      <c r="M317" s="17"/>
    </row>
    <row r="318" spans="1:13" ht="15.6" x14ac:dyDescent="0.3">
      <c r="A318" s="19">
        <v>304</v>
      </c>
      <c r="B318" s="115" t="s">
        <v>751</v>
      </c>
      <c r="C318" s="58">
        <v>892</v>
      </c>
      <c r="D318" s="54">
        <v>43257</v>
      </c>
      <c r="E318" s="53">
        <v>219200</v>
      </c>
      <c r="F318" s="53">
        <v>10200</v>
      </c>
      <c r="G318" s="53">
        <v>9000</v>
      </c>
      <c r="H318" s="53">
        <f t="shared" si="6"/>
        <v>19200</v>
      </c>
      <c r="I318" s="53">
        <f t="shared" si="8"/>
        <v>200000</v>
      </c>
      <c r="J318" s="13">
        <v>6633638</v>
      </c>
      <c r="K318" s="77" t="s">
        <v>752</v>
      </c>
      <c r="L318" s="3"/>
      <c r="M318" s="17"/>
    </row>
    <row r="319" spans="1:13" ht="15.6" x14ac:dyDescent="0.3">
      <c r="A319" s="19">
        <v>305</v>
      </c>
      <c r="B319" s="115" t="s">
        <v>753</v>
      </c>
      <c r="C319" s="58">
        <v>902</v>
      </c>
      <c r="D319" s="54">
        <v>43258</v>
      </c>
      <c r="E319" s="53">
        <v>192090</v>
      </c>
      <c r="F319" s="53">
        <v>6778</v>
      </c>
      <c r="G319" s="53">
        <v>2353</v>
      </c>
      <c r="H319" s="53">
        <f t="shared" si="6"/>
        <v>9131</v>
      </c>
      <c r="I319" s="53">
        <f t="shared" si="8"/>
        <v>182959</v>
      </c>
      <c r="J319" s="13">
        <v>6633639</v>
      </c>
      <c r="K319" s="77" t="s">
        <v>754</v>
      </c>
      <c r="L319" s="3"/>
      <c r="M319" s="17"/>
    </row>
    <row r="320" spans="1:13" ht="15.6" x14ac:dyDescent="0.3">
      <c r="A320" s="19">
        <v>306</v>
      </c>
      <c r="B320" s="115" t="s">
        <v>755</v>
      </c>
      <c r="C320" s="58">
        <v>901</v>
      </c>
      <c r="D320" s="54">
        <v>43258</v>
      </c>
      <c r="E320" s="53">
        <v>213931</v>
      </c>
      <c r="F320" s="53">
        <v>12478</v>
      </c>
      <c r="G320" s="53">
        <v>5513</v>
      </c>
      <c r="H320" s="53">
        <f t="shared" si="6"/>
        <v>17991</v>
      </c>
      <c r="I320" s="53">
        <f t="shared" si="8"/>
        <v>195940</v>
      </c>
      <c r="J320" s="13">
        <v>6633640</v>
      </c>
      <c r="K320" s="77" t="s">
        <v>754</v>
      </c>
      <c r="L320" s="3"/>
      <c r="M320" s="17"/>
    </row>
    <row r="321" spans="1:13" ht="15.6" x14ac:dyDescent="0.3">
      <c r="A321" s="19">
        <v>307</v>
      </c>
      <c r="B321" s="115" t="s">
        <v>756</v>
      </c>
      <c r="C321" s="58">
        <v>900</v>
      </c>
      <c r="D321" s="54">
        <v>43258</v>
      </c>
      <c r="E321" s="53">
        <v>222263</v>
      </c>
      <c r="F321" s="53">
        <v>18232</v>
      </c>
      <c r="G321" s="53">
        <v>5801</v>
      </c>
      <c r="H321" s="53">
        <f t="shared" si="6"/>
        <v>24033</v>
      </c>
      <c r="I321" s="53">
        <f t="shared" si="8"/>
        <v>198230</v>
      </c>
      <c r="J321" s="13">
        <v>6633641</v>
      </c>
      <c r="K321" s="77" t="s">
        <v>754</v>
      </c>
      <c r="L321" s="3"/>
      <c r="M321" s="17"/>
    </row>
    <row r="322" spans="1:13" ht="24.6" x14ac:dyDescent="0.3">
      <c r="A322" s="19">
        <v>308</v>
      </c>
      <c r="B322" s="115" t="s">
        <v>757</v>
      </c>
      <c r="C322" s="58">
        <v>903</v>
      </c>
      <c r="D322" s="54">
        <v>43258</v>
      </c>
      <c r="E322" s="53">
        <v>221135</v>
      </c>
      <c r="F322" s="53">
        <v>15627</v>
      </c>
      <c r="G322" s="53">
        <v>6568</v>
      </c>
      <c r="H322" s="53">
        <f t="shared" si="6"/>
        <v>22195</v>
      </c>
      <c r="I322" s="53">
        <f t="shared" si="8"/>
        <v>198940</v>
      </c>
      <c r="J322" s="13">
        <v>6633642</v>
      </c>
      <c r="K322" s="77" t="s">
        <v>754</v>
      </c>
      <c r="L322" s="3"/>
      <c r="M322" s="17"/>
    </row>
    <row r="323" spans="1:13" ht="24.6" x14ac:dyDescent="0.3">
      <c r="A323" s="19">
        <v>309</v>
      </c>
      <c r="B323" s="115" t="s">
        <v>759</v>
      </c>
      <c r="C323" s="58">
        <v>908</v>
      </c>
      <c r="D323" s="54">
        <v>43261</v>
      </c>
      <c r="E323" s="53">
        <v>218332</v>
      </c>
      <c r="F323" s="53">
        <v>16077</v>
      </c>
      <c r="G323" s="53">
        <v>6380</v>
      </c>
      <c r="H323" s="53">
        <f t="shared" si="6"/>
        <v>22457</v>
      </c>
      <c r="I323" s="53">
        <f t="shared" si="8"/>
        <v>195875</v>
      </c>
      <c r="J323" s="13">
        <v>6633646</v>
      </c>
      <c r="K323" s="77" t="s">
        <v>758</v>
      </c>
      <c r="L323" s="3"/>
      <c r="M323" s="17"/>
    </row>
    <row r="324" spans="1:13" ht="24.6" x14ac:dyDescent="0.3">
      <c r="A324" s="19">
        <v>310</v>
      </c>
      <c r="B324" s="115" t="s">
        <v>760</v>
      </c>
      <c r="C324" s="58">
        <v>909</v>
      </c>
      <c r="D324" s="54">
        <v>43261</v>
      </c>
      <c r="E324" s="53">
        <v>219732</v>
      </c>
      <c r="F324" s="53">
        <v>16077</v>
      </c>
      <c r="G324" s="53">
        <v>6380</v>
      </c>
      <c r="H324" s="53">
        <f t="shared" si="6"/>
        <v>22457</v>
      </c>
      <c r="I324" s="53">
        <f t="shared" si="8"/>
        <v>197275</v>
      </c>
      <c r="J324" s="13">
        <v>6633647</v>
      </c>
      <c r="K324" s="77" t="s">
        <v>758</v>
      </c>
      <c r="L324" s="3"/>
      <c r="M324" s="17"/>
    </row>
    <row r="325" spans="1:13" ht="24.6" x14ac:dyDescent="0.3">
      <c r="A325" s="19">
        <v>311</v>
      </c>
      <c r="B325" s="115" t="s">
        <v>761</v>
      </c>
      <c r="C325" s="58">
        <v>910</v>
      </c>
      <c r="D325" s="54">
        <v>43261</v>
      </c>
      <c r="E325" s="53">
        <v>221132</v>
      </c>
      <c r="F325" s="53">
        <v>16077</v>
      </c>
      <c r="G325" s="53">
        <v>6380</v>
      </c>
      <c r="H325" s="53">
        <f t="shared" si="6"/>
        <v>22457</v>
      </c>
      <c r="I325" s="53">
        <f t="shared" si="8"/>
        <v>198675</v>
      </c>
      <c r="J325" s="13">
        <v>6633648</v>
      </c>
      <c r="K325" s="77" t="s">
        <v>758</v>
      </c>
      <c r="L325" s="3"/>
      <c r="M325" s="17"/>
    </row>
    <row r="326" spans="1:13" ht="24.6" x14ac:dyDescent="0.3">
      <c r="A326" s="19">
        <v>312</v>
      </c>
      <c r="B326" s="115" t="s">
        <v>762</v>
      </c>
      <c r="C326" s="58">
        <v>911</v>
      </c>
      <c r="D326" s="54">
        <v>43261</v>
      </c>
      <c r="E326" s="53">
        <v>221135</v>
      </c>
      <c r="F326" s="53">
        <v>15627</v>
      </c>
      <c r="G326" s="53">
        <v>6568</v>
      </c>
      <c r="H326" s="53">
        <f t="shared" si="6"/>
        <v>22195</v>
      </c>
      <c r="I326" s="53">
        <f t="shared" si="8"/>
        <v>198940</v>
      </c>
      <c r="J326" s="13">
        <v>6633649</v>
      </c>
      <c r="K326" s="77" t="s">
        <v>758</v>
      </c>
      <c r="L326" s="3"/>
      <c r="M326" s="17"/>
    </row>
    <row r="327" spans="1:13" ht="24.6" x14ac:dyDescent="0.3">
      <c r="A327" s="19">
        <v>313</v>
      </c>
      <c r="B327" s="115" t="s">
        <v>763</v>
      </c>
      <c r="C327" s="58">
        <v>912</v>
      </c>
      <c r="D327" s="54">
        <v>43261</v>
      </c>
      <c r="E327" s="53">
        <v>221135</v>
      </c>
      <c r="F327" s="53">
        <v>15627</v>
      </c>
      <c r="G327" s="53">
        <v>6568</v>
      </c>
      <c r="H327" s="53">
        <f t="shared" si="6"/>
        <v>22195</v>
      </c>
      <c r="I327" s="53">
        <f t="shared" si="8"/>
        <v>198940</v>
      </c>
      <c r="J327" s="13">
        <v>6633650</v>
      </c>
      <c r="K327" s="77" t="s">
        <v>758</v>
      </c>
      <c r="L327" s="3"/>
      <c r="M327" s="17"/>
    </row>
    <row r="328" spans="1:13" ht="24.6" x14ac:dyDescent="0.3">
      <c r="A328" s="19">
        <v>314</v>
      </c>
      <c r="B328" s="115" t="s">
        <v>767</v>
      </c>
      <c r="C328" s="58">
        <v>928</v>
      </c>
      <c r="D328" s="54">
        <v>43263</v>
      </c>
      <c r="E328" s="53">
        <v>176664</v>
      </c>
      <c r="F328" s="53">
        <v>10874</v>
      </c>
      <c r="G328" s="53">
        <v>5120</v>
      </c>
      <c r="H328" s="53">
        <f t="shared" si="6"/>
        <v>15994</v>
      </c>
      <c r="I328" s="53">
        <f t="shared" si="8"/>
        <v>160670</v>
      </c>
      <c r="J328" s="13">
        <v>6633666</v>
      </c>
      <c r="K328" s="77" t="s">
        <v>768</v>
      </c>
      <c r="L328" s="3"/>
      <c r="M328" s="17"/>
    </row>
    <row r="329" spans="1:13" ht="15.6" x14ac:dyDescent="0.3">
      <c r="A329" s="19">
        <v>315</v>
      </c>
      <c r="B329" s="115" t="s">
        <v>770</v>
      </c>
      <c r="C329" s="58">
        <v>946</v>
      </c>
      <c r="D329" s="54">
        <v>43275</v>
      </c>
      <c r="E329" s="53">
        <v>218857</v>
      </c>
      <c r="F329" s="53">
        <v>16934</v>
      </c>
      <c r="G329" s="53">
        <v>5977</v>
      </c>
      <c r="H329" s="53">
        <f t="shared" si="6"/>
        <v>22911</v>
      </c>
      <c r="I329" s="53">
        <f t="shared" si="8"/>
        <v>195946</v>
      </c>
      <c r="J329" s="13">
        <v>6633679</v>
      </c>
      <c r="K329" s="77" t="s">
        <v>769</v>
      </c>
      <c r="L329" s="3"/>
      <c r="M329" s="17"/>
    </row>
    <row r="330" spans="1:13" ht="15.6" x14ac:dyDescent="0.3">
      <c r="A330" s="19">
        <v>316</v>
      </c>
      <c r="B330" s="115" t="s">
        <v>771</v>
      </c>
      <c r="C330" s="58">
        <v>947</v>
      </c>
      <c r="D330" s="54">
        <v>43275</v>
      </c>
      <c r="E330" s="53">
        <v>212512</v>
      </c>
      <c r="F330" s="53">
        <v>15773</v>
      </c>
      <c r="G330" s="53">
        <v>5279</v>
      </c>
      <c r="H330" s="53">
        <f t="shared" si="6"/>
        <v>21052</v>
      </c>
      <c r="I330" s="53">
        <f t="shared" si="8"/>
        <v>191460</v>
      </c>
      <c r="J330" s="13">
        <v>6633680</v>
      </c>
      <c r="K330" s="77" t="s">
        <v>769</v>
      </c>
      <c r="L330" s="3"/>
      <c r="M330" s="17"/>
    </row>
    <row r="331" spans="1:13" ht="15.6" x14ac:dyDescent="0.3">
      <c r="A331" s="19">
        <v>317</v>
      </c>
      <c r="B331" s="115" t="s">
        <v>774</v>
      </c>
      <c r="C331" s="58">
        <v>967</v>
      </c>
      <c r="D331" s="54">
        <v>43277</v>
      </c>
      <c r="E331" s="53">
        <v>82088</v>
      </c>
      <c r="F331" s="53">
        <v>5257</v>
      </c>
      <c r="G331" s="53">
        <v>2301</v>
      </c>
      <c r="H331" s="53">
        <f t="shared" si="6"/>
        <v>7558</v>
      </c>
      <c r="I331" s="53">
        <f t="shared" si="8"/>
        <v>74530</v>
      </c>
      <c r="J331" s="13">
        <v>6633864</v>
      </c>
      <c r="K331" s="77" t="s">
        <v>772</v>
      </c>
      <c r="L331" s="3"/>
      <c r="M331" s="17"/>
    </row>
    <row r="332" spans="1:13" ht="15.6" x14ac:dyDescent="0.3">
      <c r="A332" s="19">
        <v>318</v>
      </c>
      <c r="B332" s="115" t="s">
        <v>773</v>
      </c>
      <c r="C332" s="58">
        <v>966</v>
      </c>
      <c r="D332" s="54">
        <v>43277</v>
      </c>
      <c r="E332" s="53">
        <v>205294</v>
      </c>
      <c r="F332" s="53">
        <v>16682</v>
      </c>
      <c r="G332" s="53">
        <v>5177</v>
      </c>
      <c r="H332" s="53">
        <f t="shared" si="6"/>
        <v>21859</v>
      </c>
      <c r="I332" s="53">
        <f t="shared" si="8"/>
        <v>183435</v>
      </c>
      <c r="J332" s="13">
        <v>6633683</v>
      </c>
      <c r="K332" s="77" t="s">
        <v>772</v>
      </c>
      <c r="L332" s="3"/>
      <c r="M332" s="17"/>
    </row>
    <row r="333" spans="1:13" ht="15.6" x14ac:dyDescent="0.3">
      <c r="A333" s="19">
        <v>319</v>
      </c>
      <c r="B333" s="115" t="s">
        <v>775</v>
      </c>
      <c r="C333" s="58">
        <v>974</v>
      </c>
      <c r="D333" s="54">
        <v>43278</v>
      </c>
      <c r="E333" s="53">
        <v>199538</v>
      </c>
      <c r="F333" s="53">
        <v>9907</v>
      </c>
      <c r="G333" s="53">
        <v>5101</v>
      </c>
      <c r="H333" s="53">
        <f t="shared" si="6"/>
        <v>15008</v>
      </c>
      <c r="I333" s="53">
        <f t="shared" si="8"/>
        <v>184530</v>
      </c>
      <c r="J333" s="13">
        <v>6633689</v>
      </c>
      <c r="K333" s="77" t="s">
        <v>776</v>
      </c>
      <c r="L333" s="3"/>
      <c r="M333" s="17"/>
    </row>
    <row r="334" spans="1:13" ht="15.6" x14ac:dyDescent="0.3">
      <c r="A334" s="19">
        <v>320</v>
      </c>
      <c r="B334" s="115" t="s">
        <v>777</v>
      </c>
      <c r="C334" s="58">
        <v>982</v>
      </c>
      <c r="D334" s="54">
        <v>43279</v>
      </c>
      <c r="E334" s="53">
        <v>182500</v>
      </c>
      <c r="F334" s="53">
        <v>13579</v>
      </c>
      <c r="G334" s="53">
        <v>6335</v>
      </c>
      <c r="H334" s="53">
        <f t="shared" si="6"/>
        <v>19914</v>
      </c>
      <c r="I334" s="53">
        <f t="shared" si="8"/>
        <v>162586</v>
      </c>
      <c r="J334" s="13">
        <v>6633696</v>
      </c>
      <c r="K334" s="77" t="s">
        <v>778</v>
      </c>
      <c r="L334" s="3"/>
      <c r="M334" s="17"/>
    </row>
    <row r="335" spans="1:13" ht="15.6" x14ac:dyDescent="0.3">
      <c r="A335" s="19">
        <v>321</v>
      </c>
      <c r="B335" s="115" t="s">
        <v>780</v>
      </c>
      <c r="C335" s="58">
        <v>986</v>
      </c>
      <c r="D335" s="54">
        <v>43279</v>
      </c>
      <c r="E335" s="53">
        <v>220460</v>
      </c>
      <c r="F335" s="53">
        <v>13733</v>
      </c>
      <c r="G335" s="53">
        <v>8242</v>
      </c>
      <c r="H335" s="53">
        <f t="shared" si="6"/>
        <v>21975</v>
      </c>
      <c r="I335" s="53">
        <f t="shared" si="8"/>
        <v>198485</v>
      </c>
      <c r="J335" s="13">
        <v>6633699</v>
      </c>
      <c r="K335" s="77" t="s">
        <v>778</v>
      </c>
      <c r="L335" s="3"/>
      <c r="M335" s="17"/>
    </row>
    <row r="336" spans="1:13" ht="15.6" x14ac:dyDescent="0.3">
      <c r="A336" s="19">
        <v>322</v>
      </c>
      <c r="B336" s="115" t="s">
        <v>781</v>
      </c>
      <c r="C336" s="58">
        <v>987</v>
      </c>
      <c r="D336" s="54">
        <v>43279</v>
      </c>
      <c r="E336" s="53">
        <v>220460</v>
      </c>
      <c r="F336" s="53">
        <v>13733</v>
      </c>
      <c r="G336" s="53">
        <v>8242</v>
      </c>
      <c r="H336" s="53">
        <f t="shared" si="6"/>
        <v>21975</v>
      </c>
      <c r="I336" s="53">
        <f t="shared" si="8"/>
        <v>198485</v>
      </c>
      <c r="J336" s="13">
        <v>6633700</v>
      </c>
      <c r="K336" s="77" t="s">
        <v>778</v>
      </c>
      <c r="L336" s="3"/>
      <c r="M336" s="17"/>
    </row>
    <row r="337" spans="1:13" ht="15.6" x14ac:dyDescent="0.3">
      <c r="A337" s="19">
        <v>323</v>
      </c>
      <c r="B337" s="115" t="s">
        <v>782</v>
      </c>
      <c r="C337" s="58">
        <v>988</v>
      </c>
      <c r="D337" s="54">
        <v>43279</v>
      </c>
      <c r="E337" s="53">
        <v>190660</v>
      </c>
      <c r="F337" s="53">
        <v>11364</v>
      </c>
      <c r="G337" s="53">
        <v>5336</v>
      </c>
      <c r="H337" s="53">
        <f t="shared" si="6"/>
        <v>16700</v>
      </c>
      <c r="I337" s="53">
        <f t="shared" si="8"/>
        <v>173960</v>
      </c>
      <c r="J337" s="13">
        <v>6633701</v>
      </c>
      <c r="K337" s="77" t="s">
        <v>778</v>
      </c>
      <c r="L337" s="3"/>
      <c r="M337" s="17"/>
    </row>
    <row r="338" spans="1:13" ht="24.6" x14ac:dyDescent="0.3">
      <c r="A338" s="19">
        <v>324</v>
      </c>
      <c r="B338" s="115" t="s">
        <v>786</v>
      </c>
      <c r="C338" s="58">
        <v>992</v>
      </c>
      <c r="D338" s="54">
        <v>43279</v>
      </c>
      <c r="E338" s="53">
        <v>180095</v>
      </c>
      <c r="F338" s="53">
        <v>13727</v>
      </c>
      <c r="G338" s="53">
        <v>5428</v>
      </c>
      <c r="H338" s="53">
        <f t="shared" si="6"/>
        <v>19155</v>
      </c>
      <c r="I338" s="53">
        <f t="shared" si="8"/>
        <v>160940</v>
      </c>
      <c r="J338" s="13">
        <v>6633727</v>
      </c>
      <c r="K338" s="77" t="s">
        <v>785</v>
      </c>
      <c r="L338" s="3"/>
      <c r="M338" s="17"/>
    </row>
    <row r="339" spans="1:13" ht="15.6" x14ac:dyDescent="0.3">
      <c r="A339" s="19">
        <v>325</v>
      </c>
      <c r="B339" s="115" t="s">
        <v>787</v>
      </c>
      <c r="C339" s="58">
        <v>991</v>
      </c>
      <c r="D339" s="54">
        <v>43279</v>
      </c>
      <c r="E339" s="53">
        <v>218852</v>
      </c>
      <c r="F339" s="53">
        <v>10375</v>
      </c>
      <c r="G339" s="53">
        <v>8978</v>
      </c>
      <c r="H339" s="53">
        <f t="shared" si="6"/>
        <v>19353</v>
      </c>
      <c r="I339" s="53">
        <f t="shared" si="8"/>
        <v>199499</v>
      </c>
      <c r="J339" s="13">
        <v>6633726</v>
      </c>
      <c r="K339" s="77" t="s">
        <v>785</v>
      </c>
      <c r="L339" s="3"/>
      <c r="M339" s="17"/>
    </row>
    <row r="340" spans="1:13" ht="31.2" x14ac:dyDescent="0.3">
      <c r="A340" s="19">
        <v>326</v>
      </c>
      <c r="B340" s="115" t="s">
        <v>788</v>
      </c>
      <c r="C340" s="58">
        <v>994</v>
      </c>
      <c r="D340" s="54">
        <v>43279</v>
      </c>
      <c r="E340" s="53">
        <v>220835</v>
      </c>
      <c r="F340" s="53">
        <v>18857</v>
      </c>
      <c r="G340" s="53">
        <v>6838</v>
      </c>
      <c r="H340" s="53">
        <f t="shared" si="6"/>
        <v>25695</v>
      </c>
      <c r="I340" s="53">
        <f t="shared" si="8"/>
        <v>195140</v>
      </c>
      <c r="J340" s="13">
        <v>6633731</v>
      </c>
      <c r="K340" s="77" t="s">
        <v>785</v>
      </c>
      <c r="L340" s="152" t="s">
        <v>789</v>
      </c>
      <c r="M340" s="17"/>
    </row>
    <row r="341" spans="1:13" ht="15.6" x14ac:dyDescent="0.3">
      <c r="A341" s="19">
        <v>327</v>
      </c>
      <c r="B341" s="115" t="s">
        <v>790</v>
      </c>
      <c r="C341" s="58">
        <v>995</v>
      </c>
      <c r="D341" s="54">
        <v>43279</v>
      </c>
      <c r="E341" s="53">
        <v>191060</v>
      </c>
      <c r="F341" s="53">
        <v>11364</v>
      </c>
      <c r="G341" s="53">
        <v>5376</v>
      </c>
      <c r="H341" s="53">
        <f t="shared" si="6"/>
        <v>16740</v>
      </c>
      <c r="I341" s="53">
        <f t="shared" si="8"/>
        <v>174320</v>
      </c>
      <c r="J341" s="13">
        <v>6633732</v>
      </c>
      <c r="K341" s="77" t="s">
        <v>785</v>
      </c>
      <c r="L341" s="3"/>
      <c r="M341" s="17"/>
    </row>
    <row r="342" spans="1:13" ht="15.6" x14ac:dyDescent="0.3">
      <c r="A342" s="19">
        <v>328</v>
      </c>
      <c r="B342" s="115" t="s">
        <v>791</v>
      </c>
      <c r="C342" s="58">
        <v>993</v>
      </c>
      <c r="D342" s="54">
        <v>43279</v>
      </c>
      <c r="E342" s="53">
        <v>219166</v>
      </c>
      <c r="F342" s="53">
        <v>10323</v>
      </c>
      <c r="G342" s="53">
        <v>8993</v>
      </c>
      <c r="H342" s="53">
        <f t="shared" si="6"/>
        <v>19316</v>
      </c>
      <c r="I342" s="53">
        <f t="shared" si="8"/>
        <v>199850</v>
      </c>
      <c r="J342" s="13">
        <v>6633733</v>
      </c>
      <c r="K342" s="77" t="s">
        <v>785</v>
      </c>
      <c r="L342" s="3"/>
      <c r="M342" s="17"/>
    </row>
    <row r="343" spans="1:13" ht="15.6" x14ac:dyDescent="0.3">
      <c r="A343" s="19">
        <v>329</v>
      </c>
      <c r="B343" s="115" t="s">
        <v>792</v>
      </c>
      <c r="C343" s="58"/>
      <c r="D343" s="54">
        <v>43281</v>
      </c>
      <c r="E343" s="53">
        <v>109500</v>
      </c>
      <c r="F343" s="53">
        <v>5000</v>
      </c>
      <c r="G343" s="53">
        <v>4500</v>
      </c>
      <c r="H343" s="53">
        <f t="shared" si="6"/>
        <v>9500</v>
      </c>
      <c r="I343" s="53">
        <f t="shared" si="8"/>
        <v>100000</v>
      </c>
      <c r="J343" s="13">
        <v>6633750</v>
      </c>
      <c r="K343" s="77" t="s">
        <v>785</v>
      </c>
      <c r="L343" s="3"/>
      <c r="M343" s="17"/>
    </row>
    <row r="344" spans="1:13" ht="24.6" x14ac:dyDescent="0.3">
      <c r="A344" s="19">
        <v>330</v>
      </c>
      <c r="B344" s="115" t="s">
        <v>793</v>
      </c>
      <c r="C344" s="58"/>
      <c r="D344" s="54">
        <v>43281</v>
      </c>
      <c r="E344" s="53">
        <v>180095</v>
      </c>
      <c r="F344" s="53">
        <v>13727</v>
      </c>
      <c r="G344" s="53">
        <v>5428</v>
      </c>
      <c r="H344" s="53">
        <f t="shared" si="6"/>
        <v>19155</v>
      </c>
      <c r="I344" s="53">
        <f t="shared" si="8"/>
        <v>160940</v>
      </c>
      <c r="J344" s="13">
        <v>6633751</v>
      </c>
      <c r="K344" s="77" t="s">
        <v>785</v>
      </c>
      <c r="L344" s="3"/>
      <c r="M344" s="17"/>
    </row>
    <row r="345" spans="1:13" ht="24.6" x14ac:dyDescent="0.3">
      <c r="A345" s="19">
        <v>331</v>
      </c>
      <c r="B345" s="115" t="s">
        <v>794</v>
      </c>
      <c r="C345" s="58"/>
      <c r="D345" s="54">
        <v>43281</v>
      </c>
      <c r="E345" s="53">
        <v>180095</v>
      </c>
      <c r="F345" s="53">
        <v>13727</v>
      </c>
      <c r="G345" s="53">
        <v>5428</v>
      </c>
      <c r="H345" s="53">
        <f t="shared" ref="H345:H347" si="9">F345+G345</f>
        <v>19155</v>
      </c>
      <c r="I345" s="53">
        <f t="shared" ref="I345:I347" si="10">E345-H345</f>
        <v>160940</v>
      </c>
      <c r="J345" s="13">
        <v>6633752</v>
      </c>
      <c r="K345" s="77" t="s">
        <v>785</v>
      </c>
      <c r="L345" s="3"/>
      <c r="M345" s="17"/>
    </row>
    <row r="346" spans="1:13" ht="24.6" x14ac:dyDescent="0.3">
      <c r="A346" s="19">
        <v>332</v>
      </c>
      <c r="B346" s="115" t="s">
        <v>795</v>
      </c>
      <c r="C346" s="58"/>
      <c r="D346" s="54">
        <v>43281</v>
      </c>
      <c r="E346" s="53">
        <v>180095</v>
      </c>
      <c r="F346" s="53">
        <v>13727</v>
      </c>
      <c r="G346" s="53">
        <v>5428</v>
      </c>
      <c r="H346" s="53">
        <f t="shared" si="9"/>
        <v>19155</v>
      </c>
      <c r="I346" s="53">
        <f t="shared" si="10"/>
        <v>160940</v>
      </c>
      <c r="J346" s="13">
        <v>6633753</v>
      </c>
      <c r="K346" s="77" t="s">
        <v>785</v>
      </c>
      <c r="L346" s="3"/>
      <c r="M346" s="17"/>
    </row>
    <row r="347" spans="1:13" ht="15.6" x14ac:dyDescent="0.3">
      <c r="A347" s="19">
        <v>333</v>
      </c>
      <c r="B347" s="115" t="s">
        <v>796</v>
      </c>
      <c r="C347" s="58"/>
      <c r="D347" s="54">
        <v>43281</v>
      </c>
      <c r="E347" s="53">
        <v>219959</v>
      </c>
      <c r="F347" s="53">
        <v>10945</v>
      </c>
      <c r="G347" s="53">
        <v>9014</v>
      </c>
      <c r="H347" s="53">
        <f t="shared" si="9"/>
        <v>19959</v>
      </c>
      <c r="I347" s="53">
        <f t="shared" si="10"/>
        <v>200000</v>
      </c>
      <c r="J347" s="13" t="s">
        <v>797</v>
      </c>
      <c r="K347" s="77" t="s">
        <v>797</v>
      </c>
      <c r="L347" s="3"/>
      <c r="M347" s="17"/>
    </row>
    <row r="348" spans="1:13" ht="15.6" x14ac:dyDescent="0.3">
      <c r="B348" s="115"/>
      <c r="C348" s="58"/>
      <c r="D348" s="54"/>
      <c r="E348" s="53"/>
      <c r="F348" s="53"/>
      <c r="G348" s="53"/>
      <c r="H348" s="53"/>
      <c r="I348" s="53"/>
      <c r="J348" s="13"/>
      <c r="K348" s="77"/>
      <c r="L348" s="3"/>
      <c r="M348" s="17"/>
    </row>
    <row r="349" spans="1:13" ht="15.6" x14ac:dyDescent="0.3">
      <c r="B349" s="6"/>
      <c r="C349" s="6"/>
      <c r="D349" s="59" t="s">
        <v>13</v>
      </c>
      <c r="E349" s="60">
        <f>SUM(E5:E348)</f>
        <v>73694204</v>
      </c>
      <c r="F349" s="60">
        <f>SUM(F5:F348)</f>
        <v>4952658</v>
      </c>
      <c r="G349" s="60">
        <f>SUM(G5:G348)</f>
        <v>2205094</v>
      </c>
      <c r="H349" s="60">
        <f>SUM(H5:H348)</f>
        <v>7157752</v>
      </c>
      <c r="I349" s="60">
        <f>SUM(I5:I348)</f>
        <v>66536452</v>
      </c>
      <c r="J349" s="19"/>
      <c r="K349" s="19"/>
      <c r="L349" s="106"/>
      <c r="M349" s="17"/>
    </row>
    <row r="350" spans="1:13" ht="10.5" customHeight="1" x14ac:dyDescent="0.3">
      <c r="A350" s="79"/>
      <c r="B350" s="31"/>
      <c r="C350" s="31"/>
      <c r="D350" s="91"/>
      <c r="E350" s="92"/>
      <c r="F350" s="92"/>
      <c r="G350" s="92"/>
      <c r="H350" s="92"/>
      <c r="I350" s="92"/>
      <c r="J350" s="94"/>
      <c r="K350" s="79"/>
      <c r="M350" s="17"/>
    </row>
    <row r="351" spans="1:13" ht="7.5" hidden="1" customHeight="1" x14ac:dyDescent="0.3">
      <c r="A351" s="79"/>
      <c r="B351" s="31"/>
      <c r="C351" s="31"/>
      <c r="D351" s="91"/>
      <c r="E351" s="92"/>
      <c r="F351" s="92"/>
      <c r="G351" s="92"/>
      <c r="H351" s="92"/>
      <c r="I351" s="92"/>
      <c r="J351" s="94"/>
      <c r="K351" s="79"/>
      <c r="M351" s="17"/>
    </row>
    <row r="352" spans="1:13" ht="15" customHeight="1" x14ac:dyDescent="0.3">
      <c r="B352" s="174" t="s">
        <v>37</v>
      </c>
      <c r="C352" s="175"/>
      <c r="D352" s="175"/>
      <c r="E352" s="175"/>
      <c r="F352" s="175"/>
      <c r="G352" s="175"/>
      <c r="H352" s="175"/>
      <c r="I352" s="175"/>
      <c r="J352" s="175"/>
      <c r="K352" s="176"/>
      <c r="L352" s="6"/>
      <c r="M352" s="17"/>
    </row>
    <row r="353" spans="1:13" ht="42" customHeight="1" x14ac:dyDescent="0.3">
      <c r="A353" s="24" t="s">
        <v>139</v>
      </c>
      <c r="B353" s="29" t="s">
        <v>22</v>
      </c>
      <c r="C353" s="24" t="s">
        <v>25</v>
      </c>
      <c r="D353" s="24" t="s">
        <v>5</v>
      </c>
      <c r="E353" s="24" t="s">
        <v>6</v>
      </c>
      <c r="F353" s="2" t="s">
        <v>185</v>
      </c>
      <c r="G353" s="2" t="s">
        <v>186</v>
      </c>
      <c r="H353" s="2" t="s">
        <v>8</v>
      </c>
      <c r="I353" s="2" t="s">
        <v>187</v>
      </c>
      <c r="J353" s="2" t="s">
        <v>10</v>
      </c>
      <c r="K353" s="24" t="s">
        <v>11</v>
      </c>
      <c r="L353" s="24" t="s">
        <v>203</v>
      </c>
    </row>
    <row r="354" spans="1:13" x14ac:dyDescent="0.3">
      <c r="A354" s="19">
        <v>1</v>
      </c>
      <c r="B354" s="30" t="s">
        <v>181</v>
      </c>
      <c r="C354" s="18">
        <v>68</v>
      </c>
      <c r="D354" s="47">
        <v>42996</v>
      </c>
      <c r="E354" s="149">
        <v>298285</v>
      </c>
      <c r="F354" s="150">
        <v>14914</v>
      </c>
      <c r="G354" s="150">
        <v>5966</v>
      </c>
      <c r="H354" s="149">
        <f>G354+F354</f>
        <v>20880</v>
      </c>
      <c r="I354" s="149">
        <f>E354-H354</f>
        <v>277405</v>
      </c>
      <c r="J354" s="151">
        <v>1930170</v>
      </c>
      <c r="K354" s="113" t="s">
        <v>221</v>
      </c>
      <c r="L354" s="6"/>
      <c r="M354" s="17"/>
    </row>
    <row r="355" spans="1:13" x14ac:dyDescent="0.3">
      <c r="A355" s="19">
        <v>2</v>
      </c>
      <c r="B355" s="30" t="s">
        <v>196</v>
      </c>
      <c r="C355" s="18">
        <v>98</v>
      </c>
      <c r="D355" s="47">
        <v>43011</v>
      </c>
      <c r="E355" s="149">
        <v>296450</v>
      </c>
      <c r="F355" s="150">
        <v>14823</v>
      </c>
      <c r="G355" s="150">
        <v>5929</v>
      </c>
      <c r="H355" s="149">
        <f t="shared" ref="H355:H356" si="11">G355+F355</f>
        <v>20752</v>
      </c>
      <c r="I355" s="149">
        <f t="shared" ref="I355:I356" si="12">E355-H355</f>
        <v>275698</v>
      </c>
      <c r="J355" s="151">
        <v>1930188</v>
      </c>
      <c r="K355" s="113" t="s">
        <v>222</v>
      </c>
      <c r="L355" s="106"/>
      <c r="M355" s="17"/>
    </row>
    <row r="356" spans="1:13" x14ac:dyDescent="0.3">
      <c r="A356" s="19">
        <v>3</v>
      </c>
      <c r="B356" s="30" t="s">
        <v>217</v>
      </c>
      <c r="C356" s="18">
        <v>144</v>
      </c>
      <c r="D356" s="47">
        <v>43026</v>
      </c>
      <c r="E356" s="149">
        <v>253500</v>
      </c>
      <c r="F356" s="150">
        <v>12675</v>
      </c>
      <c r="G356" s="150">
        <v>5070</v>
      </c>
      <c r="H356" s="149">
        <f t="shared" si="11"/>
        <v>17745</v>
      </c>
      <c r="I356" s="149">
        <f t="shared" si="12"/>
        <v>235755</v>
      </c>
      <c r="J356" s="151">
        <v>1875409</v>
      </c>
      <c r="K356" s="113" t="s">
        <v>223</v>
      </c>
      <c r="L356" s="106"/>
      <c r="M356" s="17"/>
    </row>
    <row r="357" spans="1:13" x14ac:dyDescent="0.3">
      <c r="A357" s="19">
        <v>4</v>
      </c>
      <c r="B357" s="30" t="s">
        <v>217</v>
      </c>
      <c r="C357" s="18">
        <v>216</v>
      </c>
      <c r="D357" s="47">
        <v>43052</v>
      </c>
      <c r="E357" s="149">
        <v>252000</v>
      </c>
      <c r="F357" s="150">
        <v>12600</v>
      </c>
      <c r="G357" s="150">
        <v>5040</v>
      </c>
      <c r="H357" s="149">
        <f>F357+G357</f>
        <v>17640</v>
      </c>
      <c r="I357" s="149">
        <f t="shared" ref="I357:I372" si="13">E357-H357</f>
        <v>234360</v>
      </c>
      <c r="J357" s="151">
        <v>1875458</v>
      </c>
      <c r="K357" s="113" t="s">
        <v>264</v>
      </c>
      <c r="L357" s="106"/>
      <c r="M357" s="17"/>
    </row>
    <row r="358" spans="1:13" x14ac:dyDescent="0.3">
      <c r="A358" s="19">
        <v>5</v>
      </c>
      <c r="B358" s="30" t="s">
        <v>274</v>
      </c>
      <c r="C358" s="18">
        <v>229</v>
      </c>
      <c r="D358" s="47">
        <v>43058</v>
      </c>
      <c r="E358" s="149">
        <v>100800</v>
      </c>
      <c r="F358" s="150">
        <v>5040</v>
      </c>
      <c r="G358" s="150">
        <v>2016</v>
      </c>
      <c r="H358" s="149">
        <f t="shared" ref="H358:H372" si="14">G358+F358</f>
        <v>7056</v>
      </c>
      <c r="I358" s="149">
        <f t="shared" si="13"/>
        <v>93744</v>
      </c>
      <c r="J358" s="151">
        <v>2875469</v>
      </c>
      <c r="K358" s="113" t="s">
        <v>269</v>
      </c>
      <c r="L358" s="106"/>
      <c r="M358" s="17"/>
    </row>
    <row r="359" spans="1:13" ht="28.8" x14ac:dyDescent="0.3">
      <c r="A359" s="19">
        <v>6</v>
      </c>
      <c r="B359" s="30" t="s">
        <v>291</v>
      </c>
      <c r="C359" s="18">
        <v>267</v>
      </c>
      <c r="D359" s="47">
        <v>43072</v>
      </c>
      <c r="E359" s="149">
        <v>378000</v>
      </c>
      <c r="F359" s="150">
        <v>18900</v>
      </c>
      <c r="G359" s="150">
        <v>7560</v>
      </c>
      <c r="H359" s="149">
        <f t="shared" si="14"/>
        <v>26460</v>
      </c>
      <c r="I359" s="149">
        <f t="shared" si="13"/>
        <v>351540</v>
      </c>
      <c r="J359" s="151">
        <v>2875514</v>
      </c>
      <c r="K359" s="113" t="s">
        <v>290</v>
      </c>
      <c r="L359" s="106"/>
      <c r="M359" s="17"/>
    </row>
    <row r="360" spans="1:13" x14ac:dyDescent="0.3">
      <c r="A360" s="19">
        <v>7</v>
      </c>
      <c r="B360" s="30" t="s">
        <v>217</v>
      </c>
      <c r="C360" s="18">
        <v>323</v>
      </c>
      <c r="D360" s="47">
        <v>43107</v>
      </c>
      <c r="E360" s="149">
        <v>252000</v>
      </c>
      <c r="F360" s="150">
        <v>12600</v>
      </c>
      <c r="G360" s="150">
        <v>5040</v>
      </c>
      <c r="H360" s="149">
        <f t="shared" si="14"/>
        <v>17640</v>
      </c>
      <c r="I360" s="149">
        <f t="shared" si="13"/>
        <v>234360</v>
      </c>
      <c r="J360" s="151">
        <v>2875558</v>
      </c>
      <c r="K360" s="113" t="s">
        <v>335</v>
      </c>
      <c r="L360" s="106"/>
      <c r="M360" s="17"/>
    </row>
    <row r="361" spans="1:13" x14ac:dyDescent="0.3">
      <c r="A361" s="19">
        <v>8</v>
      </c>
      <c r="B361" s="30" t="s">
        <v>217</v>
      </c>
      <c r="C361" s="18" t="s">
        <v>336</v>
      </c>
      <c r="D361" s="47">
        <v>43107</v>
      </c>
      <c r="E361" s="149">
        <v>252000</v>
      </c>
      <c r="F361" s="150">
        <v>12600</v>
      </c>
      <c r="G361" s="150">
        <v>5040</v>
      </c>
      <c r="H361" s="149">
        <f t="shared" si="14"/>
        <v>17640</v>
      </c>
      <c r="I361" s="149">
        <f t="shared" si="13"/>
        <v>234360</v>
      </c>
      <c r="J361" s="151">
        <v>2875559</v>
      </c>
      <c r="K361" s="113" t="s">
        <v>335</v>
      </c>
      <c r="L361" s="106"/>
      <c r="M361" s="17"/>
    </row>
    <row r="362" spans="1:13" x14ac:dyDescent="0.3">
      <c r="A362" s="19">
        <v>9</v>
      </c>
      <c r="B362" s="30" t="s">
        <v>196</v>
      </c>
      <c r="C362" s="18">
        <v>391</v>
      </c>
      <c r="D362" s="47">
        <v>43123</v>
      </c>
      <c r="E362" s="149">
        <v>294000</v>
      </c>
      <c r="F362" s="150">
        <v>14700</v>
      </c>
      <c r="G362" s="150">
        <v>5880</v>
      </c>
      <c r="H362" s="149">
        <f t="shared" si="14"/>
        <v>20580</v>
      </c>
      <c r="I362" s="149">
        <f t="shared" si="13"/>
        <v>273420</v>
      </c>
      <c r="J362" s="151">
        <v>2875587</v>
      </c>
      <c r="K362" s="113" t="s">
        <v>369</v>
      </c>
      <c r="L362" s="106"/>
      <c r="M362" s="17"/>
    </row>
    <row r="363" spans="1:13" x14ac:dyDescent="0.3">
      <c r="A363" s="19">
        <v>10</v>
      </c>
      <c r="B363" s="30" t="s">
        <v>196</v>
      </c>
      <c r="C363" s="18">
        <v>391</v>
      </c>
      <c r="D363" s="47">
        <v>43123</v>
      </c>
      <c r="E363" s="149">
        <v>294000</v>
      </c>
      <c r="F363" s="150">
        <v>14700</v>
      </c>
      <c r="G363" s="150">
        <v>5880</v>
      </c>
      <c r="H363" s="149">
        <f t="shared" si="14"/>
        <v>20580</v>
      </c>
      <c r="I363" s="149">
        <f t="shared" si="13"/>
        <v>273420</v>
      </c>
      <c r="J363" s="151">
        <v>2875588</v>
      </c>
      <c r="K363" s="113" t="s">
        <v>369</v>
      </c>
      <c r="L363" s="106"/>
      <c r="M363" s="17"/>
    </row>
    <row r="364" spans="1:13" ht="27.75" customHeight="1" x14ac:dyDescent="0.3">
      <c r="A364" s="19">
        <v>11</v>
      </c>
      <c r="B364" s="30" t="s">
        <v>509</v>
      </c>
      <c r="C364" s="18">
        <v>284</v>
      </c>
      <c r="D364" s="47">
        <v>43153</v>
      </c>
      <c r="E364" s="149">
        <v>462000</v>
      </c>
      <c r="F364" s="150">
        <v>23100</v>
      </c>
      <c r="G364" s="150">
        <v>24780</v>
      </c>
      <c r="H364" s="149">
        <f t="shared" si="14"/>
        <v>47880</v>
      </c>
      <c r="I364" s="149">
        <f t="shared" si="13"/>
        <v>414120</v>
      </c>
      <c r="J364" s="151">
        <v>2875683</v>
      </c>
      <c r="K364" s="113" t="s">
        <v>510</v>
      </c>
      <c r="L364" s="106"/>
      <c r="M364" s="17"/>
    </row>
    <row r="365" spans="1:13" ht="31.5" customHeight="1" x14ac:dyDescent="0.3">
      <c r="A365" s="19">
        <v>12</v>
      </c>
      <c r="B365" s="30" t="s">
        <v>556</v>
      </c>
      <c r="C365" s="18">
        <v>574</v>
      </c>
      <c r="D365" s="47">
        <v>43180</v>
      </c>
      <c r="E365" s="149">
        <v>504000</v>
      </c>
      <c r="F365" s="150">
        <v>25200</v>
      </c>
      <c r="G365" s="150">
        <v>15120</v>
      </c>
      <c r="H365" s="149">
        <f t="shared" si="14"/>
        <v>40320</v>
      </c>
      <c r="I365" s="149">
        <f t="shared" si="13"/>
        <v>463680</v>
      </c>
      <c r="J365" s="151">
        <v>2875730</v>
      </c>
      <c r="K365" s="113" t="s">
        <v>554</v>
      </c>
      <c r="L365" s="106"/>
      <c r="M365" s="17"/>
    </row>
    <row r="366" spans="1:13" ht="31.5" customHeight="1" x14ac:dyDescent="0.3">
      <c r="A366" s="19">
        <v>13</v>
      </c>
      <c r="B366" s="30" t="s">
        <v>612</v>
      </c>
      <c r="C366" s="18">
        <v>685</v>
      </c>
      <c r="D366" s="47">
        <v>43212</v>
      </c>
      <c r="E366" s="149">
        <v>630000</v>
      </c>
      <c r="F366" s="150">
        <v>31500</v>
      </c>
      <c r="G366" s="150">
        <v>12600</v>
      </c>
      <c r="H366" s="149">
        <f t="shared" si="14"/>
        <v>44100</v>
      </c>
      <c r="I366" s="149">
        <f t="shared" si="13"/>
        <v>585900</v>
      </c>
      <c r="J366" s="151">
        <v>2875809</v>
      </c>
      <c r="K366" s="113" t="s">
        <v>610</v>
      </c>
      <c r="L366" s="106"/>
      <c r="M366" s="17"/>
    </row>
    <row r="367" spans="1:13" ht="31.5" customHeight="1" x14ac:dyDescent="0.3">
      <c r="A367" s="19">
        <v>14</v>
      </c>
      <c r="B367" s="30" t="s">
        <v>556</v>
      </c>
      <c r="C367" s="18">
        <v>761</v>
      </c>
      <c r="D367" s="47">
        <v>43234</v>
      </c>
      <c r="E367" s="149">
        <v>504000</v>
      </c>
      <c r="F367" s="150">
        <v>25200</v>
      </c>
      <c r="G367" s="150">
        <v>10080</v>
      </c>
      <c r="H367" s="149">
        <f t="shared" si="14"/>
        <v>35280</v>
      </c>
      <c r="I367" s="149">
        <f t="shared" si="13"/>
        <v>468720</v>
      </c>
      <c r="J367" s="151">
        <v>6633567</v>
      </c>
      <c r="K367" s="113" t="s">
        <v>664</v>
      </c>
      <c r="L367" s="106"/>
      <c r="M367" s="17"/>
    </row>
    <row r="368" spans="1:13" ht="31.5" customHeight="1" x14ac:dyDescent="0.3">
      <c r="A368" s="19">
        <v>15</v>
      </c>
      <c r="B368" s="30" t="s">
        <v>705</v>
      </c>
      <c r="C368" s="18">
        <v>831</v>
      </c>
      <c r="D368" s="47">
        <v>43247</v>
      </c>
      <c r="E368" s="149">
        <v>588000</v>
      </c>
      <c r="F368" s="150">
        <v>29400</v>
      </c>
      <c r="G368" s="150">
        <v>11760</v>
      </c>
      <c r="H368" s="149">
        <f t="shared" si="14"/>
        <v>41160</v>
      </c>
      <c r="I368" s="149">
        <f t="shared" si="13"/>
        <v>546840</v>
      </c>
      <c r="J368" s="151">
        <v>6633616</v>
      </c>
      <c r="K368" s="113" t="s">
        <v>707</v>
      </c>
      <c r="L368" s="106"/>
      <c r="M368" s="17"/>
    </row>
    <row r="369" spans="1:13" ht="31.5" customHeight="1" x14ac:dyDescent="0.3">
      <c r="A369" s="19">
        <v>16</v>
      </c>
      <c r="B369" s="30" t="s">
        <v>705</v>
      </c>
      <c r="C369" s="18">
        <v>832</v>
      </c>
      <c r="D369" s="47">
        <v>43247</v>
      </c>
      <c r="E369" s="149">
        <v>588000</v>
      </c>
      <c r="F369" s="150">
        <v>29400</v>
      </c>
      <c r="G369" s="150">
        <v>11760</v>
      </c>
      <c r="H369" s="149">
        <f t="shared" si="14"/>
        <v>41160</v>
      </c>
      <c r="I369" s="149">
        <f t="shared" si="13"/>
        <v>546840</v>
      </c>
      <c r="J369" s="151">
        <v>6633617</v>
      </c>
      <c r="K369" s="113" t="s">
        <v>707</v>
      </c>
      <c r="L369" s="106"/>
      <c r="M369" s="17"/>
    </row>
    <row r="370" spans="1:13" x14ac:dyDescent="0.3">
      <c r="A370" s="19">
        <v>17</v>
      </c>
      <c r="B370" s="30" t="s">
        <v>708</v>
      </c>
      <c r="C370" s="18">
        <v>835</v>
      </c>
      <c r="D370" s="47">
        <v>43247</v>
      </c>
      <c r="E370" s="149">
        <v>5162400</v>
      </c>
      <c r="F370" s="150">
        <v>258120</v>
      </c>
      <c r="G370" s="150">
        <v>233335</v>
      </c>
      <c r="H370" s="149">
        <f t="shared" si="14"/>
        <v>491455</v>
      </c>
      <c r="I370" s="149">
        <f t="shared" si="13"/>
        <v>4670945</v>
      </c>
      <c r="J370" s="151">
        <v>6633618</v>
      </c>
      <c r="K370" s="113" t="s">
        <v>709</v>
      </c>
      <c r="L370" s="106"/>
      <c r="M370" s="17"/>
    </row>
    <row r="371" spans="1:13" x14ac:dyDescent="0.3">
      <c r="A371" s="19">
        <v>18</v>
      </c>
      <c r="B371" s="30" t="s">
        <v>764</v>
      </c>
      <c r="C371" s="18">
        <v>915</v>
      </c>
      <c r="D371" s="47">
        <v>43261</v>
      </c>
      <c r="E371" s="149">
        <v>294000</v>
      </c>
      <c r="F371" s="150">
        <v>14700</v>
      </c>
      <c r="G371" s="150">
        <v>22008</v>
      </c>
      <c r="H371" s="149">
        <f t="shared" si="14"/>
        <v>36708</v>
      </c>
      <c r="I371" s="149">
        <f t="shared" si="13"/>
        <v>257292</v>
      </c>
      <c r="J371" s="151">
        <v>6633660</v>
      </c>
      <c r="K371" s="113" t="s">
        <v>766</v>
      </c>
      <c r="L371" s="106"/>
      <c r="M371" s="17"/>
    </row>
    <row r="372" spans="1:13" x14ac:dyDescent="0.3">
      <c r="A372" s="19">
        <v>19</v>
      </c>
      <c r="B372" s="30" t="s">
        <v>765</v>
      </c>
      <c r="C372" s="18">
        <v>916</v>
      </c>
      <c r="D372" s="47">
        <v>43261</v>
      </c>
      <c r="E372" s="149">
        <v>882000</v>
      </c>
      <c r="F372" s="150">
        <v>44100</v>
      </c>
      <c r="G372" s="150">
        <v>17640</v>
      </c>
      <c r="H372" s="149">
        <f t="shared" si="14"/>
        <v>61740</v>
      </c>
      <c r="I372" s="149">
        <f t="shared" si="13"/>
        <v>820260</v>
      </c>
      <c r="J372" s="151">
        <v>6633662</v>
      </c>
      <c r="K372" s="113" t="s">
        <v>766</v>
      </c>
      <c r="L372" s="106"/>
      <c r="M372" s="17"/>
    </row>
    <row r="373" spans="1:13" x14ac:dyDescent="0.3">
      <c r="A373" s="19">
        <v>20</v>
      </c>
      <c r="B373" s="30" t="s">
        <v>783</v>
      </c>
      <c r="C373" s="18">
        <v>953</v>
      </c>
      <c r="D373" s="47">
        <v>43275</v>
      </c>
      <c r="E373" s="149">
        <v>588000</v>
      </c>
      <c r="F373" s="150">
        <v>29400</v>
      </c>
      <c r="G373" s="150">
        <v>17640</v>
      </c>
      <c r="H373" s="149">
        <f t="shared" ref="H373:H376" si="15">G373+F373</f>
        <v>47040</v>
      </c>
      <c r="I373" s="149">
        <f t="shared" ref="I373:I376" si="16">E373-H373</f>
        <v>540960</v>
      </c>
      <c r="J373" s="151">
        <v>6633708</v>
      </c>
      <c r="K373" s="113" t="s">
        <v>785</v>
      </c>
      <c r="L373" s="106"/>
      <c r="M373" s="17"/>
    </row>
    <row r="374" spans="1:13" ht="28.8" x14ac:dyDescent="0.3">
      <c r="A374" s="19">
        <v>22</v>
      </c>
      <c r="B374" s="30" t="s">
        <v>784</v>
      </c>
      <c r="C374" s="18">
        <v>938</v>
      </c>
      <c r="D374" s="47">
        <v>43271</v>
      </c>
      <c r="E374" s="149">
        <v>327600</v>
      </c>
      <c r="F374" s="150">
        <v>16380</v>
      </c>
      <c r="G374" s="150">
        <v>13104</v>
      </c>
      <c r="H374" s="149">
        <f t="shared" si="15"/>
        <v>29484</v>
      </c>
      <c r="I374" s="149">
        <f t="shared" si="16"/>
        <v>298116</v>
      </c>
      <c r="J374" s="151">
        <v>6633707</v>
      </c>
      <c r="K374" s="113" t="s">
        <v>785</v>
      </c>
      <c r="L374" s="106"/>
      <c r="M374" s="17"/>
    </row>
    <row r="375" spans="1:13" x14ac:dyDescent="0.3">
      <c r="A375" s="19">
        <v>24</v>
      </c>
      <c r="B375" s="30" t="s">
        <v>779</v>
      </c>
      <c r="C375" s="18">
        <v>952</v>
      </c>
      <c r="D375" s="47">
        <v>43275</v>
      </c>
      <c r="E375" s="149">
        <v>126000</v>
      </c>
      <c r="F375" s="150">
        <v>6300</v>
      </c>
      <c r="G375" s="150">
        <v>3780</v>
      </c>
      <c r="H375" s="149">
        <f t="shared" si="15"/>
        <v>10080</v>
      </c>
      <c r="I375" s="149">
        <f t="shared" si="16"/>
        <v>115920</v>
      </c>
      <c r="J375" s="151">
        <v>6633706</v>
      </c>
      <c r="K375" s="113" t="s">
        <v>785</v>
      </c>
      <c r="L375" s="106"/>
      <c r="M375" s="17"/>
    </row>
    <row r="376" spans="1:13" x14ac:dyDescent="0.3">
      <c r="A376" s="19">
        <v>25</v>
      </c>
      <c r="B376" s="30" t="s">
        <v>217</v>
      </c>
      <c r="C376" s="18"/>
      <c r="D376" s="47">
        <v>43279</v>
      </c>
      <c r="E376" s="149">
        <v>252000</v>
      </c>
      <c r="F376" s="150">
        <v>12600</v>
      </c>
      <c r="G376" s="150">
        <v>10080</v>
      </c>
      <c r="H376" s="149">
        <f t="shared" si="15"/>
        <v>22680</v>
      </c>
      <c r="I376" s="149">
        <f t="shared" si="16"/>
        <v>229320</v>
      </c>
      <c r="J376" s="151">
        <v>6633759</v>
      </c>
      <c r="K376" s="113" t="s">
        <v>785</v>
      </c>
      <c r="L376" s="106"/>
      <c r="M376" s="17"/>
    </row>
    <row r="377" spans="1:13" x14ac:dyDescent="0.3">
      <c r="B377" s="30"/>
      <c r="C377" s="18"/>
      <c r="D377" s="47"/>
      <c r="E377" s="149"/>
      <c r="F377" s="150"/>
      <c r="G377" s="150"/>
      <c r="H377" s="149"/>
      <c r="I377" s="149"/>
      <c r="J377" s="151"/>
      <c r="K377" s="113"/>
      <c r="L377" s="106"/>
      <c r="M377" s="17"/>
    </row>
    <row r="378" spans="1:13" ht="18" customHeight="1" x14ac:dyDescent="0.3">
      <c r="B378" s="30"/>
      <c r="C378" s="19"/>
      <c r="D378" s="47"/>
      <c r="E378" s="48"/>
      <c r="F378" s="85"/>
      <c r="G378" s="85"/>
      <c r="H378" s="48"/>
      <c r="I378" s="48"/>
      <c r="J378" s="13"/>
      <c r="K378" s="114"/>
      <c r="L378" s="6"/>
      <c r="M378" s="17"/>
    </row>
    <row r="379" spans="1:13" ht="18" customHeight="1" x14ac:dyDescent="0.3">
      <c r="B379" s="167" t="s">
        <v>13</v>
      </c>
      <c r="C379" s="167"/>
      <c r="D379" s="167"/>
      <c r="E379" s="21">
        <f>SUM(E354:E378)</f>
        <v>13579035</v>
      </c>
      <c r="F379" s="105">
        <f>SUM(F354:F378)</f>
        <v>678952</v>
      </c>
      <c r="G379" s="105">
        <f>SUM(G354:G378)</f>
        <v>457108</v>
      </c>
      <c r="H379" s="21">
        <f t="shared" ref="H379" si="17">F379+G379</f>
        <v>1136060</v>
      </c>
      <c r="I379" s="23">
        <f>SUM(I354:I378)</f>
        <v>12442975</v>
      </c>
      <c r="J379" s="6"/>
      <c r="K379" s="90"/>
      <c r="L379" s="106"/>
      <c r="M379" s="17"/>
    </row>
    <row r="380" spans="1:13" ht="18" customHeight="1" x14ac:dyDescent="0.3">
      <c r="A380" s="79"/>
      <c r="B380" s="118"/>
      <c r="C380" s="118"/>
      <c r="D380" s="118"/>
      <c r="E380" s="119"/>
      <c r="F380" s="120"/>
      <c r="G380" s="120"/>
      <c r="H380" s="119"/>
      <c r="I380" s="122"/>
      <c r="J380" s="31"/>
      <c r="K380" s="121"/>
      <c r="L380" s="34"/>
      <c r="M380" s="17"/>
    </row>
    <row r="381" spans="1:13" s="31" customFormat="1" ht="17.25" customHeight="1" x14ac:dyDescent="0.3">
      <c r="A381" s="79"/>
      <c r="H381" s="34"/>
    </row>
    <row r="382" spans="1:13" s="31" customFormat="1" ht="15.6" x14ac:dyDescent="0.3">
      <c r="A382" s="79"/>
      <c r="C382" s="165" t="s">
        <v>85</v>
      </c>
      <c r="D382" s="166"/>
      <c r="E382" s="35">
        <f>I349+I379</f>
        <v>78979427</v>
      </c>
      <c r="F382" s="34"/>
      <c r="G382" s="103" t="s">
        <v>169</v>
      </c>
      <c r="H382" s="102">
        <f>F349+F379</f>
        <v>5631610</v>
      </c>
    </row>
    <row r="383" spans="1:13" s="31" customFormat="1" ht="18.75" customHeight="1" x14ac:dyDescent="0.3">
      <c r="A383" s="79"/>
      <c r="C383" s="31" t="s">
        <v>159</v>
      </c>
      <c r="E383" s="34">
        <f>H379+H349</f>
        <v>8293812</v>
      </c>
      <c r="F383" s="34"/>
      <c r="G383" s="103" t="s">
        <v>170</v>
      </c>
      <c r="H383" s="102">
        <f>G379+G349</f>
        <v>2662202</v>
      </c>
      <c r="I383" s="34"/>
    </row>
    <row r="384" spans="1:13" s="95" customFormat="1" x14ac:dyDescent="0.3">
      <c r="A384" s="94"/>
      <c r="C384" s="95" t="s">
        <v>160</v>
      </c>
      <c r="E384" s="93">
        <f>E379+E349</f>
        <v>87273239</v>
      </c>
      <c r="F384" s="93"/>
      <c r="I384" s="34"/>
      <c r="J384" s="93"/>
    </row>
    <row r="385" spans="1:9" s="31" customFormat="1" x14ac:dyDescent="0.3">
      <c r="A385" s="79"/>
      <c r="F385" s="34"/>
      <c r="I385" s="34"/>
    </row>
    <row r="386" spans="1:9" s="31" customFormat="1" x14ac:dyDescent="0.3">
      <c r="A386" s="79"/>
      <c r="F386" s="34"/>
      <c r="I386" s="104"/>
    </row>
    <row r="387" spans="1:9" s="31" customFormat="1" x14ac:dyDescent="0.3">
      <c r="A387" s="79"/>
      <c r="F387" s="34"/>
      <c r="G387" s="70"/>
    </row>
    <row r="388" spans="1:9" s="31" customFormat="1" x14ac:dyDescent="0.3">
      <c r="A388" s="79"/>
      <c r="F388" s="34"/>
    </row>
    <row r="389" spans="1:9" s="31" customFormat="1" x14ac:dyDescent="0.3">
      <c r="A389" s="79"/>
      <c r="F389" s="34"/>
    </row>
    <row r="390" spans="1:9" s="31" customFormat="1" x14ac:dyDescent="0.3">
      <c r="A390" s="79"/>
      <c r="E390" s="34"/>
    </row>
    <row r="391" spans="1:9" s="31" customFormat="1" x14ac:dyDescent="0.3">
      <c r="A391" s="79"/>
      <c r="E391" s="34"/>
    </row>
    <row r="392" spans="1:9" s="31" customFormat="1" x14ac:dyDescent="0.3">
      <c r="A392" s="79"/>
      <c r="E392" s="147"/>
    </row>
    <row r="393" spans="1:9" s="31" customFormat="1" x14ac:dyDescent="0.3">
      <c r="A393" s="79"/>
      <c r="E393" s="34"/>
    </row>
    <row r="394" spans="1:9" s="31" customFormat="1" x14ac:dyDescent="0.3">
      <c r="A394" s="79"/>
      <c r="E394" s="34"/>
    </row>
    <row r="395" spans="1:9" s="31" customFormat="1" x14ac:dyDescent="0.3">
      <c r="A395" s="79"/>
    </row>
    <row r="396" spans="1:9" s="31" customFormat="1" x14ac:dyDescent="0.3">
      <c r="A396" s="79"/>
    </row>
    <row r="397" spans="1:9" s="31" customFormat="1" x14ac:dyDescent="0.3">
      <c r="A397" s="79"/>
    </row>
    <row r="398" spans="1:9" s="31" customFormat="1" x14ac:dyDescent="0.3">
      <c r="A398" s="79"/>
    </row>
    <row r="399" spans="1:9" s="31" customFormat="1" x14ac:dyDescent="0.3">
      <c r="A399" s="79"/>
    </row>
    <row r="400" spans="1:9" s="31" customFormat="1" x14ac:dyDescent="0.3">
      <c r="A400" s="79"/>
    </row>
    <row r="401" spans="1:1" s="31" customFormat="1" x14ac:dyDescent="0.3">
      <c r="A401" s="79"/>
    </row>
    <row r="402" spans="1:1" s="31" customFormat="1" x14ac:dyDescent="0.3">
      <c r="A402" s="79"/>
    </row>
    <row r="403" spans="1:1" s="31" customFormat="1" x14ac:dyDescent="0.3">
      <c r="A403" s="79"/>
    </row>
    <row r="404" spans="1:1" s="31" customFormat="1" x14ac:dyDescent="0.3">
      <c r="A404" s="79"/>
    </row>
    <row r="405" spans="1:1" s="31" customFormat="1" x14ac:dyDescent="0.3">
      <c r="A405" s="79"/>
    </row>
    <row r="406" spans="1:1" s="31" customFormat="1" x14ac:dyDescent="0.3">
      <c r="A406" s="79"/>
    </row>
    <row r="407" spans="1:1" s="31" customFormat="1" x14ac:dyDescent="0.3">
      <c r="A407" s="79"/>
    </row>
    <row r="408" spans="1:1" s="31" customFormat="1" x14ac:dyDescent="0.3">
      <c r="A408" s="79"/>
    </row>
    <row r="409" spans="1:1" s="31" customFormat="1" x14ac:dyDescent="0.3">
      <c r="A409" s="79"/>
    </row>
    <row r="410" spans="1:1" s="31" customFormat="1" x14ac:dyDescent="0.3">
      <c r="A410" s="79"/>
    </row>
    <row r="411" spans="1:1" s="31" customFormat="1" x14ac:dyDescent="0.3">
      <c r="A411" s="79"/>
    </row>
    <row r="412" spans="1:1" s="31" customFormat="1" x14ac:dyDescent="0.3">
      <c r="A412" s="79"/>
    </row>
    <row r="413" spans="1:1" s="31" customFormat="1" x14ac:dyDescent="0.3">
      <c r="A413" s="79"/>
    </row>
    <row r="414" spans="1:1" s="31" customFormat="1" x14ac:dyDescent="0.3">
      <c r="A414" s="79"/>
    </row>
    <row r="415" spans="1:1" s="31" customFormat="1" x14ac:dyDescent="0.3">
      <c r="A415" s="79"/>
    </row>
    <row r="416" spans="1:1" s="31" customFormat="1" x14ac:dyDescent="0.3">
      <c r="A416" s="79"/>
    </row>
    <row r="417" spans="1:1" s="31" customFormat="1" x14ac:dyDescent="0.3">
      <c r="A417" s="79"/>
    </row>
    <row r="418" spans="1:1" s="31" customFormat="1" x14ac:dyDescent="0.3">
      <c r="A418" s="79"/>
    </row>
    <row r="419" spans="1:1" s="31" customFormat="1" x14ac:dyDescent="0.3">
      <c r="A419" s="79"/>
    </row>
    <row r="420" spans="1:1" s="31" customFormat="1" x14ac:dyDescent="0.3">
      <c r="A420" s="79"/>
    </row>
    <row r="421" spans="1:1" s="31" customFormat="1" x14ac:dyDescent="0.3">
      <c r="A421" s="79"/>
    </row>
    <row r="422" spans="1:1" s="31" customFormat="1" x14ac:dyDescent="0.3">
      <c r="A422" s="79"/>
    </row>
    <row r="423" spans="1:1" s="31" customFormat="1" x14ac:dyDescent="0.3">
      <c r="A423" s="79"/>
    </row>
    <row r="424" spans="1:1" s="31" customFormat="1" x14ac:dyDescent="0.3">
      <c r="A424" s="79"/>
    </row>
    <row r="425" spans="1:1" s="31" customFormat="1" x14ac:dyDescent="0.3">
      <c r="A425" s="79"/>
    </row>
    <row r="426" spans="1:1" s="31" customFormat="1" x14ac:dyDescent="0.3">
      <c r="A426" s="79"/>
    </row>
    <row r="427" spans="1:1" s="31" customFormat="1" x14ac:dyDescent="0.3">
      <c r="A427" s="79"/>
    </row>
    <row r="428" spans="1:1" s="31" customFormat="1" x14ac:dyDescent="0.3">
      <c r="A428" s="79"/>
    </row>
    <row r="429" spans="1:1" s="31" customFormat="1" x14ac:dyDescent="0.3">
      <c r="A429" s="79"/>
    </row>
    <row r="430" spans="1:1" s="31" customFormat="1" x14ac:dyDescent="0.3">
      <c r="A430" s="79"/>
    </row>
    <row r="431" spans="1:1" s="31" customFormat="1" x14ac:dyDescent="0.3">
      <c r="A431" s="79"/>
    </row>
    <row r="432" spans="1:1" s="31" customFormat="1" x14ac:dyDescent="0.3">
      <c r="A432" s="79"/>
    </row>
    <row r="433" spans="1:1" s="31" customFormat="1" x14ac:dyDescent="0.3">
      <c r="A433" s="79"/>
    </row>
    <row r="434" spans="1:1" s="31" customFormat="1" x14ac:dyDescent="0.3">
      <c r="A434" s="79"/>
    </row>
    <row r="435" spans="1:1" s="31" customFormat="1" x14ac:dyDescent="0.3">
      <c r="A435" s="79"/>
    </row>
    <row r="436" spans="1:1" s="31" customFormat="1" x14ac:dyDescent="0.3">
      <c r="A436" s="79"/>
    </row>
    <row r="437" spans="1:1" s="31" customFormat="1" x14ac:dyDescent="0.3">
      <c r="A437" s="79"/>
    </row>
    <row r="438" spans="1:1" s="31" customFormat="1" x14ac:dyDescent="0.3">
      <c r="A438" s="79"/>
    </row>
    <row r="439" spans="1:1" s="31" customFormat="1" x14ac:dyDescent="0.3">
      <c r="A439" s="79"/>
    </row>
    <row r="440" spans="1:1" s="31" customFormat="1" x14ac:dyDescent="0.3">
      <c r="A440" s="79"/>
    </row>
    <row r="441" spans="1:1" s="31" customFormat="1" x14ac:dyDescent="0.3">
      <c r="A441" s="79"/>
    </row>
    <row r="442" spans="1:1" s="31" customFormat="1" x14ac:dyDescent="0.3">
      <c r="A442" s="79"/>
    </row>
    <row r="443" spans="1:1" s="31" customFormat="1" x14ac:dyDescent="0.3">
      <c r="A443" s="79"/>
    </row>
    <row r="444" spans="1:1" s="31" customFormat="1" x14ac:dyDescent="0.3">
      <c r="A444" s="79"/>
    </row>
    <row r="445" spans="1:1" s="31" customFormat="1" x14ac:dyDescent="0.3">
      <c r="A445" s="79"/>
    </row>
    <row r="446" spans="1:1" s="31" customFormat="1" x14ac:dyDescent="0.3">
      <c r="A446" s="79"/>
    </row>
    <row r="447" spans="1:1" s="31" customFormat="1" x14ac:dyDescent="0.3">
      <c r="A447" s="79"/>
    </row>
    <row r="448" spans="1:1" s="31" customFormat="1" x14ac:dyDescent="0.3">
      <c r="A448" s="79"/>
    </row>
    <row r="449" spans="1:1" s="31" customFormat="1" x14ac:dyDescent="0.3">
      <c r="A449" s="79"/>
    </row>
    <row r="450" spans="1:1" s="31" customFormat="1" x14ac:dyDescent="0.3">
      <c r="A450" s="79"/>
    </row>
    <row r="451" spans="1:1" s="31" customFormat="1" x14ac:dyDescent="0.3">
      <c r="A451" s="79"/>
    </row>
    <row r="452" spans="1:1" s="31" customFormat="1" x14ac:dyDescent="0.3">
      <c r="A452" s="79"/>
    </row>
    <row r="453" spans="1:1" s="31" customFormat="1" x14ac:dyDescent="0.3">
      <c r="A453" s="79"/>
    </row>
    <row r="454" spans="1:1" s="31" customFormat="1" x14ac:dyDescent="0.3">
      <c r="A454" s="79"/>
    </row>
    <row r="455" spans="1:1" s="31" customFormat="1" x14ac:dyDescent="0.3">
      <c r="A455" s="79"/>
    </row>
    <row r="456" spans="1:1" s="31" customFormat="1" x14ac:dyDescent="0.3">
      <c r="A456" s="79"/>
    </row>
    <row r="457" spans="1:1" s="31" customFormat="1" x14ac:dyDescent="0.3">
      <c r="A457" s="79"/>
    </row>
    <row r="458" spans="1:1" s="31" customFormat="1" x14ac:dyDescent="0.3">
      <c r="A458" s="79"/>
    </row>
    <row r="459" spans="1:1" s="31" customFormat="1" x14ac:dyDescent="0.3">
      <c r="A459" s="79"/>
    </row>
    <row r="460" spans="1:1" s="31" customFormat="1" x14ac:dyDescent="0.3">
      <c r="A460" s="79"/>
    </row>
    <row r="461" spans="1:1" s="31" customFormat="1" x14ac:dyDescent="0.3">
      <c r="A461" s="79"/>
    </row>
    <row r="462" spans="1:1" s="31" customFormat="1" x14ac:dyDescent="0.3">
      <c r="A462" s="79"/>
    </row>
    <row r="463" spans="1:1" s="31" customFormat="1" x14ac:dyDescent="0.3">
      <c r="A463" s="79"/>
    </row>
    <row r="464" spans="1:1" s="31" customFormat="1" x14ac:dyDescent="0.3">
      <c r="A464" s="79"/>
    </row>
    <row r="465" spans="1:1" s="31" customFormat="1" x14ac:dyDescent="0.3">
      <c r="A465" s="79"/>
    </row>
    <row r="466" spans="1:1" s="31" customFormat="1" x14ac:dyDescent="0.3">
      <c r="A466" s="79"/>
    </row>
    <row r="467" spans="1:1" s="31" customFormat="1" x14ac:dyDescent="0.3">
      <c r="A467" s="79"/>
    </row>
    <row r="468" spans="1:1" s="31" customFormat="1" x14ac:dyDescent="0.3">
      <c r="A468" s="79"/>
    </row>
    <row r="469" spans="1:1" s="31" customFormat="1" x14ac:dyDescent="0.3">
      <c r="A469" s="79"/>
    </row>
    <row r="470" spans="1:1" s="31" customFormat="1" x14ac:dyDescent="0.3">
      <c r="A470" s="79"/>
    </row>
    <row r="471" spans="1:1" s="31" customFormat="1" x14ac:dyDescent="0.3">
      <c r="A471" s="79"/>
    </row>
    <row r="472" spans="1:1" s="31" customFormat="1" x14ac:dyDescent="0.3">
      <c r="A472" s="79"/>
    </row>
    <row r="473" spans="1:1" s="31" customFormat="1" x14ac:dyDescent="0.3">
      <c r="A473" s="79"/>
    </row>
    <row r="474" spans="1:1" s="31" customFormat="1" x14ac:dyDescent="0.3">
      <c r="A474" s="79"/>
    </row>
    <row r="475" spans="1:1" s="31" customFormat="1" x14ac:dyDescent="0.3">
      <c r="A475" s="79"/>
    </row>
    <row r="476" spans="1:1" s="31" customFormat="1" x14ac:dyDescent="0.3">
      <c r="A476" s="79"/>
    </row>
    <row r="477" spans="1:1" s="31" customFormat="1" x14ac:dyDescent="0.3">
      <c r="A477" s="79"/>
    </row>
    <row r="478" spans="1:1" s="31" customFormat="1" x14ac:dyDescent="0.3">
      <c r="A478" s="79"/>
    </row>
    <row r="479" spans="1:1" s="31" customFormat="1" x14ac:dyDescent="0.3">
      <c r="A479" s="79"/>
    </row>
    <row r="480" spans="1:1" s="31" customFormat="1" x14ac:dyDescent="0.3">
      <c r="A480" s="79"/>
    </row>
    <row r="481" spans="1:1" s="31" customFormat="1" x14ac:dyDescent="0.3">
      <c r="A481" s="79"/>
    </row>
    <row r="482" spans="1:1" s="31" customFormat="1" x14ac:dyDescent="0.3">
      <c r="A482" s="79"/>
    </row>
    <row r="483" spans="1:1" s="31" customFormat="1" x14ac:dyDescent="0.3">
      <c r="A483" s="79"/>
    </row>
    <row r="484" spans="1:1" s="31" customFormat="1" x14ac:dyDescent="0.3">
      <c r="A484" s="79"/>
    </row>
  </sheetData>
  <mergeCells count="8">
    <mergeCell ref="A3:A4"/>
    <mergeCell ref="C382:D382"/>
    <mergeCell ref="B379:D379"/>
    <mergeCell ref="B1:K1"/>
    <mergeCell ref="B2:K2"/>
    <mergeCell ref="B3:H3"/>
    <mergeCell ref="I3:K3"/>
    <mergeCell ref="B352:K352"/>
  </mergeCells>
  <printOptions horizontalCentered="1"/>
  <pageMargins left="0.5" right="0.2" top="0" bottom="0" header="0.3" footer="0.3"/>
  <pageSetup paperSize="9" scale="65" orientation="landscape" r:id="rId1"/>
  <headerFooter differentFirst="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zoomScaleSheetLayoutView="87" workbookViewId="0">
      <pane ySplit="4" topLeftCell="A41" activePane="bottomLeft" state="frozen"/>
      <selection pane="bottomLeft" activeCell="G4" sqref="G4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9.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95</v>
      </c>
      <c r="B5" s="115" t="s">
        <v>322</v>
      </c>
      <c r="C5" s="58">
        <v>319</v>
      </c>
      <c r="D5" s="54">
        <v>43101</v>
      </c>
      <c r="E5" s="53">
        <v>218904</v>
      </c>
      <c r="F5" s="53">
        <v>10187</v>
      </c>
      <c r="G5" s="53">
        <v>8988</v>
      </c>
      <c r="H5" s="53">
        <f t="shared" ref="H5:H17" si="0">F5+G5</f>
        <v>19175</v>
      </c>
      <c r="I5" s="53">
        <f t="shared" ref="I5:I14" si="1">E5-H5</f>
        <v>199729</v>
      </c>
      <c r="J5" s="13">
        <v>2875543</v>
      </c>
      <c r="K5" s="77" t="s">
        <v>321</v>
      </c>
      <c r="L5" s="3"/>
      <c r="M5" s="17"/>
    </row>
    <row r="6" spans="1:13" ht="15.6" x14ac:dyDescent="0.3">
      <c r="A6" s="19">
        <v>96</v>
      </c>
      <c r="B6" s="115" t="s">
        <v>323</v>
      </c>
      <c r="C6" s="58">
        <v>322</v>
      </c>
      <c r="D6" s="54">
        <v>43101</v>
      </c>
      <c r="E6" s="53">
        <v>218904</v>
      </c>
      <c r="F6" s="53">
        <v>10187</v>
      </c>
      <c r="G6" s="53">
        <v>8988</v>
      </c>
      <c r="H6" s="53">
        <f t="shared" si="0"/>
        <v>19175</v>
      </c>
      <c r="I6" s="53">
        <f t="shared" si="1"/>
        <v>199729</v>
      </c>
      <c r="J6" s="13">
        <v>2875544</v>
      </c>
      <c r="K6" s="77" t="s">
        <v>321</v>
      </c>
      <c r="L6" s="3"/>
      <c r="M6" s="17"/>
    </row>
    <row r="7" spans="1:13" ht="15.6" x14ac:dyDescent="0.3">
      <c r="A7" s="19">
        <v>97</v>
      </c>
      <c r="B7" s="115" t="s">
        <v>326</v>
      </c>
      <c r="C7" s="58">
        <v>333</v>
      </c>
      <c r="D7" s="54">
        <v>43102</v>
      </c>
      <c r="E7" s="53">
        <v>222479</v>
      </c>
      <c r="F7" s="53">
        <v>16950</v>
      </c>
      <c r="G7" s="53">
        <v>6569</v>
      </c>
      <c r="H7" s="53">
        <f t="shared" si="0"/>
        <v>23519</v>
      </c>
      <c r="I7" s="53">
        <f t="shared" si="1"/>
        <v>198960</v>
      </c>
      <c r="J7" s="13">
        <v>2875547</v>
      </c>
      <c r="K7" s="77" t="s">
        <v>324</v>
      </c>
      <c r="L7" s="3"/>
      <c r="M7" s="17"/>
    </row>
    <row r="8" spans="1:13" ht="15.6" x14ac:dyDescent="0.3">
      <c r="A8" s="19">
        <v>98</v>
      </c>
      <c r="B8" s="115" t="s">
        <v>325</v>
      </c>
      <c r="C8" s="58">
        <v>334</v>
      </c>
      <c r="D8" s="54">
        <v>43102</v>
      </c>
      <c r="E8" s="53">
        <v>218904</v>
      </c>
      <c r="F8" s="53">
        <v>10187</v>
      </c>
      <c r="G8" s="53">
        <v>8988</v>
      </c>
      <c r="H8" s="53">
        <f t="shared" si="0"/>
        <v>19175</v>
      </c>
      <c r="I8" s="53">
        <f t="shared" si="1"/>
        <v>199729</v>
      </c>
      <c r="J8" s="13">
        <v>2875548</v>
      </c>
      <c r="K8" s="77" t="s">
        <v>324</v>
      </c>
      <c r="L8" s="3"/>
      <c r="M8" s="17"/>
    </row>
    <row r="9" spans="1:13" ht="15.6" x14ac:dyDescent="0.3">
      <c r="A9" s="19">
        <v>99</v>
      </c>
      <c r="B9" s="115" t="s">
        <v>327</v>
      </c>
      <c r="C9" s="58">
        <v>337</v>
      </c>
      <c r="D9" s="54">
        <v>43103</v>
      </c>
      <c r="E9" s="53">
        <v>219200</v>
      </c>
      <c r="F9" s="53">
        <v>10200</v>
      </c>
      <c r="G9" s="53">
        <v>9000</v>
      </c>
      <c r="H9" s="53">
        <f t="shared" si="0"/>
        <v>19200</v>
      </c>
      <c r="I9" s="53">
        <f t="shared" si="1"/>
        <v>200000</v>
      </c>
      <c r="J9" s="13">
        <v>2875551</v>
      </c>
      <c r="K9" s="77" t="s">
        <v>328</v>
      </c>
      <c r="L9" s="3"/>
      <c r="M9" s="17"/>
    </row>
    <row r="10" spans="1:13" ht="15.6" x14ac:dyDescent="0.3">
      <c r="A10" s="19">
        <v>100</v>
      </c>
      <c r="B10" s="115" t="s">
        <v>329</v>
      </c>
      <c r="C10" s="58">
        <v>340</v>
      </c>
      <c r="D10" s="54">
        <v>43104</v>
      </c>
      <c r="E10" s="53">
        <v>222479</v>
      </c>
      <c r="F10" s="53">
        <v>16950</v>
      </c>
      <c r="G10" s="53">
        <v>6569</v>
      </c>
      <c r="H10" s="53">
        <f t="shared" si="0"/>
        <v>23519</v>
      </c>
      <c r="I10" s="53">
        <f t="shared" si="1"/>
        <v>198960</v>
      </c>
      <c r="J10" s="13">
        <v>2875553</v>
      </c>
      <c r="K10" s="77" t="s">
        <v>330</v>
      </c>
      <c r="L10" s="3"/>
      <c r="M10" s="17"/>
    </row>
    <row r="11" spans="1:13" ht="15.6" x14ac:dyDescent="0.3">
      <c r="A11" s="19">
        <v>101</v>
      </c>
      <c r="B11" s="115" t="s">
        <v>331</v>
      </c>
      <c r="C11" s="58">
        <v>344</v>
      </c>
      <c r="D11" s="54">
        <v>43104</v>
      </c>
      <c r="E11" s="53">
        <v>210079</v>
      </c>
      <c r="F11" s="53">
        <v>8858</v>
      </c>
      <c r="G11" s="53">
        <v>4472</v>
      </c>
      <c r="H11" s="53">
        <f t="shared" si="0"/>
        <v>13330</v>
      </c>
      <c r="I11" s="53">
        <f t="shared" si="1"/>
        <v>196749</v>
      </c>
      <c r="J11" s="13">
        <v>2875555</v>
      </c>
      <c r="K11" s="77" t="s">
        <v>330</v>
      </c>
      <c r="L11" s="3"/>
      <c r="M11" s="17"/>
    </row>
    <row r="12" spans="1:13" ht="15.6" x14ac:dyDescent="0.3">
      <c r="A12" s="19">
        <v>102</v>
      </c>
      <c r="B12" s="115" t="s">
        <v>332</v>
      </c>
      <c r="C12" s="58">
        <v>445</v>
      </c>
      <c r="D12" s="54">
        <v>43104</v>
      </c>
      <c r="E12" s="53">
        <v>210602</v>
      </c>
      <c r="F12" s="53">
        <v>9585</v>
      </c>
      <c r="G12" s="53">
        <v>4517</v>
      </c>
      <c r="H12" s="53">
        <f t="shared" si="0"/>
        <v>14102</v>
      </c>
      <c r="I12" s="53">
        <f t="shared" si="1"/>
        <v>196500</v>
      </c>
      <c r="J12" s="13">
        <v>2875554</v>
      </c>
      <c r="K12" s="77" t="s">
        <v>330</v>
      </c>
      <c r="L12" s="3"/>
      <c r="M12" s="17"/>
    </row>
    <row r="13" spans="1:13" ht="15.6" x14ac:dyDescent="0.3">
      <c r="A13" s="19">
        <v>103</v>
      </c>
      <c r="B13" s="115" t="s">
        <v>333</v>
      </c>
      <c r="C13" s="58">
        <v>348</v>
      </c>
      <c r="D13" s="54">
        <v>43107</v>
      </c>
      <c r="E13" s="53">
        <v>206402</v>
      </c>
      <c r="F13" s="53">
        <v>9585</v>
      </c>
      <c r="G13" s="53">
        <v>4097</v>
      </c>
      <c r="H13" s="53">
        <f t="shared" si="0"/>
        <v>13682</v>
      </c>
      <c r="I13" s="53">
        <f t="shared" si="1"/>
        <v>192720</v>
      </c>
      <c r="J13" s="13">
        <v>2875557</v>
      </c>
      <c r="K13" s="77" t="s">
        <v>335</v>
      </c>
      <c r="L13" s="3"/>
      <c r="M13" s="17"/>
    </row>
    <row r="14" spans="1:13" ht="15.6" x14ac:dyDescent="0.3">
      <c r="A14" s="19">
        <v>104</v>
      </c>
      <c r="B14" s="115" t="s">
        <v>334</v>
      </c>
      <c r="C14" s="58">
        <v>349</v>
      </c>
      <c r="D14" s="54">
        <v>43107</v>
      </c>
      <c r="E14" s="53">
        <v>209402</v>
      </c>
      <c r="F14" s="53">
        <v>9585</v>
      </c>
      <c r="G14" s="53">
        <v>4397</v>
      </c>
      <c r="H14" s="53">
        <f t="shared" si="0"/>
        <v>13982</v>
      </c>
      <c r="I14" s="53">
        <f t="shared" si="1"/>
        <v>195420</v>
      </c>
      <c r="J14" s="13">
        <v>2875556</v>
      </c>
      <c r="K14" s="77" t="s">
        <v>335</v>
      </c>
      <c r="L14" s="3"/>
      <c r="M14" s="17"/>
    </row>
    <row r="15" spans="1:13" ht="15.6" x14ac:dyDescent="0.3">
      <c r="A15" s="19">
        <v>105</v>
      </c>
      <c r="B15" s="115" t="s">
        <v>338</v>
      </c>
      <c r="C15" s="58">
        <v>351</v>
      </c>
      <c r="D15" s="54">
        <v>43108</v>
      </c>
      <c r="E15" s="53">
        <v>217334</v>
      </c>
      <c r="F15" s="53">
        <v>10163</v>
      </c>
      <c r="G15" s="53">
        <v>8921</v>
      </c>
      <c r="H15" s="53">
        <f t="shared" si="0"/>
        <v>19084</v>
      </c>
      <c r="I15" s="53">
        <f t="shared" ref="I15:I42" si="2">E15-H15</f>
        <v>198250</v>
      </c>
      <c r="J15" s="13">
        <v>2875560</v>
      </c>
      <c r="K15" s="77" t="s">
        <v>337</v>
      </c>
      <c r="L15" s="3"/>
      <c r="M15" s="17"/>
    </row>
    <row r="16" spans="1:13" ht="15.6" x14ac:dyDescent="0.3">
      <c r="A16" s="19">
        <v>106</v>
      </c>
      <c r="B16" s="115" t="s">
        <v>339</v>
      </c>
      <c r="C16" s="58">
        <v>335</v>
      </c>
      <c r="D16" s="54">
        <v>43109</v>
      </c>
      <c r="E16" s="53">
        <v>225359</v>
      </c>
      <c r="F16" s="53">
        <v>19430</v>
      </c>
      <c r="G16" s="53">
        <v>6609</v>
      </c>
      <c r="H16" s="53">
        <f t="shared" si="0"/>
        <v>26039</v>
      </c>
      <c r="I16" s="53">
        <f t="shared" si="2"/>
        <v>199320</v>
      </c>
      <c r="J16" s="13">
        <v>2875561</v>
      </c>
      <c r="K16" s="77" t="s">
        <v>340</v>
      </c>
      <c r="L16" s="3"/>
      <c r="M16" s="17"/>
    </row>
    <row r="17" spans="1:13" ht="15.6" x14ac:dyDescent="0.3">
      <c r="A17" s="19">
        <v>106</v>
      </c>
      <c r="B17" s="115" t="s">
        <v>341</v>
      </c>
      <c r="C17" s="58">
        <v>360</v>
      </c>
      <c r="D17" s="54">
        <v>43110</v>
      </c>
      <c r="E17" s="53">
        <v>209787</v>
      </c>
      <c r="F17" s="53">
        <v>8708</v>
      </c>
      <c r="G17" s="53">
        <v>2982</v>
      </c>
      <c r="H17" s="53">
        <f t="shared" si="0"/>
        <v>11690</v>
      </c>
      <c r="I17" s="53">
        <f t="shared" si="2"/>
        <v>198097</v>
      </c>
      <c r="J17" s="13">
        <v>2875563</v>
      </c>
      <c r="K17" s="77" t="s">
        <v>342</v>
      </c>
      <c r="L17" s="3"/>
      <c r="M17" s="17"/>
    </row>
    <row r="18" spans="1:13" s="69" customFormat="1" ht="15.6" x14ac:dyDescent="0.3">
      <c r="A18" s="78">
        <v>107</v>
      </c>
      <c r="B18" s="125" t="s">
        <v>343</v>
      </c>
      <c r="C18" s="126">
        <v>362</v>
      </c>
      <c r="D18" s="127">
        <v>43111</v>
      </c>
      <c r="E18" s="66">
        <v>225359</v>
      </c>
      <c r="F18" s="66">
        <v>19430</v>
      </c>
      <c r="G18" s="66">
        <v>6609</v>
      </c>
      <c r="H18" s="66">
        <f t="shared" ref="H18:H42" si="3">F18+G18</f>
        <v>26039</v>
      </c>
      <c r="I18" s="66">
        <f t="shared" si="2"/>
        <v>199320</v>
      </c>
      <c r="J18" s="67">
        <v>2875566</v>
      </c>
      <c r="K18" s="128" t="s">
        <v>344</v>
      </c>
      <c r="L18" s="129"/>
      <c r="M18" s="89"/>
    </row>
    <row r="19" spans="1:13" s="69" customFormat="1" ht="15.6" x14ac:dyDescent="0.3">
      <c r="A19" s="78">
        <v>108</v>
      </c>
      <c r="B19" s="125" t="s">
        <v>352</v>
      </c>
      <c r="C19" s="126">
        <v>366</v>
      </c>
      <c r="D19" s="127">
        <v>42746</v>
      </c>
      <c r="E19" s="66">
        <v>220862</v>
      </c>
      <c r="F19" s="66">
        <v>18950</v>
      </c>
      <c r="G19" s="66">
        <v>6472</v>
      </c>
      <c r="H19" s="66">
        <f t="shared" si="3"/>
        <v>25422</v>
      </c>
      <c r="I19" s="66">
        <f t="shared" si="2"/>
        <v>195440</v>
      </c>
      <c r="J19" s="67">
        <v>2875567</v>
      </c>
      <c r="K19" s="128" t="s">
        <v>346</v>
      </c>
      <c r="L19" s="129"/>
      <c r="M19" s="89"/>
    </row>
    <row r="20" spans="1:13" ht="15.6" x14ac:dyDescent="0.3">
      <c r="A20" s="19">
        <v>109</v>
      </c>
      <c r="B20" s="115" t="s">
        <v>348</v>
      </c>
      <c r="C20" s="58">
        <v>369</v>
      </c>
      <c r="D20" s="54">
        <v>43115</v>
      </c>
      <c r="E20" s="53">
        <v>215855</v>
      </c>
      <c r="F20" s="53">
        <v>10230</v>
      </c>
      <c r="G20" s="53">
        <v>6026</v>
      </c>
      <c r="H20" s="53">
        <f t="shared" si="3"/>
        <v>16256</v>
      </c>
      <c r="I20" s="53">
        <f t="shared" si="2"/>
        <v>199599</v>
      </c>
      <c r="J20" s="13">
        <v>2875569</v>
      </c>
      <c r="K20" s="77" t="s">
        <v>349</v>
      </c>
      <c r="L20" s="3"/>
      <c r="M20" s="17"/>
    </row>
    <row r="21" spans="1:13" ht="15.6" x14ac:dyDescent="0.3">
      <c r="A21" s="19">
        <v>110</v>
      </c>
      <c r="B21" s="115" t="s">
        <v>345</v>
      </c>
      <c r="C21" s="58">
        <v>371</v>
      </c>
      <c r="D21" s="54">
        <v>43116</v>
      </c>
      <c r="E21" s="53">
        <v>225359</v>
      </c>
      <c r="F21" s="53">
        <v>19430</v>
      </c>
      <c r="G21" s="53">
        <v>6609</v>
      </c>
      <c r="H21" s="53">
        <f t="shared" si="3"/>
        <v>26039</v>
      </c>
      <c r="I21" s="53">
        <f t="shared" si="2"/>
        <v>199320</v>
      </c>
      <c r="J21" s="13">
        <v>2875570</v>
      </c>
      <c r="K21" s="77" t="s">
        <v>350</v>
      </c>
      <c r="L21" s="3"/>
      <c r="M21" s="17"/>
    </row>
    <row r="22" spans="1:13" ht="15.6" x14ac:dyDescent="0.3">
      <c r="A22" s="19">
        <v>111</v>
      </c>
      <c r="B22" s="115" t="s">
        <v>351</v>
      </c>
      <c r="C22" s="58">
        <v>372</v>
      </c>
      <c r="D22" s="54">
        <v>43116</v>
      </c>
      <c r="E22" s="53">
        <v>222263</v>
      </c>
      <c r="F22" s="53">
        <v>18232</v>
      </c>
      <c r="G22" s="53">
        <v>5801</v>
      </c>
      <c r="H22" s="53">
        <f t="shared" si="3"/>
        <v>24033</v>
      </c>
      <c r="I22" s="53">
        <f t="shared" si="2"/>
        <v>198230</v>
      </c>
      <c r="J22" s="13">
        <v>2875571</v>
      </c>
      <c r="K22" s="77" t="s">
        <v>350</v>
      </c>
      <c r="L22" s="3"/>
      <c r="M22" s="17"/>
    </row>
    <row r="23" spans="1:13" ht="15.6" x14ac:dyDescent="0.3">
      <c r="A23" s="19">
        <v>112</v>
      </c>
      <c r="B23" s="115" t="s">
        <v>353</v>
      </c>
      <c r="C23" s="58">
        <v>377</v>
      </c>
      <c r="D23" s="54">
        <v>43117</v>
      </c>
      <c r="E23" s="53">
        <v>210573</v>
      </c>
      <c r="F23" s="53">
        <v>10853</v>
      </c>
      <c r="G23" s="53">
        <v>4191</v>
      </c>
      <c r="H23" s="53">
        <f t="shared" si="3"/>
        <v>15044</v>
      </c>
      <c r="I23" s="53">
        <f t="shared" si="2"/>
        <v>195529</v>
      </c>
      <c r="J23" s="13">
        <v>2875572</v>
      </c>
      <c r="K23" s="77" t="s">
        <v>354</v>
      </c>
      <c r="L23" s="3"/>
      <c r="M23" s="17"/>
    </row>
    <row r="24" spans="1:13" ht="15.6" x14ac:dyDescent="0.3">
      <c r="A24" s="19">
        <v>113</v>
      </c>
      <c r="B24" s="115" t="s">
        <v>355</v>
      </c>
      <c r="C24" s="58">
        <v>376</v>
      </c>
      <c r="D24" s="54">
        <v>43117</v>
      </c>
      <c r="E24" s="53">
        <v>211347</v>
      </c>
      <c r="F24" s="53">
        <v>9353</v>
      </c>
      <c r="G24" s="53">
        <v>3625</v>
      </c>
      <c r="H24" s="53">
        <f t="shared" si="3"/>
        <v>12978</v>
      </c>
      <c r="I24" s="53">
        <f t="shared" si="2"/>
        <v>198369</v>
      </c>
      <c r="J24" s="13">
        <v>2875573</v>
      </c>
      <c r="K24" s="77" t="s">
        <v>354</v>
      </c>
      <c r="L24" s="3"/>
      <c r="M24" s="17"/>
    </row>
    <row r="25" spans="1:13" ht="15.6" x14ac:dyDescent="0.3">
      <c r="A25" s="19">
        <v>114</v>
      </c>
      <c r="B25" s="115" t="s">
        <v>358</v>
      </c>
      <c r="C25" s="58">
        <v>379</v>
      </c>
      <c r="D25" s="54">
        <v>43118</v>
      </c>
      <c r="E25" s="53">
        <v>213931</v>
      </c>
      <c r="F25" s="53">
        <v>12478</v>
      </c>
      <c r="G25" s="53">
        <v>5513</v>
      </c>
      <c r="H25" s="53">
        <f t="shared" si="3"/>
        <v>17991</v>
      </c>
      <c r="I25" s="53">
        <f t="shared" si="2"/>
        <v>195940</v>
      </c>
      <c r="J25" s="13">
        <v>2875574</v>
      </c>
      <c r="K25" s="77" t="s">
        <v>356</v>
      </c>
      <c r="L25" s="3"/>
      <c r="M25" s="17"/>
    </row>
    <row r="26" spans="1:13" ht="15.6" x14ac:dyDescent="0.3">
      <c r="A26" s="19">
        <v>115</v>
      </c>
      <c r="B26" s="115" t="s">
        <v>357</v>
      </c>
      <c r="C26" s="58">
        <v>380</v>
      </c>
      <c r="D26" s="54">
        <v>43118</v>
      </c>
      <c r="E26" s="53">
        <v>225359</v>
      </c>
      <c r="F26" s="53">
        <v>19430</v>
      </c>
      <c r="G26" s="53">
        <v>6609</v>
      </c>
      <c r="H26" s="53">
        <f t="shared" si="3"/>
        <v>26039</v>
      </c>
      <c r="I26" s="53">
        <f t="shared" si="2"/>
        <v>199320</v>
      </c>
      <c r="J26" s="13">
        <v>2875575</v>
      </c>
      <c r="K26" s="77" t="s">
        <v>356</v>
      </c>
      <c r="L26" s="3"/>
      <c r="M26" s="17"/>
    </row>
    <row r="27" spans="1:13" ht="15.6" x14ac:dyDescent="0.3">
      <c r="A27" s="19">
        <v>116</v>
      </c>
      <c r="B27" s="115" t="s">
        <v>359</v>
      </c>
      <c r="C27" s="58">
        <v>381</v>
      </c>
      <c r="D27" s="54">
        <v>43118</v>
      </c>
      <c r="E27" s="53">
        <v>219200</v>
      </c>
      <c r="F27" s="53">
        <v>10200</v>
      </c>
      <c r="G27" s="53">
        <v>9000</v>
      </c>
      <c r="H27" s="53">
        <f t="shared" si="3"/>
        <v>19200</v>
      </c>
      <c r="I27" s="53">
        <f t="shared" si="2"/>
        <v>200000</v>
      </c>
      <c r="J27" s="13">
        <v>2875576</v>
      </c>
      <c r="K27" s="77" t="s">
        <v>356</v>
      </c>
      <c r="L27" s="3"/>
      <c r="M27" s="17"/>
    </row>
    <row r="28" spans="1:13" ht="15.6" x14ac:dyDescent="0.3">
      <c r="A28" s="19">
        <v>117</v>
      </c>
      <c r="B28" s="115" t="s">
        <v>361</v>
      </c>
      <c r="C28" s="58">
        <v>385</v>
      </c>
      <c r="D28" s="54">
        <v>43121</v>
      </c>
      <c r="E28" s="53">
        <v>196418</v>
      </c>
      <c r="F28" s="53">
        <v>7116</v>
      </c>
      <c r="G28" s="53">
        <v>4092</v>
      </c>
      <c r="H28" s="53">
        <f t="shared" si="3"/>
        <v>11208</v>
      </c>
      <c r="I28" s="53">
        <f t="shared" si="2"/>
        <v>185210</v>
      </c>
      <c r="J28" s="13">
        <v>2875578</v>
      </c>
      <c r="K28" s="77" t="s">
        <v>360</v>
      </c>
      <c r="L28" s="3"/>
      <c r="M28" s="17"/>
    </row>
    <row r="29" spans="1:13" ht="15.6" x14ac:dyDescent="0.3">
      <c r="A29" s="19">
        <v>118</v>
      </c>
      <c r="B29" s="125" t="s">
        <v>362</v>
      </c>
      <c r="C29" s="58">
        <v>388</v>
      </c>
      <c r="D29" s="54">
        <v>43121</v>
      </c>
      <c r="E29" s="53">
        <v>218583</v>
      </c>
      <c r="F29" s="53">
        <v>15150</v>
      </c>
      <c r="G29" s="53">
        <v>6593</v>
      </c>
      <c r="H29" s="53">
        <f t="shared" si="3"/>
        <v>21743</v>
      </c>
      <c r="I29" s="53">
        <f t="shared" si="2"/>
        <v>196840</v>
      </c>
      <c r="J29" s="13">
        <v>2875579</v>
      </c>
      <c r="K29" s="77" t="s">
        <v>360</v>
      </c>
      <c r="L29" s="3"/>
      <c r="M29" s="17"/>
    </row>
    <row r="30" spans="1:13" ht="15.6" x14ac:dyDescent="0.3">
      <c r="A30" s="19">
        <v>119</v>
      </c>
      <c r="B30" s="115" t="s">
        <v>363</v>
      </c>
      <c r="C30" s="58">
        <v>389</v>
      </c>
      <c r="D30" s="54">
        <v>43122</v>
      </c>
      <c r="E30" s="53">
        <v>219200</v>
      </c>
      <c r="F30" s="53">
        <v>10200</v>
      </c>
      <c r="G30" s="53">
        <v>9000</v>
      </c>
      <c r="H30" s="53">
        <f t="shared" si="3"/>
        <v>19200</v>
      </c>
      <c r="I30" s="53">
        <f t="shared" si="2"/>
        <v>200000</v>
      </c>
      <c r="J30" s="13">
        <v>2875580</v>
      </c>
      <c r="K30" s="77" t="s">
        <v>364</v>
      </c>
      <c r="L30" s="3"/>
      <c r="M30" s="17"/>
    </row>
    <row r="31" spans="1:13" ht="15.6" x14ac:dyDescent="0.3">
      <c r="A31" s="19">
        <v>120</v>
      </c>
      <c r="B31" s="115" t="s">
        <v>365</v>
      </c>
      <c r="C31" s="58">
        <v>393</v>
      </c>
      <c r="D31" s="54">
        <v>43123</v>
      </c>
      <c r="E31" s="53">
        <v>226072</v>
      </c>
      <c r="F31" s="53">
        <v>19419</v>
      </c>
      <c r="G31" s="53">
        <v>6687</v>
      </c>
      <c r="H31" s="53">
        <f t="shared" si="3"/>
        <v>26106</v>
      </c>
      <c r="I31" s="53">
        <f t="shared" si="2"/>
        <v>199966</v>
      </c>
      <c r="J31" s="13">
        <v>2875583</v>
      </c>
      <c r="K31" s="77" t="s">
        <v>366</v>
      </c>
      <c r="L31" s="3"/>
      <c r="M31" s="17"/>
    </row>
    <row r="32" spans="1:13" ht="15.6" x14ac:dyDescent="0.3">
      <c r="A32" s="19">
        <v>121</v>
      </c>
      <c r="B32" s="115" t="s">
        <v>367</v>
      </c>
      <c r="C32" s="58">
        <v>394</v>
      </c>
      <c r="D32" s="54">
        <v>43123</v>
      </c>
      <c r="E32" s="53">
        <v>210400</v>
      </c>
      <c r="F32" s="53">
        <v>10950</v>
      </c>
      <c r="G32" s="53">
        <v>450</v>
      </c>
      <c r="H32" s="53">
        <f t="shared" si="3"/>
        <v>11400</v>
      </c>
      <c r="I32" s="53">
        <f t="shared" si="2"/>
        <v>199000</v>
      </c>
      <c r="J32" s="13">
        <v>2875584</v>
      </c>
      <c r="K32" s="77" t="s">
        <v>366</v>
      </c>
      <c r="L32" s="3"/>
      <c r="M32" s="17"/>
    </row>
    <row r="33" spans="1:13" ht="15.6" x14ac:dyDescent="0.3">
      <c r="A33" s="19">
        <v>122</v>
      </c>
      <c r="B33" s="115" t="s">
        <v>368</v>
      </c>
      <c r="C33" s="58">
        <v>395</v>
      </c>
      <c r="D33" s="54">
        <v>43124</v>
      </c>
      <c r="E33" s="53">
        <v>219200</v>
      </c>
      <c r="F33" s="53">
        <v>10200</v>
      </c>
      <c r="G33" s="53">
        <v>9000</v>
      </c>
      <c r="H33" s="53">
        <f t="shared" si="3"/>
        <v>19200</v>
      </c>
      <c r="I33" s="53">
        <f t="shared" si="2"/>
        <v>200000</v>
      </c>
      <c r="J33" s="13">
        <v>2875586</v>
      </c>
      <c r="K33" s="77" t="s">
        <v>369</v>
      </c>
      <c r="L33" s="3"/>
      <c r="M33" s="17"/>
    </row>
    <row r="34" spans="1:13" ht="15.6" x14ac:dyDescent="0.3">
      <c r="A34" s="19">
        <v>123</v>
      </c>
      <c r="B34" s="115" t="s">
        <v>370</v>
      </c>
      <c r="C34" s="58">
        <v>398</v>
      </c>
      <c r="D34" s="54">
        <v>43125</v>
      </c>
      <c r="E34" s="53">
        <v>226072</v>
      </c>
      <c r="F34" s="53">
        <v>19419</v>
      </c>
      <c r="G34" s="53">
        <v>6687</v>
      </c>
      <c r="H34" s="53">
        <f t="shared" si="3"/>
        <v>26106</v>
      </c>
      <c r="I34" s="53">
        <f t="shared" si="2"/>
        <v>199966</v>
      </c>
      <c r="J34" s="13">
        <v>2875591</v>
      </c>
      <c r="K34" s="77" t="s">
        <v>371</v>
      </c>
      <c r="L34" s="3"/>
      <c r="M34" s="17"/>
    </row>
    <row r="35" spans="1:13" ht="15.6" x14ac:dyDescent="0.3">
      <c r="A35" s="19">
        <v>124</v>
      </c>
      <c r="B35" s="115" t="s">
        <v>372</v>
      </c>
      <c r="C35" s="58">
        <v>399</v>
      </c>
      <c r="D35" s="54">
        <v>43125</v>
      </c>
      <c r="E35" s="53">
        <v>219200</v>
      </c>
      <c r="F35" s="53">
        <v>10200</v>
      </c>
      <c r="G35" s="53">
        <v>9000</v>
      </c>
      <c r="H35" s="53">
        <f t="shared" si="3"/>
        <v>19200</v>
      </c>
      <c r="I35" s="53">
        <f t="shared" si="2"/>
        <v>200000</v>
      </c>
      <c r="J35" s="13">
        <v>2875590</v>
      </c>
      <c r="K35" s="77" t="s">
        <v>371</v>
      </c>
      <c r="L35" s="3"/>
      <c r="M35" s="17"/>
    </row>
    <row r="36" spans="1:13" ht="15.6" x14ac:dyDescent="0.3">
      <c r="A36" s="19">
        <v>125</v>
      </c>
      <c r="B36" s="115" t="s">
        <v>373</v>
      </c>
      <c r="C36" s="58">
        <v>397</v>
      </c>
      <c r="D36" s="54">
        <v>43125</v>
      </c>
      <c r="E36" s="53">
        <v>219015</v>
      </c>
      <c r="F36" s="53">
        <v>15150</v>
      </c>
      <c r="G36" s="53">
        <v>7025</v>
      </c>
      <c r="H36" s="53">
        <f t="shared" si="3"/>
        <v>22175</v>
      </c>
      <c r="I36" s="53">
        <f t="shared" si="2"/>
        <v>196840</v>
      </c>
      <c r="J36" s="13">
        <v>2875592</v>
      </c>
      <c r="K36" s="77" t="s">
        <v>374</v>
      </c>
      <c r="L36" s="3"/>
      <c r="M36" s="17"/>
    </row>
    <row r="37" spans="1:13" ht="15.6" x14ac:dyDescent="0.3">
      <c r="A37" s="19">
        <v>126</v>
      </c>
      <c r="B37" s="115" t="s">
        <v>375</v>
      </c>
      <c r="C37" s="58">
        <v>403</v>
      </c>
      <c r="D37" s="54">
        <v>43128</v>
      </c>
      <c r="E37" s="53">
        <v>214673</v>
      </c>
      <c r="F37" s="53">
        <v>10104</v>
      </c>
      <c r="G37" s="53">
        <v>4620</v>
      </c>
      <c r="H37" s="53">
        <f t="shared" si="3"/>
        <v>14724</v>
      </c>
      <c r="I37" s="53">
        <f t="shared" si="2"/>
        <v>199949</v>
      </c>
      <c r="J37" s="13">
        <v>2875594</v>
      </c>
      <c r="K37" s="77" t="s">
        <v>376</v>
      </c>
      <c r="L37" s="3"/>
      <c r="M37" s="17"/>
    </row>
    <row r="38" spans="1:13" ht="15.6" x14ac:dyDescent="0.3">
      <c r="A38" s="19">
        <v>127</v>
      </c>
      <c r="B38" s="115" t="s">
        <v>377</v>
      </c>
      <c r="C38" s="58">
        <v>404</v>
      </c>
      <c r="D38" s="54">
        <v>43128</v>
      </c>
      <c r="E38" s="53">
        <v>214122</v>
      </c>
      <c r="F38" s="53">
        <v>10185</v>
      </c>
      <c r="G38" s="53">
        <v>4517</v>
      </c>
      <c r="H38" s="53">
        <f t="shared" si="3"/>
        <v>14702</v>
      </c>
      <c r="I38" s="53">
        <f t="shared" si="2"/>
        <v>199420</v>
      </c>
      <c r="J38" s="13">
        <v>2875593</v>
      </c>
      <c r="K38" s="77" t="s">
        <v>378</v>
      </c>
      <c r="L38" s="3"/>
      <c r="M38" s="17"/>
    </row>
    <row r="39" spans="1:13" ht="15.6" x14ac:dyDescent="0.3">
      <c r="A39" s="19">
        <v>128</v>
      </c>
      <c r="B39" s="115" t="s">
        <v>379</v>
      </c>
      <c r="C39" s="58">
        <v>408</v>
      </c>
      <c r="D39" s="54">
        <v>43129</v>
      </c>
      <c r="E39" s="53">
        <v>213599</v>
      </c>
      <c r="F39" s="53">
        <v>9458</v>
      </c>
      <c r="G39" s="53">
        <v>4472</v>
      </c>
      <c r="H39" s="53">
        <f t="shared" si="3"/>
        <v>13930</v>
      </c>
      <c r="I39" s="53">
        <f t="shared" si="2"/>
        <v>199669</v>
      </c>
      <c r="J39" s="13">
        <v>2875597</v>
      </c>
      <c r="K39" s="77" t="s">
        <v>380</v>
      </c>
      <c r="L39" s="3"/>
      <c r="M39" s="17"/>
    </row>
    <row r="40" spans="1:13" ht="15.6" x14ac:dyDescent="0.3">
      <c r="A40" s="19">
        <v>129</v>
      </c>
      <c r="B40" s="115" t="s">
        <v>381</v>
      </c>
      <c r="C40" s="58">
        <v>412</v>
      </c>
      <c r="D40" s="54">
        <v>43130</v>
      </c>
      <c r="E40" s="53">
        <v>224959</v>
      </c>
      <c r="F40" s="53">
        <v>19430</v>
      </c>
      <c r="G40" s="53">
        <v>6569</v>
      </c>
      <c r="H40" s="53">
        <f t="shared" si="3"/>
        <v>25999</v>
      </c>
      <c r="I40" s="53">
        <f t="shared" si="2"/>
        <v>198960</v>
      </c>
      <c r="J40" s="13">
        <v>2875599</v>
      </c>
      <c r="K40" s="77" t="s">
        <v>382</v>
      </c>
      <c r="L40" s="3"/>
      <c r="M40" s="17"/>
    </row>
    <row r="41" spans="1:13" ht="15.6" x14ac:dyDescent="0.3">
      <c r="A41" s="19">
        <v>130</v>
      </c>
      <c r="B41" s="115" t="s">
        <v>384</v>
      </c>
      <c r="C41" s="58">
        <v>416</v>
      </c>
      <c r="D41" s="54">
        <v>43131</v>
      </c>
      <c r="E41" s="53">
        <v>222263</v>
      </c>
      <c r="F41" s="53">
        <v>18232</v>
      </c>
      <c r="G41" s="53">
        <v>5801</v>
      </c>
      <c r="H41" s="53">
        <f t="shared" si="3"/>
        <v>24033</v>
      </c>
      <c r="I41" s="53">
        <f t="shared" si="2"/>
        <v>198230</v>
      </c>
      <c r="J41" s="13">
        <v>2875601</v>
      </c>
      <c r="K41" s="77" t="s">
        <v>383</v>
      </c>
      <c r="L41" s="3"/>
      <c r="M41" s="17"/>
    </row>
    <row r="42" spans="1:13" ht="15.6" x14ac:dyDescent="0.3">
      <c r="A42" s="19">
        <v>131</v>
      </c>
      <c r="B42" s="115" t="s">
        <v>385</v>
      </c>
      <c r="C42" s="58">
        <v>417</v>
      </c>
      <c r="D42" s="54">
        <v>43131</v>
      </c>
      <c r="E42" s="53">
        <v>213931</v>
      </c>
      <c r="F42" s="53">
        <v>12478</v>
      </c>
      <c r="G42" s="53">
        <v>5513</v>
      </c>
      <c r="H42" s="53">
        <f t="shared" si="3"/>
        <v>17991</v>
      </c>
      <c r="I42" s="53">
        <f t="shared" si="2"/>
        <v>195940</v>
      </c>
      <c r="J42" s="13">
        <v>2875602</v>
      </c>
      <c r="K42" s="77" t="s">
        <v>383</v>
      </c>
      <c r="L42" s="3"/>
      <c r="M42" s="17"/>
    </row>
    <row r="43" spans="1:13" ht="15.6" x14ac:dyDescent="0.3">
      <c r="B43" s="96"/>
      <c r="C43" s="58"/>
      <c r="D43" s="54"/>
      <c r="E43" s="53"/>
      <c r="F43" s="53"/>
      <c r="G43" s="53"/>
      <c r="H43" s="53"/>
      <c r="I43" s="53"/>
      <c r="J43" s="13"/>
      <c r="K43" s="77"/>
      <c r="L43" s="3"/>
      <c r="M43" s="17"/>
    </row>
    <row r="44" spans="1:13" ht="15.6" x14ac:dyDescent="0.3">
      <c r="B44" s="6"/>
      <c r="C44" s="6"/>
      <c r="D44" s="59" t="s">
        <v>13</v>
      </c>
      <c r="E44" s="60">
        <f>SUM(E5:E43)</f>
        <v>8257650</v>
      </c>
      <c r="F44" s="60">
        <f>SUM(F5:F43)</f>
        <v>496852</v>
      </c>
      <c r="G44" s="60">
        <f>SUM(G5:G43)</f>
        <v>235578</v>
      </c>
      <c r="H44" s="60">
        <f>SUM(H5:H43)</f>
        <v>732430</v>
      </c>
      <c r="I44" s="61">
        <f>SUM(I5:I43)</f>
        <v>7525220</v>
      </c>
      <c r="J44" s="19"/>
      <c r="K44" s="19"/>
      <c r="L44" s="6"/>
      <c r="M44" s="17"/>
    </row>
    <row r="45" spans="1:13" ht="15.6" x14ac:dyDescent="0.3">
      <c r="A45" s="79"/>
      <c r="B45" s="31"/>
      <c r="C45" s="31"/>
      <c r="D45" s="91"/>
      <c r="E45" s="92"/>
      <c r="F45" s="92"/>
      <c r="G45" s="92"/>
      <c r="H45" s="92"/>
      <c r="I45" s="92"/>
      <c r="J45" s="94"/>
      <c r="K45" s="79"/>
      <c r="M45" s="17"/>
    </row>
    <row r="46" spans="1:13" ht="7.5" hidden="1" customHeight="1" x14ac:dyDescent="0.3">
      <c r="A46" s="79"/>
      <c r="B46" s="31"/>
      <c r="C46" s="31"/>
      <c r="D46" s="91"/>
      <c r="E46" s="92"/>
      <c r="F46" s="92"/>
      <c r="G46" s="92"/>
      <c r="H46" s="92"/>
      <c r="I46" s="92"/>
      <c r="J46" s="94"/>
      <c r="K46" s="79"/>
      <c r="M46" s="17"/>
    </row>
    <row r="47" spans="1:13" ht="15" customHeight="1" x14ac:dyDescent="0.3">
      <c r="B47" s="174" t="s">
        <v>37</v>
      </c>
      <c r="C47" s="175"/>
      <c r="D47" s="175"/>
      <c r="E47" s="175"/>
      <c r="F47" s="175"/>
      <c r="G47" s="175"/>
      <c r="H47" s="175"/>
      <c r="I47" s="175"/>
      <c r="J47" s="175"/>
      <c r="K47" s="176"/>
      <c r="L47" s="6"/>
      <c r="M47" s="17"/>
    </row>
    <row r="48" spans="1:13" ht="42" customHeight="1" x14ac:dyDescent="0.3">
      <c r="A48" s="24" t="s">
        <v>139</v>
      </c>
      <c r="B48" s="29" t="s">
        <v>22</v>
      </c>
      <c r="C48" s="24" t="s">
        <v>25</v>
      </c>
      <c r="D48" s="24" t="s">
        <v>5</v>
      </c>
      <c r="E48" s="24" t="s">
        <v>6</v>
      </c>
      <c r="F48" s="2" t="s">
        <v>185</v>
      </c>
      <c r="G48" s="2" t="s">
        <v>186</v>
      </c>
      <c r="H48" s="2" t="s">
        <v>8</v>
      </c>
      <c r="I48" s="2" t="s">
        <v>187</v>
      </c>
      <c r="J48" s="2" t="s">
        <v>10</v>
      </c>
      <c r="K48" s="24" t="s">
        <v>11</v>
      </c>
      <c r="L48" s="19" t="s">
        <v>203</v>
      </c>
    </row>
    <row r="49" spans="1:13" ht="15.6" x14ac:dyDescent="0.3">
      <c r="A49" s="19">
        <v>7</v>
      </c>
      <c r="B49" s="30" t="s">
        <v>217</v>
      </c>
      <c r="C49" s="18">
        <v>323</v>
      </c>
      <c r="D49" s="47">
        <v>43107</v>
      </c>
      <c r="E49" s="48">
        <v>252000</v>
      </c>
      <c r="F49" s="85">
        <v>12600</v>
      </c>
      <c r="G49" s="85">
        <v>5040</v>
      </c>
      <c r="H49" s="48">
        <f t="shared" ref="H49:H52" si="4">G49+F49</f>
        <v>17640</v>
      </c>
      <c r="I49" s="48">
        <f t="shared" ref="I49:I52" si="5">E49-H49</f>
        <v>234360</v>
      </c>
      <c r="J49" s="13">
        <v>2875558</v>
      </c>
      <c r="K49" s="113" t="s">
        <v>335</v>
      </c>
      <c r="L49" s="106"/>
      <c r="M49" s="17"/>
    </row>
    <row r="50" spans="1:13" ht="15.6" x14ac:dyDescent="0.3">
      <c r="A50" s="19">
        <v>8</v>
      </c>
      <c r="B50" s="30" t="s">
        <v>217</v>
      </c>
      <c r="C50" s="18" t="s">
        <v>336</v>
      </c>
      <c r="D50" s="47">
        <v>43107</v>
      </c>
      <c r="E50" s="48">
        <v>252000</v>
      </c>
      <c r="F50" s="85">
        <v>12600</v>
      </c>
      <c r="G50" s="85">
        <v>5040</v>
      </c>
      <c r="H50" s="48">
        <f t="shared" si="4"/>
        <v>17640</v>
      </c>
      <c r="I50" s="48">
        <f t="shared" si="5"/>
        <v>234360</v>
      </c>
      <c r="J50" s="13">
        <v>2875559</v>
      </c>
      <c r="K50" s="113" t="s">
        <v>335</v>
      </c>
      <c r="L50" s="106"/>
      <c r="M50" s="17"/>
    </row>
    <row r="51" spans="1:13" ht="15.6" x14ac:dyDescent="0.3">
      <c r="A51" s="19">
        <v>9</v>
      </c>
      <c r="B51" s="30" t="s">
        <v>196</v>
      </c>
      <c r="C51" s="18">
        <v>391</v>
      </c>
      <c r="D51" s="47">
        <v>43123</v>
      </c>
      <c r="E51" s="48">
        <v>294000</v>
      </c>
      <c r="F51" s="85">
        <v>14700</v>
      </c>
      <c r="G51" s="85">
        <v>5880</v>
      </c>
      <c r="H51" s="48">
        <f t="shared" si="4"/>
        <v>20580</v>
      </c>
      <c r="I51" s="48">
        <f t="shared" si="5"/>
        <v>273420</v>
      </c>
      <c r="J51" s="13">
        <v>2875587</v>
      </c>
      <c r="K51" s="113" t="s">
        <v>369</v>
      </c>
      <c r="L51" s="106"/>
      <c r="M51" s="17"/>
    </row>
    <row r="52" spans="1:13" ht="15.6" x14ac:dyDescent="0.3">
      <c r="A52" s="19">
        <v>10</v>
      </c>
      <c r="B52" s="30" t="s">
        <v>196</v>
      </c>
      <c r="C52" s="18">
        <v>391</v>
      </c>
      <c r="D52" s="47">
        <v>43123</v>
      </c>
      <c r="E52" s="48">
        <v>294000</v>
      </c>
      <c r="F52" s="85">
        <v>14700</v>
      </c>
      <c r="G52" s="85">
        <v>5880</v>
      </c>
      <c r="H52" s="48">
        <f t="shared" si="4"/>
        <v>20580</v>
      </c>
      <c r="I52" s="48">
        <f t="shared" si="5"/>
        <v>273420</v>
      </c>
      <c r="J52" s="13">
        <v>2875588</v>
      </c>
      <c r="K52" s="113" t="s">
        <v>369</v>
      </c>
      <c r="L52" s="106"/>
      <c r="M52" s="17"/>
    </row>
    <row r="53" spans="1:13" ht="18" customHeight="1" x14ac:dyDescent="0.3">
      <c r="B53" s="30"/>
      <c r="C53" s="19"/>
      <c r="D53" s="47"/>
      <c r="E53" s="48"/>
      <c r="F53" s="85"/>
      <c r="G53" s="85"/>
      <c r="H53" s="48"/>
      <c r="I53" s="48"/>
      <c r="J53" s="13"/>
      <c r="K53" s="114"/>
      <c r="L53" s="6"/>
      <c r="M53" s="17"/>
    </row>
    <row r="54" spans="1:13" ht="18" customHeight="1" x14ac:dyDescent="0.3">
      <c r="B54" s="167" t="s">
        <v>13</v>
      </c>
      <c r="C54" s="167"/>
      <c r="D54" s="167"/>
      <c r="E54" s="21">
        <f>SUM(E49:E53)</f>
        <v>1092000</v>
      </c>
      <c r="F54" s="105">
        <f>SUM(F49:F53)</f>
        <v>54600</v>
      </c>
      <c r="G54" s="105">
        <f>SUM(G49:G53)</f>
        <v>21840</v>
      </c>
      <c r="H54" s="21">
        <f t="shared" ref="H54" si="6">F54+G54</f>
        <v>76440</v>
      </c>
      <c r="I54" s="23">
        <f>SUM(I49:I53)</f>
        <v>1015560</v>
      </c>
      <c r="J54" s="6"/>
      <c r="K54" s="90"/>
      <c r="L54" s="106"/>
      <c r="M54" s="17"/>
    </row>
    <row r="55" spans="1:13" ht="18" customHeight="1" x14ac:dyDescent="0.3">
      <c r="A55" s="79"/>
      <c r="B55" s="118"/>
      <c r="C55" s="118"/>
      <c r="D55" s="118"/>
      <c r="E55" s="119"/>
      <c r="F55" s="120"/>
      <c r="G55" s="120"/>
      <c r="H55" s="119"/>
      <c r="I55" s="122"/>
      <c r="J55" s="31"/>
      <c r="K55" s="121"/>
      <c r="L55" s="34"/>
      <c r="M55" s="17"/>
    </row>
    <row r="56" spans="1:13" s="31" customFormat="1" ht="17.25" customHeight="1" x14ac:dyDescent="0.3">
      <c r="A56" s="79"/>
      <c r="H56" s="34"/>
    </row>
    <row r="57" spans="1:13" s="31" customFormat="1" ht="15.6" x14ac:dyDescent="0.3">
      <c r="A57" s="79"/>
      <c r="C57" s="165" t="s">
        <v>85</v>
      </c>
      <c r="D57" s="166"/>
      <c r="E57" s="35">
        <f>I44+I54</f>
        <v>8540780</v>
      </c>
      <c r="F57" s="34"/>
      <c r="G57" s="103" t="s">
        <v>169</v>
      </c>
      <c r="H57" s="102">
        <f>F44+F54</f>
        <v>551452</v>
      </c>
    </row>
    <row r="58" spans="1:13" s="31" customFormat="1" ht="18.75" customHeight="1" x14ac:dyDescent="0.3">
      <c r="A58" s="79"/>
      <c r="C58" s="31" t="s">
        <v>159</v>
      </c>
      <c r="E58" s="34">
        <f>H54+H44</f>
        <v>808870</v>
      </c>
      <c r="G58" s="103" t="s">
        <v>170</v>
      </c>
      <c r="H58" s="102">
        <f>G54+G44</f>
        <v>257418</v>
      </c>
      <c r="I58" s="34"/>
    </row>
    <row r="59" spans="1:13" s="95" customFormat="1" x14ac:dyDescent="0.3">
      <c r="A59" s="94"/>
      <c r="C59" s="95" t="s">
        <v>160</v>
      </c>
      <c r="E59" s="93">
        <f>E54+E44</f>
        <v>9349650</v>
      </c>
      <c r="I59" s="34"/>
      <c r="J59" s="93"/>
    </row>
    <row r="60" spans="1:13" s="31" customFormat="1" x14ac:dyDescent="0.3">
      <c r="A60" s="79"/>
      <c r="I60" s="34"/>
    </row>
    <row r="61" spans="1:13" s="31" customFormat="1" x14ac:dyDescent="0.3">
      <c r="A61" s="79"/>
      <c r="I61" s="104"/>
    </row>
    <row r="62" spans="1:13" s="31" customFormat="1" x14ac:dyDescent="0.3">
      <c r="A62" s="79"/>
      <c r="F62" s="34"/>
      <c r="G62" s="70"/>
    </row>
    <row r="63" spans="1:13" s="31" customFormat="1" x14ac:dyDescent="0.3">
      <c r="A63" s="79"/>
    </row>
    <row r="64" spans="1:13" s="31" customFormat="1" x14ac:dyDescent="0.3">
      <c r="A64" s="79"/>
    </row>
    <row r="65" spans="1:5" s="31" customFormat="1" x14ac:dyDescent="0.3">
      <c r="A65" s="79"/>
      <c r="E65" s="34"/>
    </row>
    <row r="66" spans="1:5" s="31" customFormat="1" x14ac:dyDescent="0.3">
      <c r="A66" s="79"/>
      <c r="E66" s="34"/>
    </row>
    <row r="67" spans="1:5" s="31" customFormat="1" x14ac:dyDescent="0.3">
      <c r="A67" s="79"/>
    </row>
    <row r="68" spans="1:5" s="31" customFormat="1" x14ac:dyDescent="0.3">
      <c r="A68" s="79"/>
    </row>
    <row r="69" spans="1:5" s="31" customFormat="1" x14ac:dyDescent="0.3">
      <c r="A69" s="79"/>
    </row>
    <row r="70" spans="1:5" s="31" customFormat="1" x14ac:dyDescent="0.3">
      <c r="A70" s="79"/>
    </row>
    <row r="71" spans="1:5" s="31" customFormat="1" x14ac:dyDescent="0.3">
      <c r="A71" s="79"/>
    </row>
    <row r="72" spans="1:5" s="31" customFormat="1" x14ac:dyDescent="0.3">
      <c r="A72" s="79"/>
    </row>
    <row r="73" spans="1:5" s="31" customFormat="1" x14ac:dyDescent="0.3">
      <c r="A73" s="79"/>
    </row>
    <row r="74" spans="1:5" s="31" customFormat="1" x14ac:dyDescent="0.3">
      <c r="A74" s="79"/>
    </row>
    <row r="75" spans="1:5" s="31" customFormat="1" x14ac:dyDescent="0.3">
      <c r="A75" s="79"/>
    </row>
    <row r="76" spans="1:5" s="31" customFormat="1" x14ac:dyDescent="0.3">
      <c r="A76" s="79"/>
    </row>
    <row r="77" spans="1:5" s="31" customFormat="1" x14ac:dyDescent="0.3">
      <c r="A77" s="79"/>
    </row>
    <row r="78" spans="1:5" s="31" customFormat="1" x14ac:dyDescent="0.3">
      <c r="A78" s="79"/>
    </row>
    <row r="79" spans="1:5" s="31" customFormat="1" x14ac:dyDescent="0.3">
      <c r="A79" s="79"/>
    </row>
    <row r="80" spans="1:5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</sheetData>
  <mergeCells count="8">
    <mergeCell ref="B54:D54"/>
    <mergeCell ref="C57:D57"/>
    <mergeCell ref="B1:K1"/>
    <mergeCell ref="B2:K2"/>
    <mergeCell ref="A3:A4"/>
    <mergeCell ref="B3:H3"/>
    <mergeCell ref="I3:K3"/>
    <mergeCell ref="B47:K47"/>
  </mergeCells>
  <pageMargins left="0.5" right="0.2" top="0" bottom="0" header="0.3" footer="0.3"/>
  <pageSetup paperSize="9" scale="80" orientation="landscape" r:id="rId1"/>
  <headerFooter differentFirs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SheetLayoutView="87" workbookViewId="0">
      <pane ySplit="4" topLeftCell="A23" activePane="bottomLeft" state="frozen"/>
      <selection pane="bottomLeft" activeCell="E20" sqref="E20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4.2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24.6" x14ac:dyDescent="0.3">
      <c r="A5" s="19">
        <v>132</v>
      </c>
      <c r="B5" s="115" t="s">
        <v>447</v>
      </c>
      <c r="C5" s="58">
        <v>421</v>
      </c>
      <c r="D5" s="54">
        <v>43132</v>
      </c>
      <c r="E5" s="53">
        <v>221159</v>
      </c>
      <c r="F5" s="53">
        <v>15630</v>
      </c>
      <c r="G5" s="53">
        <v>6569</v>
      </c>
      <c r="H5" s="53">
        <f t="shared" ref="H5:H21" si="0">F5+G5</f>
        <v>22199</v>
      </c>
      <c r="I5" s="53">
        <f t="shared" ref="I5:I21" si="1">E5-H5</f>
        <v>198960</v>
      </c>
      <c r="J5" s="13">
        <v>2875603</v>
      </c>
      <c r="K5" s="77" t="s">
        <v>386</v>
      </c>
      <c r="L5" s="3"/>
      <c r="M5" s="17"/>
    </row>
    <row r="6" spans="1:13" ht="24.6" x14ac:dyDescent="0.3">
      <c r="A6" s="19">
        <v>133</v>
      </c>
      <c r="B6" s="115" t="s">
        <v>406</v>
      </c>
      <c r="C6" s="58">
        <v>420</v>
      </c>
      <c r="D6" s="54">
        <v>43132</v>
      </c>
      <c r="E6" s="53">
        <v>218742</v>
      </c>
      <c r="F6" s="53">
        <v>15593</v>
      </c>
      <c r="G6" s="53">
        <v>6441</v>
      </c>
      <c r="H6" s="53">
        <f t="shared" si="0"/>
        <v>22034</v>
      </c>
      <c r="I6" s="53">
        <f t="shared" si="1"/>
        <v>196708</v>
      </c>
      <c r="J6" s="13">
        <v>2875604</v>
      </c>
      <c r="K6" s="77" t="s">
        <v>386</v>
      </c>
      <c r="L6" s="3"/>
      <c r="M6" s="17"/>
    </row>
    <row r="7" spans="1:13" ht="15.6" x14ac:dyDescent="0.3">
      <c r="A7" s="19">
        <v>134</v>
      </c>
      <c r="B7" s="115" t="s">
        <v>387</v>
      </c>
      <c r="C7" s="58">
        <v>422</v>
      </c>
      <c r="D7" s="54">
        <v>43132</v>
      </c>
      <c r="E7" s="53">
        <v>219200</v>
      </c>
      <c r="F7" s="53">
        <v>10200</v>
      </c>
      <c r="G7" s="53">
        <v>9000</v>
      </c>
      <c r="H7" s="53">
        <f t="shared" si="0"/>
        <v>19200</v>
      </c>
      <c r="I7" s="53">
        <f t="shared" si="1"/>
        <v>200000</v>
      </c>
      <c r="J7" s="13">
        <v>2875605</v>
      </c>
      <c r="K7" s="77" t="s">
        <v>386</v>
      </c>
      <c r="L7" s="3"/>
      <c r="M7" s="17"/>
    </row>
    <row r="8" spans="1:13" ht="24.6" x14ac:dyDescent="0.3">
      <c r="A8" s="19">
        <v>135</v>
      </c>
      <c r="B8" s="115" t="s">
        <v>478</v>
      </c>
      <c r="C8" s="58">
        <v>425</v>
      </c>
      <c r="D8" s="54">
        <v>43135</v>
      </c>
      <c r="E8" s="53">
        <v>214657</v>
      </c>
      <c r="F8" s="53">
        <v>11235</v>
      </c>
      <c r="G8" s="53">
        <v>4007</v>
      </c>
      <c r="H8" s="53">
        <f t="shared" si="0"/>
        <v>15242</v>
      </c>
      <c r="I8" s="53">
        <f t="shared" si="1"/>
        <v>199415</v>
      </c>
      <c r="J8" s="13">
        <v>2857609</v>
      </c>
      <c r="K8" s="77" t="s">
        <v>388</v>
      </c>
      <c r="L8" s="3"/>
      <c r="M8" s="17"/>
    </row>
    <row r="9" spans="1:13" ht="24.6" x14ac:dyDescent="0.3">
      <c r="A9" s="19">
        <v>136</v>
      </c>
      <c r="B9" s="115" t="s">
        <v>479</v>
      </c>
      <c r="C9" s="58">
        <v>426</v>
      </c>
      <c r="D9" s="54">
        <v>43135</v>
      </c>
      <c r="E9" s="53">
        <v>216368</v>
      </c>
      <c r="F9" s="53">
        <v>11640</v>
      </c>
      <c r="G9" s="53">
        <v>4728</v>
      </c>
      <c r="H9" s="53">
        <f t="shared" si="0"/>
        <v>16368</v>
      </c>
      <c r="I9" s="53">
        <f t="shared" si="1"/>
        <v>200000</v>
      </c>
      <c r="J9" s="13">
        <v>2857608</v>
      </c>
      <c r="K9" s="77" t="s">
        <v>388</v>
      </c>
      <c r="L9" s="3"/>
      <c r="M9" s="17"/>
    </row>
    <row r="10" spans="1:13" ht="24.6" x14ac:dyDescent="0.3">
      <c r="A10" s="19">
        <v>137</v>
      </c>
      <c r="B10" s="115" t="s">
        <v>498</v>
      </c>
      <c r="C10" s="58">
        <v>427</v>
      </c>
      <c r="D10" s="54">
        <v>43135</v>
      </c>
      <c r="E10" s="53">
        <v>194779</v>
      </c>
      <c r="F10" s="53">
        <v>7116</v>
      </c>
      <c r="G10" s="53">
        <v>2454</v>
      </c>
      <c r="H10" s="53">
        <f t="shared" si="0"/>
        <v>9570</v>
      </c>
      <c r="I10" s="53">
        <f t="shared" si="1"/>
        <v>185209</v>
      </c>
      <c r="J10" s="13">
        <v>2857610</v>
      </c>
      <c r="K10" s="77" t="s">
        <v>388</v>
      </c>
      <c r="L10" s="3"/>
      <c r="M10" s="17"/>
    </row>
    <row r="11" spans="1:13" ht="24.6" x14ac:dyDescent="0.3">
      <c r="A11" s="19">
        <v>138</v>
      </c>
      <c r="B11" s="115" t="s">
        <v>480</v>
      </c>
      <c r="C11" s="58">
        <v>432</v>
      </c>
      <c r="D11" s="54">
        <v>43136</v>
      </c>
      <c r="E11" s="53">
        <v>216544</v>
      </c>
      <c r="F11" s="53">
        <v>12120</v>
      </c>
      <c r="G11" s="53">
        <v>4464</v>
      </c>
      <c r="H11" s="53">
        <f t="shared" si="0"/>
        <v>16584</v>
      </c>
      <c r="I11" s="53">
        <f t="shared" si="1"/>
        <v>199960</v>
      </c>
      <c r="J11" s="13">
        <v>2875613</v>
      </c>
      <c r="K11" s="77" t="s">
        <v>389</v>
      </c>
      <c r="L11" s="3"/>
      <c r="M11" s="17"/>
    </row>
    <row r="12" spans="1:13" ht="15.6" x14ac:dyDescent="0.3">
      <c r="A12" s="19">
        <v>139</v>
      </c>
      <c r="B12" s="115" t="s">
        <v>390</v>
      </c>
      <c r="C12" s="58">
        <v>433</v>
      </c>
      <c r="D12" s="54">
        <v>43136</v>
      </c>
      <c r="E12" s="53">
        <v>219200</v>
      </c>
      <c r="F12" s="53">
        <v>10200</v>
      </c>
      <c r="G12" s="53">
        <v>9000</v>
      </c>
      <c r="H12" s="53">
        <f t="shared" si="0"/>
        <v>19200</v>
      </c>
      <c r="I12" s="53">
        <f t="shared" si="1"/>
        <v>200000</v>
      </c>
      <c r="J12" s="13">
        <v>2875614</v>
      </c>
      <c r="K12" s="77" t="s">
        <v>389</v>
      </c>
      <c r="L12" s="3"/>
      <c r="M12" s="17"/>
    </row>
    <row r="13" spans="1:13" ht="24.6" x14ac:dyDescent="0.3">
      <c r="A13" s="19">
        <v>140</v>
      </c>
      <c r="B13" s="115" t="s">
        <v>448</v>
      </c>
      <c r="C13" s="58">
        <v>435</v>
      </c>
      <c r="D13" s="54">
        <v>43137</v>
      </c>
      <c r="E13" s="53">
        <v>221159</v>
      </c>
      <c r="F13" s="53">
        <v>15630</v>
      </c>
      <c r="G13" s="53">
        <v>6569</v>
      </c>
      <c r="H13" s="53">
        <f t="shared" si="0"/>
        <v>22199</v>
      </c>
      <c r="I13" s="53">
        <f t="shared" si="1"/>
        <v>198960</v>
      </c>
      <c r="J13" s="13">
        <v>2875615</v>
      </c>
      <c r="K13" s="77" t="s">
        <v>393</v>
      </c>
      <c r="L13" s="3"/>
      <c r="M13" s="17"/>
    </row>
    <row r="14" spans="1:13" ht="15.6" x14ac:dyDescent="0.3">
      <c r="A14" s="19">
        <v>141</v>
      </c>
      <c r="B14" s="115" t="s">
        <v>391</v>
      </c>
      <c r="C14" s="58">
        <v>638</v>
      </c>
      <c r="D14" s="54">
        <v>43138</v>
      </c>
      <c r="E14" s="53">
        <v>219200</v>
      </c>
      <c r="F14" s="53">
        <v>10200</v>
      </c>
      <c r="G14" s="53">
        <v>9000</v>
      </c>
      <c r="H14" s="53">
        <f t="shared" si="0"/>
        <v>19200</v>
      </c>
      <c r="I14" s="53">
        <f t="shared" si="1"/>
        <v>200000</v>
      </c>
      <c r="J14" s="13">
        <v>2875616</v>
      </c>
      <c r="K14" s="77" t="s">
        <v>392</v>
      </c>
      <c r="L14" s="3"/>
      <c r="M14" s="17"/>
    </row>
    <row r="15" spans="1:13" ht="24.6" x14ac:dyDescent="0.3">
      <c r="A15" s="19">
        <v>142</v>
      </c>
      <c r="B15" s="115" t="s">
        <v>407</v>
      </c>
      <c r="C15" s="58">
        <v>445</v>
      </c>
      <c r="D15" s="54">
        <v>43139</v>
      </c>
      <c r="E15" s="53">
        <v>218583</v>
      </c>
      <c r="F15" s="53">
        <v>15150</v>
      </c>
      <c r="G15" s="53">
        <v>6593</v>
      </c>
      <c r="H15" s="53">
        <f t="shared" si="0"/>
        <v>21743</v>
      </c>
      <c r="I15" s="53">
        <f t="shared" si="1"/>
        <v>196840</v>
      </c>
      <c r="J15" s="13">
        <v>2875617</v>
      </c>
      <c r="K15" s="77" t="s">
        <v>394</v>
      </c>
      <c r="L15" s="3"/>
      <c r="M15" s="17"/>
    </row>
    <row r="16" spans="1:13" ht="24.6" x14ac:dyDescent="0.3">
      <c r="A16" s="19">
        <v>143</v>
      </c>
      <c r="B16" s="115" t="s">
        <v>416</v>
      </c>
      <c r="C16" s="58">
        <v>444</v>
      </c>
      <c r="D16" s="54">
        <v>43139</v>
      </c>
      <c r="E16" s="53">
        <v>221159</v>
      </c>
      <c r="F16" s="53">
        <v>15630</v>
      </c>
      <c r="G16" s="53">
        <v>6569</v>
      </c>
      <c r="H16" s="53">
        <f t="shared" si="0"/>
        <v>22199</v>
      </c>
      <c r="I16" s="53">
        <f t="shared" si="1"/>
        <v>198960</v>
      </c>
      <c r="J16" s="13">
        <v>2875618</v>
      </c>
      <c r="K16" s="77" t="s">
        <v>394</v>
      </c>
      <c r="L16" s="3"/>
      <c r="M16" s="17"/>
    </row>
    <row r="17" spans="1:13" ht="24.6" x14ac:dyDescent="0.3">
      <c r="A17" s="19">
        <v>144</v>
      </c>
      <c r="B17" s="115" t="s">
        <v>481</v>
      </c>
      <c r="C17" s="58">
        <v>449</v>
      </c>
      <c r="D17" s="54">
        <v>43143</v>
      </c>
      <c r="E17" s="53">
        <v>216368</v>
      </c>
      <c r="F17" s="53">
        <v>11640</v>
      </c>
      <c r="G17" s="53">
        <v>4728</v>
      </c>
      <c r="H17" s="53">
        <f t="shared" si="0"/>
        <v>16368</v>
      </c>
      <c r="I17" s="53">
        <f t="shared" si="1"/>
        <v>200000</v>
      </c>
      <c r="J17" s="13">
        <v>2875620</v>
      </c>
      <c r="K17" s="77" t="s">
        <v>395</v>
      </c>
      <c r="L17" s="3"/>
      <c r="M17" s="17"/>
    </row>
    <row r="18" spans="1:13" ht="24.6" x14ac:dyDescent="0.3">
      <c r="A18" s="19">
        <v>145</v>
      </c>
      <c r="B18" s="115" t="s">
        <v>415</v>
      </c>
      <c r="C18" s="58">
        <v>452</v>
      </c>
      <c r="D18" s="54">
        <v>43144</v>
      </c>
      <c r="E18" s="53">
        <v>221159</v>
      </c>
      <c r="F18" s="53">
        <v>15630</v>
      </c>
      <c r="G18" s="53">
        <v>6569</v>
      </c>
      <c r="H18" s="53">
        <f t="shared" si="0"/>
        <v>22199</v>
      </c>
      <c r="I18" s="53">
        <f t="shared" si="1"/>
        <v>198960</v>
      </c>
      <c r="J18" s="13">
        <v>2875657</v>
      </c>
      <c r="K18" s="77" t="s">
        <v>396</v>
      </c>
      <c r="L18" s="3"/>
      <c r="M18" s="17"/>
    </row>
    <row r="19" spans="1:13" ht="15.6" x14ac:dyDescent="0.3">
      <c r="A19" s="19">
        <v>146</v>
      </c>
      <c r="B19" s="115" t="s">
        <v>398</v>
      </c>
      <c r="C19" s="58">
        <v>455</v>
      </c>
      <c r="D19" s="54">
        <v>43145</v>
      </c>
      <c r="E19" s="53">
        <v>215990</v>
      </c>
      <c r="F19" s="53">
        <v>10236</v>
      </c>
      <c r="G19" s="53">
        <v>6029</v>
      </c>
      <c r="H19" s="53">
        <f t="shared" si="0"/>
        <v>16265</v>
      </c>
      <c r="I19" s="53">
        <f t="shared" si="1"/>
        <v>199725</v>
      </c>
      <c r="J19" s="13">
        <v>2875658</v>
      </c>
      <c r="K19" s="77" t="s">
        <v>397</v>
      </c>
      <c r="L19" s="3"/>
      <c r="M19" s="17"/>
    </row>
    <row r="20" spans="1:13" ht="24.6" x14ac:dyDescent="0.3">
      <c r="A20" s="19">
        <v>147</v>
      </c>
      <c r="B20" s="115" t="s">
        <v>499</v>
      </c>
      <c r="C20" s="58">
        <v>457</v>
      </c>
      <c r="D20" s="54">
        <v>43146</v>
      </c>
      <c r="E20" s="53">
        <v>221159</v>
      </c>
      <c r="F20" s="53">
        <v>15630</v>
      </c>
      <c r="G20" s="53">
        <v>6569</v>
      </c>
      <c r="H20" s="53">
        <f t="shared" si="0"/>
        <v>22199</v>
      </c>
      <c r="I20" s="53">
        <f t="shared" si="1"/>
        <v>198960</v>
      </c>
      <c r="J20" s="13">
        <v>2875659</v>
      </c>
      <c r="K20" s="77" t="s">
        <v>500</v>
      </c>
      <c r="L20" s="3"/>
      <c r="M20" s="17"/>
    </row>
    <row r="21" spans="1:13" ht="24.6" x14ac:dyDescent="0.3">
      <c r="A21" s="19">
        <v>148</v>
      </c>
      <c r="B21" s="115" t="s">
        <v>501</v>
      </c>
      <c r="C21" s="58">
        <v>458</v>
      </c>
      <c r="D21" s="54">
        <v>43146</v>
      </c>
      <c r="E21" s="53">
        <v>218583</v>
      </c>
      <c r="F21" s="53">
        <v>15150</v>
      </c>
      <c r="G21" s="53">
        <v>6593</v>
      </c>
      <c r="H21" s="53">
        <f t="shared" si="0"/>
        <v>21743</v>
      </c>
      <c r="I21" s="53">
        <f t="shared" si="1"/>
        <v>196840</v>
      </c>
      <c r="J21" s="13">
        <v>2875660</v>
      </c>
      <c r="K21" s="77" t="s">
        <v>500</v>
      </c>
      <c r="L21" s="3"/>
      <c r="M21" s="17"/>
    </row>
    <row r="22" spans="1:13" ht="17.25" customHeight="1" x14ac:dyDescent="0.3">
      <c r="B22" s="115"/>
      <c r="C22" s="58"/>
      <c r="D22" s="54"/>
      <c r="E22" s="53"/>
      <c r="F22" s="53"/>
      <c r="G22" s="53"/>
      <c r="H22" s="53"/>
      <c r="I22" s="53"/>
      <c r="J22" s="13"/>
      <c r="K22" s="77"/>
      <c r="L22" s="3"/>
      <c r="M22" s="17"/>
    </row>
    <row r="23" spans="1:13" ht="15.6" x14ac:dyDescent="0.3">
      <c r="B23" s="6"/>
      <c r="C23" s="6"/>
      <c r="D23" s="59" t="s">
        <v>13</v>
      </c>
      <c r="E23" s="60">
        <f>SUM(E5:E22)</f>
        <v>3694009</v>
      </c>
      <c r="F23" s="60">
        <f>SUM(F5:F22)</f>
        <v>218630</v>
      </c>
      <c r="G23" s="60">
        <f>SUM(G5:G22)</f>
        <v>105882</v>
      </c>
      <c r="H23" s="60">
        <f>SUM(H5:H22)</f>
        <v>324512</v>
      </c>
      <c r="I23" s="61">
        <f>SUM(I5:I22)</f>
        <v>3369497</v>
      </c>
      <c r="J23" s="19"/>
      <c r="K23" s="19"/>
      <c r="L23" s="6"/>
      <c r="M23" s="17"/>
    </row>
    <row r="24" spans="1:13" ht="10.5" customHeight="1" x14ac:dyDescent="0.3">
      <c r="A24" s="79"/>
      <c r="B24" s="31"/>
      <c r="C24" s="31"/>
      <c r="D24" s="91"/>
      <c r="E24" s="92"/>
      <c r="F24" s="92"/>
      <c r="G24" s="92"/>
      <c r="H24" s="92"/>
      <c r="I24" s="92"/>
      <c r="J24" s="94"/>
      <c r="K24" s="79"/>
      <c r="M24" s="17"/>
    </row>
    <row r="25" spans="1:13" ht="7.5" hidden="1" customHeight="1" x14ac:dyDescent="0.3">
      <c r="A25" s="79"/>
      <c r="B25" s="31"/>
      <c r="C25" s="31"/>
      <c r="D25" s="91"/>
      <c r="E25" s="92"/>
      <c r="F25" s="92"/>
      <c r="G25" s="92"/>
      <c r="H25" s="92"/>
      <c r="I25" s="92"/>
      <c r="J25" s="94"/>
      <c r="K25" s="79"/>
      <c r="M25" s="17"/>
    </row>
    <row r="26" spans="1:13" ht="15" customHeight="1" x14ac:dyDescent="0.3">
      <c r="B26" s="174" t="s">
        <v>37</v>
      </c>
      <c r="C26" s="175"/>
      <c r="D26" s="175"/>
      <c r="E26" s="175"/>
      <c r="F26" s="175"/>
      <c r="G26" s="175"/>
      <c r="H26" s="175"/>
      <c r="I26" s="175"/>
      <c r="J26" s="175"/>
      <c r="K26" s="176"/>
      <c r="L26" s="6"/>
      <c r="M26" s="17"/>
    </row>
    <row r="27" spans="1:13" ht="42" customHeight="1" x14ac:dyDescent="0.3">
      <c r="A27" s="24" t="s">
        <v>139</v>
      </c>
      <c r="B27" s="29" t="s">
        <v>22</v>
      </c>
      <c r="C27" s="24" t="s">
        <v>25</v>
      </c>
      <c r="D27" s="24" t="s">
        <v>5</v>
      </c>
      <c r="E27" s="24" t="s">
        <v>6</v>
      </c>
      <c r="F27" s="2" t="s">
        <v>185</v>
      </c>
      <c r="G27" s="2" t="s">
        <v>186</v>
      </c>
      <c r="H27" s="2" t="s">
        <v>8</v>
      </c>
      <c r="I27" s="2" t="s">
        <v>187</v>
      </c>
      <c r="J27" s="2" t="s">
        <v>10</v>
      </c>
      <c r="K27" s="24" t="s">
        <v>11</v>
      </c>
      <c r="L27" s="19" t="s">
        <v>203</v>
      </c>
    </row>
    <row r="28" spans="1:13" ht="18" customHeight="1" x14ac:dyDescent="0.3">
      <c r="B28" s="30"/>
      <c r="C28" s="19"/>
      <c r="D28" s="47"/>
      <c r="E28" s="48"/>
      <c r="F28" s="85"/>
      <c r="G28" s="85"/>
      <c r="H28" s="48"/>
      <c r="I28" s="48"/>
      <c r="J28" s="13"/>
      <c r="K28" s="114"/>
      <c r="L28" s="6"/>
      <c r="M28" s="17"/>
    </row>
    <row r="29" spans="1:13" ht="18" customHeight="1" x14ac:dyDescent="0.3">
      <c r="B29" s="167" t="s">
        <v>13</v>
      </c>
      <c r="C29" s="167"/>
      <c r="D29" s="167"/>
      <c r="E29" s="21">
        <f>SUM(E28:E28)</f>
        <v>0</v>
      </c>
      <c r="F29" s="105">
        <f>SUM(F28:F28)</f>
        <v>0</v>
      </c>
      <c r="G29" s="105">
        <f>SUM(G28:G28)</f>
        <v>0</v>
      </c>
      <c r="H29" s="21">
        <f t="shared" ref="H29" si="2">F29+G29</f>
        <v>0</v>
      </c>
      <c r="I29" s="23">
        <f>SUM(I28:I28)</f>
        <v>0</v>
      </c>
      <c r="J29" s="6"/>
      <c r="K29" s="90"/>
      <c r="L29" s="106"/>
      <c r="M29" s="17"/>
    </row>
    <row r="30" spans="1:13" s="31" customFormat="1" ht="17.25" customHeight="1" x14ac:dyDescent="0.3">
      <c r="A30" s="79"/>
      <c r="H30" s="34"/>
    </row>
    <row r="31" spans="1:13" s="31" customFormat="1" ht="15.6" x14ac:dyDescent="0.3">
      <c r="A31" s="79"/>
      <c r="C31" s="165" t="s">
        <v>85</v>
      </c>
      <c r="D31" s="166"/>
      <c r="E31" s="35">
        <f>I23+I29</f>
        <v>3369497</v>
      </c>
      <c r="F31" s="34"/>
      <c r="G31" s="103" t="s">
        <v>169</v>
      </c>
      <c r="H31" s="102">
        <f>F23+F29</f>
        <v>218630</v>
      </c>
    </row>
    <row r="32" spans="1:13" s="31" customFormat="1" ht="18.75" customHeight="1" x14ac:dyDescent="0.3">
      <c r="A32" s="79"/>
      <c r="C32" s="31" t="s">
        <v>159</v>
      </c>
      <c r="E32" s="34">
        <f>H29+H23</f>
        <v>324512</v>
      </c>
      <c r="G32" s="103" t="s">
        <v>170</v>
      </c>
      <c r="H32" s="102">
        <f>G29+G23</f>
        <v>105882</v>
      </c>
      <c r="I32" s="34"/>
    </row>
    <row r="33" spans="1:10" s="95" customFormat="1" x14ac:dyDescent="0.3">
      <c r="A33" s="94"/>
      <c r="C33" s="95" t="s">
        <v>160</v>
      </c>
      <c r="E33" s="93">
        <f>E29+E23</f>
        <v>3694009</v>
      </c>
      <c r="I33" s="34"/>
      <c r="J33" s="93"/>
    </row>
    <row r="34" spans="1:10" s="31" customFormat="1" x14ac:dyDescent="0.3">
      <c r="A34" s="79"/>
      <c r="I34" s="34"/>
    </row>
    <row r="35" spans="1:10" s="31" customFormat="1" x14ac:dyDescent="0.3">
      <c r="A35" s="79"/>
      <c r="I35" s="104"/>
    </row>
    <row r="36" spans="1:10" s="31" customFormat="1" x14ac:dyDescent="0.3">
      <c r="A36" s="79"/>
      <c r="F36" s="34"/>
      <c r="G36" s="70"/>
    </row>
    <row r="37" spans="1:10" s="31" customFormat="1" x14ac:dyDescent="0.3">
      <c r="A37" s="79"/>
    </row>
    <row r="38" spans="1:10" s="31" customFormat="1" x14ac:dyDescent="0.3">
      <c r="A38" s="79"/>
    </row>
    <row r="39" spans="1:10" s="31" customFormat="1" x14ac:dyDescent="0.3">
      <c r="A39" s="79"/>
      <c r="E39" s="34"/>
    </row>
    <row r="40" spans="1:10" s="31" customFormat="1" x14ac:dyDescent="0.3">
      <c r="A40" s="79"/>
      <c r="E40" s="34"/>
    </row>
    <row r="41" spans="1:10" s="31" customFormat="1" x14ac:dyDescent="0.3">
      <c r="A41" s="79"/>
    </row>
    <row r="42" spans="1:10" s="31" customFormat="1" x14ac:dyDescent="0.3">
      <c r="A42" s="79"/>
      <c r="E42" s="34"/>
    </row>
    <row r="43" spans="1:10" s="31" customFormat="1" x14ac:dyDescent="0.3">
      <c r="A43" s="79"/>
    </row>
    <row r="44" spans="1:10" s="31" customFormat="1" x14ac:dyDescent="0.3">
      <c r="A44" s="79"/>
    </row>
    <row r="45" spans="1:10" s="31" customFormat="1" x14ac:dyDescent="0.3">
      <c r="A45" s="79"/>
    </row>
    <row r="46" spans="1:10" s="31" customFormat="1" x14ac:dyDescent="0.3">
      <c r="A46" s="79"/>
    </row>
    <row r="47" spans="1:10" s="31" customFormat="1" x14ac:dyDescent="0.3">
      <c r="A47" s="79"/>
    </row>
    <row r="48" spans="1:10" s="31" customFormat="1" x14ac:dyDescent="0.3">
      <c r="A48" s="79"/>
    </row>
    <row r="49" spans="1:1" s="31" customFormat="1" x14ac:dyDescent="0.3">
      <c r="A49" s="79"/>
    </row>
    <row r="50" spans="1:1" s="31" customFormat="1" x14ac:dyDescent="0.3">
      <c r="A50" s="79"/>
    </row>
    <row r="51" spans="1:1" s="31" customFormat="1" x14ac:dyDescent="0.3">
      <c r="A51" s="79"/>
    </row>
    <row r="52" spans="1:1" s="31" customFormat="1" x14ac:dyDescent="0.3">
      <c r="A52" s="79"/>
    </row>
    <row r="53" spans="1:1" s="31" customFormat="1" x14ac:dyDescent="0.3">
      <c r="A53" s="79"/>
    </row>
    <row r="54" spans="1:1" s="31" customFormat="1" x14ac:dyDescent="0.3">
      <c r="A54" s="79"/>
    </row>
    <row r="55" spans="1:1" s="31" customFormat="1" x14ac:dyDescent="0.3">
      <c r="A55" s="79"/>
    </row>
    <row r="56" spans="1:1" s="31" customFormat="1" x14ac:dyDescent="0.3">
      <c r="A56" s="79"/>
    </row>
    <row r="57" spans="1:1" s="31" customFormat="1" x14ac:dyDescent="0.3">
      <c r="A57" s="79"/>
    </row>
    <row r="58" spans="1:1" s="31" customFormat="1" x14ac:dyDescent="0.3">
      <c r="A58" s="79"/>
    </row>
    <row r="59" spans="1:1" s="31" customFormat="1" x14ac:dyDescent="0.3">
      <c r="A59" s="79"/>
    </row>
    <row r="60" spans="1:1" s="31" customFormat="1" x14ac:dyDescent="0.3">
      <c r="A60" s="79"/>
    </row>
    <row r="61" spans="1:1" s="31" customFormat="1" x14ac:dyDescent="0.3">
      <c r="A61" s="79"/>
    </row>
    <row r="62" spans="1:1" s="31" customFormat="1" x14ac:dyDescent="0.3">
      <c r="A62" s="79"/>
    </row>
    <row r="63" spans="1:1" s="31" customFormat="1" x14ac:dyDescent="0.3">
      <c r="A63" s="79"/>
    </row>
    <row r="64" spans="1:1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</sheetData>
  <mergeCells count="8">
    <mergeCell ref="B1:K1"/>
    <mergeCell ref="B2:K2"/>
    <mergeCell ref="A3:A4"/>
    <mergeCell ref="B3:H3"/>
    <mergeCell ref="I3:K3"/>
    <mergeCell ref="B29:D29"/>
    <mergeCell ref="C31:D31"/>
    <mergeCell ref="B26:K26"/>
  </mergeCells>
  <pageMargins left="0.5" right="0.2" top="0" bottom="0" header="0.3" footer="0.3"/>
  <pageSetup paperSize="9" scale="75" orientation="landscape" r:id="rId1"/>
  <headerFooter differentFirs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zoomScaleSheetLayoutView="87" workbookViewId="0">
      <pane ySplit="4" topLeftCell="A21" activePane="bottomLeft" state="frozen"/>
      <selection pane="bottomLeft" activeCell="G5" sqref="G5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9.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24.6" x14ac:dyDescent="0.3">
      <c r="A5" s="19">
        <v>132</v>
      </c>
      <c r="B5" s="115" t="s">
        <v>447</v>
      </c>
      <c r="C5" s="58">
        <v>421</v>
      </c>
      <c r="D5" s="54">
        <v>43132</v>
      </c>
      <c r="E5" s="53">
        <v>221159</v>
      </c>
      <c r="F5" s="53">
        <v>15630</v>
      </c>
      <c r="G5" s="53">
        <v>6569</v>
      </c>
      <c r="H5" s="53">
        <f t="shared" ref="H5:H25" si="0">F5+G5</f>
        <v>22199</v>
      </c>
      <c r="I5" s="53">
        <f t="shared" ref="I5:I24" si="1">E5-H5</f>
        <v>198960</v>
      </c>
      <c r="J5" s="13">
        <v>2875603</v>
      </c>
      <c r="K5" s="77" t="s">
        <v>386</v>
      </c>
      <c r="L5" s="3"/>
      <c r="M5" s="17"/>
    </row>
    <row r="6" spans="1:13" ht="24.6" x14ac:dyDescent="0.3">
      <c r="A6" s="19">
        <v>133</v>
      </c>
      <c r="B6" s="115" t="s">
        <v>406</v>
      </c>
      <c r="C6" s="58">
        <v>420</v>
      </c>
      <c r="D6" s="54">
        <v>43132</v>
      </c>
      <c r="E6" s="53">
        <v>218742</v>
      </c>
      <c r="F6" s="53">
        <v>15593</v>
      </c>
      <c r="G6" s="53">
        <v>6441</v>
      </c>
      <c r="H6" s="53">
        <f t="shared" si="0"/>
        <v>22034</v>
      </c>
      <c r="I6" s="53">
        <f t="shared" si="1"/>
        <v>196708</v>
      </c>
      <c r="J6" s="13">
        <v>2875604</v>
      </c>
      <c r="K6" s="77" t="s">
        <v>386</v>
      </c>
      <c r="L6" s="3"/>
      <c r="M6" s="17"/>
    </row>
    <row r="7" spans="1:13" ht="15.6" x14ac:dyDescent="0.3">
      <c r="A7" s="19">
        <v>134</v>
      </c>
      <c r="B7" s="115" t="s">
        <v>387</v>
      </c>
      <c r="C7" s="58">
        <v>422</v>
      </c>
      <c r="D7" s="54">
        <v>43132</v>
      </c>
      <c r="E7" s="53">
        <v>219200</v>
      </c>
      <c r="F7" s="53">
        <v>10200</v>
      </c>
      <c r="G7" s="53">
        <v>9000</v>
      </c>
      <c r="H7" s="53">
        <f t="shared" si="0"/>
        <v>19200</v>
      </c>
      <c r="I7" s="53">
        <f t="shared" si="1"/>
        <v>200000</v>
      </c>
      <c r="J7" s="13">
        <v>2875605</v>
      </c>
      <c r="K7" s="77" t="s">
        <v>386</v>
      </c>
      <c r="L7" s="3"/>
      <c r="M7" s="17"/>
    </row>
    <row r="8" spans="1:13" ht="24.6" x14ac:dyDescent="0.3">
      <c r="A8" s="19">
        <v>135</v>
      </c>
      <c r="B8" s="115" t="s">
        <v>478</v>
      </c>
      <c r="C8" s="58">
        <v>425</v>
      </c>
      <c r="D8" s="54">
        <v>43135</v>
      </c>
      <c r="E8" s="53">
        <v>214657</v>
      </c>
      <c r="F8" s="53">
        <v>11235</v>
      </c>
      <c r="G8" s="53">
        <v>4007</v>
      </c>
      <c r="H8" s="53">
        <f t="shared" si="0"/>
        <v>15242</v>
      </c>
      <c r="I8" s="53">
        <f t="shared" si="1"/>
        <v>199415</v>
      </c>
      <c r="J8" s="13">
        <v>2857609</v>
      </c>
      <c r="K8" s="77" t="s">
        <v>388</v>
      </c>
      <c r="L8" s="3"/>
      <c r="M8" s="17"/>
    </row>
    <row r="9" spans="1:13" ht="24.6" x14ac:dyDescent="0.3">
      <c r="A9" s="19">
        <v>136</v>
      </c>
      <c r="B9" s="115" t="s">
        <v>479</v>
      </c>
      <c r="C9" s="58">
        <v>426</v>
      </c>
      <c r="D9" s="54">
        <v>43135</v>
      </c>
      <c r="E9" s="53">
        <v>216368</v>
      </c>
      <c r="F9" s="53">
        <v>11640</v>
      </c>
      <c r="G9" s="53">
        <v>4728</v>
      </c>
      <c r="H9" s="53">
        <f t="shared" si="0"/>
        <v>16368</v>
      </c>
      <c r="I9" s="53">
        <f t="shared" si="1"/>
        <v>200000</v>
      </c>
      <c r="J9" s="13">
        <v>2857608</v>
      </c>
      <c r="K9" s="77" t="s">
        <v>388</v>
      </c>
      <c r="L9" s="3"/>
      <c r="M9" s="17"/>
    </row>
    <row r="10" spans="1:13" ht="24.6" x14ac:dyDescent="0.3">
      <c r="A10" s="19">
        <v>137</v>
      </c>
      <c r="B10" s="115" t="s">
        <v>498</v>
      </c>
      <c r="C10" s="58">
        <v>427</v>
      </c>
      <c r="D10" s="54">
        <v>43135</v>
      </c>
      <c r="E10" s="53">
        <v>194779</v>
      </c>
      <c r="F10" s="53">
        <v>7116</v>
      </c>
      <c r="G10" s="53">
        <v>2454</v>
      </c>
      <c r="H10" s="53">
        <f t="shared" si="0"/>
        <v>9570</v>
      </c>
      <c r="I10" s="53">
        <f t="shared" si="1"/>
        <v>185209</v>
      </c>
      <c r="J10" s="13">
        <v>2857610</v>
      </c>
      <c r="K10" s="77" t="s">
        <v>388</v>
      </c>
      <c r="L10" s="3"/>
      <c r="M10" s="17"/>
    </row>
    <row r="11" spans="1:13" ht="24.6" x14ac:dyDescent="0.3">
      <c r="A11" s="19">
        <v>138</v>
      </c>
      <c r="B11" s="115" t="s">
        <v>480</v>
      </c>
      <c r="C11" s="58">
        <v>432</v>
      </c>
      <c r="D11" s="54">
        <v>43136</v>
      </c>
      <c r="E11" s="53">
        <v>216544</v>
      </c>
      <c r="F11" s="53">
        <v>12120</v>
      </c>
      <c r="G11" s="53">
        <v>4464</v>
      </c>
      <c r="H11" s="53">
        <f t="shared" si="0"/>
        <v>16584</v>
      </c>
      <c r="I11" s="53">
        <f t="shared" si="1"/>
        <v>199960</v>
      </c>
      <c r="J11" s="13">
        <v>2875613</v>
      </c>
      <c r="K11" s="77" t="s">
        <v>389</v>
      </c>
      <c r="L11" s="3"/>
      <c r="M11" s="17"/>
    </row>
    <row r="12" spans="1:13" ht="15.6" x14ac:dyDescent="0.3">
      <c r="A12" s="19">
        <v>139</v>
      </c>
      <c r="B12" s="115" t="s">
        <v>390</v>
      </c>
      <c r="C12" s="58">
        <v>433</v>
      </c>
      <c r="D12" s="54">
        <v>43136</v>
      </c>
      <c r="E12" s="53">
        <v>219200</v>
      </c>
      <c r="F12" s="53">
        <v>10200</v>
      </c>
      <c r="G12" s="53">
        <v>9000</v>
      </c>
      <c r="H12" s="53">
        <f t="shared" si="0"/>
        <v>19200</v>
      </c>
      <c r="I12" s="53">
        <f t="shared" si="1"/>
        <v>200000</v>
      </c>
      <c r="J12" s="13">
        <v>2875614</v>
      </c>
      <c r="K12" s="77" t="s">
        <v>389</v>
      </c>
      <c r="L12" s="3"/>
      <c r="M12" s="17"/>
    </row>
    <row r="13" spans="1:13" ht="24.6" x14ac:dyDescent="0.3">
      <c r="A13" s="19">
        <v>140</v>
      </c>
      <c r="B13" s="115" t="s">
        <v>448</v>
      </c>
      <c r="C13" s="58">
        <v>435</v>
      </c>
      <c r="D13" s="54">
        <v>43137</v>
      </c>
      <c r="E13" s="53">
        <v>221159</v>
      </c>
      <c r="F13" s="53">
        <v>15630</v>
      </c>
      <c r="G13" s="53">
        <v>6569</v>
      </c>
      <c r="H13" s="53">
        <f t="shared" si="0"/>
        <v>22199</v>
      </c>
      <c r="I13" s="53">
        <f t="shared" si="1"/>
        <v>198960</v>
      </c>
      <c r="J13" s="13">
        <v>2875615</v>
      </c>
      <c r="K13" s="77" t="s">
        <v>393</v>
      </c>
      <c r="L13" s="3"/>
      <c r="M13" s="17"/>
    </row>
    <row r="14" spans="1:13" ht="15.6" x14ac:dyDescent="0.3">
      <c r="A14" s="19">
        <v>141</v>
      </c>
      <c r="B14" s="115" t="s">
        <v>391</v>
      </c>
      <c r="C14" s="58">
        <v>638</v>
      </c>
      <c r="D14" s="54">
        <v>43138</v>
      </c>
      <c r="E14" s="53">
        <v>219200</v>
      </c>
      <c r="F14" s="53">
        <v>10200</v>
      </c>
      <c r="G14" s="53">
        <v>9000</v>
      </c>
      <c r="H14" s="53">
        <f t="shared" si="0"/>
        <v>19200</v>
      </c>
      <c r="I14" s="53">
        <f t="shared" si="1"/>
        <v>200000</v>
      </c>
      <c r="J14" s="13">
        <v>2875616</v>
      </c>
      <c r="K14" s="77" t="s">
        <v>392</v>
      </c>
      <c r="L14" s="3"/>
      <c r="M14" s="17"/>
    </row>
    <row r="15" spans="1:13" ht="24.6" x14ac:dyDescent="0.3">
      <c r="A15" s="19">
        <v>142</v>
      </c>
      <c r="B15" s="115" t="s">
        <v>407</v>
      </c>
      <c r="C15" s="58">
        <v>445</v>
      </c>
      <c r="D15" s="54">
        <v>43139</v>
      </c>
      <c r="E15" s="53">
        <v>218583</v>
      </c>
      <c r="F15" s="53">
        <v>15150</v>
      </c>
      <c r="G15" s="53">
        <v>6593</v>
      </c>
      <c r="H15" s="53">
        <f t="shared" si="0"/>
        <v>21743</v>
      </c>
      <c r="I15" s="53">
        <f t="shared" si="1"/>
        <v>196840</v>
      </c>
      <c r="J15" s="13">
        <v>2875617</v>
      </c>
      <c r="K15" s="77" t="s">
        <v>394</v>
      </c>
      <c r="L15" s="3"/>
      <c r="M15" s="17"/>
    </row>
    <row r="16" spans="1:13" ht="24.6" x14ac:dyDescent="0.3">
      <c r="A16" s="19">
        <v>143</v>
      </c>
      <c r="B16" s="115" t="s">
        <v>416</v>
      </c>
      <c r="C16" s="58">
        <v>444</v>
      </c>
      <c r="D16" s="54">
        <v>43139</v>
      </c>
      <c r="E16" s="53">
        <v>221159</v>
      </c>
      <c r="F16" s="53">
        <v>15630</v>
      </c>
      <c r="G16" s="53">
        <v>6569</v>
      </c>
      <c r="H16" s="53">
        <f t="shared" si="0"/>
        <v>22199</v>
      </c>
      <c r="I16" s="53">
        <f t="shared" si="1"/>
        <v>198960</v>
      </c>
      <c r="J16" s="13">
        <v>2875618</v>
      </c>
      <c r="K16" s="77" t="s">
        <v>394</v>
      </c>
      <c r="L16" s="3"/>
      <c r="M16" s="17"/>
    </row>
    <row r="17" spans="1:13" ht="24.6" x14ac:dyDescent="0.3">
      <c r="A17" s="19">
        <v>144</v>
      </c>
      <c r="B17" s="115" t="s">
        <v>481</v>
      </c>
      <c r="C17" s="58">
        <v>449</v>
      </c>
      <c r="D17" s="54">
        <v>43143</v>
      </c>
      <c r="E17" s="53">
        <v>216368</v>
      </c>
      <c r="F17" s="53">
        <v>11640</v>
      </c>
      <c r="G17" s="53">
        <v>4728</v>
      </c>
      <c r="H17" s="53">
        <f t="shared" si="0"/>
        <v>16368</v>
      </c>
      <c r="I17" s="53">
        <f t="shared" si="1"/>
        <v>200000</v>
      </c>
      <c r="J17" s="13">
        <v>2875620</v>
      </c>
      <c r="K17" s="77" t="s">
        <v>395</v>
      </c>
      <c r="L17" s="3"/>
      <c r="M17" s="17"/>
    </row>
    <row r="18" spans="1:13" ht="24.6" x14ac:dyDescent="0.3">
      <c r="A18" s="19">
        <v>145</v>
      </c>
      <c r="B18" s="115" t="s">
        <v>415</v>
      </c>
      <c r="C18" s="58">
        <v>452</v>
      </c>
      <c r="D18" s="54">
        <v>43144</v>
      </c>
      <c r="E18" s="53">
        <v>221159</v>
      </c>
      <c r="F18" s="53">
        <v>15630</v>
      </c>
      <c r="G18" s="53">
        <v>6569</v>
      </c>
      <c r="H18" s="53">
        <f t="shared" si="0"/>
        <v>22199</v>
      </c>
      <c r="I18" s="53">
        <f t="shared" si="1"/>
        <v>198960</v>
      </c>
      <c r="J18" s="13">
        <v>2875657</v>
      </c>
      <c r="K18" s="77" t="s">
        <v>396</v>
      </c>
      <c r="L18" s="3"/>
      <c r="M18" s="17"/>
    </row>
    <row r="19" spans="1:13" ht="15.6" x14ac:dyDescent="0.3">
      <c r="A19" s="19">
        <v>146</v>
      </c>
      <c r="B19" s="115" t="s">
        <v>398</v>
      </c>
      <c r="C19" s="58">
        <v>455</v>
      </c>
      <c r="D19" s="54">
        <v>43145</v>
      </c>
      <c r="E19" s="53">
        <v>215990</v>
      </c>
      <c r="F19" s="53">
        <v>10236</v>
      </c>
      <c r="G19" s="53">
        <v>6029</v>
      </c>
      <c r="H19" s="53">
        <f t="shared" si="0"/>
        <v>16265</v>
      </c>
      <c r="I19" s="53">
        <f t="shared" si="1"/>
        <v>199725</v>
      </c>
      <c r="J19" s="13">
        <v>2875658</v>
      </c>
      <c r="K19" s="77" t="s">
        <v>397</v>
      </c>
      <c r="L19" s="3"/>
      <c r="M19" s="17"/>
    </row>
    <row r="20" spans="1:13" ht="24.6" x14ac:dyDescent="0.3">
      <c r="A20" s="19">
        <v>147</v>
      </c>
      <c r="B20" s="115" t="s">
        <v>499</v>
      </c>
      <c r="C20" s="58">
        <v>457</v>
      </c>
      <c r="D20" s="54">
        <v>43146</v>
      </c>
      <c r="E20" s="53">
        <v>221159</v>
      </c>
      <c r="F20" s="53">
        <v>15630</v>
      </c>
      <c r="G20" s="53">
        <v>6569</v>
      </c>
      <c r="H20" s="53">
        <f t="shared" si="0"/>
        <v>22199</v>
      </c>
      <c r="I20" s="53">
        <f t="shared" si="1"/>
        <v>198960</v>
      </c>
      <c r="J20" s="13">
        <v>2875659</v>
      </c>
      <c r="K20" s="77" t="s">
        <v>500</v>
      </c>
      <c r="L20" s="3"/>
      <c r="M20" s="17"/>
    </row>
    <row r="21" spans="1:13" ht="24.6" x14ac:dyDescent="0.3">
      <c r="A21" s="19">
        <v>148</v>
      </c>
      <c r="B21" s="115" t="s">
        <v>501</v>
      </c>
      <c r="C21" s="58">
        <v>458</v>
      </c>
      <c r="D21" s="54">
        <v>43146</v>
      </c>
      <c r="E21" s="53">
        <v>218583</v>
      </c>
      <c r="F21" s="53">
        <v>15150</v>
      </c>
      <c r="G21" s="53">
        <v>6593</v>
      </c>
      <c r="H21" s="53">
        <f t="shared" si="0"/>
        <v>21743</v>
      </c>
      <c r="I21" s="53">
        <f t="shared" si="1"/>
        <v>196840</v>
      </c>
      <c r="J21" s="13">
        <v>2875660</v>
      </c>
      <c r="K21" s="77" t="s">
        <v>500</v>
      </c>
      <c r="L21" s="3"/>
      <c r="M21" s="17"/>
    </row>
    <row r="22" spans="1:13" ht="24.6" x14ac:dyDescent="0.3">
      <c r="A22" s="19">
        <v>149</v>
      </c>
      <c r="B22" s="115" t="s">
        <v>504</v>
      </c>
      <c r="C22" s="58">
        <v>465</v>
      </c>
      <c r="D22" s="54">
        <v>43149</v>
      </c>
      <c r="E22" s="53">
        <v>221159</v>
      </c>
      <c r="F22" s="53">
        <v>15630</v>
      </c>
      <c r="G22" s="53">
        <v>6569</v>
      </c>
      <c r="H22" s="53">
        <f t="shared" si="0"/>
        <v>22199</v>
      </c>
      <c r="I22" s="53">
        <f t="shared" si="1"/>
        <v>198960</v>
      </c>
      <c r="J22" s="13">
        <v>2875671</v>
      </c>
      <c r="K22" s="77" t="s">
        <v>502</v>
      </c>
      <c r="L22" s="3"/>
      <c r="M22" s="17"/>
    </row>
    <row r="23" spans="1:13" ht="24.6" x14ac:dyDescent="0.3">
      <c r="A23" s="19">
        <v>150</v>
      </c>
      <c r="B23" s="115" t="s">
        <v>506</v>
      </c>
      <c r="C23" s="58">
        <v>468</v>
      </c>
      <c r="D23" s="54">
        <v>43150</v>
      </c>
      <c r="E23" s="53">
        <v>221159</v>
      </c>
      <c r="F23" s="53">
        <v>15630</v>
      </c>
      <c r="G23" s="53">
        <v>6569</v>
      </c>
      <c r="H23" s="53">
        <f t="shared" si="0"/>
        <v>22199</v>
      </c>
      <c r="I23" s="53">
        <f t="shared" si="1"/>
        <v>198960</v>
      </c>
      <c r="J23" s="13">
        <v>2875673</v>
      </c>
      <c r="K23" s="77" t="s">
        <v>503</v>
      </c>
      <c r="L23" s="3"/>
      <c r="M23" s="17"/>
    </row>
    <row r="24" spans="1:13" ht="24.6" x14ac:dyDescent="0.3">
      <c r="A24" s="19">
        <v>151</v>
      </c>
      <c r="B24" s="115" t="s">
        <v>505</v>
      </c>
      <c r="C24" s="58">
        <v>469</v>
      </c>
      <c r="D24" s="54">
        <v>43150</v>
      </c>
      <c r="E24" s="53">
        <v>218090</v>
      </c>
      <c r="F24" s="53">
        <v>16184</v>
      </c>
      <c r="G24" s="53">
        <v>5986</v>
      </c>
      <c r="H24" s="53">
        <f t="shared" si="0"/>
        <v>22170</v>
      </c>
      <c r="I24" s="53">
        <f t="shared" si="1"/>
        <v>195920</v>
      </c>
      <c r="J24" s="13">
        <v>2875674</v>
      </c>
      <c r="K24" s="77" t="s">
        <v>503</v>
      </c>
      <c r="L24" s="3"/>
      <c r="M24" s="17"/>
    </row>
    <row r="25" spans="1:13" ht="15.6" x14ac:dyDescent="0.3">
      <c r="A25" s="19">
        <v>152</v>
      </c>
      <c r="B25" s="115" t="s">
        <v>507</v>
      </c>
      <c r="C25" s="58">
        <v>472</v>
      </c>
      <c r="D25" s="54">
        <v>43151</v>
      </c>
      <c r="E25" s="53">
        <v>219200</v>
      </c>
      <c r="F25" s="53">
        <v>10200</v>
      </c>
      <c r="G25" s="53">
        <v>9000</v>
      </c>
      <c r="H25" s="53">
        <f t="shared" si="0"/>
        <v>19200</v>
      </c>
      <c r="I25" s="53">
        <f>E25-H25</f>
        <v>200000</v>
      </c>
      <c r="J25" s="13">
        <v>2875675</v>
      </c>
      <c r="K25" s="77" t="s">
        <v>508</v>
      </c>
      <c r="L25" s="3"/>
      <c r="M25" s="17"/>
    </row>
    <row r="26" spans="1:13" ht="15.6" x14ac:dyDescent="0.3">
      <c r="B26" s="96"/>
      <c r="C26" s="58"/>
      <c r="D26" s="54"/>
      <c r="E26" s="53"/>
      <c r="F26" s="53"/>
      <c r="G26" s="53"/>
      <c r="H26" s="53"/>
      <c r="I26" s="53"/>
      <c r="J26" s="13"/>
      <c r="K26" s="77"/>
      <c r="L26" s="3"/>
      <c r="M26" s="17"/>
    </row>
    <row r="27" spans="1:13" ht="15.6" x14ac:dyDescent="0.3">
      <c r="B27" s="6"/>
      <c r="C27" s="6"/>
      <c r="D27" s="59" t="s">
        <v>13</v>
      </c>
      <c r="E27" s="60">
        <f>SUM(E5:E26)</f>
        <v>4573617</v>
      </c>
      <c r="F27" s="60">
        <f>SUM(F5:F26)</f>
        <v>276274</v>
      </c>
      <c r="G27" s="60">
        <f>SUM(G5:G26)</f>
        <v>134006</v>
      </c>
      <c r="H27" s="60">
        <f>SUM(H5:H26)</f>
        <v>410280</v>
      </c>
      <c r="I27" s="61">
        <f>SUM(I5:I26)</f>
        <v>4163337</v>
      </c>
      <c r="J27" s="19"/>
      <c r="K27" s="19"/>
      <c r="L27" s="6"/>
      <c r="M27" s="17"/>
    </row>
    <row r="28" spans="1:13" ht="10.5" customHeight="1" x14ac:dyDescent="0.3">
      <c r="A28" s="79"/>
      <c r="B28" s="31"/>
      <c r="C28" s="31"/>
      <c r="D28" s="91"/>
      <c r="E28" s="92"/>
      <c r="F28" s="92"/>
      <c r="G28" s="92"/>
      <c r="H28" s="92"/>
      <c r="I28" s="92"/>
      <c r="J28" s="94"/>
      <c r="K28" s="79"/>
      <c r="M28" s="17"/>
    </row>
    <row r="29" spans="1:13" ht="7.5" hidden="1" customHeight="1" x14ac:dyDescent="0.3">
      <c r="A29" s="79"/>
      <c r="B29" s="31"/>
      <c r="C29" s="31"/>
      <c r="D29" s="91"/>
      <c r="E29" s="92"/>
      <c r="F29" s="92"/>
      <c r="G29" s="92"/>
      <c r="H29" s="92"/>
      <c r="I29" s="92"/>
      <c r="J29" s="94"/>
      <c r="K29" s="79"/>
      <c r="M29" s="17"/>
    </row>
    <row r="30" spans="1:13" ht="15" customHeight="1" x14ac:dyDescent="0.3">
      <c r="B30" s="174" t="s">
        <v>37</v>
      </c>
      <c r="C30" s="175"/>
      <c r="D30" s="175"/>
      <c r="E30" s="175"/>
      <c r="F30" s="175"/>
      <c r="G30" s="175"/>
      <c r="H30" s="175"/>
      <c r="I30" s="175"/>
      <c r="J30" s="175"/>
      <c r="K30" s="176"/>
      <c r="L30" s="6"/>
      <c r="M30" s="17"/>
    </row>
    <row r="31" spans="1:13" ht="42" customHeight="1" x14ac:dyDescent="0.3">
      <c r="A31" s="24" t="s">
        <v>139</v>
      </c>
      <c r="B31" s="29" t="s">
        <v>22</v>
      </c>
      <c r="C31" s="24" t="s">
        <v>25</v>
      </c>
      <c r="D31" s="24" t="s">
        <v>5</v>
      </c>
      <c r="E31" s="24" t="s">
        <v>6</v>
      </c>
      <c r="F31" s="2" t="s">
        <v>185</v>
      </c>
      <c r="G31" s="2" t="s">
        <v>186</v>
      </c>
      <c r="H31" s="2" t="s">
        <v>8</v>
      </c>
      <c r="I31" s="2" t="s">
        <v>187</v>
      </c>
      <c r="J31" s="2" t="s">
        <v>10</v>
      </c>
      <c r="K31" s="24" t="s">
        <v>11</v>
      </c>
      <c r="L31" s="19" t="s">
        <v>203</v>
      </c>
    </row>
    <row r="32" spans="1:13" ht="15.6" x14ac:dyDescent="0.3">
      <c r="A32" s="19">
        <v>1</v>
      </c>
      <c r="B32" s="30" t="s">
        <v>181</v>
      </c>
      <c r="C32" s="18">
        <v>68</v>
      </c>
      <c r="D32" s="47">
        <v>42996</v>
      </c>
      <c r="E32" s="48">
        <v>298285</v>
      </c>
      <c r="F32" s="85">
        <v>14914</v>
      </c>
      <c r="G32" s="85">
        <v>5966</v>
      </c>
      <c r="H32" s="48">
        <f>G32+F32</f>
        <v>20880</v>
      </c>
      <c r="I32" s="48">
        <f>E32-H32</f>
        <v>277405</v>
      </c>
      <c r="J32" s="13">
        <v>1930170</v>
      </c>
      <c r="K32" s="113" t="s">
        <v>221</v>
      </c>
      <c r="L32" s="6"/>
      <c r="M32" s="17"/>
    </row>
    <row r="33" spans="1:13" ht="15.6" x14ac:dyDescent="0.3">
      <c r="A33" s="19">
        <v>2</v>
      </c>
      <c r="B33" s="30" t="s">
        <v>196</v>
      </c>
      <c r="C33" s="18">
        <v>98</v>
      </c>
      <c r="D33" s="47">
        <v>43011</v>
      </c>
      <c r="E33" s="48">
        <v>296450</v>
      </c>
      <c r="F33" s="85">
        <v>14823</v>
      </c>
      <c r="G33" s="85">
        <v>5929</v>
      </c>
      <c r="H33" s="48">
        <f t="shared" ref="H33:H34" si="2">G33+F33</f>
        <v>20752</v>
      </c>
      <c r="I33" s="48">
        <f t="shared" ref="I33:I42" si="3">E33-H33</f>
        <v>275698</v>
      </c>
      <c r="J33" s="13">
        <v>1930188</v>
      </c>
      <c r="K33" s="113" t="s">
        <v>222</v>
      </c>
      <c r="L33" s="106"/>
      <c r="M33" s="17"/>
    </row>
    <row r="34" spans="1:13" ht="15.6" x14ac:dyDescent="0.3">
      <c r="A34" s="19">
        <v>3</v>
      </c>
      <c r="B34" s="30" t="s">
        <v>217</v>
      </c>
      <c r="C34" s="18">
        <v>144</v>
      </c>
      <c r="D34" s="47">
        <v>43026</v>
      </c>
      <c r="E34" s="48">
        <v>253500</v>
      </c>
      <c r="F34" s="85">
        <v>12675</v>
      </c>
      <c r="G34" s="85">
        <v>5070</v>
      </c>
      <c r="H34" s="48">
        <f t="shared" si="2"/>
        <v>17745</v>
      </c>
      <c r="I34" s="48">
        <f t="shared" si="3"/>
        <v>235755</v>
      </c>
      <c r="J34" s="13">
        <v>1875409</v>
      </c>
      <c r="K34" s="113" t="s">
        <v>223</v>
      </c>
      <c r="L34" s="106"/>
      <c r="M34" s="17"/>
    </row>
    <row r="35" spans="1:13" ht="15.6" x14ac:dyDescent="0.3">
      <c r="A35" s="19">
        <v>4</v>
      </c>
      <c r="B35" s="30" t="s">
        <v>217</v>
      </c>
      <c r="C35" s="18">
        <v>216</v>
      </c>
      <c r="D35" s="47">
        <v>43052</v>
      </c>
      <c r="E35" s="48">
        <v>252000</v>
      </c>
      <c r="F35" s="85">
        <v>12600</v>
      </c>
      <c r="G35" s="85">
        <v>5040</v>
      </c>
      <c r="H35" s="48">
        <f>F35+G35</f>
        <v>17640</v>
      </c>
      <c r="I35" s="48">
        <f t="shared" si="3"/>
        <v>234360</v>
      </c>
      <c r="J35" s="13">
        <v>1875458</v>
      </c>
      <c r="K35" s="113" t="s">
        <v>264</v>
      </c>
      <c r="L35" s="106"/>
      <c r="M35" s="17"/>
    </row>
    <row r="36" spans="1:13" ht="15.6" x14ac:dyDescent="0.3">
      <c r="A36" s="19">
        <v>5</v>
      </c>
      <c r="B36" s="30" t="s">
        <v>274</v>
      </c>
      <c r="C36" s="18">
        <v>229</v>
      </c>
      <c r="D36" s="47">
        <v>43058</v>
      </c>
      <c r="E36" s="48">
        <v>100800</v>
      </c>
      <c r="F36" s="85">
        <v>5040</v>
      </c>
      <c r="G36" s="85">
        <v>2016</v>
      </c>
      <c r="H36" s="48">
        <f t="shared" ref="H36:H42" si="4">G36+F36</f>
        <v>7056</v>
      </c>
      <c r="I36" s="48">
        <f t="shared" si="3"/>
        <v>93744</v>
      </c>
      <c r="J36" s="13">
        <v>2875469</v>
      </c>
      <c r="K36" s="113" t="s">
        <v>269</v>
      </c>
      <c r="L36" s="106"/>
      <c r="M36" s="17"/>
    </row>
    <row r="37" spans="1:13" ht="28.8" x14ac:dyDescent="0.3">
      <c r="A37" s="19">
        <v>6</v>
      </c>
      <c r="B37" s="30" t="s">
        <v>291</v>
      </c>
      <c r="C37" s="18">
        <v>267</v>
      </c>
      <c r="D37" s="47">
        <v>43072</v>
      </c>
      <c r="E37" s="48">
        <v>378000</v>
      </c>
      <c r="F37" s="85">
        <v>18900</v>
      </c>
      <c r="G37" s="85">
        <v>7560</v>
      </c>
      <c r="H37" s="48">
        <f t="shared" si="4"/>
        <v>26460</v>
      </c>
      <c r="I37" s="48">
        <f t="shared" si="3"/>
        <v>351540</v>
      </c>
      <c r="J37" s="13">
        <v>2875514</v>
      </c>
      <c r="K37" s="113" t="s">
        <v>290</v>
      </c>
      <c r="L37" s="106"/>
      <c r="M37" s="17"/>
    </row>
    <row r="38" spans="1:13" ht="15.6" x14ac:dyDescent="0.3">
      <c r="A38" s="19">
        <v>7</v>
      </c>
      <c r="B38" s="30" t="s">
        <v>217</v>
      </c>
      <c r="C38" s="18">
        <v>323</v>
      </c>
      <c r="D38" s="47">
        <v>43107</v>
      </c>
      <c r="E38" s="48">
        <v>252000</v>
      </c>
      <c r="F38" s="85">
        <v>12600</v>
      </c>
      <c r="G38" s="85">
        <v>5040</v>
      </c>
      <c r="H38" s="48">
        <f t="shared" si="4"/>
        <v>17640</v>
      </c>
      <c r="I38" s="48">
        <f t="shared" si="3"/>
        <v>234360</v>
      </c>
      <c r="J38" s="13">
        <v>2875558</v>
      </c>
      <c r="K38" s="113" t="s">
        <v>335</v>
      </c>
      <c r="L38" s="106"/>
      <c r="M38" s="17"/>
    </row>
    <row r="39" spans="1:13" ht="15.6" x14ac:dyDescent="0.3">
      <c r="A39" s="19">
        <v>8</v>
      </c>
      <c r="B39" s="30" t="s">
        <v>217</v>
      </c>
      <c r="C39" s="18" t="s">
        <v>336</v>
      </c>
      <c r="D39" s="47">
        <v>43107</v>
      </c>
      <c r="E39" s="48">
        <v>252000</v>
      </c>
      <c r="F39" s="85">
        <v>12600</v>
      </c>
      <c r="G39" s="85">
        <v>5040</v>
      </c>
      <c r="H39" s="48">
        <f t="shared" si="4"/>
        <v>17640</v>
      </c>
      <c r="I39" s="48">
        <f t="shared" si="3"/>
        <v>234360</v>
      </c>
      <c r="J39" s="13">
        <v>2875559</v>
      </c>
      <c r="K39" s="113" t="s">
        <v>335</v>
      </c>
      <c r="L39" s="106"/>
      <c r="M39" s="17"/>
    </row>
    <row r="40" spans="1:13" ht="15.6" x14ac:dyDescent="0.3">
      <c r="A40" s="19">
        <v>9</v>
      </c>
      <c r="B40" s="30" t="s">
        <v>196</v>
      </c>
      <c r="C40" s="18">
        <v>391</v>
      </c>
      <c r="D40" s="47">
        <v>43123</v>
      </c>
      <c r="E40" s="48">
        <v>294000</v>
      </c>
      <c r="F40" s="85">
        <v>14700</v>
      </c>
      <c r="G40" s="85">
        <v>5880</v>
      </c>
      <c r="H40" s="48">
        <f t="shared" si="4"/>
        <v>20580</v>
      </c>
      <c r="I40" s="48">
        <f t="shared" si="3"/>
        <v>273420</v>
      </c>
      <c r="J40" s="13">
        <v>2875587</v>
      </c>
      <c r="K40" s="113" t="s">
        <v>369</v>
      </c>
      <c r="L40" s="106"/>
      <c r="M40" s="17"/>
    </row>
    <row r="41" spans="1:13" ht="15.6" x14ac:dyDescent="0.3">
      <c r="A41" s="19">
        <v>10</v>
      </c>
      <c r="B41" s="30" t="s">
        <v>196</v>
      </c>
      <c r="C41" s="18">
        <v>391</v>
      </c>
      <c r="D41" s="47">
        <v>43123</v>
      </c>
      <c r="E41" s="48">
        <v>294000</v>
      </c>
      <c r="F41" s="85">
        <v>14700</v>
      </c>
      <c r="G41" s="85">
        <v>5880</v>
      </c>
      <c r="H41" s="48">
        <f t="shared" si="4"/>
        <v>20580</v>
      </c>
      <c r="I41" s="48">
        <f t="shared" si="3"/>
        <v>273420</v>
      </c>
      <c r="J41" s="13">
        <v>2875588</v>
      </c>
      <c r="K41" s="113" t="s">
        <v>369</v>
      </c>
      <c r="L41" s="106"/>
      <c r="M41" s="17"/>
    </row>
    <row r="42" spans="1:13" ht="43.2" x14ac:dyDescent="0.3">
      <c r="A42" s="19">
        <v>11</v>
      </c>
      <c r="B42" s="30" t="s">
        <v>509</v>
      </c>
      <c r="C42" s="18">
        <v>284</v>
      </c>
      <c r="D42" s="47">
        <v>43153</v>
      </c>
      <c r="E42" s="48">
        <v>462000</v>
      </c>
      <c r="F42" s="85">
        <v>23100</v>
      </c>
      <c r="G42" s="85">
        <v>24780</v>
      </c>
      <c r="H42" s="48">
        <f t="shared" si="4"/>
        <v>47880</v>
      </c>
      <c r="I42" s="48">
        <f t="shared" si="3"/>
        <v>414120</v>
      </c>
      <c r="J42" s="13">
        <v>2875683</v>
      </c>
      <c r="K42" s="113" t="s">
        <v>510</v>
      </c>
      <c r="L42" s="106"/>
      <c r="M42" s="17"/>
    </row>
    <row r="43" spans="1:13" ht="18" customHeight="1" x14ac:dyDescent="0.3">
      <c r="B43" s="30"/>
      <c r="C43" s="19"/>
      <c r="D43" s="47"/>
      <c r="E43" s="48"/>
      <c r="F43" s="85"/>
      <c r="G43" s="85"/>
      <c r="H43" s="48"/>
      <c r="I43" s="48"/>
      <c r="J43" s="13"/>
      <c r="K43" s="114"/>
      <c r="L43" s="6"/>
      <c r="M43" s="17"/>
    </row>
    <row r="44" spans="1:13" ht="18" customHeight="1" x14ac:dyDescent="0.3">
      <c r="B44" s="167" t="s">
        <v>13</v>
      </c>
      <c r="C44" s="167"/>
      <c r="D44" s="167"/>
      <c r="E44" s="21">
        <f>SUM(E32:E43)</f>
        <v>3133035</v>
      </c>
      <c r="F44" s="105">
        <f>SUM(F32:F43)</f>
        <v>156652</v>
      </c>
      <c r="G44" s="105">
        <f>SUM(G32:G43)</f>
        <v>78201</v>
      </c>
      <c r="H44" s="21">
        <f t="shared" ref="H44" si="5">F44+G44</f>
        <v>234853</v>
      </c>
      <c r="I44" s="23">
        <f>SUM(I32:I43)</f>
        <v>2898182</v>
      </c>
      <c r="J44" s="6"/>
      <c r="K44" s="90"/>
      <c r="L44" s="106"/>
      <c r="M44" s="17"/>
    </row>
    <row r="45" spans="1:13" ht="18" customHeight="1" x14ac:dyDescent="0.3">
      <c r="A45" s="79"/>
      <c r="B45" s="118"/>
      <c r="C45" s="118"/>
      <c r="D45" s="118"/>
      <c r="E45" s="119"/>
      <c r="F45" s="120"/>
      <c r="G45" s="120"/>
      <c r="H45" s="119"/>
      <c r="I45" s="122"/>
      <c r="J45" s="31"/>
      <c r="K45" s="121"/>
      <c r="L45" s="34"/>
      <c r="M45" s="17"/>
    </row>
    <row r="46" spans="1:13" s="31" customFormat="1" ht="17.25" customHeight="1" x14ac:dyDescent="0.3">
      <c r="A46" s="79"/>
      <c r="H46" s="34"/>
    </row>
    <row r="47" spans="1:13" s="31" customFormat="1" ht="15.6" x14ac:dyDescent="0.3">
      <c r="A47" s="79"/>
      <c r="C47" s="165" t="s">
        <v>85</v>
      </c>
      <c r="D47" s="166"/>
      <c r="E47" s="35">
        <f>I27+I44</f>
        <v>7061519</v>
      </c>
      <c r="F47" s="34"/>
      <c r="G47" s="103" t="s">
        <v>169</v>
      </c>
      <c r="H47" s="102">
        <f>F27+F44</f>
        <v>432926</v>
      </c>
    </row>
    <row r="48" spans="1:13" s="31" customFormat="1" ht="18.75" customHeight="1" x14ac:dyDescent="0.3">
      <c r="A48" s="79"/>
      <c r="C48" s="31" t="s">
        <v>159</v>
      </c>
      <c r="E48" s="34">
        <f>H44+H27</f>
        <v>645133</v>
      </c>
      <c r="G48" s="103" t="s">
        <v>170</v>
      </c>
      <c r="H48" s="102">
        <f>G44+G27</f>
        <v>212207</v>
      </c>
      <c r="I48" s="34"/>
    </row>
    <row r="49" spans="1:10" s="95" customFormat="1" x14ac:dyDescent="0.3">
      <c r="A49" s="94"/>
      <c r="C49" s="95" t="s">
        <v>160</v>
      </c>
      <c r="E49" s="93">
        <f>E44+E27</f>
        <v>7706652</v>
      </c>
      <c r="I49" s="34"/>
      <c r="J49" s="93"/>
    </row>
    <row r="50" spans="1:10" s="31" customFormat="1" x14ac:dyDescent="0.3">
      <c r="A50" s="79"/>
      <c r="I50" s="34"/>
    </row>
    <row r="51" spans="1:10" s="31" customFormat="1" x14ac:dyDescent="0.3">
      <c r="A51" s="79"/>
      <c r="I51" s="104"/>
    </row>
    <row r="52" spans="1:10" s="31" customFormat="1" x14ac:dyDescent="0.3">
      <c r="A52" s="79"/>
      <c r="F52" s="34"/>
      <c r="G52" s="70"/>
    </row>
    <row r="53" spans="1:10" s="31" customFormat="1" x14ac:dyDescent="0.3">
      <c r="A53" s="79"/>
    </row>
    <row r="54" spans="1:10" s="31" customFormat="1" x14ac:dyDescent="0.3">
      <c r="A54" s="79"/>
    </row>
    <row r="55" spans="1:10" s="31" customFormat="1" x14ac:dyDescent="0.3">
      <c r="A55" s="79"/>
      <c r="E55" s="34"/>
    </row>
    <row r="56" spans="1:10" s="31" customFormat="1" x14ac:dyDescent="0.3">
      <c r="A56" s="79"/>
      <c r="E56" s="34"/>
    </row>
    <row r="57" spans="1:10" s="31" customFormat="1" x14ac:dyDescent="0.3">
      <c r="A57" s="79"/>
    </row>
    <row r="58" spans="1:10" s="31" customFormat="1" x14ac:dyDescent="0.3">
      <c r="A58" s="79"/>
      <c r="E58" s="34"/>
    </row>
    <row r="59" spans="1:10" s="31" customFormat="1" x14ac:dyDescent="0.3">
      <c r="A59" s="79"/>
    </row>
    <row r="60" spans="1:10" s="31" customFormat="1" x14ac:dyDescent="0.3">
      <c r="A60" s="79"/>
    </row>
    <row r="61" spans="1:10" s="31" customFormat="1" x14ac:dyDescent="0.3">
      <c r="A61" s="79"/>
    </row>
    <row r="62" spans="1:10" s="31" customFormat="1" x14ac:dyDescent="0.3">
      <c r="A62" s="79"/>
    </row>
    <row r="63" spans="1:10" s="31" customFormat="1" x14ac:dyDescent="0.3">
      <c r="A63" s="79"/>
    </row>
    <row r="64" spans="1:10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</sheetData>
  <mergeCells count="8">
    <mergeCell ref="B44:D44"/>
    <mergeCell ref="C47:D47"/>
    <mergeCell ref="B1:K1"/>
    <mergeCell ref="B2:K2"/>
    <mergeCell ref="A3:A4"/>
    <mergeCell ref="B3:H3"/>
    <mergeCell ref="I3:K3"/>
    <mergeCell ref="B30:K30"/>
  </mergeCells>
  <pageMargins left="0.5" right="0.2" top="0" bottom="0" header="0.3" footer="0.3"/>
  <pageSetup paperSize="9" scale="80" orientation="landscape" r:id="rId1"/>
  <headerFooter differentFirs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SheetLayoutView="87" workbookViewId="0">
      <pane ySplit="4" topLeftCell="A35" activePane="bottomLeft" state="frozen"/>
      <selection pane="bottomLeft" activeCell="E34" sqref="E34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9.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24.6" x14ac:dyDescent="0.3">
      <c r="A5" s="19">
        <v>132</v>
      </c>
      <c r="B5" s="115" t="s">
        <v>447</v>
      </c>
      <c r="C5" s="58">
        <v>421</v>
      </c>
      <c r="D5" s="54">
        <v>43132</v>
      </c>
      <c r="E5" s="53">
        <v>221159</v>
      </c>
      <c r="F5" s="53">
        <v>15630</v>
      </c>
      <c r="G5" s="53">
        <v>6569</v>
      </c>
      <c r="H5" s="53">
        <f t="shared" ref="H5:H32" si="0">F5+G5</f>
        <v>22199</v>
      </c>
      <c r="I5" s="53">
        <f t="shared" ref="I5:I32" si="1">E5-H5</f>
        <v>198960</v>
      </c>
      <c r="J5" s="13">
        <v>2875603</v>
      </c>
      <c r="K5" s="77" t="s">
        <v>386</v>
      </c>
      <c r="L5" s="3"/>
      <c r="M5" s="17"/>
    </row>
    <row r="6" spans="1:13" ht="24.6" x14ac:dyDescent="0.3">
      <c r="A6" s="19">
        <v>133</v>
      </c>
      <c r="B6" s="115" t="s">
        <v>406</v>
      </c>
      <c r="C6" s="58">
        <v>420</v>
      </c>
      <c r="D6" s="54">
        <v>43132</v>
      </c>
      <c r="E6" s="53">
        <v>218742</v>
      </c>
      <c r="F6" s="53">
        <v>15593</v>
      </c>
      <c r="G6" s="53">
        <v>6441</v>
      </c>
      <c r="H6" s="53">
        <f t="shared" si="0"/>
        <v>22034</v>
      </c>
      <c r="I6" s="53">
        <f t="shared" si="1"/>
        <v>196708</v>
      </c>
      <c r="J6" s="13">
        <v>2875604</v>
      </c>
      <c r="K6" s="77" t="s">
        <v>386</v>
      </c>
      <c r="L6" s="3"/>
      <c r="M6" s="17"/>
    </row>
    <row r="7" spans="1:13" ht="15.6" x14ac:dyDescent="0.3">
      <c r="A7" s="19">
        <v>134</v>
      </c>
      <c r="B7" s="115" t="s">
        <v>387</v>
      </c>
      <c r="C7" s="58">
        <v>422</v>
      </c>
      <c r="D7" s="54">
        <v>43132</v>
      </c>
      <c r="E7" s="53">
        <v>219200</v>
      </c>
      <c r="F7" s="53">
        <v>10200</v>
      </c>
      <c r="G7" s="53">
        <v>9000</v>
      </c>
      <c r="H7" s="53">
        <f t="shared" si="0"/>
        <v>19200</v>
      </c>
      <c r="I7" s="53">
        <f t="shared" si="1"/>
        <v>200000</v>
      </c>
      <c r="J7" s="13">
        <v>2875605</v>
      </c>
      <c r="K7" s="77" t="s">
        <v>386</v>
      </c>
      <c r="L7" s="3"/>
      <c r="M7" s="17"/>
    </row>
    <row r="8" spans="1:13" ht="24.6" x14ac:dyDescent="0.3">
      <c r="A8" s="19">
        <v>135</v>
      </c>
      <c r="B8" s="115" t="s">
        <v>478</v>
      </c>
      <c r="C8" s="58">
        <v>425</v>
      </c>
      <c r="D8" s="54">
        <v>43135</v>
      </c>
      <c r="E8" s="53">
        <v>214657</v>
      </c>
      <c r="F8" s="53">
        <v>11235</v>
      </c>
      <c r="G8" s="53">
        <v>4007</v>
      </c>
      <c r="H8" s="53">
        <f t="shared" si="0"/>
        <v>15242</v>
      </c>
      <c r="I8" s="53">
        <f t="shared" si="1"/>
        <v>199415</v>
      </c>
      <c r="J8" s="13">
        <v>2857609</v>
      </c>
      <c r="K8" s="77" t="s">
        <v>388</v>
      </c>
      <c r="L8" s="3"/>
      <c r="M8" s="17"/>
    </row>
    <row r="9" spans="1:13" ht="24.6" x14ac:dyDescent="0.3">
      <c r="A9" s="19">
        <v>136</v>
      </c>
      <c r="B9" s="115" t="s">
        <v>479</v>
      </c>
      <c r="C9" s="58">
        <v>426</v>
      </c>
      <c r="D9" s="54">
        <v>43135</v>
      </c>
      <c r="E9" s="53">
        <v>216368</v>
      </c>
      <c r="F9" s="53">
        <v>11640</v>
      </c>
      <c r="G9" s="53">
        <v>4728</v>
      </c>
      <c r="H9" s="53">
        <f t="shared" si="0"/>
        <v>16368</v>
      </c>
      <c r="I9" s="53">
        <f t="shared" si="1"/>
        <v>200000</v>
      </c>
      <c r="J9" s="13">
        <v>2857608</v>
      </c>
      <c r="K9" s="77" t="s">
        <v>388</v>
      </c>
      <c r="L9" s="3"/>
      <c r="M9" s="17"/>
    </row>
    <row r="10" spans="1:13" ht="24.6" x14ac:dyDescent="0.3">
      <c r="A10" s="19">
        <v>137</v>
      </c>
      <c r="B10" s="115" t="s">
        <v>498</v>
      </c>
      <c r="C10" s="58">
        <v>427</v>
      </c>
      <c r="D10" s="54">
        <v>43135</v>
      </c>
      <c r="E10" s="53">
        <v>194779</v>
      </c>
      <c r="F10" s="53">
        <v>7116</v>
      </c>
      <c r="G10" s="53">
        <v>2454</v>
      </c>
      <c r="H10" s="53">
        <f t="shared" si="0"/>
        <v>9570</v>
      </c>
      <c r="I10" s="53">
        <f t="shared" si="1"/>
        <v>185209</v>
      </c>
      <c r="J10" s="13">
        <v>2857610</v>
      </c>
      <c r="K10" s="77" t="s">
        <v>388</v>
      </c>
      <c r="L10" s="3"/>
      <c r="M10" s="17"/>
    </row>
    <row r="11" spans="1:13" ht="24.6" x14ac:dyDescent="0.3">
      <c r="A11" s="19">
        <v>138</v>
      </c>
      <c r="B11" s="115" t="s">
        <v>480</v>
      </c>
      <c r="C11" s="58">
        <v>432</v>
      </c>
      <c r="D11" s="54">
        <v>43136</v>
      </c>
      <c r="E11" s="53">
        <v>216544</v>
      </c>
      <c r="F11" s="53">
        <v>12120</v>
      </c>
      <c r="G11" s="53">
        <v>4464</v>
      </c>
      <c r="H11" s="53">
        <f t="shared" si="0"/>
        <v>16584</v>
      </c>
      <c r="I11" s="53">
        <f t="shared" si="1"/>
        <v>199960</v>
      </c>
      <c r="J11" s="13">
        <v>2875613</v>
      </c>
      <c r="K11" s="77" t="s">
        <v>389</v>
      </c>
      <c r="L11" s="3"/>
      <c r="M11" s="17"/>
    </row>
    <row r="12" spans="1:13" ht="15.6" x14ac:dyDescent="0.3">
      <c r="A12" s="19">
        <v>139</v>
      </c>
      <c r="B12" s="115" t="s">
        <v>390</v>
      </c>
      <c r="C12" s="58">
        <v>433</v>
      </c>
      <c r="D12" s="54">
        <v>43136</v>
      </c>
      <c r="E12" s="53">
        <v>219200</v>
      </c>
      <c r="F12" s="53">
        <v>10200</v>
      </c>
      <c r="G12" s="53">
        <v>9000</v>
      </c>
      <c r="H12" s="53">
        <f t="shared" si="0"/>
        <v>19200</v>
      </c>
      <c r="I12" s="53">
        <f t="shared" si="1"/>
        <v>200000</v>
      </c>
      <c r="J12" s="13">
        <v>2875614</v>
      </c>
      <c r="K12" s="77" t="s">
        <v>389</v>
      </c>
      <c r="L12" s="3"/>
      <c r="M12" s="17"/>
    </row>
    <row r="13" spans="1:13" ht="24.6" x14ac:dyDescent="0.3">
      <c r="A13" s="19">
        <v>140</v>
      </c>
      <c r="B13" s="115" t="s">
        <v>448</v>
      </c>
      <c r="C13" s="58">
        <v>435</v>
      </c>
      <c r="D13" s="54">
        <v>43137</v>
      </c>
      <c r="E13" s="53">
        <v>221159</v>
      </c>
      <c r="F13" s="53">
        <v>15630</v>
      </c>
      <c r="G13" s="53">
        <v>6569</v>
      </c>
      <c r="H13" s="53">
        <f t="shared" si="0"/>
        <v>22199</v>
      </c>
      <c r="I13" s="53">
        <f t="shared" si="1"/>
        <v>198960</v>
      </c>
      <c r="J13" s="13">
        <v>2875615</v>
      </c>
      <c r="K13" s="77" t="s">
        <v>393</v>
      </c>
      <c r="L13" s="3"/>
      <c r="M13" s="17"/>
    </row>
    <row r="14" spans="1:13" ht="15.6" x14ac:dyDescent="0.3">
      <c r="A14" s="19">
        <v>141</v>
      </c>
      <c r="B14" s="115" t="s">
        <v>391</v>
      </c>
      <c r="C14" s="58">
        <v>638</v>
      </c>
      <c r="D14" s="54">
        <v>43138</v>
      </c>
      <c r="E14" s="53">
        <v>219200</v>
      </c>
      <c r="F14" s="53">
        <v>10200</v>
      </c>
      <c r="G14" s="53">
        <v>9000</v>
      </c>
      <c r="H14" s="53">
        <f t="shared" si="0"/>
        <v>19200</v>
      </c>
      <c r="I14" s="53">
        <f t="shared" si="1"/>
        <v>200000</v>
      </c>
      <c r="J14" s="13">
        <v>2875616</v>
      </c>
      <c r="K14" s="77" t="s">
        <v>392</v>
      </c>
      <c r="L14" s="3"/>
      <c r="M14" s="17"/>
    </row>
    <row r="15" spans="1:13" ht="24.6" x14ac:dyDescent="0.3">
      <c r="A15" s="19">
        <v>142</v>
      </c>
      <c r="B15" s="115" t="s">
        <v>407</v>
      </c>
      <c r="C15" s="58">
        <v>445</v>
      </c>
      <c r="D15" s="54">
        <v>43139</v>
      </c>
      <c r="E15" s="53">
        <v>218583</v>
      </c>
      <c r="F15" s="53">
        <v>15150</v>
      </c>
      <c r="G15" s="53">
        <v>6593</v>
      </c>
      <c r="H15" s="53">
        <f t="shared" si="0"/>
        <v>21743</v>
      </c>
      <c r="I15" s="53">
        <f t="shared" si="1"/>
        <v>196840</v>
      </c>
      <c r="J15" s="13">
        <v>2875617</v>
      </c>
      <c r="K15" s="77" t="s">
        <v>394</v>
      </c>
      <c r="L15" s="3"/>
      <c r="M15" s="17"/>
    </row>
    <row r="16" spans="1:13" ht="24.6" x14ac:dyDescent="0.3">
      <c r="A16" s="19">
        <v>143</v>
      </c>
      <c r="B16" s="115" t="s">
        <v>416</v>
      </c>
      <c r="C16" s="58">
        <v>444</v>
      </c>
      <c r="D16" s="54">
        <v>43139</v>
      </c>
      <c r="E16" s="53">
        <v>221159</v>
      </c>
      <c r="F16" s="53">
        <v>15630</v>
      </c>
      <c r="G16" s="53">
        <v>6569</v>
      </c>
      <c r="H16" s="53">
        <f t="shared" si="0"/>
        <v>22199</v>
      </c>
      <c r="I16" s="53">
        <f t="shared" si="1"/>
        <v>198960</v>
      </c>
      <c r="J16" s="13">
        <v>2875618</v>
      </c>
      <c r="K16" s="77" t="s">
        <v>394</v>
      </c>
      <c r="L16" s="3"/>
      <c r="M16" s="17"/>
    </row>
    <row r="17" spans="1:13" ht="24.6" x14ac:dyDescent="0.3">
      <c r="A17" s="19">
        <v>144</v>
      </c>
      <c r="B17" s="115" t="s">
        <v>481</v>
      </c>
      <c r="C17" s="58">
        <v>449</v>
      </c>
      <c r="D17" s="54">
        <v>43143</v>
      </c>
      <c r="E17" s="53">
        <v>216368</v>
      </c>
      <c r="F17" s="53">
        <v>11640</v>
      </c>
      <c r="G17" s="53">
        <v>4728</v>
      </c>
      <c r="H17" s="53">
        <f t="shared" si="0"/>
        <v>16368</v>
      </c>
      <c r="I17" s="53">
        <f t="shared" si="1"/>
        <v>200000</v>
      </c>
      <c r="J17" s="13">
        <v>2875620</v>
      </c>
      <c r="K17" s="77" t="s">
        <v>395</v>
      </c>
      <c r="L17" s="3"/>
      <c r="M17" s="17"/>
    </row>
    <row r="18" spans="1:13" ht="24.6" x14ac:dyDescent="0.3">
      <c r="A18" s="19">
        <v>145</v>
      </c>
      <c r="B18" s="115" t="s">
        <v>415</v>
      </c>
      <c r="C18" s="58">
        <v>452</v>
      </c>
      <c r="D18" s="54">
        <v>43144</v>
      </c>
      <c r="E18" s="53">
        <v>221159</v>
      </c>
      <c r="F18" s="53">
        <v>15630</v>
      </c>
      <c r="G18" s="53">
        <v>6569</v>
      </c>
      <c r="H18" s="53">
        <f t="shared" si="0"/>
        <v>22199</v>
      </c>
      <c r="I18" s="53">
        <f t="shared" si="1"/>
        <v>198960</v>
      </c>
      <c r="J18" s="13">
        <v>2875657</v>
      </c>
      <c r="K18" s="77" t="s">
        <v>396</v>
      </c>
      <c r="L18" s="3"/>
      <c r="M18" s="17"/>
    </row>
    <row r="19" spans="1:13" ht="15.6" x14ac:dyDescent="0.3">
      <c r="A19" s="19">
        <v>146</v>
      </c>
      <c r="B19" s="115" t="s">
        <v>398</v>
      </c>
      <c r="C19" s="58">
        <v>455</v>
      </c>
      <c r="D19" s="54">
        <v>43145</v>
      </c>
      <c r="E19" s="53">
        <v>215990</v>
      </c>
      <c r="F19" s="53">
        <v>10236</v>
      </c>
      <c r="G19" s="53">
        <v>6029</v>
      </c>
      <c r="H19" s="53">
        <f t="shared" si="0"/>
        <v>16265</v>
      </c>
      <c r="I19" s="53">
        <f t="shared" si="1"/>
        <v>199725</v>
      </c>
      <c r="J19" s="13">
        <v>2875658</v>
      </c>
      <c r="K19" s="77" t="s">
        <v>397</v>
      </c>
      <c r="L19" s="3"/>
      <c r="M19" s="17"/>
    </row>
    <row r="20" spans="1:13" ht="24.6" x14ac:dyDescent="0.3">
      <c r="A20" s="19">
        <v>147</v>
      </c>
      <c r="B20" s="115" t="s">
        <v>499</v>
      </c>
      <c r="C20" s="58">
        <v>457</v>
      </c>
      <c r="D20" s="54">
        <v>43146</v>
      </c>
      <c r="E20" s="53">
        <v>221159</v>
      </c>
      <c r="F20" s="53">
        <v>15630</v>
      </c>
      <c r="G20" s="53">
        <v>6569</v>
      </c>
      <c r="H20" s="53">
        <f t="shared" si="0"/>
        <v>22199</v>
      </c>
      <c r="I20" s="53">
        <f t="shared" si="1"/>
        <v>198960</v>
      </c>
      <c r="J20" s="13">
        <v>2875659</v>
      </c>
      <c r="K20" s="77" t="s">
        <v>500</v>
      </c>
      <c r="L20" s="3"/>
      <c r="M20" s="17"/>
    </row>
    <row r="21" spans="1:13" ht="24.6" x14ac:dyDescent="0.3">
      <c r="A21" s="19">
        <v>148</v>
      </c>
      <c r="B21" s="115" t="s">
        <v>501</v>
      </c>
      <c r="C21" s="58">
        <v>458</v>
      </c>
      <c r="D21" s="54">
        <v>43146</v>
      </c>
      <c r="E21" s="53">
        <v>218583</v>
      </c>
      <c r="F21" s="53">
        <v>15150</v>
      </c>
      <c r="G21" s="53">
        <v>6593</v>
      </c>
      <c r="H21" s="53">
        <f t="shared" si="0"/>
        <v>21743</v>
      </c>
      <c r="I21" s="53">
        <f t="shared" si="1"/>
        <v>196840</v>
      </c>
      <c r="J21" s="13">
        <v>2875660</v>
      </c>
      <c r="K21" s="77" t="s">
        <v>500</v>
      </c>
      <c r="L21" s="3"/>
      <c r="M21" s="17"/>
    </row>
    <row r="22" spans="1:13" ht="24.6" x14ac:dyDescent="0.3">
      <c r="A22" s="19">
        <v>149</v>
      </c>
      <c r="B22" s="115" t="s">
        <v>504</v>
      </c>
      <c r="C22" s="58">
        <v>465</v>
      </c>
      <c r="D22" s="54">
        <v>43149</v>
      </c>
      <c r="E22" s="53">
        <v>221159</v>
      </c>
      <c r="F22" s="53">
        <v>15630</v>
      </c>
      <c r="G22" s="53">
        <v>6569</v>
      </c>
      <c r="H22" s="53">
        <f t="shared" si="0"/>
        <v>22199</v>
      </c>
      <c r="I22" s="53">
        <f t="shared" si="1"/>
        <v>198960</v>
      </c>
      <c r="J22" s="13">
        <v>2875671</v>
      </c>
      <c r="K22" s="77" t="s">
        <v>502</v>
      </c>
      <c r="L22" s="3"/>
      <c r="M22" s="17"/>
    </row>
    <row r="23" spans="1:13" ht="24.6" x14ac:dyDescent="0.3">
      <c r="A23" s="19">
        <v>150</v>
      </c>
      <c r="B23" s="115" t="s">
        <v>506</v>
      </c>
      <c r="C23" s="58">
        <v>468</v>
      </c>
      <c r="D23" s="54">
        <v>43150</v>
      </c>
      <c r="E23" s="53">
        <v>221159</v>
      </c>
      <c r="F23" s="53">
        <v>15630</v>
      </c>
      <c r="G23" s="53">
        <v>6569</v>
      </c>
      <c r="H23" s="53">
        <f t="shared" si="0"/>
        <v>22199</v>
      </c>
      <c r="I23" s="53">
        <f t="shared" si="1"/>
        <v>198960</v>
      </c>
      <c r="J23" s="13">
        <v>2875673</v>
      </c>
      <c r="K23" s="77" t="s">
        <v>503</v>
      </c>
      <c r="L23" s="3"/>
      <c r="M23" s="17"/>
    </row>
    <row r="24" spans="1:13" ht="24.6" x14ac:dyDescent="0.3">
      <c r="A24" s="19">
        <v>151</v>
      </c>
      <c r="B24" s="115" t="s">
        <v>505</v>
      </c>
      <c r="C24" s="58">
        <v>469</v>
      </c>
      <c r="D24" s="54">
        <v>43150</v>
      </c>
      <c r="E24" s="53">
        <v>218090</v>
      </c>
      <c r="F24" s="53">
        <v>16184</v>
      </c>
      <c r="G24" s="53">
        <v>5986</v>
      </c>
      <c r="H24" s="53">
        <f t="shared" si="0"/>
        <v>22170</v>
      </c>
      <c r="I24" s="53">
        <f t="shared" si="1"/>
        <v>195920</v>
      </c>
      <c r="J24" s="13">
        <v>2875674</v>
      </c>
      <c r="K24" s="77" t="s">
        <v>503</v>
      </c>
      <c r="L24" s="3"/>
      <c r="M24" s="17"/>
    </row>
    <row r="25" spans="1:13" ht="15.6" x14ac:dyDescent="0.3">
      <c r="A25" s="19">
        <v>152</v>
      </c>
      <c r="B25" s="115" t="s">
        <v>507</v>
      </c>
      <c r="C25" s="58">
        <v>472</v>
      </c>
      <c r="D25" s="54">
        <v>43151</v>
      </c>
      <c r="E25" s="53">
        <v>219200</v>
      </c>
      <c r="F25" s="53">
        <v>10200</v>
      </c>
      <c r="G25" s="53">
        <v>9000</v>
      </c>
      <c r="H25" s="53">
        <f t="shared" si="0"/>
        <v>19200</v>
      </c>
      <c r="I25" s="53">
        <f t="shared" si="1"/>
        <v>200000</v>
      </c>
      <c r="J25" s="13">
        <v>2875675</v>
      </c>
      <c r="K25" s="77" t="s">
        <v>508</v>
      </c>
      <c r="L25" s="3"/>
      <c r="M25" s="17"/>
    </row>
    <row r="26" spans="1:13" ht="24.6" x14ac:dyDescent="0.3">
      <c r="A26" s="19">
        <v>153</v>
      </c>
      <c r="B26" s="115" t="s">
        <v>511</v>
      </c>
      <c r="C26" s="58">
        <v>488</v>
      </c>
      <c r="D26" s="54">
        <v>43157</v>
      </c>
      <c r="E26" s="53">
        <v>214142</v>
      </c>
      <c r="F26" s="53">
        <v>10035</v>
      </c>
      <c r="G26" s="53">
        <v>4607</v>
      </c>
      <c r="H26" s="53">
        <f t="shared" si="0"/>
        <v>14642</v>
      </c>
      <c r="I26" s="53">
        <f t="shared" si="1"/>
        <v>199500</v>
      </c>
      <c r="J26" s="13">
        <v>2875686</v>
      </c>
      <c r="K26" s="77" t="s">
        <v>512</v>
      </c>
      <c r="L26" s="3"/>
      <c r="M26" s="17"/>
    </row>
    <row r="27" spans="1:13" ht="24.6" x14ac:dyDescent="0.3">
      <c r="A27" s="19">
        <v>154</v>
      </c>
      <c r="B27" s="115" t="s">
        <v>516</v>
      </c>
      <c r="C27" s="58">
        <v>489</v>
      </c>
      <c r="D27" s="54">
        <v>43157</v>
      </c>
      <c r="E27" s="53">
        <v>214142</v>
      </c>
      <c r="F27" s="53">
        <v>10035</v>
      </c>
      <c r="G27" s="53">
        <v>4607</v>
      </c>
      <c r="H27" s="53">
        <f t="shared" si="0"/>
        <v>14642</v>
      </c>
      <c r="I27" s="53">
        <f t="shared" si="1"/>
        <v>199500</v>
      </c>
      <c r="J27" s="13">
        <v>2875687</v>
      </c>
      <c r="K27" s="77" t="s">
        <v>512</v>
      </c>
      <c r="L27" s="3"/>
      <c r="M27" s="17"/>
    </row>
    <row r="28" spans="1:13" ht="15.6" x14ac:dyDescent="0.3">
      <c r="A28" s="19">
        <v>155</v>
      </c>
      <c r="B28" s="115" t="s">
        <v>513</v>
      </c>
      <c r="C28" s="58">
        <v>494</v>
      </c>
      <c r="D28" s="54">
        <v>43158</v>
      </c>
      <c r="E28" s="53">
        <v>219200</v>
      </c>
      <c r="F28" s="53">
        <v>10200</v>
      </c>
      <c r="G28" s="53">
        <v>9000</v>
      </c>
      <c r="H28" s="53">
        <f t="shared" si="0"/>
        <v>19200</v>
      </c>
      <c r="I28" s="53">
        <f t="shared" si="1"/>
        <v>200000</v>
      </c>
      <c r="J28" s="13">
        <v>2875688</v>
      </c>
      <c r="K28" s="77" t="s">
        <v>514</v>
      </c>
      <c r="L28" s="3"/>
      <c r="M28" s="17"/>
    </row>
    <row r="29" spans="1:13" ht="24.6" x14ac:dyDescent="0.3">
      <c r="A29" s="19">
        <v>156</v>
      </c>
      <c r="B29" s="115" t="s">
        <v>515</v>
      </c>
      <c r="C29" s="58">
        <v>495</v>
      </c>
      <c r="D29" s="54">
        <v>43158</v>
      </c>
      <c r="E29" s="53">
        <v>221159</v>
      </c>
      <c r="F29" s="53">
        <v>15630</v>
      </c>
      <c r="G29" s="53">
        <v>6569</v>
      </c>
      <c r="H29" s="53">
        <f t="shared" si="0"/>
        <v>22199</v>
      </c>
      <c r="I29" s="53">
        <f t="shared" si="1"/>
        <v>198960</v>
      </c>
      <c r="J29" s="13">
        <v>2875689</v>
      </c>
      <c r="K29" s="77" t="s">
        <v>514</v>
      </c>
      <c r="L29" s="3"/>
      <c r="M29" s="17"/>
    </row>
    <row r="30" spans="1:13" ht="24.6" x14ac:dyDescent="0.3">
      <c r="A30" s="19">
        <v>157</v>
      </c>
      <c r="B30" s="115" t="s">
        <v>517</v>
      </c>
      <c r="C30" s="58">
        <v>498</v>
      </c>
      <c r="D30" s="54">
        <v>43159</v>
      </c>
      <c r="E30" s="53">
        <v>213855</v>
      </c>
      <c r="F30" s="53">
        <v>9338</v>
      </c>
      <c r="G30" s="53">
        <v>4568</v>
      </c>
      <c r="H30" s="53">
        <f t="shared" si="0"/>
        <v>13906</v>
      </c>
      <c r="I30" s="53">
        <f t="shared" si="1"/>
        <v>199949</v>
      </c>
      <c r="J30" s="13">
        <v>2875691</v>
      </c>
      <c r="K30" s="77" t="s">
        <v>519</v>
      </c>
      <c r="L30" s="3"/>
      <c r="M30" s="17"/>
    </row>
    <row r="31" spans="1:13" ht="24.6" x14ac:dyDescent="0.3">
      <c r="A31" s="19">
        <v>158</v>
      </c>
      <c r="B31" s="115" t="s">
        <v>518</v>
      </c>
      <c r="C31" s="58">
        <v>499</v>
      </c>
      <c r="D31" s="54">
        <v>43159</v>
      </c>
      <c r="E31" s="53">
        <v>215373</v>
      </c>
      <c r="F31" s="53">
        <v>10853</v>
      </c>
      <c r="G31" s="53">
        <v>4671</v>
      </c>
      <c r="H31" s="53">
        <f t="shared" si="0"/>
        <v>15524</v>
      </c>
      <c r="I31" s="53">
        <f t="shared" si="1"/>
        <v>199849</v>
      </c>
      <c r="J31" s="13">
        <v>2875690</v>
      </c>
      <c r="K31" s="77" t="s">
        <v>519</v>
      </c>
      <c r="L31" s="3"/>
      <c r="M31" s="17"/>
    </row>
    <row r="32" spans="1:13" ht="15.6" x14ac:dyDescent="0.3">
      <c r="A32" s="19">
        <v>159</v>
      </c>
      <c r="B32" s="115" t="s">
        <v>520</v>
      </c>
      <c r="C32" s="58">
        <v>501</v>
      </c>
      <c r="D32" s="54">
        <v>43159</v>
      </c>
      <c r="E32" s="53">
        <v>219200</v>
      </c>
      <c r="F32" s="53">
        <v>10200</v>
      </c>
      <c r="G32" s="53">
        <v>9000</v>
      </c>
      <c r="H32" s="53">
        <f t="shared" si="0"/>
        <v>19200</v>
      </c>
      <c r="I32" s="53">
        <f t="shared" si="1"/>
        <v>200000</v>
      </c>
      <c r="J32" s="13">
        <v>2875693</v>
      </c>
      <c r="K32" s="77" t="s">
        <v>519</v>
      </c>
      <c r="L32" s="3"/>
      <c r="M32" s="17"/>
    </row>
    <row r="33" spans="1:13" ht="15.6" x14ac:dyDescent="0.3">
      <c r="B33" s="96"/>
      <c r="C33" s="58"/>
      <c r="D33" s="54"/>
      <c r="E33" s="53"/>
      <c r="F33" s="53"/>
      <c r="G33" s="53"/>
      <c r="H33" s="53"/>
      <c r="I33" s="53"/>
      <c r="J33" s="13"/>
      <c r="K33" s="77"/>
      <c r="L33" s="3"/>
      <c r="M33" s="17"/>
    </row>
    <row r="34" spans="1:13" ht="15.6" x14ac:dyDescent="0.3">
      <c r="B34" s="6"/>
      <c r="C34" s="6"/>
      <c r="D34" s="59" t="s">
        <v>13</v>
      </c>
      <c r="E34" s="60">
        <f>SUM(E5:E33)</f>
        <v>6090688</v>
      </c>
      <c r="F34" s="60">
        <f>SUM(F5:F33)</f>
        <v>352565</v>
      </c>
      <c r="G34" s="60">
        <f>SUM(G5:G33)</f>
        <v>177028</v>
      </c>
      <c r="H34" s="60">
        <f>SUM(H5:H33)</f>
        <v>529593</v>
      </c>
      <c r="I34" s="61">
        <f>SUM(I5:I33)</f>
        <v>5561095</v>
      </c>
      <c r="J34" s="19"/>
      <c r="K34" s="19"/>
      <c r="L34" s="6"/>
      <c r="M34" s="17"/>
    </row>
    <row r="35" spans="1:13" ht="10.5" customHeight="1" x14ac:dyDescent="0.3">
      <c r="A35" s="79"/>
      <c r="B35" s="31"/>
      <c r="C35" s="31"/>
      <c r="D35" s="91"/>
      <c r="E35" s="92"/>
      <c r="F35" s="92"/>
      <c r="G35" s="92"/>
      <c r="H35" s="92"/>
      <c r="I35" s="92"/>
      <c r="J35" s="94"/>
      <c r="K35" s="79"/>
      <c r="M35" s="17"/>
    </row>
    <row r="36" spans="1:13" ht="7.5" hidden="1" customHeight="1" x14ac:dyDescent="0.3">
      <c r="A36" s="79"/>
      <c r="B36" s="31"/>
      <c r="C36" s="31"/>
      <c r="D36" s="91"/>
      <c r="E36" s="92"/>
      <c r="F36" s="92"/>
      <c r="G36" s="92"/>
      <c r="H36" s="92"/>
      <c r="I36" s="92"/>
      <c r="J36" s="94"/>
      <c r="K36" s="79"/>
      <c r="M36" s="17"/>
    </row>
    <row r="37" spans="1:13" ht="15" customHeight="1" x14ac:dyDescent="0.3">
      <c r="B37" s="174" t="s">
        <v>37</v>
      </c>
      <c r="C37" s="175"/>
      <c r="D37" s="175"/>
      <c r="E37" s="175"/>
      <c r="F37" s="175"/>
      <c r="G37" s="175"/>
      <c r="H37" s="175"/>
      <c r="I37" s="175"/>
      <c r="J37" s="175"/>
      <c r="K37" s="176"/>
      <c r="L37" s="6"/>
      <c r="M37" s="17"/>
    </row>
    <row r="38" spans="1:13" ht="42" customHeight="1" x14ac:dyDescent="0.3">
      <c r="A38" s="24" t="s">
        <v>139</v>
      </c>
      <c r="B38" s="29" t="s">
        <v>22</v>
      </c>
      <c r="C38" s="24" t="s">
        <v>25</v>
      </c>
      <c r="D38" s="24" t="s">
        <v>5</v>
      </c>
      <c r="E38" s="24" t="s">
        <v>6</v>
      </c>
      <c r="F38" s="2" t="s">
        <v>185</v>
      </c>
      <c r="G38" s="2" t="s">
        <v>186</v>
      </c>
      <c r="H38" s="2" t="s">
        <v>8</v>
      </c>
      <c r="I38" s="2" t="s">
        <v>187</v>
      </c>
      <c r="J38" s="2" t="s">
        <v>10</v>
      </c>
      <c r="K38" s="24" t="s">
        <v>11</v>
      </c>
      <c r="L38" s="19" t="s">
        <v>203</v>
      </c>
    </row>
    <row r="39" spans="1:13" ht="43.2" x14ac:dyDescent="0.3">
      <c r="A39" s="19">
        <v>11</v>
      </c>
      <c r="B39" s="30" t="s">
        <v>509</v>
      </c>
      <c r="C39" s="18">
        <v>284</v>
      </c>
      <c r="D39" s="47">
        <v>43153</v>
      </c>
      <c r="E39" s="48">
        <v>462000</v>
      </c>
      <c r="F39" s="85">
        <v>23100</v>
      </c>
      <c r="G39" s="85">
        <v>24780</v>
      </c>
      <c r="H39" s="48">
        <f t="shared" ref="H39" si="2">G39+F39</f>
        <v>47880</v>
      </c>
      <c r="I39" s="48">
        <f t="shared" ref="I39" si="3">E39-H39</f>
        <v>414120</v>
      </c>
      <c r="J39" s="13">
        <v>2875683</v>
      </c>
      <c r="K39" s="113" t="s">
        <v>510</v>
      </c>
      <c r="L39" s="106"/>
      <c r="M39" s="17"/>
    </row>
    <row r="40" spans="1:13" ht="18" customHeight="1" x14ac:dyDescent="0.3">
      <c r="B40" s="30"/>
      <c r="C40" s="19"/>
      <c r="D40" s="47"/>
      <c r="E40" s="48"/>
      <c r="F40" s="85"/>
      <c r="G40" s="85"/>
      <c r="H40" s="48"/>
      <c r="I40" s="48"/>
      <c r="J40" s="13"/>
      <c r="K40" s="114"/>
      <c r="L40" s="6"/>
      <c r="M40" s="17"/>
    </row>
    <row r="41" spans="1:13" ht="18" customHeight="1" x14ac:dyDescent="0.3">
      <c r="B41" s="167" t="s">
        <v>13</v>
      </c>
      <c r="C41" s="167"/>
      <c r="D41" s="167"/>
      <c r="E41" s="21">
        <f>SUM(E39:E40)</f>
        <v>462000</v>
      </c>
      <c r="F41" s="105">
        <f>SUM(F39:F40)</f>
        <v>23100</v>
      </c>
      <c r="G41" s="105">
        <f>SUM(G39:G40)</f>
        <v>24780</v>
      </c>
      <c r="H41" s="21">
        <f t="shared" ref="H41" si="4">F41+G41</f>
        <v>47880</v>
      </c>
      <c r="I41" s="23">
        <f>SUM(I39:I40)</f>
        <v>414120</v>
      </c>
      <c r="J41" s="6"/>
      <c r="K41" s="90"/>
      <c r="L41" s="106"/>
      <c r="M41" s="17"/>
    </row>
    <row r="42" spans="1:13" ht="18" customHeight="1" x14ac:dyDescent="0.3">
      <c r="A42" s="79"/>
      <c r="B42" s="118"/>
      <c r="C42" s="118"/>
      <c r="D42" s="118"/>
      <c r="E42" s="119"/>
      <c r="F42" s="120"/>
      <c r="G42" s="120"/>
      <c r="H42" s="119"/>
      <c r="I42" s="122"/>
      <c r="J42" s="31"/>
      <c r="K42" s="121"/>
      <c r="L42" s="34"/>
      <c r="M42" s="17"/>
    </row>
    <row r="43" spans="1:13" s="31" customFormat="1" ht="17.25" customHeight="1" x14ac:dyDescent="0.3">
      <c r="A43" s="79"/>
      <c r="H43" s="34"/>
    </row>
    <row r="44" spans="1:13" s="31" customFormat="1" ht="15.6" x14ac:dyDescent="0.3">
      <c r="A44" s="79"/>
      <c r="C44" s="165" t="s">
        <v>85</v>
      </c>
      <c r="D44" s="166"/>
      <c r="E44" s="35">
        <f>I34+I41</f>
        <v>5975215</v>
      </c>
      <c r="F44" s="34"/>
      <c r="G44" s="103" t="s">
        <v>169</v>
      </c>
      <c r="H44" s="102">
        <f>F34+F41</f>
        <v>375665</v>
      </c>
    </row>
    <row r="45" spans="1:13" s="31" customFormat="1" ht="18.75" customHeight="1" x14ac:dyDescent="0.3">
      <c r="A45" s="79"/>
      <c r="C45" s="31" t="s">
        <v>159</v>
      </c>
      <c r="E45" s="34">
        <f>H41+H34</f>
        <v>577473</v>
      </c>
      <c r="G45" s="103" t="s">
        <v>170</v>
      </c>
      <c r="H45" s="102">
        <f>G41+G34</f>
        <v>201808</v>
      </c>
      <c r="I45" s="34"/>
    </row>
    <row r="46" spans="1:13" s="95" customFormat="1" x14ac:dyDescent="0.3">
      <c r="A46" s="94"/>
      <c r="C46" s="95" t="s">
        <v>160</v>
      </c>
      <c r="E46" s="93">
        <f>E41+E34</f>
        <v>6552688</v>
      </c>
      <c r="I46" s="34"/>
      <c r="J46" s="93"/>
    </row>
    <row r="47" spans="1:13" s="31" customFormat="1" x14ac:dyDescent="0.3">
      <c r="A47" s="79"/>
      <c r="I47" s="34"/>
    </row>
    <row r="48" spans="1:13" s="31" customFormat="1" x14ac:dyDescent="0.3">
      <c r="A48" s="79"/>
      <c r="I48" s="104"/>
    </row>
    <row r="49" spans="1:7" s="31" customFormat="1" x14ac:dyDescent="0.3">
      <c r="A49" s="79"/>
      <c r="F49" s="34"/>
      <c r="G49" s="70"/>
    </row>
    <row r="50" spans="1:7" s="31" customFormat="1" x14ac:dyDescent="0.3">
      <c r="A50" s="79"/>
    </row>
    <row r="51" spans="1:7" s="31" customFormat="1" x14ac:dyDescent="0.3">
      <c r="A51" s="79"/>
    </row>
    <row r="52" spans="1:7" s="31" customFormat="1" x14ac:dyDescent="0.3">
      <c r="A52" s="79"/>
      <c r="E52" s="34"/>
    </row>
    <row r="53" spans="1:7" s="31" customFormat="1" x14ac:dyDescent="0.3">
      <c r="A53" s="79"/>
      <c r="E53" s="34"/>
    </row>
    <row r="54" spans="1:7" s="31" customFormat="1" x14ac:dyDescent="0.3">
      <c r="A54" s="79"/>
    </row>
    <row r="55" spans="1:7" s="31" customFormat="1" x14ac:dyDescent="0.3">
      <c r="A55" s="79"/>
      <c r="E55" s="34"/>
    </row>
    <row r="56" spans="1:7" s="31" customFormat="1" x14ac:dyDescent="0.3">
      <c r="A56" s="79"/>
    </row>
    <row r="57" spans="1:7" s="31" customFormat="1" x14ac:dyDescent="0.3">
      <c r="A57" s="79"/>
    </row>
    <row r="58" spans="1:7" s="31" customFormat="1" x14ac:dyDescent="0.3">
      <c r="A58" s="79"/>
    </row>
    <row r="59" spans="1:7" s="31" customFormat="1" x14ac:dyDescent="0.3">
      <c r="A59" s="79"/>
    </row>
    <row r="60" spans="1:7" s="31" customFormat="1" x14ac:dyDescent="0.3">
      <c r="A60" s="79"/>
    </row>
    <row r="61" spans="1:7" s="31" customFormat="1" x14ac:dyDescent="0.3">
      <c r="A61" s="79"/>
    </row>
    <row r="62" spans="1:7" s="31" customFormat="1" x14ac:dyDescent="0.3">
      <c r="A62" s="79"/>
    </row>
    <row r="63" spans="1:7" s="31" customFormat="1" x14ac:dyDescent="0.3">
      <c r="A63" s="79"/>
    </row>
    <row r="64" spans="1:7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</sheetData>
  <mergeCells count="8">
    <mergeCell ref="B41:D41"/>
    <mergeCell ref="C44:D44"/>
    <mergeCell ref="B1:K1"/>
    <mergeCell ref="B2:K2"/>
    <mergeCell ref="A3:A4"/>
    <mergeCell ref="B3:H3"/>
    <mergeCell ref="I3:K3"/>
    <mergeCell ref="B37:K37"/>
  </mergeCells>
  <pageMargins left="0.5" right="0.2" top="0" bottom="0" header="0.3" footer="0.3"/>
  <pageSetup paperSize="9" scale="80" orientation="landscape" r:id="rId1"/>
  <headerFooter differentFirst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1"/>
  <sheetViews>
    <sheetView tabSelected="1" topLeftCell="I1" zoomScaleNormal="100" zoomScaleSheetLayoutView="87" workbookViewId="0">
      <selection activeCell="N2" sqref="N2"/>
    </sheetView>
  </sheetViews>
  <sheetFormatPr defaultRowHeight="14.4" x14ac:dyDescent="0.3"/>
  <cols>
    <col min="1" max="1" width="6.109375" style="19" customWidth="1"/>
    <col min="2" max="2" width="36.33203125" customWidth="1"/>
    <col min="3" max="3" width="10.44140625" customWidth="1"/>
    <col min="4" max="4" width="11.88671875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0" width="12.33203125" customWidth="1"/>
    <col min="11" max="11" width="15.5546875" customWidth="1"/>
    <col min="12" max="12" width="15.109375" customWidth="1"/>
    <col min="15" max="15" width="16.6640625" customWidth="1"/>
    <col min="16" max="16" width="16" customWidth="1"/>
    <col min="17" max="17" width="19.5546875" customWidth="1"/>
    <col min="18" max="18" width="13.21875" customWidth="1"/>
    <col min="19" max="19" width="11.44140625" customWidth="1"/>
    <col min="20" max="20" width="17.109375" customWidth="1"/>
  </cols>
  <sheetData>
    <row r="1" spans="1:20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20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20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20" ht="47.2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24" t="s">
        <v>203</v>
      </c>
      <c r="M4" s="11" t="s">
        <v>810</v>
      </c>
      <c r="N4" s="195"/>
      <c r="O4" s="11" t="s">
        <v>811</v>
      </c>
      <c r="P4" s="11" t="s">
        <v>801</v>
      </c>
      <c r="Q4" s="11" t="s">
        <v>807</v>
      </c>
      <c r="R4" s="11" t="s">
        <v>812</v>
      </c>
      <c r="S4" s="11" t="s">
        <v>813</v>
      </c>
      <c r="T4" s="11" t="s">
        <v>814</v>
      </c>
    </row>
    <row r="5" spans="1:20" ht="15.6" x14ac:dyDescent="0.3">
      <c r="A5" s="19">
        <v>1</v>
      </c>
      <c r="B5" s="19" t="s">
        <v>798</v>
      </c>
      <c r="D5" s="112">
        <v>42974</v>
      </c>
      <c r="E5" s="13"/>
      <c r="F5" s="48"/>
      <c r="G5" s="48"/>
      <c r="H5" s="48"/>
      <c r="I5" s="52"/>
      <c r="J5" s="13">
        <v>1930149</v>
      </c>
      <c r="K5" s="110">
        <v>42974</v>
      </c>
      <c r="L5" s="6"/>
      <c r="M5" s="6" t="s">
        <v>802</v>
      </c>
      <c r="N5" s="195"/>
      <c r="O5" s="6"/>
      <c r="P5" s="6"/>
      <c r="Q5" s="6"/>
      <c r="R5" s="6"/>
      <c r="S5" s="6"/>
      <c r="T5" s="6"/>
    </row>
    <row r="6" spans="1:20" ht="15.6" x14ac:dyDescent="0.3">
      <c r="A6" s="19">
        <v>2</v>
      </c>
      <c r="B6" s="30" t="s">
        <v>171</v>
      </c>
      <c r="C6" s="12">
        <v>22</v>
      </c>
      <c r="D6" s="112">
        <v>42975</v>
      </c>
      <c r="E6" s="48">
        <v>218840</v>
      </c>
      <c r="F6" s="48">
        <v>10279</v>
      </c>
      <c r="G6" s="48">
        <v>8981</v>
      </c>
      <c r="H6" s="48">
        <f t="shared" ref="H6:H47" si="0">F6+G6</f>
        <v>19260</v>
      </c>
      <c r="I6" s="52">
        <v>199580</v>
      </c>
      <c r="J6" s="13">
        <v>1930150</v>
      </c>
      <c r="K6" s="110">
        <v>42975</v>
      </c>
      <c r="L6" s="6"/>
      <c r="M6" s="6" t="s">
        <v>802</v>
      </c>
      <c r="N6" s="195" t="s">
        <v>799</v>
      </c>
      <c r="O6" s="190">
        <f>SUMIF($M$5:$M$344,"LT",$H$5:$H$344)</f>
        <v>754594</v>
      </c>
      <c r="P6" s="190">
        <f>SUMIF($M$5:$M$344,"LT",$I$5:$I$344)</f>
        <v>6718333</v>
      </c>
      <c r="Q6" s="190">
        <f>SUMIF($M$5:$M$344,"LT",$E$5:$E$344)</f>
        <v>7472927</v>
      </c>
      <c r="R6" s="37">
        <f>O6/100000</f>
        <v>7.5459399999999999</v>
      </c>
      <c r="S6" s="37">
        <f>P6/100000</f>
        <v>67.183329999999998</v>
      </c>
      <c r="T6" s="37">
        <f>Q6/100000</f>
        <v>74.72927</v>
      </c>
    </row>
    <row r="7" spans="1:20" ht="14.25" customHeight="1" x14ac:dyDescent="0.3">
      <c r="A7" s="19">
        <v>3</v>
      </c>
      <c r="B7" s="143" t="s">
        <v>408</v>
      </c>
      <c r="C7" s="18">
        <v>32</v>
      </c>
      <c r="D7" s="112">
        <v>42976</v>
      </c>
      <c r="E7" s="48">
        <v>224866</v>
      </c>
      <c r="F7" s="48">
        <v>19710</v>
      </c>
      <c r="G7" s="48">
        <v>5837</v>
      </c>
      <c r="H7" s="48">
        <f t="shared" si="0"/>
        <v>25547</v>
      </c>
      <c r="I7" s="52">
        <v>199319</v>
      </c>
      <c r="J7" s="13">
        <v>1930151</v>
      </c>
      <c r="K7" s="110">
        <v>42976</v>
      </c>
      <c r="L7" s="6"/>
      <c r="M7" s="6" t="s">
        <v>802</v>
      </c>
      <c r="N7" s="195" t="s">
        <v>802</v>
      </c>
      <c r="O7" s="190">
        <f>SUMIF($M$5:$M$344,"APSS",$H$5:$H$344)</f>
        <v>4470742</v>
      </c>
      <c r="P7" s="190">
        <f>SUMIF($M$5:$M$344,"APSS",$I$5:$I$344)</f>
        <v>42085521</v>
      </c>
      <c r="Q7" s="190">
        <f>SUMIF($M$5:$M$344,"APSS",$E$5:$E$344)</f>
        <v>46556263</v>
      </c>
      <c r="R7" s="37">
        <f t="shared" ref="R7:R8" si="1">O7/100000</f>
        <v>44.707419999999999</v>
      </c>
      <c r="S7" s="37">
        <f t="shared" ref="S7:S8" si="2">P7/100000</f>
        <v>420.85521</v>
      </c>
      <c r="T7" s="37">
        <f t="shared" ref="T7:T8" si="3">Q7/100000</f>
        <v>465.56263000000001</v>
      </c>
    </row>
    <row r="8" spans="1:20" ht="15.6" x14ac:dyDescent="0.3">
      <c r="A8" s="19">
        <v>4</v>
      </c>
      <c r="B8" s="30" t="s">
        <v>178</v>
      </c>
      <c r="C8" s="58">
        <v>36</v>
      </c>
      <c r="D8" s="111">
        <v>42977</v>
      </c>
      <c r="E8" s="53">
        <v>219245</v>
      </c>
      <c r="F8" s="53">
        <v>10298</v>
      </c>
      <c r="G8" s="53">
        <v>8998</v>
      </c>
      <c r="H8" s="48">
        <f t="shared" si="0"/>
        <v>19296</v>
      </c>
      <c r="I8" s="53">
        <v>199949</v>
      </c>
      <c r="J8" s="13">
        <v>1930160</v>
      </c>
      <c r="K8" s="111">
        <v>42977</v>
      </c>
      <c r="L8" s="3"/>
      <c r="M8" s="6" t="s">
        <v>802</v>
      </c>
      <c r="N8" s="195" t="s">
        <v>803</v>
      </c>
      <c r="O8" s="190">
        <f>SUMIF($M$5:$M$344,"SIGS",$H$5:$H$344)</f>
        <v>1932416</v>
      </c>
      <c r="P8" s="190">
        <f>SUMIF($M$5:$M$344,"SIGS",$I$5:$I$344)</f>
        <v>17732598</v>
      </c>
      <c r="Q8" s="190">
        <f>SUMIF($M$5:$M$344,"SIGS",$E$5:$E$344)</f>
        <v>19665014</v>
      </c>
      <c r="R8" s="37">
        <f t="shared" si="1"/>
        <v>19.324159999999999</v>
      </c>
      <c r="S8" s="37">
        <f t="shared" si="2"/>
        <v>177.32597999999999</v>
      </c>
      <c r="T8" s="37">
        <f t="shared" si="3"/>
        <v>196.65013999999999</v>
      </c>
    </row>
    <row r="9" spans="1:20" ht="24.6" x14ac:dyDescent="0.3">
      <c r="A9" s="19">
        <v>5</v>
      </c>
      <c r="B9" s="117" t="s">
        <v>409</v>
      </c>
      <c r="C9" s="58">
        <v>38</v>
      </c>
      <c r="D9" s="111">
        <v>42978</v>
      </c>
      <c r="E9" s="53">
        <v>224867</v>
      </c>
      <c r="F9" s="53">
        <v>19710</v>
      </c>
      <c r="G9" s="53">
        <v>5837</v>
      </c>
      <c r="H9" s="48">
        <f t="shared" si="0"/>
        <v>25547</v>
      </c>
      <c r="I9" s="53">
        <v>199320</v>
      </c>
      <c r="J9" s="13">
        <v>1930162</v>
      </c>
      <c r="K9" s="111">
        <v>42978</v>
      </c>
      <c r="L9" s="3"/>
      <c r="M9" s="6" t="s">
        <v>802</v>
      </c>
      <c r="N9" s="195"/>
      <c r="O9" s="190">
        <f t="shared" ref="O9:R9" si="4">SUM(O6:O8)</f>
        <v>7157752</v>
      </c>
      <c r="P9" s="190">
        <f t="shared" si="4"/>
        <v>66536452</v>
      </c>
      <c r="Q9" s="190">
        <f t="shared" si="4"/>
        <v>73694204</v>
      </c>
      <c r="R9" s="190">
        <f t="shared" si="4"/>
        <v>71.577519999999993</v>
      </c>
      <c r="S9" s="190">
        <f>SUM(S6:S8)</f>
        <v>665.36451999999997</v>
      </c>
      <c r="T9" s="190">
        <f>SUM(T6:T8)</f>
        <v>736.94204000000002</v>
      </c>
    </row>
    <row r="10" spans="1:20" ht="24.6" x14ac:dyDescent="0.3">
      <c r="A10" s="19">
        <v>6</v>
      </c>
      <c r="B10" s="117" t="s">
        <v>410</v>
      </c>
      <c r="C10" s="58">
        <v>48</v>
      </c>
      <c r="D10" s="111">
        <v>42985</v>
      </c>
      <c r="E10" s="53">
        <v>224867</v>
      </c>
      <c r="F10" s="53">
        <v>19710</v>
      </c>
      <c r="G10" s="53">
        <v>5837</v>
      </c>
      <c r="H10" s="48">
        <f t="shared" si="0"/>
        <v>25547</v>
      </c>
      <c r="I10" s="53">
        <v>199320</v>
      </c>
      <c r="J10" s="13">
        <v>1930163</v>
      </c>
      <c r="K10" s="111">
        <v>42985</v>
      </c>
      <c r="L10" s="3"/>
      <c r="M10" s="6" t="s">
        <v>802</v>
      </c>
      <c r="N10" s="195" t="s">
        <v>815</v>
      </c>
      <c r="O10" s="191">
        <v>1188785</v>
      </c>
      <c r="P10" s="192">
        <v>12945250</v>
      </c>
      <c r="Q10" s="191">
        <v>14134035</v>
      </c>
      <c r="R10" s="194">
        <f>O10/10^5</f>
        <v>11.88785</v>
      </c>
      <c r="S10" s="194">
        <f>P10/10^5</f>
        <v>129.45249999999999</v>
      </c>
      <c r="T10" s="194">
        <f>Q10/10^5</f>
        <v>141.34035</v>
      </c>
    </row>
    <row r="11" spans="1:20" ht="41.4" x14ac:dyDescent="0.3">
      <c r="A11" s="19">
        <v>7</v>
      </c>
      <c r="B11" s="108" t="s">
        <v>201</v>
      </c>
      <c r="C11" s="58">
        <v>54</v>
      </c>
      <c r="D11" s="111">
        <v>42989</v>
      </c>
      <c r="E11" s="53">
        <v>229914</v>
      </c>
      <c r="F11" s="53">
        <v>29989</v>
      </c>
      <c r="G11" s="53">
        <v>0</v>
      </c>
      <c r="H11" s="48">
        <f t="shared" si="0"/>
        <v>29989</v>
      </c>
      <c r="I11" s="53">
        <v>199925</v>
      </c>
      <c r="J11" s="13">
        <v>1930164</v>
      </c>
      <c r="K11" s="111">
        <v>42989</v>
      </c>
      <c r="L11" s="109" t="s">
        <v>204</v>
      </c>
      <c r="M11" s="6" t="s">
        <v>802</v>
      </c>
      <c r="N11" s="195"/>
      <c r="O11" s="190">
        <f>SUM(O9,O10)</f>
        <v>8346537</v>
      </c>
      <c r="P11" s="190">
        <f t="shared" ref="P11:Q11" si="5">SUM(P9,P10)</f>
        <v>79481702</v>
      </c>
      <c r="Q11" s="190">
        <f t="shared" si="5"/>
        <v>87828239</v>
      </c>
      <c r="R11" s="193">
        <f>O11/10^5</f>
        <v>83.465369999999993</v>
      </c>
      <c r="S11" s="193">
        <f>P11/10^5</f>
        <v>794.81701999999996</v>
      </c>
      <c r="T11" s="193">
        <f>Q11/10^5</f>
        <v>878.28238999999996</v>
      </c>
    </row>
    <row r="12" spans="1:20" ht="24.6" x14ac:dyDescent="0.3">
      <c r="A12" s="19">
        <v>8</v>
      </c>
      <c r="B12" s="117" t="s">
        <v>411</v>
      </c>
      <c r="C12" s="58">
        <v>57</v>
      </c>
      <c r="D12" s="111">
        <v>42990</v>
      </c>
      <c r="E12" s="53">
        <v>224867</v>
      </c>
      <c r="F12" s="53">
        <v>19710</v>
      </c>
      <c r="G12" s="53">
        <v>5837</v>
      </c>
      <c r="H12" s="53">
        <f t="shared" si="0"/>
        <v>25547</v>
      </c>
      <c r="I12" s="53">
        <v>199320</v>
      </c>
      <c r="J12" s="13">
        <v>1930165</v>
      </c>
      <c r="K12" s="111">
        <v>42990</v>
      </c>
      <c r="L12" s="3"/>
      <c r="M12" s="6" t="s">
        <v>802</v>
      </c>
    </row>
    <row r="13" spans="1:20" ht="24.6" x14ac:dyDescent="0.3">
      <c r="A13" s="19">
        <v>9</v>
      </c>
      <c r="B13" s="117" t="s">
        <v>412</v>
      </c>
      <c r="C13" s="58">
        <v>62</v>
      </c>
      <c r="D13" s="111">
        <v>42992</v>
      </c>
      <c r="E13" s="53">
        <v>224267</v>
      </c>
      <c r="F13" s="53">
        <v>19710</v>
      </c>
      <c r="G13" s="53">
        <v>5837</v>
      </c>
      <c r="H13" s="53">
        <f t="shared" si="0"/>
        <v>25547</v>
      </c>
      <c r="I13" s="53">
        <v>198720</v>
      </c>
      <c r="J13" s="13">
        <v>1930166</v>
      </c>
      <c r="K13" s="111">
        <v>42992</v>
      </c>
      <c r="L13" s="3"/>
      <c r="M13" s="6" t="s">
        <v>802</v>
      </c>
    </row>
    <row r="14" spans="1:20" ht="24.6" x14ac:dyDescent="0.3">
      <c r="A14" s="19">
        <v>10</v>
      </c>
      <c r="B14" s="117" t="s">
        <v>413</v>
      </c>
      <c r="C14" s="58">
        <v>70</v>
      </c>
      <c r="D14" s="111">
        <v>42997</v>
      </c>
      <c r="E14" s="53">
        <v>224267</v>
      </c>
      <c r="F14" s="53">
        <v>19710</v>
      </c>
      <c r="G14" s="53">
        <v>5777</v>
      </c>
      <c r="H14" s="53">
        <f t="shared" si="0"/>
        <v>25487</v>
      </c>
      <c r="I14" s="53">
        <f t="shared" ref="I14:I47" si="6">E14-H14</f>
        <v>198780</v>
      </c>
      <c r="J14" s="13">
        <v>1930168</v>
      </c>
      <c r="K14" s="111">
        <v>42997</v>
      </c>
      <c r="L14" s="3"/>
      <c r="M14" s="6" t="s">
        <v>802</v>
      </c>
    </row>
    <row r="15" spans="1:20" ht="24.6" x14ac:dyDescent="0.3">
      <c r="A15" s="19">
        <v>11</v>
      </c>
      <c r="B15" s="117" t="s">
        <v>414</v>
      </c>
      <c r="C15" s="58">
        <v>77</v>
      </c>
      <c r="D15" s="111">
        <v>42999</v>
      </c>
      <c r="E15" s="53">
        <v>224267</v>
      </c>
      <c r="F15" s="53">
        <v>19710</v>
      </c>
      <c r="G15" s="53">
        <v>5777</v>
      </c>
      <c r="H15" s="53">
        <f t="shared" si="0"/>
        <v>25487</v>
      </c>
      <c r="I15" s="53">
        <f t="shared" si="6"/>
        <v>198780</v>
      </c>
      <c r="J15" s="13">
        <v>1930169</v>
      </c>
      <c r="K15" s="111">
        <v>42999</v>
      </c>
      <c r="L15" s="3"/>
      <c r="M15" s="6" t="s">
        <v>802</v>
      </c>
    </row>
    <row r="16" spans="1:20" ht="27.6" x14ac:dyDescent="0.3">
      <c r="A16" s="19">
        <v>12</v>
      </c>
      <c r="B16" s="144" t="s">
        <v>482</v>
      </c>
      <c r="C16" s="58">
        <v>78</v>
      </c>
      <c r="D16" s="111">
        <v>42999</v>
      </c>
      <c r="E16" s="53">
        <v>227497</v>
      </c>
      <c r="F16" s="53">
        <v>22610</v>
      </c>
      <c r="G16" s="53">
        <v>6997</v>
      </c>
      <c r="H16" s="53">
        <f t="shared" si="0"/>
        <v>29607</v>
      </c>
      <c r="I16" s="53">
        <f t="shared" si="6"/>
        <v>197890</v>
      </c>
      <c r="J16" s="13">
        <v>1930171</v>
      </c>
      <c r="K16" s="111">
        <v>42999</v>
      </c>
      <c r="L16" s="3"/>
      <c r="M16" s="6" t="s">
        <v>803</v>
      </c>
    </row>
    <row r="17" spans="1:13" ht="27.6" x14ac:dyDescent="0.3">
      <c r="A17" s="19">
        <v>13</v>
      </c>
      <c r="B17" s="144" t="s">
        <v>483</v>
      </c>
      <c r="C17" s="58">
        <v>81</v>
      </c>
      <c r="D17" s="111">
        <v>43002</v>
      </c>
      <c r="E17" s="53">
        <v>227497</v>
      </c>
      <c r="F17" s="53">
        <v>22610</v>
      </c>
      <c r="G17" s="53">
        <v>6997</v>
      </c>
      <c r="H17" s="53">
        <f t="shared" si="0"/>
        <v>29607</v>
      </c>
      <c r="I17" s="53">
        <f t="shared" si="6"/>
        <v>197890</v>
      </c>
      <c r="J17" s="13">
        <v>1930172</v>
      </c>
      <c r="K17" s="111">
        <v>43002</v>
      </c>
      <c r="L17" s="3"/>
      <c r="M17" s="6" t="s">
        <v>803</v>
      </c>
    </row>
    <row r="18" spans="1:13" ht="27.6" x14ac:dyDescent="0.3">
      <c r="A18" s="19">
        <v>14</v>
      </c>
      <c r="B18" s="144" t="s">
        <v>484</v>
      </c>
      <c r="C18" s="58">
        <v>84</v>
      </c>
      <c r="D18" s="111">
        <v>43003</v>
      </c>
      <c r="E18" s="53">
        <v>218668</v>
      </c>
      <c r="F18" s="53">
        <v>21370</v>
      </c>
      <c r="G18" s="53">
        <v>7678</v>
      </c>
      <c r="H18" s="53">
        <f t="shared" si="0"/>
        <v>29048</v>
      </c>
      <c r="I18" s="53">
        <f t="shared" si="6"/>
        <v>189620</v>
      </c>
      <c r="J18" s="13">
        <v>1930173</v>
      </c>
      <c r="K18" s="111">
        <v>43003</v>
      </c>
      <c r="L18" s="3"/>
      <c r="M18" s="6" t="s">
        <v>803</v>
      </c>
    </row>
    <row r="19" spans="1:13" ht="24.6" x14ac:dyDescent="0.3">
      <c r="A19" s="19">
        <v>15</v>
      </c>
      <c r="B19" s="117" t="s">
        <v>417</v>
      </c>
      <c r="C19" s="58">
        <v>87</v>
      </c>
      <c r="D19" s="111">
        <v>43004</v>
      </c>
      <c r="E19" s="53">
        <v>221573</v>
      </c>
      <c r="F19" s="53">
        <v>16950</v>
      </c>
      <c r="G19" s="53">
        <v>5843</v>
      </c>
      <c r="H19" s="53">
        <f t="shared" si="0"/>
        <v>22793</v>
      </c>
      <c r="I19" s="53">
        <f t="shared" si="6"/>
        <v>198780</v>
      </c>
      <c r="J19" s="13">
        <v>1930176</v>
      </c>
      <c r="K19" s="111">
        <v>43004</v>
      </c>
      <c r="L19" s="3"/>
      <c r="M19" s="6" t="s">
        <v>802</v>
      </c>
    </row>
    <row r="20" spans="1:13" ht="15.6" x14ac:dyDescent="0.3">
      <c r="A20" s="19">
        <v>16</v>
      </c>
      <c r="B20" s="96" t="s">
        <v>735</v>
      </c>
      <c r="C20" s="58">
        <v>90</v>
      </c>
      <c r="D20" s="111">
        <v>43005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53">
        <f t="shared" si="6"/>
        <v>200000</v>
      </c>
      <c r="J20" s="13">
        <v>1930178</v>
      </c>
      <c r="K20" s="111">
        <v>43005</v>
      </c>
      <c r="L20" s="3"/>
      <c r="M20" s="6" t="s">
        <v>803</v>
      </c>
    </row>
    <row r="21" spans="1:13" ht="24.75" customHeight="1" x14ac:dyDescent="0.3">
      <c r="A21" s="19">
        <v>17</v>
      </c>
      <c r="B21" s="117" t="s">
        <v>399</v>
      </c>
      <c r="C21" s="58">
        <v>92</v>
      </c>
      <c r="D21" s="111">
        <v>43006</v>
      </c>
      <c r="E21" s="53">
        <v>220989</v>
      </c>
      <c r="F21" s="53">
        <v>16940</v>
      </c>
      <c r="G21" s="53">
        <v>4137</v>
      </c>
      <c r="H21" s="53">
        <f t="shared" si="0"/>
        <v>21077</v>
      </c>
      <c r="I21" s="53">
        <f t="shared" si="6"/>
        <v>199912</v>
      </c>
      <c r="J21" s="13">
        <v>1930179</v>
      </c>
      <c r="K21" s="111">
        <v>43006</v>
      </c>
      <c r="L21" s="3"/>
      <c r="M21" s="6" t="s">
        <v>799</v>
      </c>
    </row>
    <row r="22" spans="1:13" ht="24.6" x14ac:dyDescent="0.3">
      <c r="A22" s="19">
        <v>18</v>
      </c>
      <c r="B22" s="117" t="s">
        <v>418</v>
      </c>
      <c r="C22" s="58">
        <v>93</v>
      </c>
      <c r="D22" s="111">
        <v>43006</v>
      </c>
      <c r="E22" s="53">
        <v>221573</v>
      </c>
      <c r="F22" s="53">
        <v>16950</v>
      </c>
      <c r="G22" s="53">
        <v>5843</v>
      </c>
      <c r="H22" s="53">
        <f t="shared" si="0"/>
        <v>22793</v>
      </c>
      <c r="I22" s="53">
        <f t="shared" si="6"/>
        <v>198780</v>
      </c>
      <c r="J22" s="13">
        <v>1930180</v>
      </c>
      <c r="K22" s="111">
        <v>43006</v>
      </c>
      <c r="L22" s="3"/>
      <c r="M22" s="6" t="s">
        <v>802</v>
      </c>
    </row>
    <row r="23" spans="1:13" ht="15.6" x14ac:dyDescent="0.3">
      <c r="A23" s="19">
        <v>19</v>
      </c>
      <c r="B23" s="96" t="s">
        <v>194</v>
      </c>
      <c r="C23" s="58">
        <v>96</v>
      </c>
      <c r="D23" s="111">
        <v>43010</v>
      </c>
      <c r="E23" s="53">
        <v>228308</v>
      </c>
      <c r="F23" s="53">
        <v>24833</v>
      </c>
      <c r="G23" s="53">
        <v>6605</v>
      </c>
      <c r="H23" s="53">
        <f t="shared" si="0"/>
        <v>31438</v>
      </c>
      <c r="I23" s="53">
        <f t="shared" si="6"/>
        <v>196870</v>
      </c>
      <c r="J23" s="13">
        <v>1930183</v>
      </c>
      <c r="K23" s="111">
        <v>43010</v>
      </c>
      <c r="L23" s="3"/>
      <c r="M23" s="6" t="s">
        <v>803</v>
      </c>
    </row>
    <row r="24" spans="1:13" ht="24.6" x14ac:dyDescent="0.3">
      <c r="A24" s="19">
        <v>20</v>
      </c>
      <c r="B24" s="117" t="s">
        <v>419</v>
      </c>
      <c r="C24" s="58">
        <v>99</v>
      </c>
      <c r="D24" s="111">
        <v>43011</v>
      </c>
      <c r="E24" s="53">
        <v>222055</v>
      </c>
      <c r="F24" s="53">
        <v>16950</v>
      </c>
      <c r="G24" s="53">
        <v>6145</v>
      </c>
      <c r="H24" s="53">
        <f t="shared" si="0"/>
        <v>23095</v>
      </c>
      <c r="I24" s="53">
        <f t="shared" si="6"/>
        <v>198960</v>
      </c>
      <c r="J24" s="13">
        <v>1930185</v>
      </c>
      <c r="K24" s="111">
        <v>43011</v>
      </c>
      <c r="L24" s="3"/>
      <c r="M24" s="6" t="s">
        <v>802</v>
      </c>
    </row>
    <row r="25" spans="1:13" ht="24.6" x14ac:dyDescent="0.3">
      <c r="A25" s="19">
        <v>21</v>
      </c>
      <c r="B25" s="117" t="s">
        <v>485</v>
      </c>
      <c r="C25" s="58">
        <v>100</v>
      </c>
      <c r="D25" s="111">
        <v>43011</v>
      </c>
      <c r="E25" s="53">
        <v>217303</v>
      </c>
      <c r="F25" s="53">
        <v>13151</v>
      </c>
      <c r="G25" s="53">
        <v>4683</v>
      </c>
      <c r="H25" s="53">
        <f t="shared" si="0"/>
        <v>17834</v>
      </c>
      <c r="I25" s="53">
        <f t="shared" si="6"/>
        <v>199469</v>
      </c>
      <c r="J25" s="13">
        <v>1930186</v>
      </c>
      <c r="K25" s="111">
        <v>43011</v>
      </c>
      <c r="L25" s="3"/>
      <c r="M25" s="6" t="s">
        <v>803</v>
      </c>
    </row>
    <row r="26" spans="1:13" ht="24.6" x14ac:dyDescent="0.3">
      <c r="A26" s="19">
        <v>22</v>
      </c>
      <c r="B26" s="117" t="s">
        <v>486</v>
      </c>
      <c r="C26" s="58">
        <v>104</v>
      </c>
      <c r="D26" s="111">
        <v>43012</v>
      </c>
      <c r="E26" s="53">
        <v>159374</v>
      </c>
      <c r="F26" s="53">
        <v>9435</v>
      </c>
      <c r="G26" s="53">
        <v>9044</v>
      </c>
      <c r="H26" s="53">
        <f t="shared" si="0"/>
        <v>18479</v>
      </c>
      <c r="I26" s="53">
        <f t="shared" si="6"/>
        <v>140895</v>
      </c>
      <c r="J26" s="13">
        <v>1930190</v>
      </c>
      <c r="K26" s="111">
        <v>43012</v>
      </c>
      <c r="L26" s="3"/>
      <c r="M26" s="6" t="s">
        <v>803</v>
      </c>
    </row>
    <row r="27" spans="1:13" ht="15.6" x14ac:dyDescent="0.3">
      <c r="A27" s="19">
        <v>23</v>
      </c>
      <c r="B27" s="96" t="s">
        <v>723</v>
      </c>
      <c r="C27" s="58">
        <v>105</v>
      </c>
      <c r="D27" s="111">
        <v>43012</v>
      </c>
      <c r="E27" s="53">
        <v>219200</v>
      </c>
      <c r="F27" s="53">
        <v>10200</v>
      </c>
      <c r="G27" s="53">
        <v>9000</v>
      </c>
      <c r="H27" s="53">
        <f t="shared" si="0"/>
        <v>19200</v>
      </c>
      <c r="I27" s="53">
        <f t="shared" si="6"/>
        <v>200000</v>
      </c>
      <c r="J27" s="13">
        <v>1930187</v>
      </c>
      <c r="K27" s="111">
        <v>43012</v>
      </c>
      <c r="L27" s="3"/>
      <c r="M27" s="6" t="s">
        <v>803</v>
      </c>
    </row>
    <row r="28" spans="1:13" ht="24.6" x14ac:dyDescent="0.3">
      <c r="A28" s="19">
        <v>24</v>
      </c>
      <c r="B28" s="117" t="s">
        <v>420</v>
      </c>
      <c r="C28" s="58">
        <v>107</v>
      </c>
      <c r="D28" s="111">
        <v>43013</v>
      </c>
      <c r="E28" s="53">
        <v>221995</v>
      </c>
      <c r="F28" s="53">
        <v>16950</v>
      </c>
      <c r="G28" s="53">
        <v>5945</v>
      </c>
      <c r="H28" s="53">
        <f t="shared" si="0"/>
        <v>22895</v>
      </c>
      <c r="I28" s="53">
        <f t="shared" si="6"/>
        <v>199100</v>
      </c>
      <c r="J28" s="13">
        <v>1930193</v>
      </c>
      <c r="K28" s="111">
        <v>43013</v>
      </c>
      <c r="L28" s="3"/>
      <c r="M28" s="6" t="s">
        <v>802</v>
      </c>
    </row>
    <row r="29" spans="1:13" ht="15.6" x14ac:dyDescent="0.3">
      <c r="A29" s="19">
        <v>25</v>
      </c>
      <c r="B29" s="96" t="s">
        <v>725</v>
      </c>
      <c r="C29" s="58">
        <v>112</v>
      </c>
      <c r="D29" s="111">
        <v>43016</v>
      </c>
      <c r="E29" s="53">
        <v>237805</v>
      </c>
      <c r="F29" s="53">
        <v>29850</v>
      </c>
      <c r="G29" s="53">
        <v>8955</v>
      </c>
      <c r="H29" s="53">
        <f t="shared" si="0"/>
        <v>38805</v>
      </c>
      <c r="I29" s="53">
        <f t="shared" si="6"/>
        <v>199000</v>
      </c>
      <c r="J29" s="13">
        <v>1930195</v>
      </c>
      <c r="K29" s="111">
        <v>43016</v>
      </c>
      <c r="L29" s="3"/>
      <c r="M29" s="6" t="s">
        <v>803</v>
      </c>
    </row>
    <row r="30" spans="1:13" ht="41.4" x14ac:dyDescent="0.3">
      <c r="A30" s="19">
        <v>26</v>
      </c>
      <c r="B30" s="108" t="s">
        <v>200</v>
      </c>
      <c r="C30" s="58">
        <v>116</v>
      </c>
      <c r="D30" s="111">
        <v>43017</v>
      </c>
      <c r="E30" s="53">
        <v>229914</v>
      </c>
      <c r="F30" s="53">
        <v>29989</v>
      </c>
      <c r="G30" s="53">
        <v>0</v>
      </c>
      <c r="H30" s="53">
        <f t="shared" si="0"/>
        <v>29989</v>
      </c>
      <c r="I30" s="53">
        <f t="shared" si="6"/>
        <v>199925</v>
      </c>
      <c r="J30" s="13">
        <v>1930197</v>
      </c>
      <c r="K30" s="111">
        <v>43017</v>
      </c>
      <c r="L30" s="109" t="s">
        <v>208</v>
      </c>
      <c r="M30" s="6" t="s">
        <v>803</v>
      </c>
    </row>
    <row r="31" spans="1:13" ht="24.6" x14ac:dyDescent="0.3">
      <c r="A31" s="19">
        <v>27</v>
      </c>
      <c r="B31" s="117" t="s">
        <v>421</v>
      </c>
      <c r="C31" s="58">
        <v>120</v>
      </c>
      <c r="D31" s="111">
        <v>43018</v>
      </c>
      <c r="E31" s="53">
        <v>221755</v>
      </c>
      <c r="F31" s="53">
        <v>16950</v>
      </c>
      <c r="G31" s="53">
        <v>6145</v>
      </c>
      <c r="H31" s="53">
        <f t="shared" si="0"/>
        <v>23095</v>
      </c>
      <c r="I31" s="53">
        <f t="shared" si="6"/>
        <v>198660</v>
      </c>
      <c r="J31" s="13">
        <v>1930198</v>
      </c>
      <c r="K31" s="111">
        <v>43018</v>
      </c>
      <c r="L31" s="3"/>
      <c r="M31" s="6" t="s">
        <v>802</v>
      </c>
    </row>
    <row r="32" spans="1:13" ht="15.6" x14ac:dyDescent="0.3">
      <c r="A32" s="19">
        <v>28</v>
      </c>
      <c r="B32" s="96" t="s">
        <v>724</v>
      </c>
      <c r="C32" s="58">
        <v>123</v>
      </c>
      <c r="D32" s="111">
        <v>43019</v>
      </c>
      <c r="E32" s="53">
        <v>237805</v>
      </c>
      <c r="F32" s="53">
        <v>29850</v>
      </c>
      <c r="G32" s="53">
        <v>8955</v>
      </c>
      <c r="H32" s="53">
        <f t="shared" si="0"/>
        <v>38805</v>
      </c>
      <c r="I32" s="53">
        <f t="shared" si="6"/>
        <v>199000</v>
      </c>
      <c r="J32" s="13">
        <v>1930199</v>
      </c>
      <c r="K32" s="111">
        <v>43019</v>
      </c>
      <c r="L32" s="3"/>
      <c r="M32" s="6" t="s">
        <v>803</v>
      </c>
    </row>
    <row r="33" spans="1:13" ht="41.4" x14ac:dyDescent="0.3">
      <c r="A33" s="19">
        <v>29</v>
      </c>
      <c r="B33" s="108" t="s">
        <v>207</v>
      </c>
      <c r="C33" s="58">
        <v>124</v>
      </c>
      <c r="D33" s="111">
        <v>43019</v>
      </c>
      <c r="E33" s="53">
        <v>229914</v>
      </c>
      <c r="F33" s="53">
        <v>29989</v>
      </c>
      <c r="G33" s="53">
        <v>0</v>
      </c>
      <c r="H33" s="53">
        <f t="shared" si="0"/>
        <v>29989</v>
      </c>
      <c r="I33" s="53">
        <f t="shared" si="6"/>
        <v>199925</v>
      </c>
      <c r="J33" s="13">
        <v>1930200</v>
      </c>
      <c r="K33" s="111">
        <v>43019</v>
      </c>
      <c r="L33" s="109" t="s">
        <v>208</v>
      </c>
      <c r="M33" s="6" t="s">
        <v>803</v>
      </c>
    </row>
    <row r="34" spans="1:13" ht="24.6" x14ac:dyDescent="0.3">
      <c r="A34" s="19">
        <v>30</v>
      </c>
      <c r="B34" s="117" t="s">
        <v>422</v>
      </c>
      <c r="C34" s="58">
        <v>127</v>
      </c>
      <c r="D34" s="111">
        <v>43020</v>
      </c>
      <c r="E34" s="53">
        <v>222055</v>
      </c>
      <c r="F34" s="53">
        <v>16950</v>
      </c>
      <c r="G34" s="53">
        <v>6145</v>
      </c>
      <c r="H34" s="53">
        <f t="shared" si="0"/>
        <v>23095</v>
      </c>
      <c r="I34" s="53">
        <f t="shared" si="6"/>
        <v>198960</v>
      </c>
      <c r="J34" s="13">
        <v>2875402</v>
      </c>
      <c r="K34" s="111">
        <v>43020</v>
      </c>
      <c r="L34" s="3"/>
      <c r="M34" s="6" t="s">
        <v>802</v>
      </c>
    </row>
    <row r="35" spans="1:13" ht="24.6" x14ac:dyDescent="0.3">
      <c r="A35" s="19">
        <v>31</v>
      </c>
      <c r="B35" s="117" t="s">
        <v>400</v>
      </c>
      <c r="C35" s="58">
        <v>128</v>
      </c>
      <c r="D35" s="111">
        <v>43020</v>
      </c>
      <c r="E35" s="53">
        <v>219989</v>
      </c>
      <c r="F35" s="53">
        <v>16940</v>
      </c>
      <c r="G35" s="53">
        <v>4137</v>
      </c>
      <c r="H35" s="53">
        <f t="shared" si="0"/>
        <v>21077</v>
      </c>
      <c r="I35" s="53">
        <f t="shared" si="6"/>
        <v>198912</v>
      </c>
      <c r="J35" s="13">
        <v>2875401</v>
      </c>
      <c r="K35" s="111">
        <v>43020</v>
      </c>
      <c r="L35" s="3"/>
      <c r="M35" s="6" t="s">
        <v>799</v>
      </c>
    </row>
    <row r="36" spans="1:13" ht="15.6" x14ac:dyDescent="0.3">
      <c r="A36" s="19">
        <v>32</v>
      </c>
      <c r="B36" s="96" t="s">
        <v>212</v>
      </c>
      <c r="C36" s="58">
        <v>131</v>
      </c>
      <c r="D36" s="111">
        <v>43023</v>
      </c>
      <c r="E36" s="53">
        <v>237865</v>
      </c>
      <c r="F36" s="53">
        <v>29858</v>
      </c>
      <c r="G36" s="53">
        <v>8957</v>
      </c>
      <c r="H36" s="53">
        <f t="shared" si="0"/>
        <v>38815</v>
      </c>
      <c r="I36" s="53">
        <f t="shared" si="6"/>
        <v>199050</v>
      </c>
      <c r="J36" s="13">
        <v>2875403</v>
      </c>
      <c r="K36" s="111">
        <v>43023</v>
      </c>
      <c r="L36" s="3"/>
      <c r="M36" s="6" t="s">
        <v>803</v>
      </c>
    </row>
    <row r="37" spans="1:13" ht="15.6" x14ac:dyDescent="0.3">
      <c r="A37" s="19">
        <v>33</v>
      </c>
      <c r="B37" s="96" t="s">
        <v>213</v>
      </c>
      <c r="C37" s="58">
        <v>132</v>
      </c>
      <c r="D37" s="111">
        <v>43023</v>
      </c>
      <c r="E37" s="53">
        <v>238426</v>
      </c>
      <c r="F37" s="53">
        <v>29928</v>
      </c>
      <c r="G37" s="53">
        <v>8978</v>
      </c>
      <c r="H37" s="53">
        <f t="shared" si="0"/>
        <v>38906</v>
      </c>
      <c r="I37" s="53">
        <f t="shared" si="6"/>
        <v>199520</v>
      </c>
      <c r="J37" s="13">
        <v>2875404</v>
      </c>
      <c r="K37" s="111">
        <v>43023</v>
      </c>
      <c r="L37" s="3"/>
      <c r="M37" s="6" t="s">
        <v>803</v>
      </c>
    </row>
    <row r="38" spans="1:13" ht="15.6" x14ac:dyDescent="0.3">
      <c r="A38" s="19">
        <v>34</v>
      </c>
      <c r="B38" s="96" t="s">
        <v>726</v>
      </c>
      <c r="C38" s="58">
        <v>136</v>
      </c>
      <c r="D38" s="111">
        <v>43024</v>
      </c>
      <c r="E38" s="53">
        <v>219200</v>
      </c>
      <c r="F38" s="53">
        <v>10200</v>
      </c>
      <c r="G38" s="53">
        <v>9000</v>
      </c>
      <c r="H38" s="53">
        <f t="shared" si="0"/>
        <v>19200</v>
      </c>
      <c r="I38" s="53">
        <f t="shared" si="6"/>
        <v>200000</v>
      </c>
      <c r="J38" s="13">
        <v>2875405</v>
      </c>
      <c r="K38" s="111">
        <v>43024</v>
      </c>
      <c r="L38" s="3"/>
      <c r="M38" s="6" t="s">
        <v>803</v>
      </c>
    </row>
    <row r="39" spans="1:13" ht="24.6" x14ac:dyDescent="0.3">
      <c r="A39" s="19">
        <v>35</v>
      </c>
      <c r="B39" s="117" t="s">
        <v>423</v>
      </c>
      <c r="C39" s="58">
        <v>139</v>
      </c>
      <c r="D39" s="111">
        <v>43025</v>
      </c>
      <c r="E39" s="53">
        <v>221355</v>
      </c>
      <c r="F39" s="53">
        <v>16950</v>
      </c>
      <c r="G39" s="53">
        <v>6145</v>
      </c>
      <c r="H39" s="53">
        <f t="shared" si="0"/>
        <v>23095</v>
      </c>
      <c r="I39" s="53">
        <f t="shared" si="6"/>
        <v>198260</v>
      </c>
      <c r="J39" s="13">
        <v>2875406</v>
      </c>
      <c r="K39" s="111">
        <v>43018</v>
      </c>
      <c r="L39" s="3"/>
      <c r="M39" s="6" t="s">
        <v>802</v>
      </c>
    </row>
    <row r="40" spans="1:13" ht="15.6" x14ac:dyDescent="0.3">
      <c r="A40" s="19">
        <v>36</v>
      </c>
      <c r="B40" s="96" t="s">
        <v>727</v>
      </c>
      <c r="C40" s="58">
        <v>143</v>
      </c>
      <c r="D40" s="111">
        <v>43026</v>
      </c>
      <c r="E40" s="53">
        <v>237805</v>
      </c>
      <c r="F40" s="53">
        <v>29850</v>
      </c>
      <c r="G40" s="53">
        <v>8955</v>
      </c>
      <c r="H40" s="53">
        <f t="shared" si="0"/>
        <v>38805</v>
      </c>
      <c r="I40" s="53">
        <f t="shared" si="6"/>
        <v>199000</v>
      </c>
      <c r="J40" s="13">
        <v>2875408</v>
      </c>
      <c r="K40" s="111">
        <v>43026</v>
      </c>
      <c r="L40" s="3"/>
      <c r="M40" s="6" t="s">
        <v>803</v>
      </c>
    </row>
    <row r="41" spans="1:13" ht="24.6" x14ac:dyDescent="0.3">
      <c r="A41" s="19">
        <v>37</v>
      </c>
      <c r="B41" s="117" t="s">
        <v>424</v>
      </c>
      <c r="C41" s="58">
        <v>149</v>
      </c>
      <c r="D41" s="111">
        <v>43027</v>
      </c>
      <c r="E41" s="53">
        <v>222255</v>
      </c>
      <c r="F41" s="53">
        <v>16950</v>
      </c>
      <c r="G41" s="53">
        <v>6165</v>
      </c>
      <c r="H41" s="53">
        <f t="shared" si="0"/>
        <v>23115</v>
      </c>
      <c r="I41" s="53">
        <f t="shared" si="6"/>
        <v>199140</v>
      </c>
      <c r="J41" s="13">
        <v>2875414</v>
      </c>
      <c r="K41" s="111">
        <v>43027</v>
      </c>
      <c r="L41" s="3"/>
      <c r="M41" s="6" t="s">
        <v>802</v>
      </c>
    </row>
    <row r="42" spans="1:13" ht="24.6" x14ac:dyDescent="0.3">
      <c r="A42" s="19">
        <v>38</v>
      </c>
      <c r="B42" s="117" t="s">
        <v>401</v>
      </c>
      <c r="C42" s="58">
        <v>150</v>
      </c>
      <c r="D42" s="111">
        <v>43027</v>
      </c>
      <c r="E42" s="53">
        <v>216153</v>
      </c>
      <c r="F42" s="53">
        <v>15767</v>
      </c>
      <c r="G42" s="53">
        <v>4034</v>
      </c>
      <c r="H42" s="53">
        <f t="shared" si="0"/>
        <v>19801</v>
      </c>
      <c r="I42" s="53">
        <f t="shared" si="6"/>
        <v>196352</v>
      </c>
      <c r="J42" s="13">
        <v>2875413</v>
      </c>
      <c r="K42" s="111">
        <v>43027</v>
      </c>
      <c r="L42" s="3"/>
      <c r="M42" s="6" t="s">
        <v>799</v>
      </c>
    </row>
    <row r="43" spans="1:13" ht="24.6" x14ac:dyDescent="0.3">
      <c r="A43" s="19">
        <v>39</v>
      </c>
      <c r="B43" s="117" t="s">
        <v>449</v>
      </c>
      <c r="C43" s="58">
        <v>153</v>
      </c>
      <c r="D43" s="54" t="s">
        <v>220</v>
      </c>
      <c r="E43" s="53">
        <v>212402</v>
      </c>
      <c r="F43" s="53">
        <v>7889</v>
      </c>
      <c r="G43" s="53">
        <v>4733</v>
      </c>
      <c r="H43" s="53">
        <f t="shared" si="0"/>
        <v>12622</v>
      </c>
      <c r="I43" s="53">
        <f t="shared" si="6"/>
        <v>199780</v>
      </c>
      <c r="J43" s="13">
        <v>2875415</v>
      </c>
      <c r="K43" s="54" t="s">
        <v>220</v>
      </c>
      <c r="L43" s="3"/>
      <c r="M43" s="6" t="s">
        <v>802</v>
      </c>
    </row>
    <row r="44" spans="1:13" ht="36.6" x14ac:dyDescent="0.3">
      <c r="A44" s="19">
        <v>40</v>
      </c>
      <c r="B44" s="117" t="s">
        <v>450</v>
      </c>
      <c r="C44" s="58">
        <v>165</v>
      </c>
      <c r="D44" s="54">
        <v>43031</v>
      </c>
      <c r="E44" s="53">
        <v>224596</v>
      </c>
      <c r="F44" s="53">
        <v>19220</v>
      </c>
      <c r="G44" s="53">
        <v>5576</v>
      </c>
      <c r="H44" s="53">
        <f t="shared" si="0"/>
        <v>24796</v>
      </c>
      <c r="I44" s="53">
        <f t="shared" si="6"/>
        <v>199800</v>
      </c>
      <c r="J44" s="13">
        <v>2875419</v>
      </c>
      <c r="K44" s="54">
        <v>43031</v>
      </c>
      <c r="L44" s="3"/>
      <c r="M44" s="6" t="s">
        <v>802</v>
      </c>
    </row>
    <row r="45" spans="1:13" ht="15.6" x14ac:dyDescent="0.3">
      <c r="A45" s="19">
        <v>41</v>
      </c>
      <c r="B45" s="96" t="s">
        <v>728</v>
      </c>
      <c r="C45" s="58">
        <v>157</v>
      </c>
      <c r="D45" s="54">
        <v>43031</v>
      </c>
      <c r="E45" s="53">
        <v>237805</v>
      </c>
      <c r="F45" s="53">
        <v>29850</v>
      </c>
      <c r="G45" s="53">
        <v>8955</v>
      </c>
      <c r="H45" s="53">
        <f t="shared" si="0"/>
        <v>38805</v>
      </c>
      <c r="I45" s="53">
        <f t="shared" si="6"/>
        <v>199000</v>
      </c>
      <c r="J45" s="13">
        <v>2875418</v>
      </c>
      <c r="K45" s="54">
        <v>43031</v>
      </c>
      <c r="L45" s="3"/>
      <c r="M45" s="6" t="s">
        <v>803</v>
      </c>
    </row>
    <row r="46" spans="1:13" ht="15.6" x14ac:dyDescent="0.3">
      <c r="A46" s="19">
        <v>42</v>
      </c>
      <c r="B46" s="96" t="s">
        <v>729</v>
      </c>
      <c r="C46" s="58">
        <v>160</v>
      </c>
      <c r="D46" s="54">
        <v>43032</v>
      </c>
      <c r="E46" s="53">
        <v>219200</v>
      </c>
      <c r="F46" s="53">
        <v>10200</v>
      </c>
      <c r="G46" s="53">
        <v>9000</v>
      </c>
      <c r="H46" s="53">
        <f t="shared" si="0"/>
        <v>19200</v>
      </c>
      <c r="I46" s="53">
        <f t="shared" si="6"/>
        <v>200000</v>
      </c>
      <c r="J46" s="13">
        <v>2875421</v>
      </c>
      <c r="K46" s="77" t="s">
        <v>228</v>
      </c>
      <c r="L46" s="3"/>
      <c r="M46" s="6" t="s">
        <v>803</v>
      </c>
    </row>
    <row r="47" spans="1:13" ht="24.6" x14ac:dyDescent="0.3">
      <c r="A47" s="19">
        <v>43</v>
      </c>
      <c r="B47" s="117" t="s">
        <v>425</v>
      </c>
      <c r="C47" s="58">
        <v>161</v>
      </c>
      <c r="D47" s="54">
        <v>43032</v>
      </c>
      <c r="E47" s="53">
        <v>222055</v>
      </c>
      <c r="F47" s="53">
        <v>16950</v>
      </c>
      <c r="G47" s="53">
        <v>6145</v>
      </c>
      <c r="H47" s="53">
        <f t="shared" si="0"/>
        <v>23095</v>
      </c>
      <c r="I47" s="53">
        <f t="shared" si="6"/>
        <v>198960</v>
      </c>
      <c r="J47" s="13">
        <v>2875422</v>
      </c>
      <c r="K47" s="77" t="s">
        <v>228</v>
      </c>
      <c r="L47" s="3"/>
      <c r="M47" s="6" t="s">
        <v>802</v>
      </c>
    </row>
    <row r="48" spans="1:13" ht="24.6" x14ac:dyDescent="0.3">
      <c r="A48" s="19">
        <v>44</v>
      </c>
      <c r="B48" s="117" t="s">
        <v>451</v>
      </c>
      <c r="C48" s="58">
        <v>164</v>
      </c>
      <c r="D48" s="54">
        <v>43033</v>
      </c>
      <c r="E48" s="53">
        <v>216218</v>
      </c>
      <c r="F48" s="53">
        <v>12275</v>
      </c>
      <c r="G48" s="53">
        <v>6043</v>
      </c>
      <c r="H48" s="53">
        <f>F48+G48</f>
        <v>18318</v>
      </c>
      <c r="I48" s="53">
        <f t="shared" ref="I48:I111" si="7">E48-H48</f>
        <v>197900</v>
      </c>
      <c r="J48" s="13">
        <v>2875425</v>
      </c>
      <c r="K48" s="77" t="s">
        <v>231</v>
      </c>
      <c r="L48" s="3"/>
      <c r="M48" s="6" t="s">
        <v>802</v>
      </c>
    </row>
    <row r="49" spans="1:13" ht="24.6" x14ac:dyDescent="0.3">
      <c r="A49" s="19">
        <v>45</v>
      </c>
      <c r="B49" s="117" t="s">
        <v>426</v>
      </c>
      <c r="C49" s="58">
        <v>167</v>
      </c>
      <c r="D49" s="54">
        <v>43034</v>
      </c>
      <c r="E49" s="53">
        <v>222055</v>
      </c>
      <c r="F49" s="53">
        <v>16950</v>
      </c>
      <c r="G49" s="53">
        <v>6145</v>
      </c>
      <c r="H49" s="53">
        <f>F49+G49</f>
        <v>23095</v>
      </c>
      <c r="I49" s="53">
        <f t="shared" si="7"/>
        <v>198960</v>
      </c>
      <c r="J49" s="13">
        <v>2875427</v>
      </c>
      <c r="K49" s="77" t="s">
        <v>233</v>
      </c>
      <c r="L49" s="3"/>
      <c r="M49" s="6" t="s">
        <v>802</v>
      </c>
    </row>
    <row r="50" spans="1:13" ht="24.6" x14ac:dyDescent="0.3">
      <c r="A50" s="19">
        <v>46</v>
      </c>
      <c r="B50" s="117" t="s">
        <v>402</v>
      </c>
      <c r="C50" s="58">
        <v>168</v>
      </c>
      <c r="D50" s="54">
        <v>43034</v>
      </c>
      <c r="E50" s="53">
        <v>219817</v>
      </c>
      <c r="F50" s="53">
        <v>16790</v>
      </c>
      <c r="G50" s="53">
        <v>4115</v>
      </c>
      <c r="H50" s="53">
        <f>G50+F50</f>
        <v>20905</v>
      </c>
      <c r="I50" s="53">
        <f t="shared" si="7"/>
        <v>198912</v>
      </c>
      <c r="J50" s="13">
        <v>2875428</v>
      </c>
      <c r="K50" s="77" t="s">
        <v>233</v>
      </c>
      <c r="L50" s="3"/>
      <c r="M50" s="6" t="s">
        <v>799</v>
      </c>
    </row>
    <row r="51" spans="1:13" ht="15.6" x14ac:dyDescent="0.3">
      <c r="A51" s="19">
        <v>47</v>
      </c>
      <c r="B51" s="96" t="s">
        <v>730</v>
      </c>
      <c r="C51" s="58">
        <v>171</v>
      </c>
      <c r="D51" s="54">
        <v>43037</v>
      </c>
      <c r="E51" s="53">
        <v>219200</v>
      </c>
      <c r="F51" s="53">
        <v>10200</v>
      </c>
      <c r="G51" s="53">
        <v>9000</v>
      </c>
      <c r="H51" s="53">
        <f t="shared" ref="H51:H114" si="8">F51+G51</f>
        <v>19200</v>
      </c>
      <c r="I51" s="53">
        <f t="shared" si="7"/>
        <v>200000</v>
      </c>
      <c r="J51" s="13">
        <v>2875429</v>
      </c>
      <c r="K51" s="77" t="s">
        <v>236</v>
      </c>
      <c r="L51" s="3"/>
      <c r="M51" s="6" t="s">
        <v>803</v>
      </c>
    </row>
    <row r="52" spans="1:13" ht="24.6" x14ac:dyDescent="0.3">
      <c r="A52" s="19">
        <v>48</v>
      </c>
      <c r="B52" s="117" t="s">
        <v>452</v>
      </c>
      <c r="C52" s="58">
        <v>172</v>
      </c>
      <c r="D52" s="54">
        <v>43037</v>
      </c>
      <c r="E52" s="53">
        <v>212059</v>
      </c>
      <c r="F52" s="53">
        <v>9750</v>
      </c>
      <c r="G52" s="53">
        <v>7769</v>
      </c>
      <c r="H52" s="53">
        <f t="shared" si="8"/>
        <v>17519</v>
      </c>
      <c r="I52" s="53">
        <f t="shared" si="7"/>
        <v>194540</v>
      </c>
      <c r="J52" s="13">
        <v>2875430</v>
      </c>
      <c r="K52" s="77" t="s">
        <v>236</v>
      </c>
      <c r="L52" s="3"/>
      <c r="M52" s="6" t="s">
        <v>802</v>
      </c>
    </row>
    <row r="53" spans="1:13" ht="15.6" x14ac:dyDescent="0.3">
      <c r="A53" s="19">
        <v>49</v>
      </c>
      <c r="B53" s="96" t="s">
        <v>731</v>
      </c>
      <c r="C53" s="58">
        <v>174</v>
      </c>
      <c r="D53" s="54">
        <v>43038</v>
      </c>
      <c r="E53" s="53">
        <v>237805</v>
      </c>
      <c r="F53" s="53">
        <v>29850</v>
      </c>
      <c r="G53" s="53">
        <v>8955</v>
      </c>
      <c r="H53" s="53">
        <f t="shared" si="8"/>
        <v>38805</v>
      </c>
      <c r="I53" s="53">
        <f t="shared" si="7"/>
        <v>199000</v>
      </c>
      <c r="J53" s="13">
        <v>2875432</v>
      </c>
      <c r="K53" s="77" t="s">
        <v>239</v>
      </c>
      <c r="L53" s="3"/>
      <c r="M53" s="6" t="s">
        <v>803</v>
      </c>
    </row>
    <row r="54" spans="1:13" ht="15.6" x14ac:dyDescent="0.3">
      <c r="A54" s="19">
        <v>50</v>
      </c>
      <c r="B54" s="145" t="s">
        <v>240</v>
      </c>
      <c r="C54" s="58">
        <v>175</v>
      </c>
      <c r="D54" s="54">
        <v>43038</v>
      </c>
      <c r="E54" s="53">
        <v>238403</v>
      </c>
      <c r="F54" s="53">
        <v>29925</v>
      </c>
      <c r="G54" s="53">
        <v>8978</v>
      </c>
      <c r="H54" s="53">
        <f t="shared" si="8"/>
        <v>38903</v>
      </c>
      <c r="I54" s="53">
        <f t="shared" si="7"/>
        <v>199500</v>
      </c>
      <c r="J54" s="13">
        <v>2875433</v>
      </c>
      <c r="K54" s="77" t="s">
        <v>239</v>
      </c>
      <c r="L54" s="3"/>
      <c r="M54" s="6" t="s">
        <v>803</v>
      </c>
    </row>
    <row r="55" spans="1:13" ht="24.6" x14ac:dyDescent="0.3">
      <c r="A55" s="19">
        <v>51</v>
      </c>
      <c r="B55" s="117" t="s">
        <v>427</v>
      </c>
      <c r="C55" s="58">
        <v>178</v>
      </c>
      <c r="D55" s="54">
        <v>43039</v>
      </c>
      <c r="E55" s="53">
        <v>222055</v>
      </c>
      <c r="F55" s="53">
        <v>16950</v>
      </c>
      <c r="G55" s="53">
        <v>6145</v>
      </c>
      <c r="H55" s="53">
        <f t="shared" si="8"/>
        <v>23095</v>
      </c>
      <c r="I55" s="53">
        <f t="shared" si="7"/>
        <v>198960</v>
      </c>
      <c r="J55" s="13">
        <v>2875436</v>
      </c>
      <c r="K55" s="77" t="s">
        <v>242</v>
      </c>
      <c r="L55" s="3"/>
      <c r="M55" s="6" t="s">
        <v>802</v>
      </c>
    </row>
    <row r="56" spans="1:13" ht="24.6" x14ac:dyDescent="0.3">
      <c r="A56" s="19">
        <v>52</v>
      </c>
      <c r="B56" s="117" t="s">
        <v>453</v>
      </c>
      <c r="C56" s="58">
        <v>184</v>
      </c>
      <c r="D56" s="54">
        <v>43040</v>
      </c>
      <c r="E56" s="53">
        <v>227680</v>
      </c>
      <c r="F56" s="53">
        <v>21855</v>
      </c>
      <c r="G56" s="53">
        <v>7325</v>
      </c>
      <c r="H56" s="53">
        <f t="shared" si="8"/>
        <v>29180</v>
      </c>
      <c r="I56" s="53">
        <f t="shared" si="7"/>
        <v>198500</v>
      </c>
      <c r="J56" s="13">
        <v>2875437</v>
      </c>
      <c r="K56" s="77" t="s">
        <v>244</v>
      </c>
      <c r="L56" s="3"/>
      <c r="M56" s="6" t="s">
        <v>802</v>
      </c>
    </row>
    <row r="57" spans="1:13" ht="24.6" x14ac:dyDescent="0.3">
      <c r="A57" s="19">
        <v>53</v>
      </c>
      <c r="B57" s="117" t="s">
        <v>458</v>
      </c>
      <c r="C57" s="58">
        <v>187</v>
      </c>
      <c r="D57" s="54">
        <v>43041</v>
      </c>
      <c r="E57" s="53">
        <v>222055</v>
      </c>
      <c r="F57" s="53">
        <v>16950</v>
      </c>
      <c r="G57" s="53">
        <v>6145</v>
      </c>
      <c r="H57" s="53">
        <f t="shared" si="8"/>
        <v>23095</v>
      </c>
      <c r="I57" s="53">
        <f t="shared" si="7"/>
        <v>198960</v>
      </c>
      <c r="J57" s="13">
        <v>2875438</v>
      </c>
      <c r="K57" s="77" t="s">
        <v>245</v>
      </c>
      <c r="L57" s="3"/>
      <c r="M57" s="6" t="s">
        <v>802</v>
      </c>
    </row>
    <row r="58" spans="1:13" ht="24.6" x14ac:dyDescent="0.3">
      <c r="A58" s="19">
        <v>54</v>
      </c>
      <c r="B58" s="117" t="s">
        <v>454</v>
      </c>
      <c r="C58" s="58">
        <v>191</v>
      </c>
      <c r="D58" s="116">
        <v>42866</v>
      </c>
      <c r="E58" s="53">
        <v>216582</v>
      </c>
      <c r="F58" s="53">
        <v>13029</v>
      </c>
      <c r="G58" s="53">
        <v>10793</v>
      </c>
      <c r="H58" s="53">
        <f t="shared" si="8"/>
        <v>23822</v>
      </c>
      <c r="I58" s="53">
        <f t="shared" si="7"/>
        <v>192760</v>
      </c>
      <c r="J58" s="13">
        <v>2875440</v>
      </c>
      <c r="K58" s="77" t="s">
        <v>246</v>
      </c>
      <c r="L58" s="3"/>
      <c r="M58" s="6" t="s">
        <v>802</v>
      </c>
    </row>
    <row r="59" spans="1:13" ht="24.6" x14ac:dyDescent="0.3">
      <c r="A59" s="19">
        <v>55</v>
      </c>
      <c r="B59" s="117" t="s">
        <v>455</v>
      </c>
      <c r="C59" s="58">
        <v>192</v>
      </c>
      <c r="D59" s="116">
        <v>42866</v>
      </c>
      <c r="E59" s="53">
        <v>217309</v>
      </c>
      <c r="F59" s="53">
        <v>13545</v>
      </c>
      <c r="G59" s="53">
        <v>8704</v>
      </c>
      <c r="H59" s="53">
        <f t="shared" si="8"/>
        <v>22249</v>
      </c>
      <c r="I59" s="53">
        <f t="shared" si="7"/>
        <v>195060</v>
      </c>
      <c r="J59" s="13">
        <v>2875439</v>
      </c>
      <c r="K59" s="77" t="s">
        <v>246</v>
      </c>
      <c r="L59" s="3"/>
      <c r="M59" s="6" t="s">
        <v>802</v>
      </c>
    </row>
    <row r="60" spans="1:13" ht="15.6" x14ac:dyDescent="0.3">
      <c r="A60" s="19">
        <v>56</v>
      </c>
      <c r="B60" s="115" t="s">
        <v>251</v>
      </c>
      <c r="C60" s="58">
        <v>194</v>
      </c>
      <c r="D60" s="116">
        <v>42897</v>
      </c>
      <c r="E60" s="53">
        <v>215996</v>
      </c>
      <c r="F60" s="53">
        <v>10000</v>
      </c>
      <c r="G60" s="53">
        <v>6000</v>
      </c>
      <c r="H60" s="53">
        <f t="shared" si="8"/>
        <v>16000</v>
      </c>
      <c r="I60" s="53">
        <f t="shared" si="7"/>
        <v>199996</v>
      </c>
      <c r="J60" s="13">
        <v>2875442</v>
      </c>
      <c r="K60" s="77" t="s">
        <v>252</v>
      </c>
      <c r="L60" s="3"/>
      <c r="M60" s="6" t="s">
        <v>802</v>
      </c>
    </row>
    <row r="61" spans="1:13" ht="24.6" x14ac:dyDescent="0.3">
      <c r="A61" s="19">
        <v>57</v>
      </c>
      <c r="B61" s="117" t="s">
        <v>428</v>
      </c>
      <c r="C61" s="58">
        <v>198</v>
      </c>
      <c r="D61" s="116">
        <v>42927</v>
      </c>
      <c r="E61" s="53">
        <v>222255</v>
      </c>
      <c r="F61" s="53">
        <v>16950</v>
      </c>
      <c r="G61" s="53">
        <v>6165</v>
      </c>
      <c r="H61" s="53">
        <f t="shared" si="8"/>
        <v>23115</v>
      </c>
      <c r="I61" s="53">
        <f t="shared" si="7"/>
        <v>199140</v>
      </c>
      <c r="J61" s="13">
        <v>2875445</v>
      </c>
      <c r="K61" s="77" t="s">
        <v>254</v>
      </c>
      <c r="L61" s="3"/>
      <c r="M61" s="6" t="s">
        <v>802</v>
      </c>
    </row>
    <row r="62" spans="1:13" ht="24.6" x14ac:dyDescent="0.3">
      <c r="A62" s="19">
        <v>58</v>
      </c>
      <c r="B62" s="117" t="s">
        <v>456</v>
      </c>
      <c r="C62" s="58">
        <v>201</v>
      </c>
      <c r="D62" s="54">
        <v>43047</v>
      </c>
      <c r="E62" s="53">
        <v>220091</v>
      </c>
      <c r="F62" s="53">
        <v>15984</v>
      </c>
      <c r="G62" s="53">
        <v>7187</v>
      </c>
      <c r="H62" s="53">
        <f t="shared" si="8"/>
        <v>23171</v>
      </c>
      <c r="I62" s="53">
        <f t="shared" si="7"/>
        <v>196920</v>
      </c>
      <c r="J62" s="13">
        <v>2875447</v>
      </c>
      <c r="K62" s="77" t="s">
        <v>255</v>
      </c>
      <c r="L62" s="3"/>
      <c r="M62" s="6" t="s">
        <v>802</v>
      </c>
    </row>
    <row r="63" spans="1:13" ht="15.6" x14ac:dyDescent="0.3">
      <c r="A63" s="19">
        <v>59</v>
      </c>
      <c r="B63" s="115" t="s">
        <v>256</v>
      </c>
      <c r="C63" s="58">
        <v>202</v>
      </c>
      <c r="D63" s="54">
        <v>43047</v>
      </c>
      <c r="E63" s="53">
        <v>235934</v>
      </c>
      <c r="F63" s="53">
        <v>29992</v>
      </c>
      <c r="G63" s="53">
        <v>5998</v>
      </c>
      <c r="H63" s="53">
        <f t="shared" si="8"/>
        <v>35990</v>
      </c>
      <c r="I63" s="53">
        <f t="shared" si="7"/>
        <v>199944</v>
      </c>
      <c r="J63" s="13">
        <v>2875448</v>
      </c>
      <c r="K63" s="77" t="s">
        <v>255</v>
      </c>
      <c r="L63" s="3"/>
      <c r="M63" s="6" t="s">
        <v>802</v>
      </c>
    </row>
    <row r="64" spans="1:13" ht="24.6" x14ac:dyDescent="0.3">
      <c r="A64" s="19">
        <v>60</v>
      </c>
      <c r="B64" s="117" t="s">
        <v>457</v>
      </c>
      <c r="C64" s="58">
        <v>205</v>
      </c>
      <c r="D64" s="54">
        <v>43048</v>
      </c>
      <c r="E64" s="53">
        <v>182458</v>
      </c>
      <c r="F64" s="53">
        <v>15435</v>
      </c>
      <c r="G64" s="53">
        <v>8383</v>
      </c>
      <c r="H64" s="53">
        <f t="shared" si="8"/>
        <v>23818</v>
      </c>
      <c r="I64" s="53">
        <f t="shared" si="7"/>
        <v>158640</v>
      </c>
      <c r="J64" s="13">
        <v>2875450</v>
      </c>
      <c r="K64" s="54">
        <v>43048</v>
      </c>
      <c r="L64" s="3"/>
      <c r="M64" s="6" t="s">
        <v>802</v>
      </c>
    </row>
    <row r="65" spans="1:13" ht="24.6" x14ac:dyDescent="0.3">
      <c r="A65" s="19">
        <v>61</v>
      </c>
      <c r="B65" s="117" t="s">
        <v>429</v>
      </c>
      <c r="C65" s="58">
        <v>206</v>
      </c>
      <c r="D65" s="54">
        <v>43048</v>
      </c>
      <c r="E65" s="53">
        <v>222255</v>
      </c>
      <c r="F65" s="53">
        <v>16950</v>
      </c>
      <c r="G65" s="53">
        <v>6165</v>
      </c>
      <c r="H65" s="53">
        <f t="shared" si="8"/>
        <v>23115</v>
      </c>
      <c r="I65" s="53">
        <f t="shared" si="7"/>
        <v>199140</v>
      </c>
      <c r="J65" s="13">
        <v>2875453</v>
      </c>
      <c r="K65" s="54">
        <v>43048</v>
      </c>
      <c r="L65" s="3"/>
      <c r="M65" s="6" t="s">
        <v>802</v>
      </c>
    </row>
    <row r="66" spans="1:13" ht="15.6" x14ac:dyDescent="0.3">
      <c r="A66" s="19">
        <v>62</v>
      </c>
      <c r="B66" s="117" t="s">
        <v>260</v>
      </c>
      <c r="C66" s="58">
        <v>207</v>
      </c>
      <c r="D66" s="54">
        <v>43048</v>
      </c>
      <c r="E66" s="53">
        <v>222701</v>
      </c>
      <c r="F66" s="53">
        <v>19740</v>
      </c>
      <c r="G66" s="53">
        <v>5841</v>
      </c>
      <c r="H66" s="53">
        <f t="shared" si="8"/>
        <v>25581</v>
      </c>
      <c r="I66" s="53">
        <f t="shared" si="7"/>
        <v>197120</v>
      </c>
      <c r="J66" s="13">
        <v>2875454</v>
      </c>
      <c r="K66" s="54">
        <v>43048</v>
      </c>
      <c r="L66" s="3"/>
      <c r="M66" s="6" t="s">
        <v>802</v>
      </c>
    </row>
    <row r="67" spans="1:13" ht="24.6" x14ac:dyDescent="0.3">
      <c r="A67" s="19">
        <v>63</v>
      </c>
      <c r="B67" s="146" t="s">
        <v>487</v>
      </c>
      <c r="C67" s="58">
        <v>211</v>
      </c>
      <c r="D67" s="54">
        <v>43051</v>
      </c>
      <c r="E67" s="53">
        <v>221812</v>
      </c>
      <c r="F67" s="53">
        <v>19376</v>
      </c>
      <c r="G67" s="53">
        <v>6476</v>
      </c>
      <c r="H67" s="53">
        <f t="shared" si="8"/>
        <v>25852</v>
      </c>
      <c r="I67" s="53">
        <f t="shared" si="7"/>
        <v>195960</v>
      </c>
      <c r="J67" s="13">
        <v>2875455</v>
      </c>
      <c r="K67" s="54">
        <v>43051</v>
      </c>
      <c r="L67" s="3"/>
      <c r="M67" s="6" t="s">
        <v>803</v>
      </c>
    </row>
    <row r="68" spans="1:13" ht="24.6" x14ac:dyDescent="0.3">
      <c r="A68" s="19">
        <v>64</v>
      </c>
      <c r="B68" s="117" t="s">
        <v>488</v>
      </c>
      <c r="C68" s="58">
        <v>214</v>
      </c>
      <c r="D68" s="54">
        <v>43052</v>
      </c>
      <c r="E68" s="53">
        <v>196822</v>
      </c>
      <c r="F68" s="53">
        <v>10716</v>
      </c>
      <c r="G68" s="53">
        <v>5177</v>
      </c>
      <c r="H68" s="53">
        <f t="shared" si="8"/>
        <v>15893</v>
      </c>
      <c r="I68" s="53">
        <f t="shared" si="7"/>
        <v>180929</v>
      </c>
      <c r="J68" s="13">
        <v>2875456</v>
      </c>
      <c r="K68" s="54">
        <v>43052</v>
      </c>
      <c r="L68" s="3"/>
      <c r="M68" s="6" t="s">
        <v>803</v>
      </c>
    </row>
    <row r="69" spans="1:13" ht="24.6" x14ac:dyDescent="0.3">
      <c r="A69" s="19">
        <v>65</v>
      </c>
      <c r="B69" s="117" t="s">
        <v>489</v>
      </c>
      <c r="C69" s="58">
        <v>215</v>
      </c>
      <c r="D69" s="54">
        <v>43052</v>
      </c>
      <c r="E69" s="53">
        <v>212923</v>
      </c>
      <c r="F69" s="53">
        <v>10690</v>
      </c>
      <c r="G69" s="53">
        <v>5173</v>
      </c>
      <c r="H69" s="53">
        <f t="shared" si="8"/>
        <v>15863</v>
      </c>
      <c r="I69" s="53">
        <f t="shared" si="7"/>
        <v>197060</v>
      </c>
      <c r="J69" s="13">
        <v>2875457</v>
      </c>
      <c r="K69" s="54">
        <v>43052</v>
      </c>
      <c r="L69" s="3"/>
      <c r="M69" s="6" t="s">
        <v>803</v>
      </c>
    </row>
    <row r="70" spans="1:13" ht="15.6" x14ac:dyDescent="0.3">
      <c r="A70" s="19">
        <v>66</v>
      </c>
      <c r="B70" s="96" t="s">
        <v>270</v>
      </c>
      <c r="C70" s="58">
        <v>218</v>
      </c>
      <c r="D70" s="54">
        <v>43053</v>
      </c>
      <c r="E70" s="53">
        <v>218699</v>
      </c>
      <c r="F70" s="53">
        <v>10129</v>
      </c>
      <c r="G70" s="53">
        <v>8982</v>
      </c>
      <c r="H70" s="53">
        <f t="shared" si="8"/>
        <v>19111</v>
      </c>
      <c r="I70" s="53">
        <f t="shared" si="7"/>
        <v>199588</v>
      </c>
      <c r="J70" s="13">
        <v>2875459</v>
      </c>
      <c r="K70" s="54">
        <v>43053</v>
      </c>
      <c r="L70" s="3"/>
      <c r="M70" s="6" t="s">
        <v>802</v>
      </c>
    </row>
    <row r="71" spans="1:13" ht="24.6" x14ac:dyDescent="0.3">
      <c r="A71" s="19">
        <v>67</v>
      </c>
      <c r="B71" s="117" t="s">
        <v>430</v>
      </c>
      <c r="C71" s="58">
        <v>221</v>
      </c>
      <c r="D71" s="54">
        <v>43053</v>
      </c>
      <c r="E71" s="53">
        <v>222055</v>
      </c>
      <c r="F71" s="53">
        <v>16950</v>
      </c>
      <c r="G71" s="53">
        <v>6145</v>
      </c>
      <c r="H71" s="53">
        <f t="shared" si="8"/>
        <v>23095</v>
      </c>
      <c r="I71" s="53">
        <f t="shared" si="7"/>
        <v>198960</v>
      </c>
      <c r="J71" s="13">
        <v>2875461</v>
      </c>
      <c r="K71" s="54">
        <v>43053</v>
      </c>
      <c r="L71" s="3"/>
      <c r="M71" s="6" t="s">
        <v>802</v>
      </c>
    </row>
    <row r="72" spans="1:13" ht="24.6" x14ac:dyDescent="0.3">
      <c r="A72" s="19">
        <v>68</v>
      </c>
      <c r="B72" s="117" t="s">
        <v>431</v>
      </c>
      <c r="C72" s="58">
        <v>214</v>
      </c>
      <c r="D72" s="54">
        <v>43055</v>
      </c>
      <c r="E72" s="53">
        <v>222055</v>
      </c>
      <c r="F72" s="53">
        <v>16950</v>
      </c>
      <c r="G72" s="53">
        <v>6145</v>
      </c>
      <c r="H72" s="53">
        <f t="shared" si="8"/>
        <v>23095</v>
      </c>
      <c r="I72" s="53">
        <f t="shared" si="7"/>
        <v>198960</v>
      </c>
      <c r="J72" s="13">
        <v>2875463</v>
      </c>
      <c r="K72" s="54">
        <v>43055</v>
      </c>
      <c r="L72" s="3"/>
      <c r="M72" s="6" t="s">
        <v>802</v>
      </c>
    </row>
    <row r="73" spans="1:13" ht="23.25" customHeight="1" x14ac:dyDescent="0.3">
      <c r="A73" s="198">
        <v>69</v>
      </c>
      <c r="B73" s="200" t="s">
        <v>267</v>
      </c>
      <c r="C73" s="58">
        <v>227</v>
      </c>
      <c r="D73" s="54">
        <v>43058</v>
      </c>
      <c r="E73" s="53">
        <v>220055</v>
      </c>
      <c r="F73" s="53">
        <v>16950</v>
      </c>
      <c r="G73" s="53">
        <v>5945</v>
      </c>
      <c r="H73" s="53">
        <f t="shared" si="8"/>
        <v>22895</v>
      </c>
      <c r="I73" s="53">
        <f t="shared" si="7"/>
        <v>197160</v>
      </c>
      <c r="J73" s="13">
        <v>2875465</v>
      </c>
      <c r="K73" s="54">
        <v>43058</v>
      </c>
      <c r="L73" s="3"/>
      <c r="M73" s="197" t="s">
        <v>803</v>
      </c>
    </row>
    <row r="74" spans="1:13" ht="24.6" x14ac:dyDescent="0.3">
      <c r="A74" s="19">
        <v>70</v>
      </c>
      <c r="B74" s="115" t="s">
        <v>490</v>
      </c>
      <c r="C74" s="58">
        <v>240</v>
      </c>
      <c r="D74" s="54">
        <v>43060</v>
      </c>
      <c r="E74" s="53">
        <v>221584</v>
      </c>
      <c r="F74" s="53">
        <v>19519</v>
      </c>
      <c r="G74" s="53">
        <v>4076</v>
      </c>
      <c r="H74" s="53">
        <f t="shared" si="8"/>
        <v>23595</v>
      </c>
      <c r="I74" s="53">
        <f t="shared" si="7"/>
        <v>197989</v>
      </c>
      <c r="J74" s="13">
        <v>2875470</v>
      </c>
      <c r="K74" s="77" t="s">
        <v>269</v>
      </c>
      <c r="L74" s="3"/>
      <c r="M74" s="6" t="s">
        <v>803</v>
      </c>
    </row>
    <row r="75" spans="1:13" ht="15.6" x14ac:dyDescent="0.3">
      <c r="A75" s="19">
        <v>71</v>
      </c>
      <c r="B75" s="115" t="s">
        <v>271</v>
      </c>
      <c r="C75" s="58">
        <v>239</v>
      </c>
      <c r="D75" s="54">
        <v>43060</v>
      </c>
      <c r="E75" s="53">
        <v>218937</v>
      </c>
      <c r="F75" s="53">
        <v>10188</v>
      </c>
      <c r="G75" s="53">
        <v>8989</v>
      </c>
      <c r="H75" s="53">
        <f t="shared" si="8"/>
        <v>19177</v>
      </c>
      <c r="I75" s="53">
        <f t="shared" si="7"/>
        <v>199760</v>
      </c>
      <c r="J75" s="13">
        <v>2875471</v>
      </c>
      <c r="K75" s="77" t="s">
        <v>269</v>
      </c>
      <c r="L75" s="3"/>
      <c r="M75" s="6" t="s">
        <v>802</v>
      </c>
    </row>
    <row r="76" spans="1:13" ht="24.6" x14ac:dyDescent="0.3">
      <c r="A76" s="19">
        <v>72</v>
      </c>
      <c r="B76" s="115" t="s">
        <v>491</v>
      </c>
      <c r="C76" s="58">
        <v>243</v>
      </c>
      <c r="D76" s="54">
        <v>43061</v>
      </c>
      <c r="E76" s="53">
        <v>201010</v>
      </c>
      <c r="F76" s="53">
        <v>8003</v>
      </c>
      <c r="G76" s="53">
        <v>3987</v>
      </c>
      <c r="H76" s="53">
        <f t="shared" si="8"/>
        <v>11990</v>
      </c>
      <c r="I76" s="53">
        <f t="shared" si="7"/>
        <v>189020</v>
      </c>
      <c r="J76" s="13">
        <v>2875476</v>
      </c>
      <c r="K76" s="77" t="s">
        <v>273</v>
      </c>
      <c r="L76" s="3"/>
      <c r="M76" s="6" t="s">
        <v>803</v>
      </c>
    </row>
    <row r="77" spans="1:13" ht="24.6" x14ac:dyDescent="0.3">
      <c r="A77" s="19">
        <v>73</v>
      </c>
      <c r="B77" s="115" t="s">
        <v>492</v>
      </c>
      <c r="C77" s="58">
        <v>246</v>
      </c>
      <c r="D77" s="54">
        <v>43062</v>
      </c>
      <c r="E77" s="53">
        <v>210785</v>
      </c>
      <c r="F77" s="53">
        <v>13591</v>
      </c>
      <c r="G77" s="53">
        <v>4825</v>
      </c>
      <c r="H77" s="53">
        <f t="shared" si="8"/>
        <v>18416</v>
      </c>
      <c r="I77" s="53">
        <f t="shared" si="7"/>
        <v>192369</v>
      </c>
      <c r="J77" s="13">
        <v>2875477</v>
      </c>
      <c r="K77" s="77" t="s">
        <v>276</v>
      </c>
      <c r="L77" s="3"/>
      <c r="M77" s="6" t="s">
        <v>803</v>
      </c>
    </row>
    <row r="78" spans="1:13" ht="15.6" x14ac:dyDescent="0.3">
      <c r="A78" s="19">
        <v>74</v>
      </c>
      <c r="B78" s="115" t="s">
        <v>459</v>
      </c>
      <c r="C78" s="58">
        <v>250</v>
      </c>
      <c r="D78" s="54">
        <v>43065</v>
      </c>
      <c r="E78" s="53">
        <v>213831</v>
      </c>
      <c r="F78" s="53">
        <v>11093</v>
      </c>
      <c r="G78" s="53">
        <v>6089</v>
      </c>
      <c r="H78" s="53">
        <f t="shared" si="8"/>
        <v>17182</v>
      </c>
      <c r="I78" s="53">
        <f t="shared" si="7"/>
        <v>196649</v>
      </c>
      <c r="J78" s="13">
        <v>2875479</v>
      </c>
      <c r="K78" s="77" t="s">
        <v>278</v>
      </c>
      <c r="L78" s="3"/>
      <c r="M78" s="6" t="s">
        <v>802</v>
      </c>
    </row>
    <row r="79" spans="1:13" ht="15.6" x14ac:dyDescent="0.3">
      <c r="A79" s="19">
        <v>75</v>
      </c>
      <c r="B79" s="115" t="s">
        <v>460</v>
      </c>
      <c r="C79" s="58">
        <v>251</v>
      </c>
      <c r="D79" s="54">
        <v>43065</v>
      </c>
      <c r="E79" s="53">
        <v>213831</v>
      </c>
      <c r="F79" s="53">
        <v>11093</v>
      </c>
      <c r="G79" s="53">
        <v>6089</v>
      </c>
      <c r="H79" s="53">
        <f t="shared" si="8"/>
        <v>17182</v>
      </c>
      <c r="I79" s="53">
        <f t="shared" si="7"/>
        <v>196649</v>
      </c>
      <c r="J79" s="13">
        <v>2875480</v>
      </c>
      <c r="K79" s="77" t="s">
        <v>278</v>
      </c>
      <c r="L79" s="3"/>
      <c r="M79" s="6" t="s">
        <v>802</v>
      </c>
    </row>
    <row r="80" spans="1:13" ht="15.6" x14ac:dyDescent="0.3">
      <c r="A80" s="19">
        <v>76</v>
      </c>
      <c r="B80" s="115" t="s">
        <v>461</v>
      </c>
      <c r="C80" s="58">
        <v>254</v>
      </c>
      <c r="D80" s="54">
        <v>43067</v>
      </c>
      <c r="E80" s="53">
        <v>213831</v>
      </c>
      <c r="F80" s="53">
        <v>11093</v>
      </c>
      <c r="G80" s="53">
        <v>6089</v>
      </c>
      <c r="H80" s="53">
        <f t="shared" si="8"/>
        <v>17182</v>
      </c>
      <c r="I80" s="53">
        <f t="shared" si="7"/>
        <v>196649</v>
      </c>
      <c r="J80" s="13">
        <v>2875481</v>
      </c>
      <c r="K80" s="54">
        <v>43067</v>
      </c>
      <c r="L80" s="3"/>
      <c r="M80" s="6" t="s">
        <v>802</v>
      </c>
    </row>
    <row r="81" spans="1:13" ht="15.6" x14ac:dyDescent="0.3">
      <c r="A81" s="19">
        <v>77</v>
      </c>
      <c r="B81" s="115" t="s">
        <v>462</v>
      </c>
      <c r="C81" s="58">
        <v>255</v>
      </c>
      <c r="D81" s="54">
        <v>43067</v>
      </c>
      <c r="E81" s="53">
        <v>213831</v>
      </c>
      <c r="F81" s="53">
        <v>11093</v>
      </c>
      <c r="G81" s="53">
        <v>6089</v>
      </c>
      <c r="H81" s="53">
        <f t="shared" si="8"/>
        <v>17182</v>
      </c>
      <c r="I81" s="53">
        <f t="shared" si="7"/>
        <v>196649</v>
      </c>
      <c r="J81" s="13">
        <v>2875482</v>
      </c>
      <c r="K81" s="54">
        <v>43067</v>
      </c>
      <c r="L81" s="3"/>
      <c r="M81" s="6" t="s">
        <v>802</v>
      </c>
    </row>
    <row r="82" spans="1:13" ht="15.6" x14ac:dyDescent="0.3">
      <c r="A82" s="19">
        <v>78</v>
      </c>
      <c r="B82" s="115" t="s">
        <v>463</v>
      </c>
      <c r="C82" s="58">
        <v>256</v>
      </c>
      <c r="D82" s="54">
        <v>43067</v>
      </c>
      <c r="E82" s="53">
        <v>213831</v>
      </c>
      <c r="F82" s="53">
        <v>11093</v>
      </c>
      <c r="G82" s="53">
        <v>6089</v>
      </c>
      <c r="H82" s="53">
        <f t="shared" si="8"/>
        <v>17182</v>
      </c>
      <c r="I82" s="53">
        <f t="shared" si="7"/>
        <v>196649</v>
      </c>
      <c r="J82" s="13">
        <v>2875483</v>
      </c>
      <c r="K82" s="54">
        <v>43067</v>
      </c>
      <c r="L82" s="3"/>
      <c r="M82" s="6" t="s">
        <v>802</v>
      </c>
    </row>
    <row r="83" spans="1:13" ht="24.6" x14ac:dyDescent="0.3">
      <c r="A83" s="19">
        <v>79</v>
      </c>
      <c r="B83" s="115" t="s">
        <v>283</v>
      </c>
      <c r="C83" s="58">
        <v>262</v>
      </c>
      <c r="D83" s="54">
        <v>43069</v>
      </c>
      <c r="E83" s="53">
        <v>235976</v>
      </c>
      <c r="F83" s="53">
        <v>29997</v>
      </c>
      <c r="G83" s="53">
        <v>5999</v>
      </c>
      <c r="H83" s="53">
        <f t="shared" si="8"/>
        <v>35996</v>
      </c>
      <c r="I83" s="53">
        <f t="shared" si="7"/>
        <v>199980</v>
      </c>
      <c r="J83" s="13">
        <v>2875494</v>
      </c>
      <c r="K83" s="77" t="s">
        <v>284</v>
      </c>
      <c r="L83" s="3"/>
      <c r="M83" s="6" t="s">
        <v>802</v>
      </c>
    </row>
    <row r="84" spans="1:13" ht="15.6" x14ac:dyDescent="0.3">
      <c r="A84" s="19">
        <v>80</v>
      </c>
      <c r="B84" s="202" t="s">
        <v>732</v>
      </c>
      <c r="C84" s="58">
        <v>265</v>
      </c>
      <c r="D84" s="54">
        <v>43072</v>
      </c>
      <c r="E84" s="53">
        <v>219200</v>
      </c>
      <c r="F84" s="53">
        <v>10200</v>
      </c>
      <c r="G84" s="53">
        <v>9000</v>
      </c>
      <c r="H84" s="53">
        <f t="shared" si="8"/>
        <v>19200</v>
      </c>
      <c r="I84" s="53">
        <f t="shared" si="7"/>
        <v>200000</v>
      </c>
      <c r="J84" s="13">
        <v>2875509</v>
      </c>
      <c r="K84" s="77" t="s">
        <v>286</v>
      </c>
      <c r="L84" s="3"/>
      <c r="M84" s="6" t="s">
        <v>803</v>
      </c>
    </row>
    <row r="85" spans="1:13" ht="24.6" x14ac:dyDescent="0.3">
      <c r="A85" s="19">
        <v>81</v>
      </c>
      <c r="B85" s="117" t="s">
        <v>432</v>
      </c>
      <c r="C85" s="58">
        <v>272</v>
      </c>
      <c r="D85" s="54">
        <v>43075</v>
      </c>
      <c r="E85" s="53">
        <v>221355</v>
      </c>
      <c r="F85" s="53">
        <v>16950</v>
      </c>
      <c r="G85" s="53">
        <v>6145</v>
      </c>
      <c r="H85" s="53">
        <f t="shared" si="8"/>
        <v>23095</v>
      </c>
      <c r="I85" s="53">
        <f t="shared" si="7"/>
        <v>198260</v>
      </c>
      <c r="J85" s="13">
        <v>2875516</v>
      </c>
      <c r="K85" s="77" t="s">
        <v>288</v>
      </c>
      <c r="L85" s="3"/>
      <c r="M85" s="6" t="s">
        <v>802</v>
      </c>
    </row>
    <row r="86" spans="1:13" ht="15.6" x14ac:dyDescent="0.3">
      <c r="A86" s="19">
        <v>82</v>
      </c>
      <c r="B86" s="115" t="s">
        <v>464</v>
      </c>
      <c r="C86" s="58">
        <v>273</v>
      </c>
      <c r="D86" s="54">
        <v>43075</v>
      </c>
      <c r="E86" s="53">
        <v>207057</v>
      </c>
      <c r="F86" s="53">
        <v>5268</v>
      </c>
      <c r="G86" s="53">
        <v>4939</v>
      </c>
      <c r="H86" s="53">
        <f t="shared" si="8"/>
        <v>10207</v>
      </c>
      <c r="I86" s="53">
        <f t="shared" si="7"/>
        <v>196850</v>
      </c>
      <c r="J86" s="13">
        <v>2875517</v>
      </c>
      <c r="K86" s="77" t="s">
        <v>288</v>
      </c>
      <c r="L86" s="3"/>
      <c r="M86" s="6" t="s">
        <v>802</v>
      </c>
    </row>
    <row r="87" spans="1:13" ht="24.6" x14ac:dyDescent="0.3">
      <c r="A87" s="19">
        <v>83</v>
      </c>
      <c r="B87" s="117" t="s">
        <v>433</v>
      </c>
      <c r="C87" s="58">
        <v>277</v>
      </c>
      <c r="D87" s="54">
        <v>43079</v>
      </c>
      <c r="E87" s="53">
        <v>222055</v>
      </c>
      <c r="F87" s="53">
        <v>16950</v>
      </c>
      <c r="G87" s="53">
        <v>6145</v>
      </c>
      <c r="H87" s="53">
        <f t="shared" si="8"/>
        <v>23095</v>
      </c>
      <c r="I87" s="53">
        <f t="shared" si="7"/>
        <v>198960</v>
      </c>
      <c r="J87" s="13">
        <v>2875520</v>
      </c>
      <c r="K87" s="77" t="s">
        <v>293</v>
      </c>
      <c r="L87" s="3"/>
      <c r="M87" s="6" t="s">
        <v>802</v>
      </c>
    </row>
    <row r="88" spans="1:13" ht="15.6" x14ac:dyDescent="0.3">
      <c r="A88" s="19">
        <v>84</v>
      </c>
      <c r="B88" s="115" t="s">
        <v>465</v>
      </c>
      <c r="C88" s="58">
        <v>278</v>
      </c>
      <c r="D88" s="54">
        <v>43079</v>
      </c>
      <c r="E88" s="53">
        <v>204289</v>
      </c>
      <c r="F88" s="53">
        <v>3053</v>
      </c>
      <c r="G88" s="53">
        <v>4487</v>
      </c>
      <c r="H88" s="53">
        <f t="shared" si="8"/>
        <v>7540</v>
      </c>
      <c r="I88" s="53">
        <f t="shared" si="7"/>
        <v>196749</v>
      </c>
      <c r="J88" s="13">
        <v>2875521</v>
      </c>
      <c r="K88" s="77" t="s">
        <v>293</v>
      </c>
      <c r="L88" s="3"/>
      <c r="M88" s="6" t="s">
        <v>802</v>
      </c>
    </row>
    <row r="89" spans="1:13" ht="15.6" x14ac:dyDescent="0.3">
      <c r="A89" s="19">
        <v>85</v>
      </c>
      <c r="B89" s="115" t="s">
        <v>295</v>
      </c>
      <c r="C89" s="58">
        <v>282</v>
      </c>
      <c r="D89" s="54">
        <v>43080</v>
      </c>
      <c r="E89" s="53">
        <v>218904</v>
      </c>
      <c r="F89" s="53">
        <v>10187</v>
      </c>
      <c r="G89" s="53">
        <v>8988</v>
      </c>
      <c r="H89" s="53">
        <f t="shared" si="8"/>
        <v>19175</v>
      </c>
      <c r="I89" s="53">
        <f t="shared" si="7"/>
        <v>199729</v>
      </c>
      <c r="J89" s="13">
        <v>2875523</v>
      </c>
      <c r="K89" s="77" t="s">
        <v>294</v>
      </c>
      <c r="L89" s="3"/>
      <c r="M89" s="6" t="s">
        <v>802</v>
      </c>
    </row>
    <row r="90" spans="1:13" ht="24.6" x14ac:dyDescent="0.3">
      <c r="A90" s="19">
        <v>86</v>
      </c>
      <c r="B90" s="115" t="s">
        <v>434</v>
      </c>
      <c r="C90" s="58">
        <v>285</v>
      </c>
      <c r="D90" s="54">
        <v>43081</v>
      </c>
      <c r="E90" s="53">
        <v>220655</v>
      </c>
      <c r="F90" s="53">
        <v>16950</v>
      </c>
      <c r="G90" s="53">
        <v>6145</v>
      </c>
      <c r="H90" s="53">
        <f t="shared" si="8"/>
        <v>23095</v>
      </c>
      <c r="I90" s="53">
        <f t="shared" si="7"/>
        <v>197560</v>
      </c>
      <c r="J90" s="13">
        <v>2875528</v>
      </c>
      <c r="K90" s="77" t="s">
        <v>297</v>
      </c>
      <c r="L90" s="3"/>
      <c r="M90" s="6" t="s">
        <v>802</v>
      </c>
    </row>
    <row r="91" spans="1:13" ht="24.6" x14ac:dyDescent="0.3">
      <c r="A91" s="19">
        <v>87</v>
      </c>
      <c r="B91" s="115" t="s">
        <v>435</v>
      </c>
      <c r="C91" s="58">
        <v>287</v>
      </c>
      <c r="D91" s="54">
        <v>43083</v>
      </c>
      <c r="E91" s="53">
        <v>221355</v>
      </c>
      <c r="F91" s="53">
        <v>16950</v>
      </c>
      <c r="G91" s="53">
        <v>6145</v>
      </c>
      <c r="H91" s="53">
        <f t="shared" si="8"/>
        <v>23095</v>
      </c>
      <c r="I91" s="53">
        <f t="shared" si="7"/>
        <v>198260</v>
      </c>
      <c r="J91" s="13">
        <v>2875527</v>
      </c>
      <c r="K91" s="77" t="s">
        <v>298</v>
      </c>
      <c r="L91" s="3"/>
      <c r="M91" s="6" t="s">
        <v>802</v>
      </c>
    </row>
    <row r="92" spans="1:13" ht="15.6" x14ac:dyDescent="0.3">
      <c r="A92" s="19">
        <v>86</v>
      </c>
      <c r="B92" s="115" t="s">
        <v>299</v>
      </c>
      <c r="C92" s="58">
        <v>290</v>
      </c>
      <c r="D92" s="54">
        <v>43086</v>
      </c>
      <c r="E92" s="53">
        <v>218904</v>
      </c>
      <c r="F92" s="53">
        <v>10187</v>
      </c>
      <c r="G92" s="53">
        <v>8988</v>
      </c>
      <c r="H92" s="53">
        <f t="shared" si="8"/>
        <v>19175</v>
      </c>
      <c r="I92" s="53">
        <f t="shared" si="7"/>
        <v>199729</v>
      </c>
      <c r="J92" s="13">
        <v>2875529</v>
      </c>
      <c r="K92" s="77" t="s">
        <v>300</v>
      </c>
      <c r="L92" s="3"/>
      <c r="M92" s="6" t="s">
        <v>802</v>
      </c>
    </row>
    <row r="93" spans="1:13" ht="15.6" x14ac:dyDescent="0.3">
      <c r="A93" s="19">
        <v>87</v>
      </c>
      <c r="B93" s="115" t="s">
        <v>302</v>
      </c>
      <c r="C93" s="58">
        <v>295</v>
      </c>
      <c r="D93" s="54">
        <v>43087</v>
      </c>
      <c r="E93" s="53">
        <v>218904</v>
      </c>
      <c r="F93" s="53">
        <v>10187</v>
      </c>
      <c r="G93" s="53">
        <v>8988</v>
      </c>
      <c r="H93" s="53">
        <f t="shared" si="8"/>
        <v>19175</v>
      </c>
      <c r="I93" s="53">
        <f t="shared" si="7"/>
        <v>199729</v>
      </c>
      <c r="J93" s="13">
        <v>2875530</v>
      </c>
      <c r="K93" s="77" t="s">
        <v>303</v>
      </c>
      <c r="L93" s="3"/>
      <c r="M93" s="6" t="s">
        <v>802</v>
      </c>
    </row>
    <row r="94" spans="1:13" ht="15.6" x14ac:dyDescent="0.3">
      <c r="A94" s="19">
        <v>88</v>
      </c>
      <c r="B94" s="115" t="s">
        <v>305</v>
      </c>
      <c r="C94" s="58">
        <v>298</v>
      </c>
      <c r="D94" s="54">
        <v>43088</v>
      </c>
      <c r="E94" s="53">
        <v>218904</v>
      </c>
      <c r="F94" s="53">
        <v>10187</v>
      </c>
      <c r="G94" s="53">
        <v>8988</v>
      </c>
      <c r="H94" s="53">
        <f t="shared" si="8"/>
        <v>19175</v>
      </c>
      <c r="I94" s="53">
        <f t="shared" si="7"/>
        <v>199729</v>
      </c>
      <c r="J94" s="13">
        <v>2875533</v>
      </c>
      <c r="K94" s="77" t="s">
        <v>304</v>
      </c>
      <c r="L94" s="3"/>
      <c r="M94" s="6" t="s">
        <v>802</v>
      </c>
    </row>
    <row r="95" spans="1:13" ht="15.6" x14ac:dyDescent="0.3">
      <c r="A95" s="19">
        <v>89</v>
      </c>
      <c r="B95" s="115" t="s">
        <v>466</v>
      </c>
      <c r="C95" s="58">
        <v>299</v>
      </c>
      <c r="D95" s="54">
        <v>43089</v>
      </c>
      <c r="E95" s="53">
        <v>210602</v>
      </c>
      <c r="F95" s="53">
        <v>9585</v>
      </c>
      <c r="G95" s="53">
        <v>4517</v>
      </c>
      <c r="H95" s="53">
        <f t="shared" si="8"/>
        <v>14102</v>
      </c>
      <c r="I95" s="53">
        <f t="shared" si="7"/>
        <v>196500</v>
      </c>
      <c r="J95" s="13">
        <v>2875534</v>
      </c>
      <c r="K95" s="77" t="s">
        <v>308</v>
      </c>
      <c r="L95" s="3"/>
      <c r="M95" s="6" t="s">
        <v>802</v>
      </c>
    </row>
    <row r="96" spans="1:13" ht="15.6" x14ac:dyDescent="0.3">
      <c r="A96" s="19">
        <v>89</v>
      </c>
      <c r="B96" s="115" t="s">
        <v>310</v>
      </c>
      <c r="C96" s="58">
        <v>301</v>
      </c>
      <c r="D96" s="54">
        <v>43090</v>
      </c>
      <c r="E96" s="53">
        <v>218904</v>
      </c>
      <c r="F96" s="53">
        <v>10187</v>
      </c>
      <c r="G96" s="53">
        <v>8988</v>
      </c>
      <c r="H96" s="53">
        <f t="shared" si="8"/>
        <v>19175</v>
      </c>
      <c r="I96" s="53">
        <f t="shared" si="7"/>
        <v>199729</v>
      </c>
      <c r="J96" s="13">
        <v>2875535</v>
      </c>
      <c r="K96" s="77" t="s">
        <v>309</v>
      </c>
      <c r="L96" s="3"/>
      <c r="M96" s="6" t="s">
        <v>802</v>
      </c>
    </row>
    <row r="97" spans="1:13" ht="15.6" x14ac:dyDescent="0.3">
      <c r="A97" s="19">
        <v>90</v>
      </c>
      <c r="B97" s="115" t="s">
        <v>467</v>
      </c>
      <c r="C97" s="58">
        <v>304</v>
      </c>
      <c r="D97" s="54">
        <v>43093</v>
      </c>
      <c r="E97" s="53">
        <v>210602</v>
      </c>
      <c r="F97" s="53">
        <v>9585</v>
      </c>
      <c r="G97" s="53">
        <v>4517</v>
      </c>
      <c r="H97" s="53">
        <f t="shared" si="8"/>
        <v>14102</v>
      </c>
      <c r="I97" s="53">
        <f t="shared" si="7"/>
        <v>196500</v>
      </c>
      <c r="J97" s="13">
        <v>2875536</v>
      </c>
      <c r="K97" s="77" t="s">
        <v>312</v>
      </c>
      <c r="L97" s="3"/>
      <c r="M97" s="6" t="s">
        <v>802</v>
      </c>
    </row>
    <row r="98" spans="1:13" ht="15.6" x14ac:dyDescent="0.3">
      <c r="A98" s="19">
        <v>91</v>
      </c>
      <c r="B98" s="115" t="s">
        <v>313</v>
      </c>
      <c r="C98" s="58">
        <v>307</v>
      </c>
      <c r="D98" s="54">
        <v>43095</v>
      </c>
      <c r="E98" s="53">
        <v>218904</v>
      </c>
      <c r="F98" s="53">
        <v>10187</v>
      </c>
      <c r="G98" s="53">
        <v>8988</v>
      </c>
      <c r="H98" s="53">
        <f t="shared" si="8"/>
        <v>19175</v>
      </c>
      <c r="I98" s="53">
        <f t="shared" si="7"/>
        <v>199729</v>
      </c>
      <c r="J98" s="13">
        <v>2875537</v>
      </c>
      <c r="K98" s="77" t="s">
        <v>314</v>
      </c>
      <c r="L98" s="3"/>
      <c r="M98" s="6" t="s">
        <v>802</v>
      </c>
    </row>
    <row r="99" spans="1:13" ht="24.6" x14ac:dyDescent="0.3">
      <c r="A99" s="19">
        <v>92</v>
      </c>
      <c r="B99" s="115" t="s">
        <v>436</v>
      </c>
      <c r="C99" s="58">
        <v>312</v>
      </c>
      <c r="D99" s="54">
        <v>43096</v>
      </c>
      <c r="E99" s="53">
        <v>221355</v>
      </c>
      <c r="F99" s="53">
        <v>16950</v>
      </c>
      <c r="G99" s="53">
        <v>6145</v>
      </c>
      <c r="H99" s="53">
        <f t="shared" si="8"/>
        <v>23095</v>
      </c>
      <c r="I99" s="53">
        <f t="shared" si="7"/>
        <v>198260</v>
      </c>
      <c r="J99" s="13">
        <v>2875540</v>
      </c>
      <c r="K99" s="77" t="s">
        <v>316</v>
      </c>
      <c r="L99" s="3"/>
      <c r="M99" s="6" t="s">
        <v>802</v>
      </c>
    </row>
    <row r="100" spans="1:13" ht="15.6" x14ac:dyDescent="0.3">
      <c r="A100" s="19">
        <v>93</v>
      </c>
      <c r="B100" s="115" t="s">
        <v>736</v>
      </c>
      <c r="C100" s="58">
        <v>313</v>
      </c>
      <c r="D100" s="54">
        <v>43096</v>
      </c>
      <c r="E100" s="53">
        <v>215935</v>
      </c>
      <c r="F100" s="53">
        <v>10850</v>
      </c>
      <c r="G100" s="53">
        <v>6085</v>
      </c>
      <c r="H100" s="53">
        <f t="shared" si="8"/>
        <v>16935</v>
      </c>
      <c r="I100" s="53">
        <f t="shared" si="7"/>
        <v>199000</v>
      </c>
      <c r="J100" s="13">
        <v>2875541</v>
      </c>
      <c r="K100" s="77" t="s">
        <v>318</v>
      </c>
      <c r="L100" s="3"/>
      <c r="M100" s="6" t="s">
        <v>803</v>
      </c>
    </row>
    <row r="101" spans="1:13" ht="24.6" x14ac:dyDescent="0.3">
      <c r="A101" s="19">
        <v>94</v>
      </c>
      <c r="B101" s="115" t="s">
        <v>437</v>
      </c>
      <c r="C101" s="58">
        <v>318</v>
      </c>
      <c r="D101" s="54">
        <v>43100</v>
      </c>
      <c r="E101" s="53">
        <v>222055</v>
      </c>
      <c r="F101" s="53">
        <v>16950</v>
      </c>
      <c r="G101" s="53">
        <v>6145</v>
      </c>
      <c r="H101" s="53">
        <f t="shared" si="8"/>
        <v>23095</v>
      </c>
      <c r="I101" s="53">
        <f t="shared" si="7"/>
        <v>198960</v>
      </c>
      <c r="J101" s="13">
        <v>2875542</v>
      </c>
      <c r="K101" s="77" t="s">
        <v>320</v>
      </c>
      <c r="L101" s="3"/>
      <c r="M101" s="6" t="s">
        <v>802</v>
      </c>
    </row>
    <row r="102" spans="1:13" ht="15.6" x14ac:dyDescent="0.3">
      <c r="A102" s="19">
        <v>95</v>
      </c>
      <c r="B102" s="115" t="s">
        <v>733</v>
      </c>
      <c r="C102" s="58">
        <v>319</v>
      </c>
      <c r="D102" s="54">
        <v>43101</v>
      </c>
      <c r="E102" s="53">
        <v>218904</v>
      </c>
      <c r="F102" s="53">
        <v>10187</v>
      </c>
      <c r="G102" s="53">
        <v>8988</v>
      </c>
      <c r="H102" s="53">
        <f t="shared" si="8"/>
        <v>19175</v>
      </c>
      <c r="I102" s="53">
        <f t="shared" si="7"/>
        <v>199729</v>
      </c>
      <c r="J102" s="13">
        <v>2875543</v>
      </c>
      <c r="K102" s="77" t="s">
        <v>321</v>
      </c>
      <c r="L102" s="3"/>
      <c r="M102" s="6" t="s">
        <v>802</v>
      </c>
    </row>
    <row r="103" spans="1:13" ht="15.6" x14ac:dyDescent="0.3">
      <c r="A103" s="19">
        <v>96</v>
      </c>
      <c r="B103" s="115" t="s">
        <v>323</v>
      </c>
      <c r="C103" s="58">
        <v>322</v>
      </c>
      <c r="D103" s="54">
        <v>43101</v>
      </c>
      <c r="E103" s="53">
        <v>218904</v>
      </c>
      <c r="F103" s="53">
        <v>10187</v>
      </c>
      <c r="G103" s="53">
        <v>8988</v>
      </c>
      <c r="H103" s="53">
        <f t="shared" si="8"/>
        <v>19175</v>
      </c>
      <c r="I103" s="53">
        <f t="shared" si="7"/>
        <v>199729</v>
      </c>
      <c r="J103" s="13">
        <v>2875544</v>
      </c>
      <c r="K103" s="77" t="s">
        <v>321</v>
      </c>
      <c r="L103" s="3"/>
      <c r="M103" s="6" t="s">
        <v>802</v>
      </c>
    </row>
    <row r="104" spans="1:13" ht="24.6" x14ac:dyDescent="0.3">
      <c r="A104" s="19">
        <v>97</v>
      </c>
      <c r="B104" s="115" t="s">
        <v>438</v>
      </c>
      <c r="C104" s="58">
        <v>333</v>
      </c>
      <c r="D104" s="54">
        <v>43102</v>
      </c>
      <c r="E104" s="53">
        <v>222479</v>
      </c>
      <c r="F104" s="53">
        <v>16950</v>
      </c>
      <c r="G104" s="53">
        <v>6569</v>
      </c>
      <c r="H104" s="53">
        <f t="shared" si="8"/>
        <v>23519</v>
      </c>
      <c r="I104" s="53">
        <f t="shared" si="7"/>
        <v>198960</v>
      </c>
      <c r="J104" s="13">
        <v>2875547</v>
      </c>
      <c r="K104" s="77" t="s">
        <v>324</v>
      </c>
      <c r="L104" s="3"/>
      <c r="M104" s="6" t="s">
        <v>802</v>
      </c>
    </row>
    <row r="105" spans="1:13" ht="15.6" x14ac:dyDescent="0.3">
      <c r="A105" s="19">
        <v>98</v>
      </c>
      <c r="B105" s="115" t="s">
        <v>325</v>
      </c>
      <c r="C105" s="58">
        <v>334</v>
      </c>
      <c r="D105" s="54">
        <v>43102</v>
      </c>
      <c r="E105" s="53">
        <v>218904</v>
      </c>
      <c r="F105" s="53">
        <v>10187</v>
      </c>
      <c r="G105" s="53">
        <v>8988</v>
      </c>
      <c r="H105" s="53">
        <f t="shared" si="8"/>
        <v>19175</v>
      </c>
      <c r="I105" s="53">
        <f t="shared" si="7"/>
        <v>199729</v>
      </c>
      <c r="J105" s="13">
        <v>2875548</v>
      </c>
      <c r="K105" s="77" t="s">
        <v>324</v>
      </c>
      <c r="L105" s="3"/>
      <c r="M105" s="6" t="s">
        <v>802</v>
      </c>
    </row>
    <row r="106" spans="1:13" ht="15.6" x14ac:dyDescent="0.3">
      <c r="A106" s="19">
        <v>99</v>
      </c>
      <c r="B106" s="115" t="s">
        <v>734</v>
      </c>
      <c r="C106" s="58">
        <v>337</v>
      </c>
      <c r="D106" s="54">
        <v>43103</v>
      </c>
      <c r="E106" s="53">
        <v>219200</v>
      </c>
      <c r="F106" s="53">
        <v>10200</v>
      </c>
      <c r="G106" s="53">
        <v>9000</v>
      </c>
      <c r="H106" s="53">
        <f t="shared" si="8"/>
        <v>19200</v>
      </c>
      <c r="I106" s="53">
        <f t="shared" si="7"/>
        <v>200000</v>
      </c>
      <c r="J106" s="13">
        <v>2875551</v>
      </c>
      <c r="K106" s="77" t="s">
        <v>328</v>
      </c>
      <c r="L106" s="3"/>
      <c r="M106" s="6" t="s">
        <v>803</v>
      </c>
    </row>
    <row r="107" spans="1:13" ht="24.6" x14ac:dyDescent="0.3">
      <c r="A107" s="19">
        <v>100</v>
      </c>
      <c r="B107" s="115" t="s">
        <v>439</v>
      </c>
      <c r="C107" s="58">
        <v>340</v>
      </c>
      <c r="D107" s="54">
        <v>43104</v>
      </c>
      <c r="E107" s="53">
        <v>222479</v>
      </c>
      <c r="F107" s="53">
        <v>16950</v>
      </c>
      <c r="G107" s="53">
        <v>6569</v>
      </c>
      <c r="H107" s="53">
        <f t="shared" si="8"/>
        <v>23519</v>
      </c>
      <c r="I107" s="53">
        <f t="shared" si="7"/>
        <v>198960</v>
      </c>
      <c r="J107" s="13">
        <v>2875553</v>
      </c>
      <c r="K107" s="77" t="s">
        <v>330</v>
      </c>
      <c r="L107" s="3"/>
      <c r="M107" s="6" t="s">
        <v>802</v>
      </c>
    </row>
    <row r="108" spans="1:13" ht="15.6" x14ac:dyDescent="0.3">
      <c r="A108" s="19">
        <v>101</v>
      </c>
      <c r="B108" s="115" t="s">
        <v>468</v>
      </c>
      <c r="C108" s="58">
        <v>344</v>
      </c>
      <c r="D108" s="54">
        <v>43104</v>
      </c>
      <c r="E108" s="53">
        <v>210079</v>
      </c>
      <c r="F108" s="53">
        <v>8858</v>
      </c>
      <c r="G108" s="53">
        <v>4472</v>
      </c>
      <c r="H108" s="53">
        <f t="shared" si="8"/>
        <v>13330</v>
      </c>
      <c r="I108" s="53">
        <f t="shared" si="7"/>
        <v>196749</v>
      </c>
      <c r="J108" s="13">
        <v>2875555</v>
      </c>
      <c r="K108" s="77" t="s">
        <v>330</v>
      </c>
      <c r="L108" s="3"/>
      <c r="M108" s="6" t="s">
        <v>802</v>
      </c>
    </row>
    <row r="109" spans="1:13" ht="15.6" x14ac:dyDescent="0.3">
      <c r="A109" s="19">
        <v>102</v>
      </c>
      <c r="B109" s="115" t="s">
        <v>469</v>
      </c>
      <c r="C109" s="58">
        <v>445</v>
      </c>
      <c r="D109" s="54">
        <v>43104</v>
      </c>
      <c r="E109" s="53">
        <v>210602</v>
      </c>
      <c r="F109" s="53">
        <v>9585</v>
      </c>
      <c r="G109" s="53">
        <v>4517</v>
      </c>
      <c r="H109" s="53">
        <f t="shared" si="8"/>
        <v>14102</v>
      </c>
      <c r="I109" s="53">
        <f t="shared" si="7"/>
        <v>196500</v>
      </c>
      <c r="J109" s="13">
        <v>2875554</v>
      </c>
      <c r="K109" s="77" t="s">
        <v>330</v>
      </c>
      <c r="L109" s="3"/>
      <c r="M109" s="6" t="s">
        <v>802</v>
      </c>
    </row>
    <row r="110" spans="1:13" ht="15.6" x14ac:dyDescent="0.3">
      <c r="A110" s="19">
        <v>103</v>
      </c>
      <c r="B110" s="115" t="s">
        <v>470</v>
      </c>
      <c r="C110" s="58">
        <v>348</v>
      </c>
      <c r="D110" s="54">
        <v>43107</v>
      </c>
      <c r="E110" s="53">
        <v>206402</v>
      </c>
      <c r="F110" s="53">
        <v>9585</v>
      </c>
      <c r="G110" s="53">
        <v>4097</v>
      </c>
      <c r="H110" s="53">
        <f t="shared" si="8"/>
        <v>13682</v>
      </c>
      <c r="I110" s="53">
        <f t="shared" si="7"/>
        <v>192720</v>
      </c>
      <c r="J110" s="13">
        <v>2875557</v>
      </c>
      <c r="K110" s="77" t="s">
        <v>335</v>
      </c>
      <c r="L110" s="3"/>
      <c r="M110" s="6" t="s">
        <v>802</v>
      </c>
    </row>
    <row r="111" spans="1:13" ht="15.6" x14ac:dyDescent="0.3">
      <c r="A111" s="19">
        <v>104</v>
      </c>
      <c r="B111" s="115" t="s">
        <v>471</v>
      </c>
      <c r="C111" s="58">
        <v>349</v>
      </c>
      <c r="D111" s="54">
        <v>43107</v>
      </c>
      <c r="E111" s="53">
        <v>209402</v>
      </c>
      <c r="F111" s="53">
        <v>9585</v>
      </c>
      <c r="G111" s="53">
        <v>4397</v>
      </c>
      <c r="H111" s="53">
        <f t="shared" si="8"/>
        <v>13982</v>
      </c>
      <c r="I111" s="53">
        <f t="shared" si="7"/>
        <v>195420</v>
      </c>
      <c r="J111" s="13">
        <v>2875556</v>
      </c>
      <c r="K111" s="77" t="s">
        <v>335</v>
      </c>
      <c r="L111" s="3"/>
      <c r="M111" s="6" t="s">
        <v>802</v>
      </c>
    </row>
    <row r="112" spans="1:13" ht="15.6" x14ac:dyDescent="0.3">
      <c r="A112" s="19">
        <v>105</v>
      </c>
      <c r="B112" s="115" t="s">
        <v>338</v>
      </c>
      <c r="C112" s="58">
        <v>351</v>
      </c>
      <c r="D112" s="54">
        <v>43108</v>
      </c>
      <c r="E112" s="53">
        <v>217334</v>
      </c>
      <c r="F112" s="53">
        <v>10163</v>
      </c>
      <c r="G112" s="53">
        <v>8921</v>
      </c>
      <c r="H112" s="53">
        <f t="shared" si="8"/>
        <v>19084</v>
      </c>
      <c r="I112" s="53">
        <f t="shared" ref="I112:I178" si="9">E112-H112</f>
        <v>198250</v>
      </c>
      <c r="J112" s="13">
        <v>2875560</v>
      </c>
      <c r="K112" s="77" t="s">
        <v>337</v>
      </c>
      <c r="L112" s="3"/>
      <c r="M112" s="6" t="s">
        <v>802</v>
      </c>
    </row>
    <row r="113" spans="1:13" ht="24.6" x14ac:dyDescent="0.3">
      <c r="A113" s="19">
        <v>106</v>
      </c>
      <c r="B113" s="115" t="s">
        <v>440</v>
      </c>
      <c r="C113" s="58">
        <v>335</v>
      </c>
      <c r="D113" s="54">
        <v>43109</v>
      </c>
      <c r="E113" s="53">
        <v>225359</v>
      </c>
      <c r="F113" s="53">
        <v>19430</v>
      </c>
      <c r="G113" s="53">
        <v>6609</v>
      </c>
      <c r="H113" s="53">
        <f t="shared" si="8"/>
        <v>26039</v>
      </c>
      <c r="I113" s="53">
        <f t="shared" si="9"/>
        <v>199320</v>
      </c>
      <c r="J113" s="13">
        <v>2875561</v>
      </c>
      <c r="K113" s="77" t="s">
        <v>340</v>
      </c>
      <c r="L113" s="3"/>
      <c r="M113" s="6" t="s">
        <v>802</v>
      </c>
    </row>
    <row r="114" spans="1:13" ht="15.6" x14ac:dyDescent="0.3">
      <c r="A114" s="19">
        <v>106</v>
      </c>
      <c r="B114" s="115" t="s">
        <v>472</v>
      </c>
      <c r="C114" s="58">
        <v>360</v>
      </c>
      <c r="D114" s="54">
        <v>43110</v>
      </c>
      <c r="E114" s="53">
        <v>209787</v>
      </c>
      <c r="F114" s="53">
        <v>8708</v>
      </c>
      <c r="G114" s="53">
        <v>2982</v>
      </c>
      <c r="H114" s="53">
        <f t="shared" si="8"/>
        <v>11690</v>
      </c>
      <c r="I114" s="53">
        <f t="shared" si="9"/>
        <v>198097</v>
      </c>
      <c r="J114" s="13">
        <v>2875563</v>
      </c>
      <c r="K114" s="77" t="s">
        <v>342</v>
      </c>
      <c r="L114" s="3"/>
      <c r="M114" s="6" t="s">
        <v>802</v>
      </c>
    </row>
    <row r="115" spans="1:13" s="69" customFormat="1" ht="24.6" x14ac:dyDescent="0.3">
      <c r="A115" s="78">
        <v>107</v>
      </c>
      <c r="B115" s="125" t="s">
        <v>441</v>
      </c>
      <c r="C115" s="126">
        <v>362</v>
      </c>
      <c r="D115" s="127">
        <v>43111</v>
      </c>
      <c r="E115" s="66">
        <v>225359</v>
      </c>
      <c r="F115" s="66">
        <v>19430</v>
      </c>
      <c r="G115" s="66">
        <v>6609</v>
      </c>
      <c r="H115" s="66">
        <f t="shared" ref="H115:H344" si="10">F115+G115</f>
        <v>26039</v>
      </c>
      <c r="I115" s="66">
        <f t="shared" si="9"/>
        <v>199320</v>
      </c>
      <c r="J115" s="67">
        <v>2875566</v>
      </c>
      <c r="K115" s="128" t="s">
        <v>344</v>
      </c>
      <c r="L115" s="129"/>
      <c r="M115" s="196" t="s">
        <v>802</v>
      </c>
    </row>
    <row r="116" spans="1:13" s="69" customFormat="1" ht="24.6" x14ac:dyDescent="0.3">
      <c r="A116" s="78">
        <v>108</v>
      </c>
      <c r="B116" s="125" t="s">
        <v>403</v>
      </c>
      <c r="C116" s="126">
        <v>366</v>
      </c>
      <c r="D116" s="127">
        <v>42746</v>
      </c>
      <c r="E116" s="66">
        <v>220862</v>
      </c>
      <c r="F116" s="66">
        <v>18950</v>
      </c>
      <c r="G116" s="66">
        <v>6472</v>
      </c>
      <c r="H116" s="66">
        <f t="shared" si="10"/>
        <v>25422</v>
      </c>
      <c r="I116" s="66">
        <f t="shared" si="9"/>
        <v>195440</v>
      </c>
      <c r="J116" s="67">
        <v>2875567</v>
      </c>
      <c r="K116" s="128" t="s">
        <v>346</v>
      </c>
      <c r="L116" s="129"/>
      <c r="M116" s="196" t="s">
        <v>799</v>
      </c>
    </row>
    <row r="117" spans="1:13" ht="15.6" x14ac:dyDescent="0.3">
      <c r="A117" s="19">
        <v>109</v>
      </c>
      <c r="B117" s="115" t="s">
        <v>348</v>
      </c>
      <c r="C117" s="58">
        <v>369</v>
      </c>
      <c r="D117" s="54">
        <v>43115</v>
      </c>
      <c r="E117" s="53">
        <v>215855</v>
      </c>
      <c r="F117" s="53">
        <v>10230</v>
      </c>
      <c r="G117" s="53">
        <v>6026</v>
      </c>
      <c r="H117" s="53">
        <f t="shared" si="10"/>
        <v>16256</v>
      </c>
      <c r="I117" s="53">
        <f t="shared" si="9"/>
        <v>199599</v>
      </c>
      <c r="J117" s="13">
        <v>2875569</v>
      </c>
      <c r="K117" s="77" t="s">
        <v>349</v>
      </c>
      <c r="L117" s="3"/>
      <c r="M117" s="6" t="s">
        <v>802</v>
      </c>
    </row>
    <row r="118" spans="1:13" ht="24.6" x14ac:dyDescent="0.3">
      <c r="A118" s="19">
        <v>110</v>
      </c>
      <c r="B118" s="115" t="s">
        <v>442</v>
      </c>
      <c r="C118" s="58">
        <v>371</v>
      </c>
      <c r="D118" s="54">
        <v>43116</v>
      </c>
      <c r="E118" s="53">
        <v>225359</v>
      </c>
      <c r="F118" s="53">
        <v>19430</v>
      </c>
      <c r="G118" s="53">
        <v>6609</v>
      </c>
      <c r="H118" s="53">
        <f t="shared" si="10"/>
        <v>26039</v>
      </c>
      <c r="I118" s="53">
        <f t="shared" si="9"/>
        <v>199320</v>
      </c>
      <c r="J118" s="13">
        <v>2875570</v>
      </c>
      <c r="K118" s="77" t="s">
        <v>350</v>
      </c>
      <c r="L118" s="3"/>
      <c r="M118" s="6" t="s">
        <v>802</v>
      </c>
    </row>
    <row r="119" spans="1:13" ht="24.6" x14ac:dyDescent="0.3">
      <c r="A119" s="19">
        <v>111</v>
      </c>
      <c r="B119" s="115" t="s">
        <v>493</v>
      </c>
      <c r="C119" s="58">
        <v>372</v>
      </c>
      <c r="D119" s="54">
        <v>43116</v>
      </c>
      <c r="E119" s="53">
        <v>222263</v>
      </c>
      <c r="F119" s="53">
        <v>18232</v>
      </c>
      <c r="G119" s="53">
        <v>5801</v>
      </c>
      <c r="H119" s="53">
        <f t="shared" si="10"/>
        <v>24033</v>
      </c>
      <c r="I119" s="53">
        <f t="shared" si="9"/>
        <v>198230</v>
      </c>
      <c r="J119" s="13">
        <v>2875571</v>
      </c>
      <c r="K119" s="77" t="s">
        <v>350</v>
      </c>
      <c r="L119" s="3"/>
      <c r="M119" s="6" t="s">
        <v>803</v>
      </c>
    </row>
    <row r="120" spans="1:13" ht="15.6" x14ac:dyDescent="0.3">
      <c r="A120" s="19">
        <v>112</v>
      </c>
      <c r="B120" s="115" t="s">
        <v>473</v>
      </c>
      <c r="C120" s="58">
        <v>377</v>
      </c>
      <c r="D120" s="54">
        <v>43117</v>
      </c>
      <c r="E120" s="53">
        <v>210573</v>
      </c>
      <c r="F120" s="53">
        <v>10853</v>
      </c>
      <c r="G120" s="53">
        <v>4191</v>
      </c>
      <c r="H120" s="53">
        <f t="shared" si="10"/>
        <v>15044</v>
      </c>
      <c r="I120" s="53">
        <f t="shared" si="9"/>
        <v>195529</v>
      </c>
      <c r="J120" s="13">
        <v>2875572</v>
      </c>
      <c r="K120" s="77" t="s">
        <v>354</v>
      </c>
      <c r="L120" s="3"/>
      <c r="M120" s="6" t="s">
        <v>802</v>
      </c>
    </row>
    <row r="121" spans="1:13" ht="15.6" x14ac:dyDescent="0.3">
      <c r="A121" s="19">
        <v>113</v>
      </c>
      <c r="B121" s="115" t="s">
        <v>474</v>
      </c>
      <c r="C121" s="58">
        <v>376</v>
      </c>
      <c r="D121" s="54">
        <v>43117</v>
      </c>
      <c r="E121" s="53">
        <v>211347</v>
      </c>
      <c r="F121" s="53">
        <v>9353</v>
      </c>
      <c r="G121" s="53">
        <v>3625</v>
      </c>
      <c r="H121" s="53">
        <f t="shared" si="10"/>
        <v>12978</v>
      </c>
      <c r="I121" s="53">
        <f t="shared" si="9"/>
        <v>198369</v>
      </c>
      <c r="J121" s="13">
        <v>2875573</v>
      </c>
      <c r="K121" s="77" t="s">
        <v>354</v>
      </c>
      <c r="L121" s="3"/>
      <c r="M121" s="6" t="s">
        <v>802</v>
      </c>
    </row>
    <row r="122" spans="1:13" ht="24.6" x14ac:dyDescent="0.3">
      <c r="A122" s="19">
        <v>114</v>
      </c>
      <c r="B122" s="115" t="s">
        <v>494</v>
      </c>
      <c r="C122" s="58">
        <v>379</v>
      </c>
      <c r="D122" s="54">
        <v>43118</v>
      </c>
      <c r="E122" s="53">
        <v>213931</v>
      </c>
      <c r="F122" s="53">
        <v>12478</v>
      </c>
      <c r="G122" s="53">
        <v>5513</v>
      </c>
      <c r="H122" s="53">
        <f t="shared" si="10"/>
        <v>17991</v>
      </c>
      <c r="I122" s="53">
        <f t="shared" si="9"/>
        <v>195940</v>
      </c>
      <c r="J122" s="13">
        <v>2875574</v>
      </c>
      <c r="K122" s="77" t="s">
        <v>356</v>
      </c>
      <c r="L122" s="3"/>
      <c r="M122" s="6" t="s">
        <v>803</v>
      </c>
    </row>
    <row r="123" spans="1:13" ht="24.6" x14ac:dyDescent="0.3">
      <c r="A123" s="19">
        <v>115</v>
      </c>
      <c r="B123" s="115" t="s">
        <v>443</v>
      </c>
      <c r="C123" s="58">
        <v>380</v>
      </c>
      <c r="D123" s="54">
        <v>43118</v>
      </c>
      <c r="E123" s="53">
        <v>225359</v>
      </c>
      <c r="F123" s="53">
        <v>19430</v>
      </c>
      <c r="G123" s="53">
        <v>6609</v>
      </c>
      <c r="H123" s="53">
        <f t="shared" si="10"/>
        <v>26039</v>
      </c>
      <c r="I123" s="53">
        <f t="shared" si="9"/>
        <v>199320</v>
      </c>
      <c r="J123" s="13">
        <v>2875575</v>
      </c>
      <c r="K123" s="77" t="s">
        <v>356</v>
      </c>
      <c r="L123" s="3"/>
      <c r="M123" s="6" t="s">
        <v>802</v>
      </c>
    </row>
    <row r="124" spans="1:13" ht="15.6" x14ac:dyDescent="0.3">
      <c r="A124" s="19">
        <v>116</v>
      </c>
      <c r="B124" s="115" t="s">
        <v>737</v>
      </c>
      <c r="C124" s="58">
        <v>381</v>
      </c>
      <c r="D124" s="54">
        <v>43118</v>
      </c>
      <c r="E124" s="53">
        <v>219200</v>
      </c>
      <c r="F124" s="53">
        <v>10200</v>
      </c>
      <c r="G124" s="53">
        <v>9000</v>
      </c>
      <c r="H124" s="53">
        <f t="shared" si="10"/>
        <v>19200</v>
      </c>
      <c r="I124" s="53">
        <f t="shared" si="9"/>
        <v>200000</v>
      </c>
      <c r="J124" s="13">
        <v>2875576</v>
      </c>
      <c r="K124" s="77" t="s">
        <v>356</v>
      </c>
      <c r="L124" s="3"/>
      <c r="M124" s="6" t="s">
        <v>803</v>
      </c>
    </row>
    <row r="125" spans="1:13" ht="24.6" x14ac:dyDescent="0.3">
      <c r="A125" s="19">
        <v>117</v>
      </c>
      <c r="B125" s="115" t="s">
        <v>495</v>
      </c>
      <c r="C125" s="58">
        <v>385</v>
      </c>
      <c r="D125" s="54">
        <v>43121</v>
      </c>
      <c r="E125" s="53">
        <v>196418</v>
      </c>
      <c r="F125" s="53">
        <v>7116</v>
      </c>
      <c r="G125" s="53">
        <v>4092</v>
      </c>
      <c r="H125" s="53">
        <f t="shared" si="10"/>
        <v>11208</v>
      </c>
      <c r="I125" s="53">
        <f t="shared" si="9"/>
        <v>185210</v>
      </c>
      <c r="J125" s="13">
        <v>2875578</v>
      </c>
      <c r="K125" s="77" t="s">
        <v>360</v>
      </c>
      <c r="L125" s="3"/>
      <c r="M125" s="6" t="s">
        <v>803</v>
      </c>
    </row>
    <row r="126" spans="1:13" ht="24.6" x14ac:dyDescent="0.3">
      <c r="A126" s="19">
        <v>118</v>
      </c>
      <c r="B126" s="125" t="s">
        <v>404</v>
      </c>
      <c r="C126" s="58">
        <v>388</v>
      </c>
      <c r="D126" s="54">
        <v>43121</v>
      </c>
      <c r="E126" s="53">
        <v>218583</v>
      </c>
      <c r="F126" s="53">
        <v>15150</v>
      </c>
      <c r="G126" s="53">
        <v>6593</v>
      </c>
      <c r="H126" s="53">
        <f t="shared" si="10"/>
        <v>21743</v>
      </c>
      <c r="I126" s="53">
        <f t="shared" si="9"/>
        <v>196840</v>
      </c>
      <c r="J126" s="13">
        <v>2875579</v>
      </c>
      <c r="K126" s="77" t="s">
        <v>360</v>
      </c>
      <c r="L126" s="3"/>
      <c r="M126" s="6" t="s">
        <v>799</v>
      </c>
    </row>
    <row r="127" spans="1:13" ht="15.6" x14ac:dyDescent="0.3">
      <c r="A127" s="19">
        <v>119</v>
      </c>
      <c r="B127" s="115" t="s">
        <v>738</v>
      </c>
      <c r="C127" s="58">
        <v>389</v>
      </c>
      <c r="D127" s="54">
        <v>43122</v>
      </c>
      <c r="E127" s="53">
        <v>219200</v>
      </c>
      <c r="F127" s="53">
        <v>10200</v>
      </c>
      <c r="G127" s="53">
        <v>9000</v>
      </c>
      <c r="H127" s="53">
        <f t="shared" si="10"/>
        <v>19200</v>
      </c>
      <c r="I127" s="53">
        <f t="shared" si="9"/>
        <v>200000</v>
      </c>
      <c r="J127" s="13">
        <v>2875580</v>
      </c>
      <c r="K127" s="77" t="s">
        <v>364</v>
      </c>
      <c r="L127" s="3"/>
      <c r="M127" s="6" t="s">
        <v>803</v>
      </c>
    </row>
    <row r="128" spans="1:13" ht="24.6" x14ac:dyDescent="0.3">
      <c r="A128" s="19">
        <v>120</v>
      </c>
      <c r="B128" s="115" t="s">
        <v>444</v>
      </c>
      <c r="C128" s="58">
        <v>393</v>
      </c>
      <c r="D128" s="54">
        <v>43123</v>
      </c>
      <c r="E128" s="53">
        <v>226072</v>
      </c>
      <c r="F128" s="53">
        <v>19419</v>
      </c>
      <c r="G128" s="53">
        <v>6687</v>
      </c>
      <c r="H128" s="53">
        <f t="shared" si="10"/>
        <v>26106</v>
      </c>
      <c r="I128" s="53">
        <f t="shared" si="9"/>
        <v>199966</v>
      </c>
      <c r="J128" s="13">
        <v>2875583</v>
      </c>
      <c r="K128" s="77" t="s">
        <v>366</v>
      </c>
      <c r="L128" s="3"/>
      <c r="M128" s="6" t="s">
        <v>802</v>
      </c>
    </row>
    <row r="129" spans="1:13" ht="15.6" x14ac:dyDescent="0.3">
      <c r="A129" s="19">
        <v>121</v>
      </c>
      <c r="B129" s="115" t="s">
        <v>367</v>
      </c>
      <c r="C129" s="58">
        <v>394</v>
      </c>
      <c r="D129" s="54">
        <v>43123</v>
      </c>
      <c r="E129" s="53">
        <v>210400</v>
      </c>
      <c r="F129" s="53">
        <v>10950</v>
      </c>
      <c r="G129" s="53">
        <v>450</v>
      </c>
      <c r="H129" s="53">
        <f t="shared" si="10"/>
        <v>11400</v>
      </c>
      <c r="I129" s="53">
        <f t="shared" si="9"/>
        <v>199000</v>
      </c>
      <c r="J129" s="13">
        <v>2875584</v>
      </c>
      <c r="K129" s="77" t="s">
        <v>366</v>
      </c>
      <c r="L129" s="3"/>
      <c r="M129" s="6" t="s">
        <v>803</v>
      </c>
    </row>
    <row r="130" spans="1:13" ht="15.6" x14ac:dyDescent="0.3">
      <c r="A130" s="19">
        <v>122</v>
      </c>
      <c r="B130" s="115" t="s">
        <v>739</v>
      </c>
      <c r="C130" s="58">
        <v>395</v>
      </c>
      <c r="D130" s="54">
        <v>43124</v>
      </c>
      <c r="E130" s="53">
        <v>219200</v>
      </c>
      <c r="F130" s="53">
        <v>10200</v>
      </c>
      <c r="G130" s="53">
        <v>9000</v>
      </c>
      <c r="H130" s="53">
        <f t="shared" si="10"/>
        <v>19200</v>
      </c>
      <c r="I130" s="53">
        <f t="shared" si="9"/>
        <v>200000</v>
      </c>
      <c r="J130" s="13">
        <v>2875586</v>
      </c>
      <c r="K130" s="77" t="s">
        <v>369</v>
      </c>
      <c r="L130" s="3"/>
      <c r="M130" s="6" t="s">
        <v>803</v>
      </c>
    </row>
    <row r="131" spans="1:13" ht="24.6" x14ac:dyDescent="0.3">
      <c r="A131" s="19">
        <v>123</v>
      </c>
      <c r="B131" s="115" t="s">
        <v>445</v>
      </c>
      <c r="C131" s="58">
        <v>398</v>
      </c>
      <c r="D131" s="54">
        <v>43125</v>
      </c>
      <c r="E131" s="53">
        <v>226072</v>
      </c>
      <c r="F131" s="53">
        <v>19419</v>
      </c>
      <c r="G131" s="53">
        <v>6687</v>
      </c>
      <c r="H131" s="53">
        <f t="shared" si="10"/>
        <v>26106</v>
      </c>
      <c r="I131" s="53">
        <f t="shared" si="9"/>
        <v>199966</v>
      </c>
      <c r="J131" s="13">
        <v>2875591</v>
      </c>
      <c r="K131" s="77" t="s">
        <v>371</v>
      </c>
      <c r="L131" s="3"/>
      <c r="M131" s="6" t="s">
        <v>802</v>
      </c>
    </row>
    <row r="132" spans="1:13" ht="15.6" x14ac:dyDescent="0.3">
      <c r="A132" s="19">
        <v>124</v>
      </c>
      <c r="B132" s="115" t="s">
        <v>372</v>
      </c>
      <c r="C132" s="58">
        <v>399</v>
      </c>
      <c r="D132" s="54">
        <v>43125</v>
      </c>
      <c r="E132" s="53">
        <v>219200</v>
      </c>
      <c r="F132" s="53">
        <v>10200</v>
      </c>
      <c r="G132" s="53">
        <v>9000</v>
      </c>
      <c r="H132" s="53">
        <f t="shared" si="10"/>
        <v>19200</v>
      </c>
      <c r="I132" s="53">
        <f t="shared" si="9"/>
        <v>200000</v>
      </c>
      <c r="J132" s="13">
        <v>2875590</v>
      </c>
      <c r="K132" s="77" t="s">
        <v>371</v>
      </c>
      <c r="L132" s="3"/>
      <c r="M132" s="6" t="s">
        <v>803</v>
      </c>
    </row>
    <row r="133" spans="1:13" ht="24.6" x14ac:dyDescent="0.3">
      <c r="A133" s="19">
        <v>125</v>
      </c>
      <c r="B133" s="115" t="s">
        <v>405</v>
      </c>
      <c r="C133" s="58">
        <v>397</v>
      </c>
      <c r="D133" s="54">
        <v>43125</v>
      </c>
      <c r="E133" s="53">
        <v>219015</v>
      </c>
      <c r="F133" s="53">
        <v>15150</v>
      </c>
      <c r="G133" s="53">
        <v>7025</v>
      </c>
      <c r="H133" s="53">
        <f t="shared" si="10"/>
        <v>22175</v>
      </c>
      <c r="I133" s="53">
        <f t="shared" si="9"/>
        <v>196840</v>
      </c>
      <c r="J133" s="13">
        <v>2875592</v>
      </c>
      <c r="K133" s="77" t="s">
        <v>374</v>
      </c>
      <c r="L133" s="3"/>
      <c r="M133" s="6" t="s">
        <v>799</v>
      </c>
    </row>
    <row r="134" spans="1:13" ht="15.6" x14ac:dyDescent="0.3">
      <c r="A134" s="19">
        <v>126</v>
      </c>
      <c r="B134" s="115" t="s">
        <v>475</v>
      </c>
      <c r="C134" s="58">
        <v>403</v>
      </c>
      <c r="D134" s="54">
        <v>43128</v>
      </c>
      <c r="E134" s="53">
        <v>214673</v>
      </c>
      <c r="F134" s="53">
        <v>10103</v>
      </c>
      <c r="G134" s="53">
        <v>4621</v>
      </c>
      <c r="H134" s="53">
        <f t="shared" si="10"/>
        <v>14724</v>
      </c>
      <c r="I134" s="53">
        <f t="shared" si="9"/>
        <v>199949</v>
      </c>
      <c r="J134" s="13">
        <v>2875594</v>
      </c>
      <c r="K134" s="77" t="s">
        <v>376</v>
      </c>
      <c r="L134" s="3"/>
      <c r="M134" s="6" t="s">
        <v>802</v>
      </c>
    </row>
    <row r="135" spans="1:13" ht="15.6" x14ac:dyDescent="0.3">
      <c r="A135" s="19">
        <v>127</v>
      </c>
      <c r="B135" s="115" t="s">
        <v>476</v>
      </c>
      <c r="C135" s="58">
        <v>404</v>
      </c>
      <c r="D135" s="54">
        <v>43128</v>
      </c>
      <c r="E135" s="53">
        <v>214122</v>
      </c>
      <c r="F135" s="53">
        <v>10185</v>
      </c>
      <c r="G135" s="53">
        <v>4517</v>
      </c>
      <c r="H135" s="53">
        <f t="shared" si="10"/>
        <v>14702</v>
      </c>
      <c r="I135" s="53">
        <f t="shared" si="9"/>
        <v>199420</v>
      </c>
      <c r="J135" s="13">
        <v>2875593</v>
      </c>
      <c r="K135" s="77" t="s">
        <v>378</v>
      </c>
      <c r="L135" s="3"/>
      <c r="M135" s="6" t="s">
        <v>802</v>
      </c>
    </row>
    <row r="136" spans="1:13" ht="15.6" x14ac:dyDescent="0.3">
      <c r="A136" s="19">
        <v>128</v>
      </c>
      <c r="B136" s="115" t="s">
        <v>477</v>
      </c>
      <c r="C136" s="58">
        <v>408</v>
      </c>
      <c r="D136" s="54">
        <v>43129</v>
      </c>
      <c r="E136" s="53">
        <v>213599</v>
      </c>
      <c r="F136" s="53">
        <v>9458</v>
      </c>
      <c r="G136" s="53">
        <v>4472</v>
      </c>
      <c r="H136" s="53">
        <f t="shared" si="10"/>
        <v>13930</v>
      </c>
      <c r="I136" s="53">
        <f t="shared" si="9"/>
        <v>199669</v>
      </c>
      <c r="J136" s="13">
        <v>2875597</v>
      </c>
      <c r="K136" s="77" t="s">
        <v>380</v>
      </c>
      <c r="L136" s="3"/>
      <c r="M136" s="6" t="s">
        <v>802</v>
      </c>
    </row>
    <row r="137" spans="1:13" ht="24.6" x14ac:dyDescent="0.3">
      <c r="A137" s="19">
        <v>129</v>
      </c>
      <c r="B137" s="115" t="s">
        <v>446</v>
      </c>
      <c r="C137" s="58">
        <v>412</v>
      </c>
      <c r="D137" s="54">
        <v>43130</v>
      </c>
      <c r="E137" s="53">
        <v>224959</v>
      </c>
      <c r="F137" s="53">
        <v>19430</v>
      </c>
      <c r="G137" s="53">
        <v>6569</v>
      </c>
      <c r="H137" s="53">
        <f t="shared" si="10"/>
        <v>25999</v>
      </c>
      <c r="I137" s="53">
        <f t="shared" si="9"/>
        <v>198960</v>
      </c>
      <c r="J137" s="13">
        <v>2875599</v>
      </c>
      <c r="K137" s="77" t="s">
        <v>382</v>
      </c>
      <c r="L137" s="3"/>
      <c r="M137" s="6" t="s">
        <v>802</v>
      </c>
    </row>
    <row r="138" spans="1:13" ht="24.6" x14ac:dyDescent="0.3">
      <c r="A138" s="19">
        <v>130</v>
      </c>
      <c r="B138" s="115" t="s">
        <v>496</v>
      </c>
      <c r="C138" s="58">
        <v>416</v>
      </c>
      <c r="D138" s="54">
        <v>43131</v>
      </c>
      <c r="E138" s="53">
        <v>222263</v>
      </c>
      <c r="F138" s="53">
        <v>18232</v>
      </c>
      <c r="G138" s="53">
        <v>5801</v>
      </c>
      <c r="H138" s="53">
        <f t="shared" si="10"/>
        <v>24033</v>
      </c>
      <c r="I138" s="53">
        <f t="shared" si="9"/>
        <v>198230</v>
      </c>
      <c r="J138" s="13">
        <v>2875601</v>
      </c>
      <c r="K138" s="77" t="s">
        <v>383</v>
      </c>
      <c r="L138" s="3"/>
      <c r="M138" s="6" t="s">
        <v>803</v>
      </c>
    </row>
    <row r="139" spans="1:13" ht="24.6" x14ac:dyDescent="0.3">
      <c r="A139" s="19">
        <v>131</v>
      </c>
      <c r="B139" s="115" t="s">
        <v>497</v>
      </c>
      <c r="C139" s="58">
        <v>417</v>
      </c>
      <c r="D139" s="54">
        <v>43131</v>
      </c>
      <c r="E139" s="53">
        <v>213931</v>
      </c>
      <c r="F139" s="53">
        <v>12478</v>
      </c>
      <c r="G139" s="53">
        <v>5513</v>
      </c>
      <c r="H139" s="53">
        <f t="shared" si="10"/>
        <v>17991</v>
      </c>
      <c r="I139" s="53">
        <f t="shared" si="9"/>
        <v>195940</v>
      </c>
      <c r="J139" s="13">
        <v>2875602</v>
      </c>
      <c r="K139" s="77" t="s">
        <v>383</v>
      </c>
      <c r="L139" s="3"/>
      <c r="M139" s="6" t="s">
        <v>803</v>
      </c>
    </row>
    <row r="140" spans="1:13" ht="24.6" x14ac:dyDescent="0.3">
      <c r="A140" s="19">
        <v>132</v>
      </c>
      <c r="B140" s="115" t="s">
        <v>447</v>
      </c>
      <c r="C140" s="58">
        <v>421</v>
      </c>
      <c r="D140" s="54">
        <v>43132</v>
      </c>
      <c r="E140" s="53">
        <v>221159</v>
      </c>
      <c r="F140" s="53">
        <v>15630</v>
      </c>
      <c r="G140" s="53">
        <v>6569</v>
      </c>
      <c r="H140" s="53">
        <f t="shared" si="10"/>
        <v>22199</v>
      </c>
      <c r="I140" s="53">
        <f t="shared" si="9"/>
        <v>198960</v>
      </c>
      <c r="J140" s="13">
        <v>2875603</v>
      </c>
      <c r="K140" s="77" t="s">
        <v>386</v>
      </c>
      <c r="L140" s="3"/>
      <c r="M140" s="6" t="s">
        <v>802</v>
      </c>
    </row>
    <row r="141" spans="1:13" ht="24.6" x14ac:dyDescent="0.3">
      <c r="A141" s="19">
        <v>133</v>
      </c>
      <c r="B141" s="115" t="s">
        <v>406</v>
      </c>
      <c r="C141" s="58">
        <v>420</v>
      </c>
      <c r="D141" s="54">
        <v>43132</v>
      </c>
      <c r="E141" s="53">
        <v>218742</v>
      </c>
      <c r="F141" s="53">
        <v>15593</v>
      </c>
      <c r="G141" s="53">
        <v>6441</v>
      </c>
      <c r="H141" s="53">
        <f t="shared" si="10"/>
        <v>22034</v>
      </c>
      <c r="I141" s="53">
        <f t="shared" si="9"/>
        <v>196708</v>
      </c>
      <c r="J141" s="13">
        <v>2875604</v>
      </c>
      <c r="K141" s="77" t="s">
        <v>386</v>
      </c>
      <c r="L141" s="3"/>
      <c r="M141" s="6" t="s">
        <v>799</v>
      </c>
    </row>
    <row r="142" spans="1:13" ht="15.6" x14ac:dyDescent="0.3">
      <c r="A142" s="19">
        <v>134</v>
      </c>
      <c r="B142" s="115" t="s">
        <v>387</v>
      </c>
      <c r="C142" s="58">
        <v>422</v>
      </c>
      <c r="D142" s="54">
        <v>43132</v>
      </c>
      <c r="E142" s="53">
        <v>219200</v>
      </c>
      <c r="F142" s="53">
        <v>10200</v>
      </c>
      <c r="G142" s="53">
        <v>9000</v>
      </c>
      <c r="H142" s="53">
        <f t="shared" si="10"/>
        <v>19200</v>
      </c>
      <c r="I142" s="53">
        <f t="shared" si="9"/>
        <v>200000</v>
      </c>
      <c r="J142" s="13">
        <v>2875605</v>
      </c>
      <c r="K142" s="77" t="s">
        <v>386</v>
      </c>
      <c r="L142" s="3"/>
      <c r="M142" s="6" t="s">
        <v>803</v>
      </c>
    </row>
    <row r="143" spans="1:13" ht="15.6" x14ac:dyDescent="0.3">
      <c r="A143" s="19">
        <v>135</v>
      </c>
      <c r="B143" s="115" t="s">
        <v>478</v>
      </c>
      <c r="C143" s="58">
        <v>425</v>
      </c>
      <c r="D143" s="54">
        <v>43135</v>
      </c>
      <c r="E143" s="53">
        <v>214657</v>
      </c>
      <c r="F143" s="53">
        <v>11235</v>
      </c>
      <c r="G143" s="53">
        <v>4007</v>
      </c>
      <c r="H143" s="53">
        <f t="shared" si="10"/>
        <v>15242</v>
      </c>
      <c r="I143" s="53">
        <f t="shared" si="9"/>
        <v>199415</v>
      </c>
      <c r="J143" s="13">
        <v>2857609</v>
      </c>
      <c r="K143" s="77" t="s">
        <v>388</v>
      </c>
      <c r="L143" s="3"/>
      <c r="M143" s="6" t="s">
        <v>802</v>
      </c>
    </row>
    <row r="144" spans="1:13" ht="15.6" x14ac:dyDescent="0.3">
      <c r="A144" s="19">
        <v>136</v>
      </c>
      <c r="B144" s="115" t="s">
        <v>479</v>
      </c>
      <c r="C144" s="58">
        <v>426</v>
      </c>
      <c r="D144" s="54">
        <v>43135</v>
      </c>
      <c r="E144" s="53">
        <v>216368</v>
      </c>
      <c r="F144" s="53">
        <v>11640</v>
      </c>
      <c r="G144" s="53">
        <v>4728</v>
      </c>
      <c r="H144" s="53">
        <f t="shared" si="10"/>
        <v>16368</v>
      </c>
      <c r="I144" s="53">
        <f t="shared" si="9"/>
        <v>200000</v>
      </c>
      <c r="J144" s="13">
        <v>2857608</v>
      </c>
      <c r="K144" s="77" t="s">
        <v>388</v>
      </c>
      <c r="L144" s="3"/>
      <c r="M144" s="6" t="s">
        <v>802</v>
      </c>
    </row>
    <row r="145" spans="1:13" ht="24.6" x14ac:dyDescent="0.3">
      <c r="A145" s="19">
        <v>137</v>
      </c>
      <c r="B145" s="115" t="s">
        <v>498</v>
      </c>
      <c r="C145" s="58">
        <v>427</v>
      </c>
      <c r="D145" s="54">
        <v>43135</v>
      </c>
      <c r="E145" s="53">
        <v>194779</v>
      </c>
      <c r="F145" s="53">
        <v>7116</v>
      </c>
      <c r="G145" s="53">
        <v>2454</v>
      </c>
      <c r="H145" s="53">
        <f t="shared" si="10"/>
        <v>9570</v>
      </c>
      <c r="I145" s="53">
        <f t="shared" si="9"/>
        <v>185209</v>
      </c>
      <c r="J145" s="13">
        <v>2857610</v>
      </c>
      <c r="K145" s="77" t="s">
        <v>388</v>
      </c>
      <c r="L145" s="3"/>
      <c r="M145" s="6" t="s">
        <v>803</v>
      </c>
    </row>
    <row r="146" spans="1:13" ht="15.6" x14ac:dyDescent="0.3">
      <c r="A146" s="19">
        <v>138</v>
      </c>
      <c r="B146" s="115" t="s">
        <v>480</v>
      </c>
      <c r="C146" s="58">
        <v>432</v>
      </c>
      <c r="D146" s="54">
        <v>43136</v>
      </c>
      <c r="E146" s="53">
        <v>216544</v>
      </c>
      <c r="F146" s="53">
        <v>12120</v>
      </c>
      <c r="G146" s="53">
        <v>4464</v>
      </c>
      <c r="H146" s="53">
        <f t="shared" si="10"/>
        <v>16584</v>
      </c>
      <c r="I146" s="53">
        <f t="shared" si="9"/>
        <v>199960</v>
      </c>
      <c r="J146" s="13">
        <v>2875613</v>
      </c>
      <c r="K146" s="77" t="s">
        <v>389</v>
      </c>
      <c r="L146" s="3"/>
      <c r="M146" s="6" t="s">
        <v>802</v>
      </c>
    </row>
    <row r="147" spans="1:13" ht="15.6" x14ac:dyDescent="0.3">
      <c r="A147" s="19">
        <v>139</v>
      </c>
      <c r="B147" s="115" t="s">
        <v>390</v>
      </c>
      <c r="C147" s="58">
        <v>433</v>
      </c>
      <c r="D147" s="54">
        <v>43136</v>
      </c>
      <c r="E147" s="53">
        <v>219200</v>
      </c>
      <c r="F147" s="53">
        <v>10200</v>
      </c>
      <c r="G147" s="53">
        <v>9000</v>
      </c>
      <c r="H147" s="53">
        <f t="shared" si="10"/>
        <v>19200</v>
      </c>
      <c r="I147" s="53">
        <f t="shared" si="9"/>
        <v>200000</v>
      </c>
      <c r="J147" s="13">
        <v>2875614</v>
      </c>
      <c r="K147" s="77" t="s">
        <v>389</v>
      </c>
      <c r="L147" s="3"/>
      <c r="M147" s="6" t="s">
        <v>803</v>
      </c>
    </row>
    <row r="148" spans="1:13" ht="24.6" x14ac:dyDescent="0.3">
      <c r="A148" s="19">
        <v>140</v>
      </c>
      <c r="B148" s="115" t="s">
        <v>448</v>
      </c>
      <c r="C148" s="58">
        <v>435</v>
      </c>
      <c r="D148" s="54">
        <v>43137</v>
      </c>
      <c r="E148" s="53">
        <v>221159</v>
      </c>
      <c r="F148" s="53">
        <v>15630</v>
      </c>
      <c r="G148" s="53">
        <v>6569</v>
      </c>
      <c r="H148" s="53">
        <f t="shared" si="10"/>
        <v>22199</v>
      </c>
      <c r="I148" s="53">
        <f t="shared" si="9"/>
        <v>198960</v>
      </c>
      <c r="J148" s="13">
        <v>2875615</v>
      </c>
      <c r="K148" s="77" t="s">
        <v>393</v>
      </c>
      <c r="L148" s="3"/>
      <c r="M148" s="6" t="s">
        <v>802</v>
      </c>
    </row>
    <row r="149" spans="1:13" ht="15.6" x14ac:dyDescent="0.3">
      <c r="A149" s="19">
        <v>141</v>
      </c>
      <c r="B149" s="115" t="s">
        <v>740</v>
      </c>
      <c r="C149" s="58">
        <v>638</v>
      </c>
      <c r="D149" s="54">
        <v>43138</v>
      </c>
      <c r="E149" s="53">
        <v>219200</v>
      </c>
      <c r="F149" s="53">
        <v>10200</v>
      </c>
      <c r="G149" s="53">
        <v>9000</v>
      </c>
      <c r="H149" s="53">
        <f t="shared" si="10"/>
        <v>19200</v>
      </c>
      <c r="I149" s="53">
        <f t="shared" si="9"/>
        <v>200000</v>
      </c>
      <c r="J149" s="13">
        <v>2875616</v>
      </c>
      <c r="K149" s="77" t="s">
        <v>392</v>
      </c>
      <c r="L149" s="3"/>
      <c r="M149" s="6" t="s">
        <v>803</v>
      </c>
    </row>
    <row r="150" spans="1:13" ht="24.6" x14ac:dyDescent="0.3">
      <c r="A150" s="19">
        <v>142</v>
      </c>
      <c r="B150" s="115" t="s">
        <v>407</v>
      </c>
      <c r="C150" s="58">
        <v>445</v>
      </c>
      <c r="D150" s="54">
        <v>43139</v>
      </c>
      <c r="E150" s="53">
        <v>218583</v>
      </c>
      <c r="F150" s="53">
        <v>15150</v>
      </c>
      <c r="G150" s="53">
        <v>6593</v>
      </c>
      <c r="H150" s="53">
        <f t="shared" si="10"/>
        <v>21743</v>
      </c>
      <c r="I150" s="53">
        <f t="shared" si="9"/>
        <v>196840</v>
      </c>
      <c r="J150" s="13">
        <v>2875617</v>
      </c>
      <c r="K150" s="77" t="s">
        <v>394</v>
      </c>
      <c r="L150" s="3"/>
      <c r="M150" s="6" t="s">
        <v>799</v>
      </c>
    </row>
    <row r="151" spans="1:13" ht="24.6" x14ac:dyDescent="0.3">
      <c r="A151" s="19">
        <v>143</v>
      </c>
      <c r="B151" s="115" t="s">
        <v>416</v>
      </c>
      <c r="C151" s="58">
        <v>444</v>
      </c>
      <c r="D151" s="54">
        <v>43139</v>
      </c>
      <c r="E151" s="53">
        <v>221159</v>
      </c>
      <c r="F151" s="53">
        <v>15630</v>
      </c>
      <c r="G151" s="53">
        <v>6569</v>
      </c>
      <c r="H151" s="53">
        <f t="shared" si="10"/>
        <v>22199</v>
      </c>
      <c r="I151" s="53">
        <f t="shared" si="9"/>
        <v>198960</v>
      </c>
      <c r="J151" s="13">
        <v>2875618</v>
      </c>
      <c r="K151" s="77" t="s">
        <v>394</v>
      </c>
      <c r="L151" s="3"/>
      <c r="M151" s="6" t="s">
        <v>802</v>
      </c>
    </row>
    <row r="152" spans="1:13" ht="15.6" x14ac:dyDescent="0.3">
      <c r="A152" s="19">
        <v>144</v>
      </c>
      <c r="B152" s="115" t="s">
        <v>481</v>
      </c>
      <c r="C152" s="58">
        <v>449</v>
      </c>
      <c r="D152" s="54">
        <v>43143</v>
      </c>
      <c r="E152" s="53">
        <v>216368</v>
      </c>
      <c r="F152" s="53">
        <v>11640</v>
      </c>
      <c r="G152" s="53">
        <v>4728</v>
      </c>
      <c r="H152" s="53">
        <f t="shared" si="10"/>
        <v>16368</v>
      </c>
      <c r="I152" s="53">
        <f t="shared" si="9"/>
        <v>200000</v>
      </c>
      <c r="J152" s="13">
        <v>2875620</v>
      </c>
      <c r="K152" s="77" t="s">
        <v>395</v>
      </c>
      <c r="L152" s="3"/>
      <c r="M152" s="6" t="s">
        <v>802</v>
      </c>
    </row>
    <row r="153" spans="1:13" ht="24.6" x14ac:dyDescent="0.3">
      <c r="A153" s="19">
        <v>145</v>
      </c>
      <c r="B153" s="115" t="s">
        <v>415</v>
      </c>
      <c r="C153" s="58">
        <v>452</v>
      </c>
      <c r="D153" s="54">
        <v>43144</v>
      </c>
      <c r="E153" s="53">
        <v>221159</v>
      </c>
      <c r="F153" s="53">
        <v>15630</v>
      </c>
      <c r="G153" s="53">
        <v>6569</v>
      </c>
      <c r="H153" s="53">
        <f t="shared" si="10"/>
        <v>22199</v>
      </c>
      <c r="I153" s="53">
        <f t="shared" si="9"/>
        <v>198960</v>
      </c>
      <c r="J153" s="13">
        <v>2875657</v>
      </c>
      <c r="K153" s="77" t="s">
        <v>396</v>
      </c>
      <c r="L153" s="3"/>
      <c r="M153" s="6" t="s">
        <v>802</v>
      </c>
    </row>
    <row r="154" spans="1:13" ht="15.6" x14ac:dyDescent="0.3">
      <c r="A154" s="19">
        <v>146</v>
      </c>
      <c r="B154" s="115" t="s">
        <v>398</v>
      </c>
      <c r="C154" s="58">
        <v>455</v>
      </c>
      <c r="D154" s="54">
        <v>43145</v>
      </c>
      <c r="E154" s="53">
        <v>215990</v>
      </c>
      <c r="F154" s="53">
        <v>10236</v>
      </c>
      <c r="G154" s="53">
        <v>6029</v>
      </c>
      <c r="H154" s="53">
        <f t="shared" si="10"/>
        <v>16265</v>
      </c>
      <c r="I154" s="53">
        <f t="shared" si="9"/>
        <v>199725</v>
      </c>
      <c r="J154" s="13">
        <v>2875658</v>
      </c>
      <c r="K154" s="77" t="s">
        <v>397</v>
      </c>
      <c r="L154" s="3"/>
      <c r="M154" s="6" t="s">
        <v>802</v>
      </c>
    </row>
    <row r="155" spans="1:13" ht="24.6" x14ac:dyDescent="0.3">
      <c r="A155" s="19">
        <v>147</v>
      </c>
      <c r="B155" s="115" t="s">
        <v>499</v>
      </c>
      <c r="C155" s="58">
        <v>457</v>
      </c>
      <c r="D155" s="54">
        <v>43146</v>
      </c>
      <c r="E155" s="53">
        <v>221159</v>
      </c>
      <c r="F155" s="53">
        <v>15630</v>
      </c>
      <c r="G155" s="53">
        <v>6569</v>
      </c>
      <c r="H155" s="53">
        <f t="shared" si="10"/>
        <v>22199</v>
      </c>
      <c r="I155" s="53">
        <f t="shared" si="9"/>
        <v>198960</v>
      </c>
      <c r="J155" s="13">
        <v>2875659</v>
      </c>
      <c r="K155" s="77" t="s">
        <v>500</v>
      </c>
      <c r="L155" s="3"/>
      <c r="M155" s="6" t="s">
        <v>802</v>
      </c>
    </row>
    <row r="156" spans="1:13" ht="24.6" x14ac:dyDescent="0.3">
      <c r="A156" s="19">
        <v>148</v>
      </c>
      <c r="B156" s="115" t="s">
        <v>501</v>
      </c>
      <c r="C156" s="58">
        <v>458</v>
      </c>
      <c r="D156" s="54">
        <v>43146</v>
      </c>
      <c r="E156" s="53">
        <v>218583</v>
      </c>
      <c r="F156" s="53">
        <v>15150</v>
      </c>
      <c r="G156" s="53">
        <v>6593</v>
      </c>
      <c r="H156" s="53">
        <f t="shared" si="10"/>
        <v>21743</v>
      </c>
      <c r="I156" s="53">
        <f t="shared" si="9"/>
        <v>196840</v>
      </c>
      <c r="J156" s="13">
        <v>2875660</v>
      </c>
      <c r="K156" s="77" t="s">
        <v>500</v>
      </c>
      <c r="L156" s="3"/>
      <c r="M156" s="6" t="s">
        <v>799</v>
      </c>
    </row>
    <row r="157" spans="1:13" ht="24.6" x14ac:dyDescent="0.3">
      <c r="A157" s="19">
        <v>149</v>
      </c>
      <c r="B157" s="115" t="s">
        <v>504</v>
      </c>
      <c r="C157" s="58">
        <v>465</v>
      </c>
      <c r="D157" s="54">
        <v>43149</v>
      </c>
      <c r="E157" s="53">
        <v>221159</v>
      </c>
      <c r="F157" s="53">
        <v>15630</v>
      </c>
      <c r="G157" s="53">
        <v>6569</v>
      </c>
      <c r="H157" s="53">
        <f t="shared" si="10"/>
        <v>22199</v>
      </c>
      <c r="I157" s="53">
        <f t="shared" si="9"/>
        <v>198960</v>
      </c>
      <c r="J157" s="13">
        <v>2875671</v>
      </c>
      <c r="K157" s="77" t="s">
        <v>502</v>
      </c>
      <c r="L157" s="3"/>
      <c r="M157" s="6" t="s">
        <v>802</v>
      </c>
    </row>
    <row r="158" spans="1:13" ht="24.6" x14ac:dyDescent="0.3">
      <c r="A158" s="19">
        <v>150</v>
      </c>
      <c r="B158" s="115" t="s">
        <v>506</v>
      </c>
      <c r="C158" s="58">
        <v>468</v>
      </c>
      <c r="D158" s="54">
        <v>43150</v>
      </c>
      <c r="E158" s="53">
        <v>221159</v>
      </c>
      <c r="F158" s="53">
        <v>15630</v>
      </c>
      <c r="G158" s="53">
        <v>6569</v>
      </c>
      <c r="H158" s="53">
        <f t="shared" si="10"/>
        <v>22199</v>
      </c>
      <c r="I158" s="53">
        <f t="shared" si="9"/>
        <v>198960</v>
      </c>
      <c r="J158" s="13">
        <v>2875673</v>
      </c>
      <c r="K158" s="77" t="s">
        <v>503</v>
      </c>
      <c r="L158" s="3"/>
      <c r="M158" s="6" t="s">
        <v>802</v>
      </c>
    </row>
    <row r="159" spans="1:13" ht="24.6" x14ac:dyDescent="0.3">
      <c r="A159" s="19">
        <v>151</v>
      </c>
      <c r="B159" s="115" t="s">
        <v>505</v>
      </c>
      <c r="C159" s="58">
        <v>469</v>
      </c>
      <c r="D159" s="54">
        <v>43150</v>
      </c>
      <c r="E159" s="53">
        <v>218090</v>
      </c>
      <c r="F159" s="53">
        <v>16184</v>
      </c>
      <c r="G159" s="53">
        <v>5986</v>
      </c>
      <c r="H159" s="53">
        <f t="shared" si="10"/>
        <v>22170</v>
      </c>
      <c r="I159" s="53">
        <f t="shared" si="9"/>
        <v>195920</v>
      </c>
      <c r="J159" s="13">
        <v>2875674</v>
      </c>
      <c r="K159" s="77" t="s">
        <v>503</v>
      </c>
      <c r="L159" s="3"/>
      <c r="M159" s="6" t="s">
        <v>799</v>
      </c>
    </row>
    <row r="160" spans="1:13" ht="15.6" x14ac:dyDescent="0.3">
      <c r="A160" s="19">
        <v>152</v>
      </c>
      <c r="B160" s="115" t="s">
        <v>507</v>
      </c>
      <c r="C160" s="58">
        <v>472</v>
      </c>
      <c r="D160" s="54">
        <v>43151</v>
      </c>
      <c r="E160" s="53">
        <v>219200</v>
      </c>
      <c r="F160" s="53">
        <v>10200</v>
      </c>
      <c r="G160" s="53">
        <v>9000</v>
      </c>
      <c r="H160" s="53">
        <f t="shared" si="10"/>
        <v>19200</v>
      </c>
      <c r="I160" s="53">
        <f t="shared" si="9"/>
        <v>200000</v>
      </c>
      <c r="J160" s="13">
        <v>2875675</v>
      </c>
      <c r="K160" s="77" t="s">
        <v>508</v>
      </c>
      <c r="L160" s="3"/>
      <c r="M160" s="6" t="s">
        <v>803</v>
      </c>
    </row>
    <row r="161" spans="1:13" ht="15.6" x14ac:dyDescent="0.3">
      <c r="A161" s="19">
        <v>153</v>
      </c>
      <c r="B161" s="115" t="s">
        <v>511</v>
      </c>
      <c r="C161" s="58">
        <v>488</v>
      </c>
      <c r="D161" s="54">
        <v>43157</v>
      </c>
      <c r="E161" s="53">
        <v>214142</v>
      </c>
      <c r="F161" s="53">
        <v>10035</v>
      </c>
      <c r="G161" s="53">
        <v>4607</v>
      </c>
      <c r="H161" s="53">
        <f t="shared" si="10"/>
        <v>14642</v>
      </c>
      <c r="I161" s="53">
        <f t="shared" si="9"/>
        <v>199500</v>
      </c>
      <c r="J161" s="13">
        <v>2875686</v>
      </c>
      <c r="K161" s="77" t="s">
        <v>512</v>
      </c>
      <c r="L161" s="3"/>
      <c r="M161" s="6" t="s">
        <v>802</v>
      </c>
    </row>
    <row r="162" spans="1:13" ht="15.6" x14ac:dyDescent="0.3">
      <c r="A162" s="19">
        <v>154</v>
      </c>
      <c r="B162" s="115" t="s">
        <v>516</v>
      </c>
      <c r="C162" s="58">
        <v>489</v>
      </c>
      <c r="D162" s="54">
        <v>43157</v>
      </c>
      <c r="E162" s="53">
        <v>214142</v>
      </c>
      <c r="F162" s="53">
        <v>10035</v>
      </c>
      <c r="G162" s="53">
        <v>4607</v>
      </c>
      <c r="H162" s="53">
        <f t="shared" si="10"/>
        <v>14642</v>
      </c>
      <c r="I162" s="53">
        <f t="shared" si="9"/>
        <v>199500</v>
      </c>
      <c r="J162" s="13">
        <v>2875687</v>
      </c>
      <c r="K162" s="77" t="s">
        <v>512</v>
      </c>
      <c r="L162" s="3"/>
      <c r="M162" s="6" t="s">
        <v>802</v>
      </c>
    </row>
    <row r="163" spans="1:13" ht="15.6" x14ac:dyDescent="0.3">
      <c r="A163" s="19">
        <v>155</v>
      </c>
      <c r="B163" s="115" t="s">
        <v>513</v>
      </c>
      <c r="C163" s="58">
        <v>494</v>
      </c>
      <c r="D163" s="54">
        <v>43158</v>
      </c>
      <c r="E163" s="53">
        <v>219200</v>
      </c>
      <c r="F163" s="53">
        <v>10200</v>
      </c>
      <c r="G163" s="53">
        <v>9000</v>
      </c>
      <c r="H163" s="53">
        <f t="shared" si="10"/>
        <v>19200</v>
      </c>
      <c r="I163" s="53">
        <f t="shared" si="9"/>
        <v>200000</v>
      </c>
      <c r="J163" s="13">
        <v>2875688</v>
      </c>
      <c r="K163" s="77" t="s">
        <v>514</v>
      </c>
      <c r="L163" s="3"/>
      <c r="M163" s="6" t="s">
        <v>803</v>
      </c>
    </row>
    <row r="164" spans="1:13" ht="24.6" x14ac:dyDescent="0.3">
      <c r="A164" s="19">
        <v>156</v>
      </c>
      <c r="B164" s="115" t="s">
        <v>515</v>
      </c>
      <c r="C164" s="58">
        <v>495</v>
      </c>
      <c r="D164" s="54">
        <v>43158</v>
      </c>
      <c r="E164" s="53">
        <v>221159</v>
      </c>
      <c r="F164" s="53">
        <v>15630</v>
      </c>
      <c r="G164" s="53">
        <v>6569</v>
      </c>
      <c r="H164" s="53">
        <f t="shared" si="10"/>
        <v>22199</v>
      </c>
      <c r="I164" s="53">
        <f t="shared" si="9"/>
        <v>198960</v>
      </c>
      <c r="J164" s="13">
        <v>2875689</v>
      </c>
      <c r="K164" s="77" t="s">
        <v>514</v>
      </c>
      <c r="L164" s="3"/>
      <c r="M164" s="6" t="s">
        <v>802</v>
      </c>
    </row>
    <row r="165" spans="1:13" ht="15.6" x14ac:dyDescent="0.3">
      <c r="A165" s="19">
        <v>157</v>
      </c>
      <c r="B165" s="115" t="s">
        <v>517</v>
      </c>
      <c r="C165" s="58">
        <v>498</v>
      </c>
      <c r="D165" s="54">
        <v>43159</v>
      </c>
      <c r="E165" s="53">
        <v>213855</v>
      </c>
      <c r="F165" s="53">
        <v>9338</v>
      </c>
      <c r="G165" s="53">
        <v>4568</v>
      </c>
      <c r="H165" s="53">
        <f t="shared" si="10"/>
        <v>13906</v>
      </c>
      <c r="I165" s="53">
        <f t="shared" si="9"/>
        <v>199949</v>
      </c>
      <c r="J165" s="13">
        <v>2875691</v>
      </c>
      <c r="K165" s="77" t="s">
        <v>519</v>
      </c>
      <c r="L165" s="3"/>
      <c r="M165" s="6" t="s">
        <v>802</v>
      </c>
    </row>
    <row r="166" spans="1:13" ht="15.6" x14ac:dyDescent="0.3">
      <c r="A166" s="19">
        <v>158</v>
      </c>
      <c r="B166" s="115" t="s">
        <v>518</v>
      </c>
      <c r="C166" s="58">
        <v>499</v>
      </c>
      <c r="D166" s="54">
        <v>43159</v>
      </c>
      <c r="E166" s="53">
        <v>215373</v>
      </c>
      <c r="F166" s="53">
        <v>10853</v>
      </c>
      <c r="G166" s="53">
        <v>4671</v>
      </c>
      <c r="H166" s="53">
        <f t="shared" si="10"/>
        <v>15524</v>
      </c>
      <c r="I166" s="53">
        <f t="shared" si="9"/>
        <v>199849</v>
      </c>
      <c r="J166" s="13">
        <v>2875690</v>
      </c>
      <c r="K166" s="77" t="s">
        <v>519</v>
      </c>
      <c r="L166" s="3"/>
      <c r="M166" s="6" t="s">
        <v>802</v>
      </c>
    </row>
    <row r="167" spans="1:13" ht="15.6" x14ac:dyDescent="0.3">
      <c r="A167" s="19">
        <v>159</v>
      </c>
      <c r="B167" s="115" t="s">
        <v>520</v>
      </c>
      <c r="C167" s="58">
        <v>501</v>
      </c>
      <c r="D167" s="54">
        <v>43159</v>
      </c>
      <c r="E167" s="53">
        <v>219200</v>
      </c>
      <c r="F167" s="53">
        <v>10200</v>
      </c>
      <c r="G167" s="53">
        <v>9000</v>
      </c>
      <c r="H167" s="53">
        <f t="shared" si="10"/>
        <v>19200</v>
      </c>
      <c r="I167" s="53">
        <f t="shared" si="9"/>
        <v>200000</v>
      </c>
      <c r="J167" s="13">
        <v>2875693</v>
      </c>
      <c r="K167" s="77" t="s">
        <v>519</v>
      </c>
      <c r="L167" s="3"/>
      <c r="M167" s="6" t="s">
        <v>803</v>
      </c>
    </row>
    <row r="168" spans="1:13" ht="24.6" x14ac:dyDescent="0.3">
      <c r="A168" s="19">
        <v>160</v>
      </c>
      <c r="B168" s="115" t="s">
        <v>521</v>
      </c>
      <c r="C168" s="58">
        <v>504</v>
      </c>
      <c r="D168" s="54">
        <v>43160</v>
      </c>
      <c r="E168" s="53">
        <v>221159</v>
      </c>
      <c r="F168" s="53">
        <v>15630</v>
      </c>
      <c r="G168" s="53">
        <v>6569</v>
      </c>
      <c r="H168" s="53">
        <f t="shared" si="10"/>
        <v>22199</v>
      </c>
      <c r="I168" s="53">
        <f t="shared" si="9"/>
        <v>198960</v>
      </c>
      <c r="J168" s="13">
        <v>2875697</v>
      </c>
      <c r="K168" s="77" t="s">
        <v>522</v>
      </c>
      <c r="L168" s="3"/>
      <c r="M168" s="6" t="s">
        <v>802</v>
      </c>
    </row>
    <row r="169" spans="1:13" ht="24.6" x14ac:dyDescent="0.3">
      <c r="A169" s="19">
        <v>161</v>
      </c>
      <c r="B169" s="115" t="s">
        <v>523</v>
      </c>
      <c r="C169" s="58">
        <v>505</v>
      </c>
      <c r="D169" s="54">
        <v>43160</v>
      </c>
      <c r="E169" s="53">
        <v>218337</v>
      </c>
      <c r="F169" s="53">
        <v>15667</v>
      </c>
      <c r="G169" s="53">
        <v>6290</v>
      </c>
      <c r="H169" s="53">
        <f t="shared" si="10"/>
        <v>21957</v>
      </c>
      <c r="I169" s="53">
        <f t="shared" si="9"/>
        <v>196380</v>
      </c>
      <c r="J169" s="13">
        <v>2875696</v>
      </c>
      <c r="K169" s="77" t="s">
        <v>522</v>
      </c>
      <c r="L169" s="3"/>
      <c r="M169" s="6" t="s">
        <v>799</v>
      </c>
    </row>
    <row r="170" spans="1:13" ht="15.6" x14ac:dyDescent="0.3">
      <c r="A170" s="19">
        <v>162</v>
      </c>
      <c r="B170" s="115" t="s">
        <v>524</v>
      </c>
      <c r="C170" s="58">
        <v>506</v>
      </c>
      <c r="D170" s="54">
        <v>43160</v>
      </c>
      <c r="E170" s="53">
        <v>219395</v>
      </c>
      <c r="F170" s="53">
        <v>15660</v>
      </c>
      <c r="G170" s="53">
        <v>6375</v>
      </c>
      <c r="H170" s="53">
        <f t="shared" si="10"/>
        <v>22035</v>
      </c>
      <c r="I170" s="53">
        <f t="shared" si="9"/>
        <v>197360</v>
      </c>
      <c r="J170" s="13">
        <v>2875695</v>
      </c>
      <c r="K170" s="77" t="s">
        <v>522</v>
      </c>
      <c r="L170" s="3"/>
      <c r="M170" s="6" t="s">
        <v>802</v>
      </c>
    </row>
    <row r="171" spans="1:13" ht="15.6" x14ac:dyDescent="0.3">
      <c r="A171" s="19">
        <v>163</v>
      </c>
      <c r="B171" s="115" t="s">
        <v>741</v>
      </c>
      <c r="C171" s="58">
        <v>510</v>
      </c>
      <c r="D171" s="54">
        <v>43163</v>
      </c>
      <c r="E171" s="53">
        <v>219200</v>
      </c>
      <c r="F171" s="53">
        <v>10200</v>
      </c>
      <c r="G171" s="53">
        <v>9000</v>
      </c>
      <c r="H171" s="53">
        <f t="shared" si="10"/>
        <v>19200</v>
      </c>
      <c r="I171" s="53">
        <f t="shared" si="9"/>
        <v>200000</v>
      </c>
      <c r="J171" s="13">
        <v>2875699</v>
      </c>
      <c r="K171" s="77" t="s">
        <v>526</v>
      </c>
      <c r="L171" s="3"/>
      <c r="M171" s="6" t="s">
        <v>803</v>
      </c>
    </row>
    <row r="172" spans="1:13" ht="15.6" x14ac:dyDescent="0.3">
      <c r="A172" s="19">
        <v>164</v>
      </c>
      <c r="B172" s="115" t="s">
        <v>525</v>
      </c>
      <c r="C172" s="58">
        <v>512</v>
      </c>
      <c r="D172" s="54">
        <v>43163</v>
      </c>
      <c r="E172" s="53">
        <v>216740</v>
      </c>
      <c r="F172" s="53">
        <v>12450</v>
      </c>
      <c r="G172" s="53">
        <v>4290</v>
      </c>
      <c r="H172" s="53">
        <f t="shared" si="10"/>
        <v>16740</v>
      </c>
      <c r="I172" s="53">
        <f t="shared" si="9"/>
        <v>200000</v>
      </c>
      <c r="J172" s="13">
        <v>2875698</v>
      </c>
      <c r="K172" s="77" t="s">
        <v>526</v>
      </c>
      <c r="L172" s="3"/>
      <c r="M172" s="6" t="s">
        <v>802</v>
      </c>
    </row>
    <row r="173" spans="1:13" ht="15.6" x14ac:dyDescent="0.3">
      <c r="A173" s="19">
        <v>165</v>
      </c>
      <c r="B173" s="115" t="s">
        <v>742</v>
      </c>
      <c r="C173" s="58">
        <v>515</v>
      </c>
      <c r="D173" s="54">
        <v>43164</v>
      </c>
      <c r="E173" s="53">
        <v>219200</v>
      </c>
      <c r="F173" s="53">
        <v>10200</v>
      </c>
      <c r="G173" s="53">
        <v>9000</v>
      </c>
      <c r="H173" s="53">
        <f t="shared" si="10"/>
        <v>19200</v>
      </c>
      <c r="I173" s="53">
        <f t="shared" si="9"/>
        <v>200000</v>
      </c>
      <c r="J173" s="13">
        <v>2875701</v>
      </c>
      <c r="K173" s="77" t="s">
        <v>527</v>
      </c>
      <c r="L173" s="3"/>
      <c r="M173" s="6" t="s">
        <v>803</v>
      </c>
    </row>
    <row r="174" spans="1:13" ht="15.6" x14ac:dyDescent="0.3">
      <c r="A174" s="19">
        <v>166</v>
      </c>
      <c r="B174" s="115" t="s">
        <v>743</v>
      </c>
      <c r="C174" s="58">
        <v>518</v>
      </c>
      <c r="D174" s="54">
        <v>43165</v>
      </c>
      <c r="E174" s="53">
        <v>219200</v>
      </c>
      <c r="F174" s="53">
        <v>10200</v>
      </c>
      <c r="G174" s="53">
        <v>9000</v>
      </c>
      <c r="H174" s="53">
        <f t="shared" si="10"/>
        <v>19200</v>
      </c>
      <c r="I174" s="53">
        <f t="shared" si="9"/>
        <v>200000</v>
      </c>
      <c r="J174" s="13">
        <v>2875702</v>
      </c>
      <c r="K174" s="77" t="s">
        <v>528</v>
      </c>
      <c r="L174" s="3"/>
      <c r="M174" s="6" t="s">
        <v>803</v>
      </c>
    </row>
    <row r="175" spans="1:13" ht="24.6" x14ac:dyDescent="0.3">
      <c r="A175" s="19">
        <v>167</v>
      </c>
      <c r="B175" s="115" t="s">
        <v>529</v>
      </c>
      <c r="C175" s="58">
        <v>523</v>
      </c>
      <c r="D175" s="54">
        <v>43167</v>
      </c>
      <c r="E175" s="53">
        <v>222354</v>
      </c>
      <c r="F175" s="53">
        <v>15780</v>
      </c>
      <c r="G175" s="53">
        <v>6614</v>
      </c>
      <c r="H175" s="53">
        <f t="shared" si="10"/>
        <v>22394</v>
      </c>
      <c r="I175" s="53">
        <f t="shared" si="9"/>
        <v>199960</v>
      </c>
      <c r="J175" s="13">
        <v>2875704</v>
      </c>
      <c r="K175" s="77" t="s">
        <v>531</v>
      </c>
      <c r="L175" s="3"/>
      <c r="M175" s="6" t="s">
        <v>802</v>
      </c>
    </row>
    <row r="176" spans="1:13" ht="24.6" x14ac:dyDescent="0.3">
      <c r="A176" s="19">
        <v>168</v>
      </c>
      <c r="B176" s="115" t="s">
        <v>530</v>
      </c>
      <c r="C176" s="58">
        <v>514</v>
      </c>
      <c r="D176" s="54">
        <v>43167</v>
      </c>
      <c r="E176" s="53">
        <v>222354</v>
      </c>
      <c r="F176" s="53">
        <v>15780</v>
      </c>
      <c r="G176" s="53">
        <v>6614</v>
      </c>
      <c r="H176" s="53">
        <f t="shared" si="10"/>
        <v>22394</v>
      </c>
      <c r="I176" s="53">
        <f t="shared" si="9"/>
        <v>199960</v>
      </c>
      <c r="J176" s="13">
        <v>2875705</v>
      </c>
      <c r="K176" s="77" t="s">
        <v>531</v>
      </c>
      <c r="L176" s="3"/>
      <c r="M176" s="6" t="s">
        <v>802</v>
      </c>
    </row>
    <row r="177" spans="1:13" ht="15.6" x14ac:dyDescent="0.3">
      <c r="A177" s="19">
        <v>169</v>
      </c>
      <c r="B177" s="115" t="s">
        <v>532</v>
      </c>
      <c r="C177" s="58">
        <v>534</v>
      </c>
      <c r="D177" s="54">
        <v>43170</v>
      </c>
      <c r="E177" s="53">
        <v>219200</v>
      </c>
      <c r="F177" s="53">
        <v>10200</v>
      </c>
      <c r="G177" s="53">
        <v>9000</v>
      </c>
      <c r="H177" s="53">
        <f t="shared" si="10"/>
        <v>19200</v>
      </c>
      <c r="I177" s="53">
        <f t="shared" si="9"/>
        <v>200000</v>
      </c>
      <c r="J177" s="13">
        <v>2875706</v>
      </c>
      <c r="K177" s="77" t="s">
        <v>533</v>
      </c>
      <c r="L177" s="3"/>
      <c r="M177" s="6" t="s">
        <v>803</v>
      </c>
    </row>
    <row r="178" spans="1:13" ht="24.6" x14ac:dyDescent="0.3">
      <c r="A178" s="19">
        <v>170</v>
      </c>
      <c r="B178" s="115" t="s">
        <v>534</v>
      </c>
      <c r="C178" s="58">
        <v>535</v>
      </c>
      <c r="D178" s="54">
        <v>43170</v>
      </c>
      <c r="E178" s="53">
        <v>218959</v>
      </c>
      <c r="F178" s="53">
        <v>15405</v>
      </c>
      <c r="G178" s="53">
        <v>6454</v>
      </c>
      <c r="H178" s="53">
        <f t="shared" si="10"/>
        <v>21859</v>
      </c>
      <c r="I178" s="53">
        <f t="shared" si="9"/>
        <v>197100</v>
      </c>
      <c r="J178" s="13">
        <v>2875707</v>
      </c>
      <c r="K178" s="77" t="s">
        <v>533</v>
      </c>
      <c r="L178" s="3"/>
      <c r="M178" s="6" t="s">
        <v>799</v>
      </c>
    </row>
    <row r="179" spans="1:13" ht="15.6" x14ac:dyDescent="0.3">
      <c r="A179" s="19">
        <v>171</v>
      </c>
      <c r="B179" s="115" t="s">
        <v>535</v>
      </c>
      <c r="C179" s="58">
        <v>537</v>
      </c>
      <c r="D179" s="54">
        <v>43171</v>
      </c>
      <c r="E179" s="53">
        <v>219200</v>
      </c>
      <c r="F179" s="53">
        <v>10200</v>
      </c>
      <c r="G179" s="53">
        <v>9000</v>
      </c>
      <c r="H179" s="53">
        <f t="shared" si="10"/>
        <v>19200</v>
      </c>
      <c r="I179" s="53">
        <f t="shared" ref="I179:I344" si="11">E179-H179</f>
        <v>200000</v>
      </c>
      <c r="J179" s="13">
        <v>2875710</v>
      </c>
      <c r="K179" s="77" t="s">
        <v>536</v>
      </c>
      <c r="L179" s="3"/>
      <c r="M179" s="6" t="s">
        <v>803</v>
      </c>
    </row>
    <row r="180" spans="1:13" ht="24.6" x14ac:dyDescent="0.3">
      <c r="A180" s="19">
        <v>172</v>
      </c>
      <c r="B180" s="115" t="s">
        <v>537</v>
      </c>
      <c r="C180" s="58">
        <v>542</v>
      </c>
      <c r="D180" s="54">
        <v>43172</v>
      </c>
      <c r="E180" s="53">
        <v>221757</v>
      </c>
      <c r="F180" s="53">
        <v>15705</v>
      </c>
      <c r="G180" s="53">
        <v>6592</v>
      </c>
      <c r="H180" s="53">
        <f t="shared" si="10"/>
        <v>22297</v>
      </c>
      <c r="I180" s="53">
        <f t="shared" si="11"/>
        <v>199460</v>
      </c>
      <c r="J180" s="13">
        <v>2875712</v>
      </c>
      <c r="K180" s="77" t="s">
        <v>538</v>
      </c>
      <c r="L180" s="3"/>
      <c r="M180" s="6" t="s">
        <v>802</v>
      </c>
    </row>
    <row r="181" spans="1:13" ht="15.6" x14ac:dyDescent="0.3">
      <c r="A181" s="19">
        <v>173</v>
      </c>
      <c r="B181" s="115" t="s">
        <v>539</v>
      </c>
      <c r="C181" s="58">
        <v>548</v>
      </c>
      <c r="D181" s="54">
        <v>43173</v>
      </c>
      <c r="E181" s="53">
        <v>219200</v>
      </c>
      <c r="F181" s="53">
        <v>10200</v>
      </c>
      <c r="G181" s="53">
        <v>9000</v>
      </c>
      <c r="H181" s="53">
        <f t="shared" si="10"/>
        <v>19200</v>
      </c>
      <c r="I181" s="53">
        <f t="shared" si="11"/>
        <v>200000</v>
      </c>
      <c r="J181" s="13">
        <v>2875715</v>
      </c>
      <c r="K181" s="77" t="s">
        <v>540</v>
      </c>
      <c r="L181" s="3"/>
      <c r="M181" s="6" t="s">
        <v>803</v>
      </c>
    </row>
    <row r="182" spans="1:13" ht="26.25" customHeight="1" x14ac:dyDescent="0.3">
      <c r="A182" s="19">
        <v>172</v>
      </c>
      <c r="B182" s="115" t="s">
        <v>541</v>
      </c>
      <c r="C182" s="58">
        <v>551</v>
      </c>
      <c r="D182" s="54">
        <v>43174</v>
      </c>
      <c r="E182" s="53">
        <v>221756</v>
      </c>
      <c r="F182" s="53">
        <v>15705</v>
      </c>
      <c r="G182" s="53">
        <v>6592</v>
      </c>
      <c r="H182" s="53">
        <f t="shared" si="10"/>
        <v>22297</v>
      </c>
      <c r="I182" s="53">
        <f t="shared" si="11"/>
        <v>199459</v>
      </c>
      <c r="J182" s="13">
        <v>2875716</v>
      </c>
      <c r="K182" s="77" t="s">
        <v>542</v>
      </c>
      <c r="L182" s="3"/>
      <c r="M182" s="6" t="s">
        <v>802</v>
      </c>
    </row>
    <row r="183" spans="1:13" ht="24.6" x14ac:dyDescent="0.3">
      <c r="A183" s="19">
        <v>173</v>
      </c>
      <c r="B183" s="115" t="s">
        <v>543</v>
      </c>
      <c r="C183" s="58">
        <v>550</v>
      </c>
      <c r="D183" s="54">
        <v>43174</v>
      </c>
      <c r="E183" s="53">
        <v>220952</v>
      </c>
      <c r="F183" s="53">
        <v>16132</v>
      </c>
      <c r="G183" s="53">
        <v>6345</v>
      </c>
      <c r="H183" s="53">
        <f t="shared" si="10"/>
        <v>22477</v>
      </c>
      <c r="I183" s="53">
        <f t="shared" si="11"/>
        <v>198475</v>
      </c>
      <c r="J183" s="13">
        <v>2875717</v>
      </c>
      <c r="K183" s="77" t="s">
        <v>542</v>
      </c>
      <c r="L183" s="3"/>
      <c r="M183" s="6" t="s">
        <v>799</v>
      </c>
    </row>
    <row r="184" spans="1:13" ht="15.6" x14ac:dyDescent="0.3">
      <c r="A184" s="19">
        <v>174</v>
      </c>
      <c r="B184" s="115" t="s">
        <v>544</v>
      </c>
      <c r="C184" s="58">
        <v>555</v>
      </c>
      <c r="D184" s="54">
        <v>43177</v>
      </c>
      <c r="E184" s="53">
        <v>215332</v>
      </c>
      <c r="F184" s="53">
        <v>9833</v>
      </c>
      <c r="G184" s="53">
        <v>8849</v>
      </c>
      <c r="H184" s="53">
        <f t="shared" si="10"/>
        <v>18682</v>
      </c>
      <c r="I184" s="53">
        <f t="shared" si="11"/>
        <v>196650</v>
      </c>
      <c r="J184" s="13">
        <v>2875719</v>
      </c>
      <c r="K184" s="77" t="s">
        <v>545</v>
      </c>
      <c r="L184" s="3"/>
      <c r="M184" s="6" t="s">
        <v>803</v>
      </c>
    </row>
    <row r="185" spans="1:13" ht="24.6" x14ac:dyDescent="0.3">
      <c r="A185" s="19">
        <v>175</v>
      </c>
      <c r="B185" s="115" t="s">
        <v>546</v>
      </c>
      <c r="C185" s="58">
        <v>554</v>
      </c>
      <c r="D185" s="54">
        <v>43177</v>
      </c>
      <c r="E185" s="53">
        <v>219395</v>
      </c>
      <c r="F185" s="53">
        <v>15660</v>
      </c>
      <c r="G185" s="53">
        <v>6375</v>
      </c>
      <c r="H185" s="53">
        <f t="shared" si="10"/>
        <v>22035</v>
      </c>
      <c r="I185" s="53">
        <f t="shared" si="11"/>
        <v>197360</v>
      </c>
      <c r="J185" s="13">
        <v>2875720</v>
      </c>
      <c r="K185" s="77" t="s">
        <v>545</v>
      </c>
      <c r="L185" s="3"/>
      <c r="M185" s="6" t="s">
        <v>802</v>
      </c>
    </row>
    <row r="186" spans="1:13" ht="15.6" x14ac:dyDescent="0.3">
      <c r="A186" s="19">
        <v>176</v>
      </c>
      <c r="B186" s="115" t="s">
        <v>547</v>
      </c>
      <c r="C186" s="58">
        <v>560</v>
      </c>
      <c r="D186" s="54">
        <v>43178</v>
      </c>
      <c r="E186" s="53">
        <v>219015</v>
      </c>
      <c r="F186" s="53">
        <v>10287</v>
      </c>
      <c r="G186" s="53">
        <v>8988</v>
      </c>
      <c r="H186" s="53">
        <f t="shared" si="10"/>
        <v>19275</v>
      </c>
      <c r="I186" s="53">
        <f t="shared" si="11"/>
        <v>199740</v>
      </c>
      <c r="J186" s="13">
        <v>2875722</v>
      </c>
      <c r="K186" s="77" t="s">
        <v>548</v>
      </c>
      <c r="L186" s="3"/>
      <c r="M186" s="6" t="s">
        <v>803</v>
      </c>
    </row>
    <row r="187" spans="1:13" ht="25.5" customHeight="1" x14ac:dyDescent="0.3">
      <c r="A187" s="19">
        <v>177</v>
      </c>
      <c r="B187" s="115" t="s">
        <v>549</v>
      </c>
      <c r="C187" s="58">
        <v>565</v>
      </c>
      <c r="D187" s="54">
        <v>43179</v>
      </c>
      <c r="E187" s="53">
        <v>222354</v>
      </c>
      <c r="F187" s="53">
        <v>15780</v>
      </c>
      <c r="G187" s="53">
        <v>6614</v>
      </c>
      <c r="H187" s="53">
        <f t="shared" si="10"/>
        <v>22394</v>
      </c>
      <c r="I187" s="53">
        <f t="shared" si="11"/>
        <v>199960</v>
      </c>
      <c r="J187" s="13">
        <v>2875723</v>
      </c>
      <c r="K187" s="77" t="s">
        <v>550</v>
      </c>
      <c r="L187" s="3"/>
      <c r="M187" s="6" t="s">
        <v>802</v>
      </c>
    </row>
    <row r="188" spans="1:13" ht="15.6" x14ac:dyDescent="0.3">
      <c r="A188" s="19">
        <v>178</v>
      </c>
      <c r="B188" s="115" t="s">
        <v>551</v>
      </c>
      <c r="C188" s="58">
        <v>572</v>
      </c>
      <c r="D188" s="54">
        <v>43180</v>
      </c>
      <c r="E188" s="53">
        <v>219200</v>
      </c>
      <c r="F188" s="53">
        <v>10200</v>
      </c>
      <c r="G188" s="53">
        <v>9000</v>
      </c>
      <c r="H188" s="53">
        <f t="shared" si="10"/>
        <v>19200</v>
      </c>
      <c r="I188" s="53">
        <f t="shared" si="11"/>
        <v>200000</v>
      </c>
      <c r="J188" s="13">
        <v>2875727</v>
      </c>
      <c r="K188" s="77" t="s">
        <v>552</v>
      </c>
      <c r="L188" s="3"/>
      <c r="M188" s="6" t="s">
        <v>803</v>
      </c>
    </row>
    <row r="189" spans="1:13" ht="24.6" x14ac:dyDescent="0.3">
      <c r="A189" s="19">
        <v>179</v>
      </c>
      <c r="B189" s="115" t="s">
        <v>553</v>
      </c>
      <c r="C189" s="58">
        <v>578</v>
      </c>
      <c r="D189" s="54">
        <v>43181</v>
      </c>
      <c r="E189" s="53">
        <v>222354</v>
      </c>
      <c r="F189" s="53">
        <v>15780</v>
      </c>
      <c r="G189" s="53">
        <v>6614</v>
      </c>
      <c r="H189" s="53">
        <f t="shared" si="10"/>
        <v>22394</v>
      </c>
      <c r="I189" s="53">
        <f t="shared" si="11"/>
        <v>199960</v>
      </c>
      <c r="J189" s="13">
        <v>2875728</v>
      </c>
      <c r="K189" s="77" t="s">
        <v>554</v>
      </c>
      <c r="L189" s="3"/>
      <c r="M189" s="6" t="s">
        <v>802</v>
      </c>
    </row>
    <row r="190" spans="1:13" ht="24.6" x14ac:dyDescent="0.3">
      <c r="A190" s="19">
        <v>180</v>
      </c>
      <c r="B190" s="115" t="s">
        <v>555</v>
      </c>
      <c r="C190" s="58">
        <v>579</v>
      </c>
      <c r="D190" s="54">
        <v>43181</v>
      </c>
      <c r="E190" s="53">
        <v>219395</v>
      </c>
      <c r="F190" s="53">
        <v>15660</v>
      </c>
      <c r="G190" s="53">
        <v>6375</v>
      </c>
      <c r="H190" s="53">
        <f t="shared" si="10"/>
        <v>22035</v>
      </c>
      <c r="I190" s="53">
        <f t="shared" si="11"/>
        <v>197360</v>
      </c>
      <c r="J190" s="13">
        <v>2875729</v>
      </c>
      <c r="K190" s="77" t="s">
        <v>554</v>
      </c>
      <c r="L190" s="3"/>
      <c r="M190" s="6" t="s">
        <v>802</v>
      </c>
    </row>
    <row r="191" spans="1:13" ht="24.6" x14ac:dyDescent="0.3">
      <c r="A191" s="19">
        <v>181</v>
      </c>
      <c r="B191" s="115" t="s">
        <v>557</v>
      </c>
      <c r="C191" s="58">
        <v>583</v>
      </c>
      <c r="D191" s="54">
        <v>43184</v>
      </c>
      <c r="E191" s="53">
        <v>220953</v>
      </c>
      <c r="F191" s="53">
        <v>16132</v>
      </c>
      <c r="G191" s="53">
        <v>6345</v>
      </c>
      <c r="H191" s="53">
        <f t="shared" si="10"/>
        <v>22477</v>
      </c>
      <c r="I191" s="53">
        <f t="shared" si="11"/>
        <v>198476</v>
      </c>
      <c r="J191" s="13">
        <v>2875732</v>
      </c>
      <c r="K191" s="77" t="s">
        <v>558</v>
      </c>
      <c r="L191" s="3"/>
      <c r="M191" s="6" t="s">
        <v>799</v>
      </c>
    </row>
    <row r="192" spans="1:13" ht="27.75" customHeight="1" x14ac:dyDescent="0.3">
      <c r="A192" s="19">
        <v>182</v>
      </c>
      <c r="B192" s="115" t="s">
        <v>559</v>
      </c>
      <c r="C192" s="58">
        <v>590</v>
      </c>
      <c r="D192" s="54">
        <v>43187</v>
      </c>
      <c r="E192" s="53">
        <v>221159</v>
      </c>
      <c r="F192" s="53">
        <v>15630</v>
      </c>
      <c r="G192" s="53">
        <v>6569</v>
      </c>
      <c r="H192" s="53">
        <f t="shared" si="10"/>
        <v>22199</v>
      </c>
      <c r="I192" s="53">
        <f t="shared" si="11"/>
        <v>198960</v>
      </c>
      <c r="J192" s="13">
        <v>2875736</v>
      </c>
      <c r="K192" s="77" t="s">
        <v>560</v>
      </c>
      <c r="L192" s="3"/>
      <c r="M192" s="6" t="s">
        <v>802</v>
      </c>
    </row>
    <row r="193" spans="1:13" ht="15.6" x14ac:dyDescent="0.3">
      <c r="A193" s="19">
        <v>183</v>
      </c>
      <c r="B193" s="115" t="s">
        <v>568</v>
      </c>
      <c r="C193" s="58">
        <v>592</v>
      </c>
      <c r="D193" s="54">
        <v>43187</v>
      </c>
      <c r="E193" s="53">
        <v>214995</v>
      </c>
      <c r="F193" s="53">
        <v>10000</v>
      </c>
      <c r="G193" s="53">
        <v>5000</v>
      </c>
      <c r="H193" s="53">
        <f t="shared" si="10"/>
        <v>15000</v>
      </c>
      <c r="I193" s="53">
        <f t="shared" si="11"/>
        <v>199995</v>
      </c>
      <c r="J193" s="13">
        <v>2875737</v>
      </c>
      <c r="K193" s="77" t="s">
        <v>560</v>
      </c>
      <c r="L193" s="3"/>
      <c r="M193" s="6" t="s">
        <v>802</v>
      </c>
    </row>
    <row r="194" spans="1:13" ht="24.6" x14ac:dyDescent="0.3">
      <c r="A194" s="19">
        <v>184</v>
      </c>
      <c r="B194" s="115" t="s">
        <v>561</v>
      </c>
      <c r="C194" s="58">
        <v>598</v>
      </c>
      <c r="D194" s="54">
        <v>43188</v>
      </c>
      <c r="E194" s="53">
        <v>222262</v>
      </c>
      <c r="F194" s="53">
        <v>18232</v>
      </c>
      <c r="G194" s="53">
        <v>5801</v>
      </c>
      <c r="H194" s="53">
        <f t="shared" si="10"/>
        <v>24033</v>
      </c>
      <c r="I194" s="53">
        <f t="shared" si="11"/>
        <v>198229</v>
      </c>
      <c r="J194" s="13">
        <v>2875780</v>
      </c>
      <c r="K194" s="77" t="s">
        <v>562</v>
      </c>
      <c r="L194" s="3"/>
      <c r="M194" s="6" t="s">
        <v>803</v>
      </c>
    </row>
    <row r="195" spans="1:13" ht="15.6" x14ac:dyDescent="0.3">
      <c r="A195" s="19">
        <v>185</v>
      </c>
      <c r="B195" s="115" t="s">
        <v>563</v>
      </c>
      <c r="C195" s="58">
        <v>597</v>
      </c>
      <c r="D195" s="54">
        <v>43188</v>
      </c>
      <c r="E195" s="53">
        <v>219783</v>
      </c>
      <c r="F195" s="53">
        <v>15657</v>
      </c>
      <c r="G195" s="53">
        <v>6386</v>
      </c>
      <c r="H195" s="53">
        <f t="shared" si="10"/>
        <v>22043</v>
      </c>
      <c r="I195" s="53">
        <f t="shared" si="11"/>
        <v>197740</v>
      </c>
      <c r="J195" s="13">
        <v>2875741</v>
      </c>
      <c r="K195" s="77" t="s">
        <v>562</v>
      </c>
      <c r="L195" s="3"/>
      <c r="M195" s="6" t="s">
        <v>802</v>
      </c>
    </row>
    <row r="196" spans="1:13" ht="24.6" x14ac:dyDescent="0.3">
      <c r="A196" s="19">
        <v>186</v>
      </c>
      <c r="B196" s="115" t="s">
        <v>564</v>
      </c>
      <c r="C196" s="58">
        <v>603</v>
      </c>
      <c r="D196" s="54">
        <v>43191</v>
      </c>
      <c r="E196" s="53">
        <v>220253</v>
      </c>
      <c r="F196" s="53">
        <v>16132</v>
      </c>
      <c r="G196" s="53">
        <v>6345</v>
      </c>
      <c r="H196" s="53">
        <f t="shared" si="10"/>
        <v>22477</v>
      </c>
      <c r="I196" s="53">
        <f t="shared" si="11"/>
        <v>197776</v>
      </c>
      <c r="J196" s="13">
        <v>2875746</v>
      </c>
      <c r="K196" s="77" t="s">
        <v>565</v>
      </c>
      <c r="L196" s="3"/>
      <c r="M196" s="6" t="s">
        <v>799</v>
      </c>
    </row>
    <row r="197" spans="1:13" ht="27.75" customHeight="1" x14ac:dyDescent="0.3">
      <c r="A197" s="19">
        <v>187</v>
      </c>
      <c r="B197" s="115" t="s">
        <v>566</v>
      </c>
      <c r="C197" s="58">
        <v>602</v>
      </c>
      <c r="D197" s="54">
        <v>43191</v>
      </c>
      <c r="E197" s="53">
        <v>221159</v>
      </c>
      <c r="F197" s="53">
        <v>15630</v>
      </c>
      <c r="G197" s="53">
        <v>6569</v>
      </c>
      <c r="H197" s="53">
        <f t="shared" si="10"/>
        <v>22199</v>
      </c>
      <c r="I197" s="53">
        <f t="shared" si="11"/>
        <v>198960</v>
      </c>
      <c r="J197" s="13">
        <v>2875748</v>
      </c>
      <c r="K197" s="77" t="s">
        <v>565</v>
      </c>
      <c r="L197" s="3"/>
      <c r="M197" s="6" t="s">
        <v>802</v>
      </c>
    </row>
    <row r="198" spans="1:13" ht="15.6" x14ac:dyDescent="0.3">
      <c r="A198" s="198">
        <v>188</v>
      </c>
      <c r="B198" s="199" t="s">
        <v>567</v>
      </c>
      <c r="C198" s="58">
        <v>604</v>
      </c>
      <c r="D198" s="54">
        <v>43191</v>
      </c>
      <c r="E198" s="53">
        <v>156362</v>
      </c>
      <c r="F198" s="53">
        <v>10389</v>
      </c>
      <c r="G198" s="53">
        <v>5974</v>
      </c>
      <c r="H198" s="53">
        <f t="shared" si="10"/>
        <v>16363</v>
      </c>
      <c r="I198" s="53">
        <f t="shared" si="11"/>
        <v>139999</v>
      </c>
      <c r="J198" s="13">
        <v>2875747</v>
      </c>
      <c r="K198" s="77" t="s">
        <v>565</v>
      </c>
      <c r="L198" s="3"/>
      <c r="M198" s="197" t="s">
        <v>802</v>
      </c>
    </row>
    <row r="199" spans="1:13" ht="15.6" x14ac:dyDescent="0.3">
      <c r="A199" s="19" t="s">
        <v>576</v>
      </c>
      <c r="B199" s="115" t="s">
        <v>569</v>
      </c>
      <c r="C199" s="58">
        <v>611</v>
      </c>
      <c r="D199" s="54">
        <v>43192</v>
      </c>
      <c r="E199" s="53">
        <v>221049</v>
      </c>
      <c r="F199" s="53">
        <v>15448</v>
      </c>
      <c r="G199" s="53">
        <v>5635</v>
      </c>
      <c r="H199" s="53">
        <f t="shared" si="10"/>
        <v>21083</v>
      </c>
      <c r="I199" s="53">
        <f t="shared" si="11"/>
        <v>199966</v>
      </c>
      <c r="J199" s="13">
        <v>2875752</v>
      </c>
      <c r="K199" s="77" t="s">
        <v>570</v>
      </c>
      <c r="L199" s="3"/>
      <c r="M199" s="6" t="s">
        <v>802</v>
      </c>
    </row>
    <row r="200" spans="1:13" ht="15.6" x14ac:dyDescent="0.3">
      <c r="A200" s="19">
        <v>190</v>
      </c>
      <c r="B200" s="115" t="s">
        <v>574</v>
      </c>
      <c r="C200" s="58">
        <v>612</v>
      </c>
      <c r="D200" s="54">
        <v>43193</v>
      </c>
      <c r="E200" s="53">
        <v>219200</v>
      </c>
      <c r="F200" s="53">
        <v>10200</v>
      </c>
      <c r="G200" s="53">
        <v>9000</v>
      </c>
      <c r="H200" s="53">
        <f t="shared" si="10"/>
        <v>19200</v>
      </c>
      <c r="I200" s="53">
        <f t="shared" si="11"/>
        <v>200000</v>
      </c>
      <c r="J200" s="13">
        <v>2875757</v>
      </c>
      <c r="K200" s="77" t="s">
        <v>571</v>
      </c>
      <c r="L200" s="3"/>
      <c r="M200" s="6" t="s">
        <v>803</v>
      </c>
    </row>
    <row r="201" spans="1:13" ht="15.6" x14ac:dyDescent="0.3">
      <c r="A201" s="19">
        <v>191</v>
      </c>
      <c r="B201" s="115" t="s">
        <v>572</v>
      </c>
      <c r="C201" s="58">
        <v>619</v>
      </c>
      <c r="D201" s="54">
        <v>43194</v>
      </c>
      <c r="E201" s="53">
        <v>215745</v>
      </c>
      <c r="F201" s="53">
        <v>11663</v>
      </c>
      <c r="G201" s="53">
        <v>4233</v>
      </c>
      <c r="H201" s="53">
        <f t="shared" si="10"/>
        <v>15896</v>
      </c>
      <c r="I201" s="53">
        <f t="shared" si="11"/>
        <v>199849</v>
      </c>
      <c r="J201" s="13">
        <v>2875758</v>
      </c>
      <c r="K201" s="77" t="s">
        <v>571</v>
      </c>
      <c r="L201" s="3"/>
      <c r="M201" s="6" t="s">
        <v>802</v>
      </c>
    </row>
    <row r="202" spans="1:13" ht="15.6" x14ac:dyDescent="0.3">
      <c r="A202" s="19">
        <v>192</v>
      </c>
      <c r="B202" s="115" t="s">
        <v>573</v>
      </c>
      <c r="C202" s="58">
        <v>620</v>
      </c>
      <c r="D202" s="54">
        <v>43194</v>
      </c>
      <c r="E202" s="53">
        <v>213991</v>
      </c>
      <c r="F202" s="53">
        <v>10118</v>
      </c>
      <c r="G202" s="53">
        <v>4124</v>
      </c>
      <c r="H202" s="53">
        <f t="shared" si="10"/>
        <v>14242</v>
      </c>
      <c r="I202" s="53">
        <f t="shared" si="11"/>
        <v>199749</v>
      </c>
      <c r="J202" s="13">
        <v>2875756</v>
      </c>
      <c r="K202" s="77" t="s">
        <v>571</v>
      </c>
      <c r="L202" s="3"/>
      <c r="M202" s="6" t="s">
        <v>802</v>
      </c>
    </row>
    <row r="203" spans="1:13" ht="24.6" x14ac:dyDescent="0.3">
      <c r="A203" s="19">
        <v>193</v>
      </c>
      <c r="B203" s="115" t="s">
        <v>575</v>
      </c>
      <c r="C203" s="58">
        <v>618</v>
      </c>
      <c r="D203" s="54">
        <v>43194</v>
      </c>
      <c r="E203" s="53">
        <v>221159</v>
      </c>
      <c r="F203" s="53">
        <v>15630</v>
      </c>
      <c r="G203" s="53">
        <v>6569</v>
      </c>
      <c r="H203" s="53">
        <f t="shared" si="10"/>
        <v>22199</v>
      </c>
      <c r="I203" s="53">
        <f t="shared" si="11"/>
        <v>198960</v>
      </c>
      <c r="J203" s="13">
        <v>2875755</v>
      </c>
      <c r="K203" s="77" t="s">
        <v>571</v>
      </c>
      <c r="L203" s="3"/>
      <c r="M203" s="6" t="s">
        <v>802</v>
      </c>
    </row>
    <row r="204" spans="1:13" ht="38.25" customHeight="1" x14ac:dyDescent="0.3">
      <c r="A204" s="19">
        <v>194</v>
      </c>
      <c r="B204" s="117" t="s">
        <v>588</v>
      </c>
      <c r="C204" s="58">
        <v>628</v>
      </c>
      <c r="D204" s="54">
        <v>43195</v>
      </c>
      <c r="E204" s="53">
        <v>235469</v>
      </c>
      <c r="F204" s="53">
        <v>29933</v>
      </c>
      <c r="G204" s="53">
        <v>5987</v>
      </c>
      <c r="H204" s="53">
        <f t="shared" si="10"/>
        <v>35920</v>
      </c>
      <c r="I204" s="53">
        <f t="shared" si="11"/>
        <v>199549</v>
      </c>
      <c r="J204" s="13">
        <v>2875761</v>
      </c>
      <c r="K204" s="77" t="s">
        <v>577</v>
      </c>
      <c r="L204" s="3"/>
      <c r="M204" s="6" t="s">
        <v>802</v>
      </c>
    </row>
    <row r="205" spans="1:13" ht="24.6" x14ac:dyDescent="0.3">
      <c r="A205" s="19">
        <v>195</v>
      </c>
      <c r="B205" s="115" t="s">
        <v>579</v>
      </c>
      <c r="C205" s="58">
        <v>629</v>
      </c>
      <c r="D205" s="54">
        <v>43195</v>
      </c>
      <c r="E205" s="53">
        <v>217883</v>
      </c>
      <c r="F205" s="53">
        <v>15150</v>
      </c>
      <c r="G205" s="53">
        <v>6593</v>
      </c>
      <c r="H205" s="53">
        <f t="shared" si="10"/>
        <v>21743</v>
      </c>
      <c r="I205" s="53">
        <f t="shared" si="11"/>
        <v>196140</v>
      </c>
      <c r="J205" s="13">
        <v>2875762</v>
      </c>
      <c r="K205" s="77" t="s">
        <v>577</v>
      </c>
      <c r="L205" s="3"/>
      <c r="M205" s="6" t="s">
        <v>799</v>
      </c>
    </row>
    <row r="206" spans="1:13" ht="15.6" x14ac:dyDescent="0.3">
      <c r="A206" s="19">
        <v>196</v>
      </c>
      <c r="B206" s="115" t="s">
        <v>580</v>
      </c>
      <c r="C206" s="58">
        <v>630</v>
      </c>
      <c r="D206" s="54">
        <v>43195</v>
      </c>
      <c r="E206" s="53">
        <v>214963</v>
      </c>
      <c r="F206" s="53">
        <v>9998</v>
      </c>
      <c r="G206" s="53">
        <v>4999</v>
      </c>
      <c r="H206" s="53">
        <f t="shared" si="10"/>
        <v>14997</v>
      </c>
      <c r="I206" s="53">
        <f t="shared" si="11"/>
        <v>199966</v>
      </c>
      <c r="J206" s="13">
        <v>2875763</v>
      </c>
      <c r="K206" s="77" t="s">
        <v>577</v>
      </c>
      <c r="L206" s="3"/>
      <c r="M206" s="6" t="s">
        <v>802</v>
      </c>
    </row>
    <row r="207" spans="1:13" ht="27.75" customHeight="1" x14ac:dyDescent="0.3">
      <c r="A207" s="19">
        <v>197</v>
      </c>
      <c r="B207" s="115" t="s">
        <v>578</v>
      </c>
      <c r="C207" s="58">
        <v>627</v>
      </c>
      <c r="D207" s="54">
        <v>43195</v>
      </c>
      <c r="E207" s="53">
        <v>221159</v>
      </c>
      <c r="F207" s="53">
        <v>15630</v>
      </c>
      <c r="G207" s="53">
        <v>6569</v>
      </c>
      <c r="H207" s="53">
        <f t="shared" si="10"/>
        <v>22199</v>
      </c>
      <c r="I207" s="53">
        <f t="shared" si="11"/>
        <v>198960</v>
      </c>
      <c r="J207" s="13">
        <v>2875764</v>
      </c>
      <c r="K207" s="77" t="s">
        <v>577</v>
      </c>
      <c r="L207" s="3"/>
      <c r="M207" s="6" t="s">
        <v>802</v>
      </c>
    </row>
    <row r="208" spans="1:13" ht="17.25" customHeight="1" x14ac:dyDescent="0.3">
      <c r="A208" s="19">
        <v>198</v>
      </c>
      <c r="B208" s="148" t="s">
        <v>582</v>
      </c>
      <c r="C208" s="58">
        <v>735</v>
      </c>
      <c r="D208" s="54">
        <v>43198</v>
      </c>
      <c r="E208" s="53">
        <v>215332</v>
      </c>
      <c r="F208" s="53">
        <v>9833</v>
      </c>
      <c r="G208" s="53">
        <v>8849</v>
      </c>
      <c r="H208" s="53">
        <f t="shared" si="10"/>
        <v>18682</v>
      </c>
      <c r="I208" s="53">
        <f t="shared" si="11"/>
        <v>196650</v>
      </c>
      <c r="J208" s="13">
        <v>2875766</v>
      </c>
      <c r="K208" s="77" t="s">
        <v>581</v>
      </c>
      <c r="L208" s="3"/>
      <c r="M208" s="6" t="s">
        <v>803</v>
      </c>
    </row>
    <row r="209" spans="1:13" ht="17.25" customHeight="1" x14ac:dyDescent="0.3">
      <c r="A209" s="19">
        <v>199</v>
      </c>
      <c r="B209" s="115" t="s">
        <v>583</v>
      </c>
      <c r="C209" s="58">
        <v>336</v>
      </c>
      <c r="D209" s="54">
        <v>43198</v>
      </c>
      <c r="E209" s="53">
        <v>214963</v>
      </c>
      <c r="F209" s="53">
        <v>9998</v>
      </c>
      <c r="G209" s="53">
        <v>4999</v>
      </c>
      <c r="H209" s="53">
        <f t="shared" si="10"/>
        <v>14997</v>
      </c>
      <c r="I209" s="53">
        <f t="shared" si="11"/>
        <v>199966</v>
      </c>
      <c r="J209" s="13">
        <v>2875759</v>
      </c>
      <c r="K209" s="77" t="s">
        <v>584</v>
      </c>
      <c r="L209" s="3"/>
      <c r="M209" s="6" t="s">
        <v>802</v>
      </c>
    </row>
    <row r="210" spans="1:13" ht="15.6" x14ac:dyDescent="0.3">
      <c r="A210" s="19">
        <v>200</v>
      </c>
      <c r="B210" s="115" t="s">
        <v>585</v>
      </c>
      <c r="C210" s="58">
        <v>640</v>
      </c>
      <c r="D210" s="54">
        <v>43199</v>
      </c>
      <c r="E210" s="53">
        <v>217414</v>
      </c>
      <c r="F210" s="53">
        <v>13095</v>
      </c>
      <c r="G210" s="53">
        <v>4819</v>
      </c>
      <c r="H210" s="53">
        <f t="shared" si="10"/>
        <v>17914</v>
      </c>
      <c r="I210" s="53">
        <f t="shared" si="11"/>
        <v>199500</v>
      </c>
      <c r="J210" s="13">
        <v>2875770</v>
      </c>
      <c r="K210" s="77" t="s">
        <v>584</v>
      </c>
      <c r="L210" s="3"/>
      <c r="M210" s="6" t="s">
        <v>802</v>
      </c>
    </row>
    <row r="211" spans="1:13" ht="35.25" customHeight="1" x14ac:dyDescent="0.3">
      <c r="A211" s="19">
        <v>201</v>
      </c>
      <c r="B211" s="148" t="s">
        <v>589</v>
      </c>
      <c r="C211" s="58">
        <v>639</v>
      </c>
      <c r="D211" s="54">
        <v>43199</v>
      </c>
      <c r="E211" s="53">
        <v>229742</v>
      </c>
      <c r="F211" s="53">
        <v>24285</v>
      </c>
      <c r="G211" s="53">
        <v>8457</v>
      </c>
      <c r="H211" s="53">
        <f t="shared" si="10"/>
        <v>32742</v>
      </c>
      <c r="I211" s="53">
        <f t="shared" si="11"/>
        <v>197000</v>
      </c>
      <c r="J211" s="13">
        <v>2875771</v>
      </c>
      <c r="K211" s="77" t="s">
        <v>584</v>
      </c>
      <c r="L211" s="3"/>
      <c r="M211" s="6" t="s">
        <v>802</v>
      </c>
    </row>
    <row r="212" spans="1:13" ht="24.6" x14ac:dyDescent="0.3">
      <c r="A212" s="19">
        <v>202</v>
      </c>
      <c r="B212" s="115" t="s">
        <v>586</v>
      </c>
      <c r="C212" s="58">
        <v>645</v>
      </c>
      <c r="D212" s="54">
        <v>43200</v>
      </c>
      <c r="E212" s="53">
        <v>222959</v>
      </c>
      <c r="F212" s="53">
        <v>16954</v>
      </c>
      <c r="G212" s="53">
        <v>6035</v>
      </c>
      <c r="H212" s="53">
        <f t="shared" si="10"/>
        <v>22989</v>
      </c>
      <c r="I212" s="53">
        <f t="shared" si="11"/>
        <v>199970</v>
      </c>
      <c r="J212" s="13">
        <v>2875775</v>
      </c>
      <c r="K212" s="77" t="s">
        <v>587</v>
      </c>
      <c r="L212" s="3"/>
      <c r="M212" s="6" t="s">
        <v>802</v>
      </c>
    </row>
    <row r="213" spans="1:13" ht="36.6" x14ac:dyDescent="0.3">
      <c r="A213" s="19">
        <v>203</v>
      </c>
      <c r="B213" s="115" t="s">
        <v>616</v>
      </c>
      <c r="C213" s="58">
        <v>650</v>
      </c>
      <c r="D213" s="54">
        <v>43201</v>
      </c>
      <c r="E213" s="53">
        <v>214641</v>
      </c>
      <c r="F213" s="53">
        <v>12072</v>
      </c>
      <c r="G213" s="53">
        <v>2789</v>
      </c>
      <c r="H213" s="53">
        <f t="shared" si="10"/>
        <v>14861</v>
      </c>
      <c r="I213" s="53">
        <f t="shared" si="11"/>
        <v>199780</v>
      </c>
      <c r="J213" s="13">
        <v>28757777</v>
      </c>
      <c r="K213" s="77" t="s">
        <v>590</v>
      </c>
      <c r="L213" s="3"/>
      <c r="M213" s="6" t="s">
        <v>802</v>
      </c>
    </row>
    <row r="214" spans="1:13" ht="15.6" x14ac:dyDescent="0.3">
      <c r="A214" s="19">
        <v>204</v>
      </c>
      <c r="B214" s="115" t="s">
        <v>591</v>
      </c>
      <c r="C214" s="58">
        <v>651</v>
      </c>
      <c r="D214" s="54">
        <v>43201</v>
      </c>
      <c r="E214" s="53">
        <v>219200</v>
      </c>
      <c r="F214" s="53">
        <v>10200</v>
      </c>
      <c r="G214" s="53">
        <v>9000</v>
      </c>
      <c r="H214" s="53">
        <f t="shared" si="10"/>
        <v>19200</v>
      </c>
      <c r="I214" s="53">
        <f t="shared" si="11"/>
        <v>200000</v>
      </c>
      <c r="J214" s="13">
        <v>28757778</v>
      </c>
      <c r="K214" s="77" t="s">
        <v>590</v>
      </c>
      <c r="L214" s="3"/>
      <c r="M214" s="6" t="s">
        <v>803</v>
      </c>
    </row>
    <row r="215" spans="1:13" ht="24.6" x14ac:dyDescent="0.3">
      <c r="A215" s="19">
        <v>205</v>
      </c>
      <c r="B215" s="115" t="s">
        <v>592</v>
      </c>
      <c r="C215" s="58">
        <v>654</v>
      </c>
      <c r="D215" s="54">
        <v>43202</v>
      </c>
      <c r="E215" s="53">
        <v>221135</v>
      </c>
      <c r="F215" s="53">
        <v>15627</v>
      </c>
      <c r="G215" s="53">
        <v>6568</v>
      </c>
      <c r="H215" s="53">
        <f t="shared" si="10"/>
        <v>22195</v>
      </c>
      <c r="I215" s="53">
        <f t="shared" si="11"/>
        <v>198940</v>
      </c>
      <c r="J215" s="13">
        <v>28757780</v>
      </c>
      <c r="K215" s="77" t="s">
        <v>593</v>
      </c>
      <c r="L215" s="3"/>
      <c r="M215" s="6" t="s">
        <v>802</v>
      </c>
    </row>
    <row r="216" spans="1:13" ht="15.6" x14ac:dyDescent="0.3">
      <c r="A216" s="19">
        <v>206</v>
      </c>
      <c r="B216" s="96" t="s">
        <v>594</v>
      </c>
      <c r="C216" s="58">
        <v>655</v>
      </c>
      <c r="D216" s="54">
        <v>43202</v>
      </c>
      <c r="E216" s="53">
        <v>220033</v>
      </c>
      <c r="F216" s="53">
        <v>16949</v>
      </c>
      <c r="G216" s="53">
        <v>5944</v>
      </c>
      <c r="H216" s="53">
        <f t="shared" si="10"/>
        <v>22893</v>
      </c>
      <c r="I216" s="53">
        <f t="shared" si="11"/>
        <v>197140</v>
      </c>
      <c r="J216" s="13">
        <v>28757781</v>
      </c>
      <c r="K216" s="77" t="s">
        <v>593</v>
      </c>
      <c r="L216" s="3"/>
      <c r="M216" s="6" t="s">
        <v>802</v>
      </c>
    </row>
    <row r="217" spans="1:13" ht="15.6" x14ac:dyDescent="0.3">
      <c r="A217" s="19">
        <v>207</v>
      </c>
      <c r="B217" s="115" t="s">
        <v>595</v>
      </c>
      <c r="C217" s="58">
        <v>656</v>
      </c>
      <c r="D217" s="54">
        <v>43202</v>
      </c>
      <c r="E217" s="53">
        <v>214997</v>
      </c>
      <c r="F217" s="53">
        <v>10000</v>
      </c>
      <c r="G217" s="53">
        <v>5000</v>
      </c>
      <c r="H217" s="53">
        <f t="shared" si="10"/>
        <v>15000</v>
      </c>
      <c r="I217" s="53">
        <f t="shared" si="11"/>
        <v>199997</v>
      </c>
      <c r="J217" s="13">
        <v>28757782</v>
      </c>
      <c r="K217" s="77" t="s">
        <v>593</v>
      </c>
      <c r="L217" s="3"/>
      <c r="M217" s="6" t="s">
        <v>802</v>
      </c>
    </row>
    <row r="218" spans="1:13" ht="24.6" x14ac:dyDescent="0.3">
      <c r="A218" s="19">
        <v>208</v>
      </c>
      <c r="B218" s="115" t="s">
        <v>596</v>
      </c>
      <c r="C218" s="58">
        <v>662</v>
      </c>
      <c r="D218" s="54">
        <v>43205</v>
      </c>
      <c r="E218" s="53">
        <v>220672</v>
      </c>
      <c r="F218" s="53">
        <v>16166</v>
      </c>
      <c r="G218" s="53">
        <v>6237</v>
      </c>
      <c r="H218" s="53">
        <f t="shared" si="10"/>
        <v>22403</v>
      </c>
      <c r="I218" s="53">
        <f t="shared" si="11"/>
        <v>198269</v>
      </c>
      <c r="J218" s="13">
        <v>28757784</v>
      </c>
      <c r="K218" s="77" t="s">
        <v>597</v>
      </c>
      <c r="L218" s="3"/>
      <c r="M218" s="6" t="s">
        <v>799</v>
      </c>
    </row>
    <row r="219" spans="1:13" ht="24.6" x14ac:dyDescent="0.3">
      <c r="A219" s="19">
        <v>209</v>
      </c>
      <c r="B219" s="115" t="s">
        <v>598</v>
      </c>
      <c r="C219" s="58">
        <v>663</v>
      </c>
      <c r="D219" s="54">
        <v>43205</v>
      </c>
      <c r="E219" s="53">
        <v>213931</v>
      </c>
      <c r="F219" s="53">
        <v>12478</v>
      </c>
      <c r="G219" s="53">
        <v>5513</v>
      </c>
      <c r="H219" s="53">
        <f t="shared" si="10"/>
        <v>17991</v>
      </c>
      <c r="I219" s="53">
        <f t="shared" si="11"/>
        <v>195940</v>
      </c>
      <c r="J219" s="13">
        <v>28757786</v>
      </c>
      <c r="K219" s="77" t="s">
        <v>597</v>
      </c>
      <c r="L219" s="3"/>
      <c r="M219" s="6" t="s">
        <v>803</v>
      </c>
    </row>
    <row r="220" spans="1:13" ht="24.6" x14ac:dyDescent="0.3">
      <c r="A220" s="19">
        <v>210</v>
      </c>
      <c r="B220" s="115" t="s">
        <v>598</v>
      </c>
      <c r="C220" s="58">
        <v>664</v>
      </c>
      <c r="D220" s="54">
        <v>43205</v>
      </c>
      <c r="E220" s="53">
        <v>196418</v>
      </c>
      <c r="F220" s="53">
        <v>7116</v>
      </c>
      <c r="G220" s="53">
        <v>4092</v>
      </c>
      <c r="H220" s="53">
        <f t="shared" si="10"/>
        <v>11208</v>
      </c>
      <c r="I220" s="53">
        <f t="shared" si="11"/>
        <v>185210</v>
      </c>
      <c r="J220" s="13">
        <v>28757785</v>
      </c>
      <c r="K220" s="77" t="s">
        <v>597</v>
      </c>
      <c r="L220" s="3"/>
      <c r="M220" s="6" t="s">
        <v>803</v>
      </c>
    </row>
    <row r="221" spans="1:13" ht="36" x14ac:dyDescent="0.3">
      <c r="A221" s="19">
        <v>211</v>
      </c>
      <c r="B221" s="148" t="s">
        <v>599</v>
      </c>
      <c r="C221" s="58">
        <v>666</v>
      </c>
      <c r="D221" s="54">
        <v>43206</v>
      </c>
      <c r="E221" s="53">
        <v>219634</v>
      </c>
      <c r="F221" s="53">
        <v>12902</v>
      </c>
      <c r="G221" s="53">
        <v>7113</v>
      </c>
      <c r="H221" s="53">
        <f t="shared" si="10"/>
        <v>20015</v>
      </c>
      <c r="I221" s="53">
        <f t="shared" si="11"/>
        <v>199619</v>
      </c>
      <c r="J221" s="13">
        <v>28757788</v>
      </c>
      <c r="K221" s="77" t="s">
        <v>600</v>
      </c>
      <c r="L221" s="3"/>
      <c r="M221" s="6" t="s">
        <v>802</v>
      </c>
    </row>
    <row r="222" spans="1:13" ht="24.6" x14ac:dyDescent="0.3">
      <c r="A222" s="19">
        <v>212</v>
      </c>
      <c r="B222" s="115" t="s">
        <v>602</v>
      </c>
      <c r="C222" s="58">
        <v>661</v>
      </c>
      <c r="D222" s="54">
        <v>43207</v>
      </c>
      <c r="E222" s="53">
        <v>221135</v>
      </c>
      <c r="F222" s="53">
        <v>15627</v>
      </c>
      <c r="G222" s="53">
        <v>6568</v>
      </c>
      <c r="H222" s="53">
        <f t="shared" si="10"/>
        <v>22195</v>
      </c>
      <c r="I222" s="53">
        <f t="shared" si="11"/>
        <v>198940</v>
      </c>
      <c r="J222" s="13">
        <v>2875790</v>
      </c>
      <c r="K222" s="77" t="s">
        <v>601</v>
      </c>
      <c r="L222" s="3"/>
      <c r="M222" s="6" t="s">
        <v>802</v>
      </c>
    </row>
    <row r="223" spans="1:13" ht="36" x14ac:dyDescent="0.3">
      <c r="A223" s="19">
        <v>213</v>
      </c>
      <c r="B223" s="148" t="s">
        <v>603</v>
      </c>
      <c r="C223" s="58">
        <v>670</v>
      </c>
      <c r="D223" s="54">
        <v>43207</v>
      </c>
      <c r="E223" s="53">
        <v>219502</v>
      </c>
      <c r="F223" s="53">
        <v>12275</v>
      </c>
      <c r="G223" s="53">
        <v>7467</v>
      </c>
      <c r="H223" s="53">
        <f t="shared" si="10"/>
        <v>19742</v>
      </c>
      <c r="I223" s="53">
        <f t="shared" si="11"/>
        <v>199760</v>
      </c>
      <c r="J223" s="13">
        <v>2875791</v>
      </c>
      <c r="K223" s="77" t="s">
        <v>601</v>
      </c>
      <c r="L223" s="3"/>
      <c r="M223" s="6" t="s">
        <v>802</v>
      </c>
    </row>
    <row r="224" spans="1:13" ht="24.6" x14ac:dyDescent="0.3">
      <c r="A224" s="19">
        <v>214</v>
      </c>
      <c r="B224" s="115" t="s">
        <v>604</v>
      </c>
      <c r="C224" s="58">
        <v>674</v>
      </c>
      <c r="D224" s="54">
        <v>43208</v>
      </c>
      <c r="E224" s="53">
        <v>221832</v>
      </c>
      <c r="F224" s="53">
        <v>16077</v>
      </c>
      <c r="G224" s="53">
        <v>6380</v>
      </c>
      <c r="H224" s="53">
        <f t="shared" si="10"/>
        <v>22457</v>
      </c>
      <c r="I224" s="53">
        <f t="shared" si="11"/>
        <v>199375</v>
      </c>
      <c r="J224" s="13">
        <v>2875794</v>
      </c>
      <c r="K224" s="77" t="s">
        <v>605</v>
      </c>
      <c r="L224" s="3"/>
      <c r="M224" s="6" t="s">
        <v>799</v>
      </c>
    </row>
    <row r="225" spans="1:13" ht="36" x14ac:dyDescent="0.3">
      <c r="A225" s="19">
        <v>215</v>
      </c>
      <c r="B225" s="148" t="s">
        <v>606</v>
      </c>
      <c r="C225" s="58">
        <v>677</v>
      </c>
      <c r="D225" s="54">
        <v>43209</v>
      </c>
      <c r="E225" s="53">
        <v>222643</v>
      </c>
      <c r="F225" s="53">
        <v>15947</v>
      </c>
      <c r="G225" s="53">
        <v>7426</v>
      </c>
      <c r="H225" s="53">
        <f t="shared" si="10"/>
        <v>23373</v>
      </c>
      <c r="I225" s="53">
        <f t="shared" si="11"/>
        <v>199270</v>
      </c>
      <c r="J225" s="13">
        <v>2875798</v>
      </c>
      <c r="K225" s="77" t="s">
        <v>607</v>
      </c>
      <c r="L225" s="3"/>
      <c r="M225" s="6" t="s">
        <v>802</v>
      </c>
    </row>
    <row r="226" spans="1:13" ht="15.6" x14ac:dyDescent="0.3">
      <c r="A226" s="19">
        <v>216</v>
      </c>
      <c r="B226" s="96" t="s">
        <v>608</v>
      </c>
      <c r="C226" s="58">
        <v>678</v>
      </c>
      <c r="D226" s="54">
        <v>43209</v>
      </c>
      <c r="E226" s="53">
        <v>219135</v>
      </c>
      <c r="F226" s="53">
        <v>15627</v>
      </c>
      <c r="G226" s="53">
        <v>6368</v>
      </c>
      <c r="H226" s="53">
        <f t="shared" si="10"/>
        <v>21995</v>
      </c>
      <c r="I226" s="53">
        <f t="shared" si="11"/>
        <v>197140</v>
      </c>
      <c r="J226" s="13">
        <v>2875799</v>
      </c>
      <c r="K226" s="77" t="s">
        <v>607</v>
      </c>
      <c r="L226" s="3"/>
      <c r="M226" s="6" t="s">
        <v>802</v>
      </c>
    </row>
    <row r="227" spans="1:13" ht="24.6" x14ac:dyDescent="0.3">
      <c r="A227" s="19">
        <v>217</v>
      </c>
      <c r="B227" s="115" t="s">
        <v>609</v>
      </c>
      <c r="C227" s="58">
        <v>679</v>
      </c>
      <c r="D227" s="54">
        <v>43209</v>
      </c>
      <c r="E227" s="53">
        <v>221135</v>
      </c>
      <c r="F227" s="53">
        <v>15627</v>
      </c>
      <c r="G227" s="53">
        <v>6568</v>
      </c>
      <c r="H227" s="53">
        <f t="shared" si="10"/>
        <v>22195</v>
      </c>
      <c r="I227" s="53">
        <f t="shared" si="11"/>
        <v>198940</v>
      </c>
      <c r="J227" s="13">
        <v>28757997</v>
      </c>
      <c r="K227" s="77" t="s">
        <v>607</v>
      </c>
      <c r="L227" s="3"/>
      <c r="M227" s="6" t="s">
        <v>802</v>
      </c>
    </row>
    <row r="228" spans="1:13" ht="15.6" x14ac:dyDescent="0.3">
      <c r="A228" s="19">
        <v>218</v>
      </c>
      <c r="B228" s="115" t="s">
        <v>583</v>
      </c>
      <c r="C228" s="58">
        <v>685</v>
      </c>
      <c r="D228" s="54">
        <v>43212</v>
      </c>
      <c r="E228" s="53">
        <v>214982</v>
      </c>
      <c r="F228" s="53">
        <v>9999</v>
      </c>
      <c r="G228" s="53">
        <v>5000</v>
      </c>
      <c r="H228" s="53">
        <f t="shared" si="10"/>
        <v>14999</v>
      </c>
      <c r="I228" s="53">
        <f t="shared" si="11"/>
        <v>199983</v>
      </c>
      <c r="J228" s="13">
        <v>2875808</v>
      </c>
      <c r="K228" s="77" t="s">
        <v>610</v>
      </c>
      <c r="L228" s="3"/>
      <c r="M228" s="6" t="s">
        <v>802</v>
      </c>
    </row>
    <row r="229" spans="1:13" ht="24.6" x14ac:dyDescent="0.3">
      <c r="A229" s="19">
        <v>219</v>
      </c>
      <c r="B229" s="115" t="s">
        <v>611</v>
      </c>
      <c r="C229" s="58">
        <v>684</v>
      </c>
      <c r="D229" s="54">
        <v>43212</v>
      </c>
      <c r="E229" s="53">
        <v>221132</v>
      </c>
      <c r="F229" s="53">
        <v>16077</v>
      </c>
      <c r="G229" s="53">
        <v>6380</v>
      </c>
      <c r="H229" s="53">
        <f t="shared" si="10"/>
        <v>22457</v>
      </c>
      <c r="I229" s="53">
        <f t="shared" si="11"/>
        <v>198675</v>
      </c>
      <c r="J229" s="13">
        <v>2875807</v>
      </c>
      <c r="K229" s="77" t="s">
        <v>610</v>
      </c>
      <c r="L229" s="3"/>
      <c r="M229" s="6" t="s">
        <v>799</v>
      </c>
    </row>
    <row r="230" spans="1:13" ht="36" x14ac:dyDescent="0.3">
      <c r="A230" s="19">
        <v>220</v>
      </c>
      <c r="B230" s="148" t="s">
        <v>613</v>
      </c>
      <c r="C230" s="58">
        <v>691</v>
      </c>
      <c r="D230" s="54">
        <v>43213</v>
      </c>
      <c r="E230" s="53">
        <v>218447</v>
      </c>
      <c r="F230" s="53">
        <v>15006</v>
      </c>
      <c r="G230" s="53">
        <v>3641</v>
      </c>
      <c r="H230" s="53">
        <f t="shared" si="10"/>
        <v>18647</v>
      </c>
      <c r="I230" s="53">
        <f t="shared" si="11"/>
        <v>199800</v>
      </c>
      <c r="J230" s="13">
        <v>2875811</v>
      </c>
      <c r="K230" s="77" t="s">
        <v>614</v>
      </c>
      <c r="L230" s="3"/>
      <c r="M230" s="6" t="s">
        <v>802</v>
      </c>
    </row>
    <row r="231" spans="1:13" ht="15.6" x14ac:dyDescent="0.3">
      <c r="A231" s="19">
        <v>221</v>
      </c>
      <c r="B231" s="115" t="s">
        <v>615</v>
      </c>
      <c r="C231" s="58">
        <v>692</v>
      </c>
      <c r="D231" s="54">
        <v>43213</v>
      </c>
      <c r="E231" s="53">
        <v>213923</v>
      </c>
      <c r="F231" s="53">
        <v>9728</v>
      </c>
      <c r="G231" s="53">
        <v>4345</v>
      </c>
      <c r="H231" s="53">
        <f t="shared" si="10"/>
        <v>14073</v>
      </c>
      <c r="I231" s="53">
        <f t="shared" si="11"/>
        <v>199850</v>
      </c>
      <c r="J231" s="13">
        <v>2875812</v>
      </c>
      <c r="K231" s="77" t="s">
        <v>614</v>
      </c>
      <c r="L231" s="3"/>
      <c r="M231" s="6" t="s">
        <v>802</v>
      </c>
    </row>
    <row r="232" spans="1:13" ht="36" x14ac:dyDescent="0.3">
      <c r="A232" s="19">
        <v>222</v>
      </c>
      <c r="B232" s="148" t="s">
        <v>617</v>
      </c>
      <c r="C232" s="58">
        <v>695</v>
      </c>
      <c r="D232" s="54">
        <v>43214</v>
      </c>
      <c r="E232" s="53">
        <v>224047</v>
      </c>
      <c r="F232" s="53">
        <v>13463</v>
      </c>
      <c r="G232" s="53">
        <v>10785</v>
      </c>
      <c r="H232" s="53">
        <f t="shared" si="10"/>
        <v>24248</v>
      </c>
      <c r="I232" s="53">
        <f t="shared" si="11"/>
        <v>199799</v>
      </c>
      <c r="J232" s="13">
        <v>2875813</v>
      </c>
      <c r="K232" s="77" t="s">
        <v>620</v>
      </c>
      <c r="L232" s="3"/>
      <c r="M232" s="6" t="s">
        <v>802</v>
      </c>
    </row>
    <row r="233" spans="1:13" ht="15.6" x14ac:dyDescent="0.3">
      <c r="A233" s="19">
        <v>223</v>
      </c>
      <c r="B233" s="115" t="s">
        <v>618</v>
      </c>
      <c r="C233" s="58">
        <v>697</v>
      </c>
      <c r="D233" s="54">
        <v>43214</v>
      </c>
      <c r="E233" s="53">
        <v>212275</v>
      </c>
      <c r="F233" s="53">
        <v>7275</v>
      </c>
      <c r="G233" s="53">
        <v>5000</v>
      </c>
      <c r="H233" s="53">
        <f t="shared" si="10"/>
        <v>12275</v>
      </c>
      <c r="I233" s="53">
        <f t="shared" si="11"/>
        <v>200000</v>
      </c>
      <c r="J233" s="13">
        <v>2875814</v>
      </c>
      <c r="K233" s="77" t="s">
        <v>620</v>
      </c>
      <c r="L233" s="3"/>
      <c r="M233" s="6" t="s">
        <v>802</v>
      </c>
    </row>
    <row r="234" spans="1:13" ht="24.6" x14ac:dyDescent="0.3">
      <c r="A234" s="19">
        <v>224</v>
      </c>
      <c r="B234" s="115" t="s">
        <v>619</v>
      </c>
      <c r="C234" s="58">
        <v>696</v>
      </c>
      <c r="D234" s="54">
        <v>43214</v>
      </c>
      <c r="E234" s="53">
        <v>220435</v>
      </c>
      <c r="F234" s="53">
        <v>15627</v>
      </c>
      <c r="G234" s="53">
        <v>6568</v>
      </c>
      <c r="H234" s="53">
        <f t="shared" si="10"/>
        <v>22195</v>
      </c>
      <c r="I234" s="53">
        <f t="shared" si="11"/>
        <v>198240</v>
      </c>
      <c r="J234" s="13">
        <v>2875815</v>
      </c>
      <c r="K234" s="77" t="s">
        <v>620</v>
      </c>
      <c r="L234" s="3"/>
      <c r="M234" s="6" t="s">
        <v>802</v>
      </c>
    </row>
    <row r="235" spans="1:13" ht="15.6" x14ac:dyDescent="0.3">
      <c r="A235" s="19">
        <v>225</v>
      </c>
      <c r="B235" s="115" t="s">
        <v>621</v>
      </c>
      <c r="C235" s="58">
        <v>900</v>
      </c>
      <c r="D235" s="54">
        <v>43215</v>
      </c>
      <c r="E235" s="53">
        <v>219200</v>
      </c>
      <c r="F235" s="53">
        <v>10200</v>
      </c>
      <c r="G235" s="53">
        <v>9000</v>
      </c>
      <c r="H235" s="53">
        <f t="shared" si="10"/>
        <v>19200</v>
      </c>
      <c r="I235" s="53">
        <f t="shared" si="11"/>
        <v>200000</v>
      </c>
      <c r="J235" s="13">
        <v>2875817</v>
      </c>
      <c r="K235" s="77" t="s">
        <v>622</v>
      </c>
      <c r="L235" s="3"/>
      <c r="M235" s="6" t="s">
        <v>803</v>
      </c>
    </row>
    <row r="236" spans="1:13" ht="36" x14ac:dyDescent="0.3">
      <c r="A236" s="19">
        <v>226</v>
      </c>
      <c r="B236" s="148" t="s">
        <v>623</v>
      </c>
      <c r="C236" s="58">
        <v>704</v>
      </c>
      <c r="D236" s="54">
        <v>43216</v>
      </c>
      <c r="E236" s="53">
        <v>222524</v>
      </c>
      <c r="F236" s="53">
        <v>15934</v>
      </c>
      <c r="G236" s="53">
        <v>7421</v>
      </c>
      <c r="H236" s="53">
        <f t="shared" si="10"/>
        <v>23355</v>
      </c>
      <c r="I236" s="53">
        <f t="shared" si="11"/>
        <v>199169</v>
      </c>
      <c r="J236" s="13">
        <v>2875818</v>
      </c>
      <c r="K236" s="77" t="s">
        <v>624</v>
      </c>
      <c r="L236" s="3"/>
      <c r="M236" s="6" t="s">
        <v>802</v>
      </c>
    </row>
    <row r="237" spans="1:13" ht="24" x14ac:dyDescent="0.3">
      <c r="A237" s="198">
        <v>227</v>
      </c>
      <c r="B237" s="201" t="s">
        <v>625</v>
      </c>
      <c r="C237" s="58">
        <v>705</v>
      </c>
      <c r="D237" s="54">
        <v>43216</v>
      </c>
      <c r="E237" s="53">
        <v>220330</v>
      </c>
      <c r="F237" s="53">
        <v>15777</v>
      </c>
      <c r="G237" s="53">
        <v>6413</v>
      </c>
      <c r="H237" s="53">
        <f t="shared" si="10"/>
        <v>22190</v>
      </c>
      <c r="I237" s="53">
        <f t="shared" si="11"/>
        <v>198140</v>
      </c>
      <c r="J237" s="13">
        <v>2875822</v>
      </c>
      <c r="K237" s="77" t="s">
        <v>624</v>
      </c>
      <c r="L237" s="3"/>
      <c r="M237" s="197" t="s">
        <v>803</v>
      </c>
    </row>
    <row r="238" spans="1:13" ht="24.6" x14ac:dyDescent="0.3">
      <c r="A238" s="19">
        <v>228</v>
      </c>
      <c r="B238" s="115" t="s">
        <v>626</v>
      </c>
      <c r="C238" s="58">
        <v>706</v>
      </c>
      <c r="D238" s="54">
        <v>43216</v>
      </c>
      <c r="E238" s="53">
        <v>219395</v>
      </c>
      <c r="F238" s="53">
        <v>15660</v>
      </c>
      <c r="G238" s="53">
        <v>6375</v>
      </c>
      <c r="H238" s="53">
        <f t="shared" si="10"/>
        <v>22035</v>
      </c>
      <c r="I238" s="53">
        <f t="shared" si="11"/>
        <v>197360</v>
      </c>
      <c r="J238" s="13">
        <v>2875823</v>
      </c>
      <c r="K238" s="77" t="s">
        <v>624</v>
      </c>
      <c r="L238" s="3"/>
      <c r="M238" s="6" t="s">
        <v>802</v>
      </c>
    </row>
    <row r="239" spans="1:13" ht="24.6" x14ac:dyDescent="0.3">
      <c r="A239" s="19">
        <v>229</v>
      </c>
      <c r="B239" s="115" t="s">
        <v>627</v>
      </c>
      <c r="C239" s="58">
        <v>707</v>
      </c>
      <c r="D239" s="54">
        <v>43216</v>
      </c>
      <c r="E239" s="53">
        <v>219395</v>
      </c>
      <c r="F239" s="53">
        <v>15660</v>
      </c>
      <c r="G239" s="53">
        <v>6375</v>
      </c>
      <c r="H239" s="53">
        <f t="shared" si="10"/>
        <v>22035</v>
      </c>
      <c r="I239" s="53">
        <f t="shared" si="11"/>
        <v>197360</v>
      </c>
      <c r="J239" s="13">
        <v>2875824</v>
      </c>
      <c r="K239" s="77" t="s">
        <v>624</v>
      </c>
      <c r="L239" s="3"/>
      <c r="M239" s="6" t="s">
        <v>802</v>
      </c>
    </row>
    <row r="240" spans="1:13" ht="15.6" x14ac:dyDescent="0.3">
      <c r="A240" s="19">
        <v>230</v>
      </c>
      <c r="B240" s="115" t="s">
        <v>629</v>
      </c>
      <c r="C240" s="58">
        <v>713</v>
      </c>
      <c r="D240" s="54">
        <v>43220</v>
      </c>
      <c r="E240" s="53">
        <v>219200</v>
      </c>
      <c r="F240" s="53">
        <v>10200</v>
      </c>
      <c r="G240" s="53">
        <v>9000</v>
      </c>
      <c r="H240" s="53">
        <f t="shared" si="10"/>
        <v>19200</v>
      </c>
      <c r="I240" s="53">
        <f t="shared" si="11"/>
        <v>200000</v>
      </c>
      <c r="J240" s="13">
        <v>2875829</v>
      </c>
      <c r="K240" s="77" t="s">
        <v>628</v>
      </c>
      <c r="L240" s="3"/>
      <c r="M240" s="6" t="s">
        <v>803</v>
      </c>
    </row>
    <row r="241" spans="1:13" ht="24" x14ac:dyDescent="0.3">
      <c r="A241" s="198">
        <v>231</v>
      </c>
      <c r="B241" s="201" t="s">
        <v>631</v>
      </c>
      <c r="C241" s="58">
        <v>711</v>
      </c>
      <c r="D241" s="54">
        <v>43220</v>
      </c>
      <c r="E241" s="53">
        <v>219135</v>
      </c>
      <c r="F241" s="53">
        <v>15627</v>
      </c>
      <c r="G241" s="53">
        <v>6368</v>
      </c>
      <c r="H241" s="53">
        <f t="shared" si="10"/>
        <v>21995</v>
      </c>
      <c r="I241" s="53">
        <f t="shared" si="11"/>
        <v>197140</v>
      </c>
      <c r="J241" s="13">
        <v>2875828</v>
      </c>
      <c r="K241" s="77" t="s">
        <v>628</v>
      </c>
      <c r="L241" s="3"/>
      <c r="M241" s="197" t="s">
        <v>803</v>
      </c>
    </row>
    <row r="242" spans="1:13" ht="24.6" x14ac:dyDescent="0.3">
      <c r="A242" s="19">
        <v>232</v>
      </c>
      <c r="B242" s="115" t="s">
        <v>630</v>
      </c>
      <c r="C242" s="58">
        <v>712</v>
      </c>
      <c r="D242" s="54">
        <v>43220</v>
      </c>
      <c r="E242" s="53">
        <v>221135</v>
      </c>
      <c r="F242" s="53">
        <v>15627</v>
      </c>
      <c r="G242" s="53">
        <v>6568</v>
      </c>
      <c r="H242" s="53">
        <f t="shared" si="10"/>
        <v>22195</v>
      </c>
      <c r="I242" s="53">
        <f t="shared" si="11"/>
        <v>198940</v>
      </c>
      <c r="J242" s="13">
        <v>2875827</v>
      </c>
      <c r="K242" s="77" t="s">
        <v>628</v>
      </c>
      <c r="L242" s="3"/>
      <c r="M242" s="6" t="s">
        <v>802</v>
      </c>
    </row>
    <row r="243" spans="1:13" ht="15.6" x14ac:dyDescent="0.3">
      <c r="A243" s="19">
        <v>233</v>
      </c>
      <c r="B243" s="115" t="s">
        <v>632</v>
      </c>
      <c r="C243" s="58">
        <v>715</v>
      </c>
      <c r="D243" s="54">
        <v>43223</v>
      </c>
      <c r="E243" s="53">
        <v>219816</v>
      </c>
      <c r="F243" s="53">
        <v>15180</v>
      </c>
      <c r="G243" s="53">
        <v>4676</v>
      </c>
      <c r="H243" s="53">
        <f t="shared" si="10"/>
        <v>19856</v>
      </c>
      <c r="I243" s="53">
        <f t="shared" si="11"/>
        <v>199960</v>
      </c>
      <c r="J243" s="13">
        <v>2875830</v>
      </c>
      <c r="K243" s="77" t="s">
        <v>633</v>
      </c>
      <c r="L243" s="3"/>
      <c r="M243" s="6" t="s">
        <v>802</v>
      </c>
    </row>
    <row r="244" spans="1:13" ht="24.6" x14ac:dyDescent="0.3">
      <c r="A244" s="19">
        <v>234</v>
      </c>
      <c r="B244" s="115" t="s">
        <v>635</v>
      </c>
      <c r="C244" s="58">
        <v>716</v>
      </c>
      <c r="D244" s="54">
        <v>43223</v>
      </c>
      <c r="E244" s="53">
        <v>221135</v>
      </c>
      <c r="F244" s="53">
        <v>15627</v>
      </c>
      <c r="G244" s="53">
        <v>6568</v>
      </c>
      <c r="H244" s="53">
        <f t="shared" si="10"/>
        <v>22195</v>
      </c>
      <c r="I244" s="53">
        <f t="shared" si="11"/>
        <v>198940</v>
      </c>
      <c r="J244" s="13">
        <v>2875831</v>
      </c>
      <c r="K244" s="77" t="s">
        <v>633</v>
      </c>
      <c r="L244" s="3"/>
      <c r="M244" s="6" t="s">
        <v>802</v>
      </c>
    </row>
    <row r="245" spans="1:13" ht="24.6" x14ac:dyDescent="0.3">
      <c r="A245" s="19">
        <v>235</v>
      </c>
      <c r="B245" s="115" t="s">
        <v>636</v>
      </c>
      <c r="C245" s="58">
        <v>717</v>
      </c>
      <c r="D245" s="54">
        <v>43223</v>
      </c>
      <c r="E245" s="53">
        <v>221135</v>
      </c>
      <c r="F245" s="53">
        <v>15627</v>
      </c>
      <c r="G245" s="53">
        <v>6568</v>
      </c>
      <c r="H245" s="53">
        <f t="shared" si="10"/>
        <v>22195</v>
      </c>
      <c r="I245" s="53">
        <f t="shared" si="11"/>
        <v>198940</v>
      </c>
      <c r="J245" s="13">
        <v>2875832</v>
      </c>
      <c r="K245" s="77" t="s">
        <v>633</v>
      </c>
      <c r="L245" s="3"/>
      <c r="M245" s="6" t="s">
        <v>802</v>
      </c>
    </row>
    <row r="246" spans="1:13" ht="15.6" x14ac:dyDescent="0.3">
      <c r="A246" s="19">
        <v>236</v>
      </c>
      <c r="B246" s="115" t="s">
        <v>634</v>
      </c>
      <c r="C246" s="58">
        <v>718</v>
      </c>
      <c r="D246" s="54">
        <v>43223</v>
      </c>
      <c r="E246" s="53">
        <v>219200</v>
      </c>
      <c r="F246" s="53">
        <v>10200</v>
      </c>
      <c r="G246" s="53">
        <v>9000</v>
      </c>
      <c r="H246" s="53">
        <f t="shared" si="10"/>
        <v>19200</v>
      </c>
      <c r="I246" s="53">
        <f t="shared" si="11"/>
        <v>200000</v>
      </c>
      <c r="J246" s="13">
        <v>2875833</v>
      </c>
      <c r="K246" s="77" t="s">
        <v>633</v>
      </c>
      <c r="L246" s="3"/>
      <c r="M246" s="6" t="s">
        <v>803</v>
      </c>
    </row>
    <row r="247" spans="1:13" ht="15.6" x14ac:dyDescent="0.3">
      <c r="A247" s="19">
        <v>237</v>
      </c>
      <c r="B247" s="115" t="s">
        <v>638</v>
      </c>
      <c r="C247" s="58">
        <v>726</v>
      </c>
      <c r="D247" s="54">
        <v>43226</v>
      </c>
      <c r="E247" s="53">
        <v>216328</v>
      </c>
      <c r="F247" s="53">
        <v>11940</v>
      </c>
      <c r="G247" s="53">
        <v>4548</v>
      </c>
      <c r="H247" s="53">
        <f t="shared" si="10"/>
        <v>16488</v>
      </c>
      <c r="I247" s="53">
        <f t="shared" si="11"/>
        <v>199840</v>
      </c>
      <c r="J247" s="13">
        <v>2875834</v>
      </c>
      <c r="K247" s="77" t="s">
        <v>642</v>
      </c>
      <c r="L247" s="3"/>
      <c r="M247" s="6" t="s">
        <v>802</v>
      </c>
    </row>
    <row r="248" spans="1:13" ht="15.6" x14ac:dyDescent="0.3">
      <c r="A248" s="19">
        <v>238</v>
      </c>
      <c r="B248" s="115" t="s">
        <v>637</v>
      </c>
      <c r="C248" s="58">
        <v>725</v>
      </c>
      <c r="D248" s="54">
        <v>43226</v>
      </c>
      <c r="E248" s="53">
        <v>215373</v>
      </c>
      <c r="F248" s="53">
        <v>10853</v>
      </c>
      <c r="G248" s="53">
        <v>4671</v>
      </c>
      <c r="H248" s="53">
        <f t="shared" si="10"/>
        <v>15524</v>
      </c>
      <c r="I248" s="53">
        <f t="shared" si="11"/>
        <v>199849</v>
      </c>
      <c r="J248" s="13">
        <v>2875835</v>
      </c>
      <c r="K248" s="77" t="s">
        <v>642</v>
      </c>
      <c r="L248" s="3"/>
      <c r="M248" s="6" t="s">
        <v>802</v>
      </c>
    </row>
    <row r="249" spans="1:13" ht="36" x14ac:dyDescent="0.3">
      <c r="A249" s="19">
        <v>239</v>
      </c>
      <c r="B249" s="148" t="s">
        <v>639</v>
      </c>
      <c r="C249" s="58">
        <v>722</v>
      </c>
      <c r="D249" s="54">
        <v>43226</v>
      </c>
      <c r="E249" s="53">
        <v>235469</v>
      </c>
      <c r="F249" s="53">
        <v>29933</v>
      </c>
      <c r="G249" s="53">
        <v>5987</v>
      </c>
      <c r="H249" s="53">
        <f t="shared" si="10"/>
        <v>35920</v>
      </c>
      <c r="I249" s="53">
        <f t="shared" si="11"/>
        <v>199549</v>
      </c>
      <c r="J249" s="13">
        <v>2875836</v>
      </c>
      <c r="K249" s="77" t="s">
        <v>642</v>
      </c>
      <c r="L249" s="3"/>
      <c r="M249" s="6" t="s">
        <v>802</v>
      </c>
    </row>
    <row r="250" spans="1:13" ht="24.6" x14ac:dyDescent="0.3">
      <c r="A250" s="19">
        <v>240</v>
      </c>
      <c r="B250" s="115" t="s">
        <v>641</v>
      </c>
      <c r="C250" s="58">
        <v>724</v>
      </c>
      <c r="D250" s="54">
        <v>43226</v>
      </c>
      <c r="E250" s="53">
        <v>219732</v>
      </c>
      <c r="F250" s="53">
        <v>16076</v>
      </c>
      <c r="G250" s="53">
        <v>6380</v>
      </c>
      <c r="H250" s="53">
        <f t="shared" si="10"/>
        <v>22456</v>
      </c>
      <c r="I250" s="53">
        <f t="shared" si="11"/>
        <v>197276</v>
      </c>
      <c r="J250" s="13">
        <v>2875837</v>
      </c>
      <c r="K250" s="77" t="s">
        <v>642</v>
      </c>
      <c r="L250" s="3"/>
      <c r="M250" s="6" t="s">
        <v>799</v>
      </c>
    </row>
    <row r="251" spans="1:13" ht="24.6" x14ac:dyDescent="0.3">
      <c r="A251" s="19">
        <v>241</v>
      </c>
      <c r="B251" s="115" t="s">
        <v>640</v>
      </c>
      <c r="C251" s="58">
        <v>723</v>
      </c>
      <c r="D251" s="54">
        <v>43226</v>
      </c>
      <c r="E251" s="53">
        <v>221132</v>
      </c>
      <c r="F251" s="53">
        <v>16077</v>
      </c>
      <c r="G251" s="53">
        <v>6380</v>
      </c>
      <c r="H251" s="53">
        <f t="shared" si="10"/>
        <v>22457</v>
      </c>
      <c r="I251" s="53">
        <f t="shared" si="11"/>
        <v>198675</v>
      </c>
      <c r="J251" s="13">
        <v>2875838</v>
      </c>
      <c r="K251" s="77" t="s">
        <v>642</v>
      </c>
      <c r="L251" s="3"/>
      <c r="M251" s="6" t="s">
        <v>799</v>
      </c>
    </row>
    <row r="252" spans="1:13" ht="15.6" x14ac:dyDescent="0.3">
      <c r="A252" s="19">
        <v>242</v>
      </c>
      <c r="B252" s="115" t="s">
        <v>643</v>
      </c>
      <c r="C252" s="58">
        <v>730</v>
      </c>
      <c r="D252" s="54">
        <v>43227</v>
      </c>
      <c r="E252" s="53">
        <v>219200</v>
      </c>
      <c r="F252" s="53">
        <v>10200</v>
      </c>
      <c r="G252" s="53">
        <v>9000</v>
      </c>
      <c r="H252" s="53">
        <f t="shared" si="10"/>
        <v>19200</v>
      </c>
      <c r="I252" s="53">
        <f t="shared" si="11"/>
        <v>200000</v>
      </c>
      <c r="J252" s="13">
        <v>2875840</v>
      </c>
      <c r="K252" s="77" t="s">
        <v>644</v>
      </c>
      <c r="L252" s="3"/>
      <c r="M252" s="6" t="s">
        <v>803</v>
      </c>
    </row>
    <row r="253" spans="1:13" ht="36" x14ac:dyDescent="0.3">
      <c r="A253" s="19">
        <v>243</v>
      </c>
      <c r="B253" s="148" t="s">
        <v>645</v>
      </c>
      <c r="C253" s="58">
        <v>731</v>
      </c>
      <c r="D253" s="54">
        <v>43227</v>
      </c>
      <c r="E253" s="53">
        <v>233568</v>
      </c>
      <c r="F253" s="53">
        <v>25140</v>
      </c>
      <c r="G253" s="53">
        <v>8428</v>
      </c>
      <c r="H253" s="53">
        <f t="shared" si="10"/>
        <v>33568</v>
      </c>
      <c r="I253" s="53">
        <f t="shared" si="11"/>
        <v>200000</v>
      </c>
      <c r="J253" s="13">
        <v>2875841</v>
      </c>
      <c r="K253" s="77" t="s">
        <v>644</v>
      </c>
      <c r="L253" s="3"/>
      <c r="M253" s="6" t="s">
        <v>802</v>
      </c>
    </row>
    <row r="254" spans="1:13" ht="36" x14ac:dyDescent="0.3">
      <c r="A254" s="19">
        <v>244</v>
      </c>
      <c r="B254" s="148" t="s">
        <v>646</v>
      </c>
      <c r="C254" s="58">
        <v>736</v>
      </c>
      <c r="D254" s="54">
        <v>43228</v>
      </c>
      <c r="E254" s="53">
        <v>217417</v>
      </c>
      <c r="F254" s="53">
        <v>13389</v>
      </c>
      <c r="G254" s="53">
        <v>4268</v>
      </c>
      <c r="H254" s="53">
        <f t="shared" si="10"/>
        <v>17657</v>
      </c>
      <c r="I254" s="53">
        <f t="shared" si="11"/>
        <v>199760</v>
      </c>
      <c r="J254" s="13">
        <v>2875845</v>
      </c>
      <c r="K254" s="77" t="s">
        <v>647</v>
      </c>
      <c r="L254" s="3"/>
      <c r="M254" s="6" t="s">
        <v>802</v>
      </c>
    </row>
    <row r="255" spans="1:13" ht="24.6" x14ac:dyDescent="0.3">
      <c r="A255" s="19">
        <v>245</v>
      </c>
      <c r="B255" s="115" t="s">
        <v>648</v>
      </c>
      <c r="C255" s="58">
        <v>735</v>
      </c>
      <c r="D255" s="54">
        <v>43228</v>
      </c>
      <c r="E255" s="53">
        <v>221135</v>
      </c>
      <c r="F255" s="53">
        <v>15627</v>
      </c>
      <c r="G255" s="53">
        <v>6568</v>
      </c>
      <c r="H255" s="53">
        <f t="shared" si="10"/>
        <v>22195</v>
      </c>
      <c r="I255" s="53">
        <f t="shared" si="11"/>
        <v>198940</v>
      </c>
      <c r="J255" s="13">
        <v>2875846</v>
      </c>
      <c r="K255" s="77" t="s">
        <v>647</v>
      </c>
      <c r="L255" s="3"/>
      <c r="M255" s="6" t="s">
        <v>802</v>
      </c>
    </row>
    <row r="256" spans="1:13" ht="24.6" x14ac:dyDescent="0.3">
      <c r="A256" s="19">
        <v>246</v>
      </c>
      <c r="B256" s="115" t="s">
        <v>649</v>
      </c>
      <c r="C256" s="58">
        <v>741</v>
      </c>
      <c r="D256" s="54">
        <v>43229</v>
      </c>
      <c r="E256" s="53">
        <v>221832</v>
      </c>
      <c r="F256" s="53">
        <v>16077</v>
      </c>
      <c r="G256" s="53">
        <v>6380</v>
      </c>
      <c r="H256" s="53">
        <f t="shared" si="10"/>
        <v>22457</v>
      </c>
      <c r="I256" s="53">
        <f t="shared" si="11"/>
        <v>199375</v>
      </c>
      <c r="J256" s="13">
        <v>2875847</v>
      </c>
      <c r="K256" s="77" t="s">
        <v>650</v>
      </c>
      <c r="L256" s="3"/>
      <c r="M256" s="6" t="s">
        <v>799</v>
      </c>
    </row>
    <row r="257" spans="1:13" ht="24.6" x14ac:dyDescent="0.3">
      <c r="A257" s="19">
        <v>247</v>
      </c>
      <c r="B257" s="115" t="s">
        <v>651</v>
      </c>
      <c r="C257" s="58">
        <v>748</v>
      </c>
      <c r="D257" s="54">
        <v>43230</v>
      </c>
      <c r="E257" s="53">
        <v>220432</v>
      </c>
      <c r="F257" s="53">
        <v>16077</v>
      </c>
      <c r="G257" s="53">
        <v>6380</v>
      </c>
      <c r="H257" s="53">
        <f t="shared" si="10"/>
        <v>22457</v>
      </c>
      <c r="I257" s="53">
        <f t="shared" si="11"/>
        <v>197975</v>
      </c>
      <c r="J257" s="13">
        <v>6633554</v>
      </c>
      <c r="K257" s="77" t="s">
        <v>652</v>
      </c>
      <c r="L257" s="3"/>
      <c r="M257" s="6" t="s">
        <v>799</v>
      </c>
    </row>
    <row r="258" spans="1:13" ht="24.6" x14ac:dyDescent="0.3">
      <c r="A258" s="19">
        <v>248</v>
      </c>
      <c r="B258" s="115" t="s">
        <v>653</v>
      </c>
      <c r="C258" s="58">
        <v>747</v>
      </c>
      <c r="D258" s="54">
        <v>43230</v>
      </c>
      <c r="E258" s="53">
        <v>221135</v>
      </c>
      <c r="F258" s="53">
        <v>15627</v>
      </c>
      <c r="G258" s="53">
        <v>6568</v>
      </c>
      <c r="H258" s="53">
        <f t="shared" si="10"/>
        <v>22195</v>
      </c>
      <c r="I258" s="53">
        <f t="shared" si="11"/>
        <v>198940</v>
      </c>
      <c r="J258" s="13">
        <v>6633553</v>
      </c>
      <c r="K258" s="77" t="s">
        <v>652</v>
      </c>
      <c r="L258" s="3"/>
      <c r="M258" s="6" t="s">
        <v>802</v>
      </c>
    </row>
    <row r="259" spans="1:13" ht="24" x14ac:dyDescent="0.3">
      <c r="A259" s="198">
        <v>249</v>
      </c>
      <c r="B259" s="201" t="s">
        <v>655</v>
      </c>
      <c r="C259" s="58">
        <v>751</v>
      </c>
      <c r="D259" s="54">
        <v>43230</v>
      </c>
      <c r="E259" s="53">
        <v>220330</v>
      </c>
      <c r="F259" s="53">
        <v>15777</v>
      </c>
      <c r="G259" s="53">
        <v>6413</v>
      </c>
      <c r="H259" s="53">
        <f t="shared" si="10"/>
        <v>22190</v>
      </c>
      <c r="I259" s="53">
        <f t="shared" si="11"/>
        <v>198140</v>
      </c>
      <c r="J259" s="13">
        <v>2875555</v>
      </c>
      <c r="K259" s="77" t="s">
        <v>652</v>
      </c>
      <c r="L259" s="3"/>
      <c r="M259" s="197" t="s">
        <v>803</v>
      </c>
    </row>
    <row r="260" spans="1:13" ht="24.6" x14ac:dyDescent="0.3">
      <c r="A260" s="19">
        <v>250</v>
      </c>
      <c r="B260" s="115" t="s">
        <v>660</v>
      </c>
      <c r="C260" s="58">
        <v>752</v>
      </c>
      <c r="D260" s="54">
        <v>43230</v>
      </c>
      <c r="E260" s="53">
        <v>219395</v>
      </c>
      <c r="F260" s="53">
        <v>15660</v>
      </c>
      <c r="G260" s="53">
        <v>6375</v>
      </c>
      <c r="H260" s="53">
        <f t="shared" si="10"/>
        <v>22035</v>
      </c>
      <c r="I260" s="53">
        <f t="shared" si="11"/>
        <v>197360</v>
      </c>
      <c r="J260" s="13">
        <v>2875556</v>
      </c>
      <c r="K260" s="77" t="s">
        <v>652</v>
      </c>
      <c r="L260" s="3"/>
      <c r="M260" s="6" t="s">
        <v>802</v>
      </c>
    </row>
    <row r="261" spans="1:13" ht="24.6" x14ac:dyDescent="0.3">
      <c r="A261" s="19">
        <v>251</v>
      </c>
      <c r="B261" s="115" t="s">
        <v>661</v>
      </c>
      <c r="C261" s="58">
        <v>753</v>
      </c>
      <c r="D261" s="54">
        <v>43230</v>
      </c>
      <c r="E261" s="53">
        <v>219913</v>
      </c>
      <c r="F261" s="53">
        <v>15674</v>
      </c>
      <c r="G261" s="53">
        <v>6390</v>
      </c>
      <c r="H261" s="53">
        <f t="shared" si="10"/>
        <v>22064</v>
      </c>
      <c r="I261" s="53">
        <f t="shared" si="11"/>
        <v>197849</v>
      </c>
      <c r="J261" s="13">
        <v>2875557</v>
      </c>
      <c r="K261" s="77" t="s">
        <v>652</v>
      </c>
      <c r="L261" s="3"/>
      <c r="M261" s="6" t="s">
        <v>802</v>
      </c>
    </row>
    <row r="262" spans="1:13" ht="24" x14ac:dyDescent="0.3">
      <c r="A262" s="198">
        <v>252</v>
      </c>
      <c r="B262" s="201" t="s">
        <v>656</v>
      </c>
      <c r="C262" s="58">
        <v>758</v>
      </c>
      <c r="D262" s="54">
        <v>43233</v>
      </c>
      <c r="E262" s="53">
        <v>220330</v>
      </c>
      <c r="F262" s="53">
        <v>15777</v>
      </c>
      <c r="G262" s="53">
        <v>6413</v>
      </c>
      <c r="H262" s="53">
        <f t="shared" si="10"/>
        <v>22190</v>
      </c>
      <c r="I262" s="53">
        <f t="shared" si="11"/>
        <v>198140</v>
      </c>
      <c r="J262" s="13">
        <v>2875558</v>
      </c>
      <c r="K262" s="77" t="s">
        <v>654</v>
      </c>
      <c r="L262" s="3"/>
      <c r="M262" s="197" t="s">
        <v>803</v>
      </c>
    </row>
    <row r="263" spans="1:13" ht="24.6" x14ac:dyDescent="0.3">
      <c r="A263" s="19">
        <v>253</v>
      </c>
      <c r="B263" s="115" t="s">
        <v>657</v>
      </c>
      <c r="C263" s="58">
        <v>759</v>
      </c>
      <c r="D263" s="54">
        <v>43233</v>
      </c>
      <c r="E263" s="53">
        <v>219395</v>
      </c>
      <c r="F263" s="53">
        <v>15660</v>
      </c>
      <c r="G263" s="53">
        <v>6375</v>
      </c>
      <c r="H263" s="53">
        <f t="shared" si="10"/>
        <v>22035</v>
      </c>
      <c r="I263" s="53">
        <f t="shared" si="11"/>
        <v>197360</v>
      </c>
      <c r="J263" s="13">
        <v>2875559</v>
      </c>
      <c r="K263" s="77" t="s">
        <v>654</v>
      </c>
      <c r="L263" s="3"/>
      <c r="M263" s="6" t="s">
        <v>802</v>
      </c>
    </row>
    <row r="264" spans="1:13" ht="24.6" x14ac:dyDescent="0.3">
      <c r="A264" s="19">
        <v>254</v>
      </c>
      <c r="B264" s="115" t="s">
        <v>658</v>
      </c>
      <c r="C264" s="58">
        <v>756</v>
      </c>
      <c r="D264" s="54">
        <v>43233</v>
      </c>
      <c r="E264" s="53">
        <v>219395</v>
      </c>
      <c r="F264" s="53">
        <v>15660</v>
      </c>
      <c r="G264" s="53">
        <v>6375</v>
      </c>
      <c r="H264" s="53">
        <f t="shared" si="10"/>
        <v>22035</v>
      </c>
      <c r="I264" s="53">
        <f t="shared" si="11"/>
        <v>197360</v>
      </c>
      <c r="J264" s="13">
        <v>2875560</v>
      </c>
      <c r="K264" s="77" t="s">
        <v>654</v>
      </c>
      <c r="L264" s="3"/>
      <c r="M264" s="6" t="s">
        <v>802</v>
      </c>
    </row>
    <row r="265" spans="1:13" ht="36" x14ac:dyDescent="0.3">
      <c r="A265" s="19">
        <v>255</v>
      </c>
      <c r="B265" s="148" t="s">
        <v>659</v>
      </c>
      <c r="C265" s="58">
        <v>757</v>
      </c>
      <c r="D265" s="54">
        <v>43233</v>
      </c>
      <c r="E265" s="53">
        <v>221428</v>
      </c>
      <c r="F265" s="53">
        <v>15132</v>
      </c>
      <c r="G265" s="53">
        <v>6476</v>
      </c>
      <c r="H265" s="53">
        <f t="shared" si="10"/>
        <v>21608</v>
      </c>
      <c r="I265" s="53">
        <f t="shared" si="11"/>
        <v>199820</v>
      </c>
      <c r="J265" s="13">
        <v>2875561</v>
      </c>
      <c r="K265" s="77" t="s">
        <v>654</v>
      </c>
      <c r="L265" s="3"/>
      <c r="M265" s="6" t="s">
        <v>802</v>
      </c>
    </row>
    <row r="266" spans="1:13" ht="15.6" x14ac:dyDescent="0.3">
      <c r="A266" s="19">
        <v>256</v>
      </c>
      <c r="B266" s="115" t="s">
        <v>662</v>
      </c>
      <c r="C266" s="58">
        <v>766</v>
      </c>
      <c r="D266" s="54">
        <v>43234</v>
      </c>
      <c r="E266" s="53">
        <v>219200</v>
      </c>
      <c r="F266" s="53">
        <v>10200</v>
      </c>
      <c r="G266" s="53">
        <v>9000</v>
      </c>
      <c r="H266" s="53">
        <f t="shared" si="10"/>
        <v>19200</v>
      </c>
      <c r="I266" s="53">
        <f t="shared" si="11"/>
        <v>200000</v>
      </c>
      <c r="J266" s="13">
        <v>2875565</v>
      </c>
      <c r="K266" s="77" t="s">
        <v>664</v>
      </c>
      <c r="L266" s="3"/>
      <c r="M266" s="6" t="s">
        <v>803</v>
      </c>
    </row>
    <row r="267" spans="1:13" ht="36" x14ac:dyDescent="0.3">
      <c r="A267" s="19">
        <v>257</v>
      </c>
      <c r="B267" s="148" t="s">
        <v>663</v>
      </c>
      <c r="C267" s="58">
        <v>767</v>
      </c>
      <c r="D267" s="54">
        <v>43234</v>
      </c>
      <c r="E267" s="53">
        <v>222033</v>
      </c>
      <c r="F267" s="53">
        <v>14447</v>
      </c>
      <c r="G267" s="53">
        <v>7707</v>
      </c>
      <c r="H267" s="53">
        <f t="shared" si="10"/>
        <v>22154</v>
      </c>
      <c r="I267" s="53">
        <f t="shared" si="11"/>
        <v>199879</v>
      </c>
      <c r="J267" s="13">
        <v>2875566</v>
      </c>
      <c r="K267" s="77" t="s">
        <v>664</v>
      </c>
      <c r="L267" s="3"/>
      <c r="M267" s="6" t="s">
        <v>802</v>
      </c>
    </row>
    <row r="268" spans="1:13" ht="24.6" x14ac:dyDescent="0.3">
      <c r="A268" s="19">
        <v>258</v>
      </c>
      <c r="B268" s="115" t="s">
        <v>665</v>
      </c>
      <c r="C268" s="58">
        <v>774</v>
      </c>
      <c r="D268" s="54">
        <v>43235</v>
      </c>
      <c r="E268" s="53">
        <v>219395</v>
      </c>
      <c r="F268" s="53">
        <v>15660</v>
      </c>
      <c r="G268" s="53">
        <v>6375</v>
      </c>
      <c r="H268" s="53">
        <f t="shared" si="10"/>
        <v>22035</v>
      </c>
      <c r="I268" s="53">
        <f t="shared" si="11"/>
        <v>197360</v>
      </c>
      <c r="J268" s="13">
        <v>2875575</v>
      </c>
      <c r="K268" s="77" t="s">
        <v>666</v>
      </c>
      <c r="L268" s="3"/>
      <c r="M268" s="6" t="s">
        <v>802</v>
      </c>
    </row>
    <row r="269" spans="1:13" ht="24" x14ac:dyDescent="0.3">
      <c r="A269" s="198">
        <v>259</v>
      </c>
      <c r="B269" s="201" t="s">
        <v>667</v>
      </c>
      <c r="C269" s="58">
        <v>773</v>
      </c>
      <c r="D269" s="54">
        <v>43235</v>
      </c>
      <c r="E269" s="53">
        <v>220330</v>
      </c>
      <c r="F269" s="53">
        <v>15777</v>
      </c>
      <c r="G269" s="53">
        <v>6413</v>
      </c>
      <c r="H269" s="53">
        <f t="shared" si="10"/>
        <v>22190</v>
      </c>
      <c r="I269" s="53">
        <f t="shared" si="11"/>
        <v>198140</v>
      </c>
      <c r="J269" s="13">
        <v>2875576</v>
      </c>
      <c r="K269" s="77" t="s">
        <v>666</v>
      </c>
      <c r="L269" s="3"/>
      <c r="M269" s="197" t="s">
        <v>803</v>
      </c>
    </row>
    <row r="270" spans="1:13" ht="24.6" x14ac:dyDescent="0.3">
      <c r="A270" s="19">
        <v>260</v>
      </c>
      <c r="B270" s="115" t="s">
        <v>668</v>
      </c>
      <c r="C270" s="58">
        <v>772</v>
      </c>
      <c r="D270" s="54">
        <v>43235</v>
      </c>
      <c r="E270" s="53">
        <v>221135</v>
      </c>
      <c r="F270" s="53">
        <v>15627</v>
      </c>
      <c r="G270" s="53">
        <v>6568</v>
      </c>
      <c r="H270" s="53">
        <f t="shared" si="10"/>
        <v>22195</v>
      </c>
      <c r="I270" s="53">
        <f t="shared" si="11"/>
        <v>198940</v>
      </c>
      <c r="J270" s="13">
        <v>2875577</v>
      </c>
      <c r="K270" s="77" t="s">
        <v>666</v>
      </c>
      <c r="L270" s="3"/>
      <c r="M270" s="6" t="s">
        <v>802</v>
      </c>
    </row>
    <row r="271" spans="1:13" ht="36" x14ac:dyDescent="0.3">
      <c r="A271" s="19">
        <v>261</v>
      </c>
      <c r="B271" s="148" t="s">
        <v>670</v>
      </c>
      <c r="C271" s="58">
        <v>778</v>
      </c>
      <c r="D271" s="54">
        <v>43236</v>
      </c>
      <c r="E271" s="53">
        <v>220442</v>
      </c>
      <c r="F271" s="53">
        <v>14043</v>
      </c>
      <c r="G271" s="53">
        <v>6579</v>
      </c>
      <c r="H271" s="53">
        <f t="shared" si="10"/>
        <v>20622</v>
      </c>
      <c r="I271" s="53">
        <f t="shared" si="11"/>
        <v>199820</v>
      </c>
      <c r="J271" s="13">
        <v>2875579</v>
      </c>
      <c r="K271" s="77" t="s">
        <v>669</v>
      </c>
      <c r="L271" s="3"/>
      <c r="M271" s="6" t="s">
        <v>802</v>
      </c>
    </row>
    <row r="272" spans="1:13" ht="15.6" x14ac:dyDescent="0.3">
      <c r="A272" s="19">
        <v>262</v>
      </c>
      <c r="B272" s="115" t="s">
        <v>671</v>
      </c>
      <c r="C272" s="58">
        <v>779</v>
      </c>
      <c r="D272" s="54">
        <v>43236</v>
      </c>
      <c r="E272" s="53">
        <v>219200</v>
      </c>
      <c r="F272" s="53">
        <v>10200</v>
      </c>
      <c r="G272" s="53">
        <v>9000</v>
      </c>
      <c r="H272" s="53">
        <f t="shared" si="10"/>
        <v>19200</v>
      </c>
      <c r="I272" s="53">
        <f t="shared" si="11"/>
        <v>200000</v>
      </c>
      <c r="J272" s="13">
        <v>2875580</v>
      </c>
      <c r="K272" s="77" t="s">
        <v>669</v>
      </c>
      <c r="L272" s="3"/>
      <c r="M272" s="6" t="s">
        <v>803</v>
      </c>
    </row>
    <row r="273" spans="1:13" ht="24.6" x14ac:dyDescent="0.3">
      <c r="A273" s="19">
        <v>263</v>
      </c>
      <c r="B273" s="115" t="s">
        <v>672</v>
      </c>
      <c r="C273" s="58">
        <v>780</v>
      </c>
      <c r="D273" s="54">
        <v>43236</v>
      </c>
      <c r="E273" s="53">
        <v>219395</v>
      </c>
      <c r="F273" s="53">
        <v>15660</v>
      </c>
      <c r="G273" s="53">
        <v>6375</v>
      </c>
      <c r="H273" s="53">
        <f t="shared" si="10"/>
        <v>22035</v>
      </c>
      <c r="I273" s="53">
        <f t="shared" si="11"/>
        <v>197360</v>
      </c>
      <c r="J273" s="13">
        <v>2875581</v>
      </c>
      <c r="K273" s="77" t="s">
        <v>669</v>
      </c>
      <c r="L273" s="3"/>
      <c r="M273" s="6" t="s">
        <v>802</v>
      </c>
    </row>
    <row r="274" spans="1:13" ht="24" x14ac:dyDescent="0.3">
      <c r="A274" s="198">
        <v>264</v>
      </c>
      <c r="B274" s="201" t="s">
        <v>673</v>
      </c>
      <c r="C274" s="58">
        <v>787</v>
      </c>
      <c r="D274" s="54">
        <v>43237</v>
      </c>
      <c r="E274" s="53">
        <v>220330</v>
      </c>
      <c r="F274" s="53">
        <v>15777</v>
      </c>
      <c r="G274" s="53">
        <v>6413</v>
      </c>
      <c r="H274" s="53">
        <f t="shared" si="10"/>
        <v>22190</v>
      </c>
      <c r="I274" s="53">
        <f t="shared" si="11"/>
        <v>198140</v>
      </c>
      <c r="J274" s="13">
        <v>6633582</v>
      </c>
      <c r="K274" s="77" t="s">
        <v>674</v>
      </c>
      <c r="L274" s="3"/>
      <c r="M274" s="197" t="s">
        <v>803</v>
      </c>
    </row>
    <row r="275" spans="1:13" ht="24" x14ac:dyDescent="0.3">
      <c r="A275" s="198">
        <v>265</v>
      </c>
      <c r="B275" s="201" t="s">
        <v>675</v>
      </c>
      <c r="C275" s="58">
        <v>786</v>
      </c>
      <c r="D275" s="54">
        <v>43237</v>
      </c>
      <c r="E275" s="53">
        <v>219135</v>
      </c>
      <c r="F275" s="53">
        <v>15627</v>
      </c>
      <c r="G275" s="53">
        <v>6368</v>
      </c>
      <c r="H275" s="53">
        <f t="shared" si="10"/>
        <v>21995</v>
      </c>
      <c r="I275" s="53">
        <f t="shared" si="11"/>
        <v>197140</v>
      </c>
      <c r="J275" s="13">
        <v>6633583</v>
      </c>
      <c r="K275" s="77" t="s">
        <v>674</v>
      </c>
      <c r="L275" s="3"/>
      <c r="M275" s="197" t="s">
        <v>803</v>
      </c>
    </row>
    <row r="276" spans="1:13" ht="24.6" x14ac:dyDescent="0.3">
      <c r="A276" s="19">
        <v>265</v>
      </c>
      <c r="B276" s="115" t="s">
        <v>676</v>
      </c>
      <c r="C276" s="58">
        <v>783</v>
      </c>
      <c r="D276" s="54">
        <v>43237</v>
      </c>
      <c r="E276" s="53">
        <v>219395</v>
      </c>
      <c r="F276" s="53">
        <v>15660</v>
      </c>
      <c r="G276" s="53">
        <v>6375</v>
      </c>
      <c r="H276" s="53">
        <f t="shared" si="10"/>
        <v>22035</v>
      </c>
      <c r="I276" s="53">
        <f t="shared" si="11"/>
        <v>197360</v>
      </c>
      <c r="J276" s="13">
        <v>6633584</v>
      </c>
      <c r="K276" s="77" t="s">
        <v>674</v>
      </c>
      <c r="L276" s="3"/>
      <c r="M276" s="6" t="s">
        <v>802</v>
      </c>
    </row>
    <row r="277" spans="1:13" ht="24.6" x14ac:dyDescent="0.3">
      <c r="A277" s="19">
        <v>266</v>
      </c>
      <c r="B277" s="115" t="s">
        <v>677</v>
      </c>
      <c r="C277" s="58">
        <v>785</v>
      </c>
      <c r="D277" s="54">
        <v>43237</v>
      </c>
      <c r="E277" s="53">
        <v>219395</v>
      </c>
      <c r="F277" s="53">
        <v>15660</v>
      </c>
      <c r="G277" s="53">
        <v>6375</v>
      </c>
      <c r="H277" s="53">
        <f t="shared" si="10"/>
        <v>22035</v>
      </c>
      <c r="I277" s="53">
        <f t="shared" si="11"/>
        <v>197360</v>
      </c>
      <c r="J277" s="13">
        <v>6633585</v>
      </c>
      <c r="K277" s="77" t="s">
        <v>674</v>
      </c>
      <c r="L277" s="3"/>
      <c r="M277" s="6" t="s">
        <v>802</v>
      </c>
    </row>
    <row r="278" spans="1:13" ht="24.6" x14ac:dyDescent="0.3">
      <c r="A278" s="19">
        <v>267</v>
      </c>
      <c r="B278" s="115" t="s">
        <v>678</v>
      </c>
      <c r="C278" s="58">
        <v>784</v>
      </c>
      <c r="D278" s="54">
        <v>43237</v>
      </c>
      <c r="E278" s="53">
        <v>221135</v>
      </c>
      <c r="F278" s="53">
        <v>15627</v>
      </c>
      <c r="G278" s="53">
        <v>6568</v>
      </c>
      <c r="H278" s="53">
        <f t="shared" si="10"/>
        <v>22195</v>
      </c>
      <c r="I278" s="53">
        <f t="shared" si="11"/>
        <v>198940</v>
      </c>
      <c r="J278" s="13">
        <v>6633586</v>
      </c>
      <c r="K278" s="77" t="s">
        <v>674</v>
      </c>
      <c r="L278" s="3"/>
      <c r="M278" s="6" t="s">
        <v>802</v>
      </c>
    </row>
    <row r="279" spans="1:13" ht="24.6" x14ac:dyDescent="0.3">
      <c r="A279" s="19">
        <v>268</v>
      </c>
      <c r="B279" s="115" t="s">
        <v>679</v>
      </c>
      <c r="C279" s="58">
        <v>794</v>
      </c>
      <c r="D279" s="54">
        <v>43240</v>
      </c>
      <c r="E279" s="53">
        <v>221132</v>
      </c>
      <c r="F279" s="53">
        <v>16077</v>
      </c>
      <c r="G279" s="53">
        <v>6380</v>
      </c>
      <c r="H279" s="53">
        <f t="shared" si="10"/>
        <v>22457</v>
      </c>
      <c r="I279" s="53">
        <f t="shared" si="11"/>
        <v>198675</v>
      </c>
      <c r="J279" s="13">
        <v>6633588</v>
      </c>
      <c r="K279" s="77" t="s">
        <v>680</v>
      </c>
      <c r="L279" s="3"/>
      <c r="M279" s="6" t="s">
        <v>799</v>
      </c>
    </row>
    <row r="280" spans="1:13" ht="24.6" x14ac:dyDescent="0.3">
      <c r="A280" s="19">
        <v>269</v>
      </c>
      <c r="B280" s="115" t="s">
        <v>681</v>
      </c>
      <c r="C280" s="58">
        <v>795</v>
      </c>
      <c r="D280" s="54">
        <v>43240</v>
      </c>
      <c r="E280" s="53">
        <v>218332</v>
      </c>
      <c r="F280" s="53">
        <v>16077</v>
      </c>
      <c r="G280" s="53">
        <v>6380</v>
      </c>
      <c r="H280" s="53">
        <f t="shared" si="10"/>
        <v>22457</v>
      </c>
      <c r="I280" s="53">
        <f t="shared" si="11"/>
        <v>195875</v>
      </c>
      <c r="J280" s="13">
        <v>6633589</v>
      </c>
      <c r="K280" s="77" t="s">
        <v>680</v>
      </c>
      <c r="L280" s="3"/>
      <c r="M280" s="6" t="s">
        <v>799</v>
      </c>
    </row>
    <row r="281" spans="1:13" ht="36" x14ac:dyDescent="0.3">
      <c r="A281" s="19">
        <v>270</v>
      </c>
      <c r="B281" s="148" t="s">
        <v>682</v>
      </c>
      <c r="C281" s="58">
        <v>792</v>
      </c>
      <c r="D281" s="54">
        <v>43240</v>
      </c>
      <c r="E281" s="53">
        <v>218955</v>
      </c>
      <c r="F281" s="53">
        <v>11528</v>
      </c>
      <c r="G281" s="53">
        <v>7457</v>
      </c>
      <c r="H281" s="53">
        <f t="shared" si="10"/>
        <v>18985</v>
      </c>
      <c r="I281" s="53">
        <f t="shared" si="11"/>
        <v>199970</v>
      </c>
      <c r="J281" s="13">
        <v>6633590</v>
      </c>
      <c r="K281" s="77" t="s">
        <v>680</v>
      </c>
      <c r="L281" s="3"/>
      <c r="M281" s="6" t="s">
        <v>802</v>
      </c>
    </row>
    <row r="282" spans="1:13" ht="15.6" x14ac:dyDescent="0.3">
      <c r="A282" s="19">
        <v>271</v>
      </c>
      <c r="B282" s="115" t="s">
        <v>683</v>
      </c>
      <c r="C282" s="58">
        <v>793</v>
      </c>
      <c r="D282" s="54">
        <v>43240</v>
      </c>
      <c r="E282" s="53">
        <v>220712</v>
      </c>
      <c r="F282" s="53">
        <v>18802</v>
      </c>
      <c r="G282" s="53">
        <v>6141</v>
      </c>
      <c r="H282" s="53">
        <f t="shared" si="10"/>
        <v>24943</v>
      </c>
      <c r="I282" s="53">
        <f t="shared" si="11"/>
        <v>195769</v>
      </c>
      <c r="J282" s="13">
        <v>6633591</v>
      </c>
      <c r="K282" s="77" t="s">
        <v>680</v>
      </c>
      <c r="L282" s="3"/>
      <c r="M282" s="6" t="s">
        <v>802</v>
      </c>
    </row>
    <row r="283" spans="1:13" ht="24" x14ac:dyDescent="0.3">
      <c r="A283" s="198">
        <v>272</v>
      </c>
      <c r="B283" s="201" t="s">
        <v>684</v>
      </c>
      <c r="C283" s="58">
        <v>796</v>
      </c>
      <c r="D283" s="54">
        <v>43240</v>
      </c>
      <c r="E283" s="53">
        <v>220330</v>
      </c>
      <c r="F283" s="53">
        <v>15777</v>
      </c>
      <c r="G283" s="53">
        <v>6413</v>
      </c>
      <c r="H283" s="53">
        <f t="shared" si="10"/>
        <v>22190</v>
      </c>
      <c r="I283" s="53">
        <f t="shared" si="11"/>
        <v>198140</v>
      </c>
      <c r="J283" s="13">
        <v>6633592</v>
      </c>
      <c r="K283" s="77" t="s">
        <v>680</v>
      </c>
      <c r="L283" s="3"/>
      <c r="M283" s="197" t="s">
        <v>803</v>
      </c>
    </row>
    <row r="284" spans="1:13" ht="15.6" x14ac:dyDescent="0.3">
      <c r="A284" s="19">
        <v>273</v>
      </c>
      <c r="B284" s="115" t="s">
        <v>685</v>
      </c>
      <c r="C284" s="58">
        <v>797</v>
      </c>
      <c r="D284" s="54">
        <v>43240</v>
      </c>
      <c r="E284" s="53">
        <v>219200</v>
      </c>
      <c r="F284" s="53">
        <v>10200</v>
      </c>
      <c r="G284" s="53">
        <v>9000</v>
      </c>
      <c r="H284" s="53">
        <f t="shared" si="10"/>
        <v>19200</v>
      </c>
      <c r="I284" s="53">
        <f t="shared" si="11"/>
        <v>200000</v>
      </c>
      <c r="J284" s="13">
        <v>6633593</v>
      </c>
      <c r="K284" s="77" t="s">
        <v>680</v>
      </c>
      <c r="L284" s="3"/>
      <c r="M284" s="6" t="s">
        <v>803</v>
      </c>
    </row>
    <row r="285" spans="1:13" ht="15.6" x14ac:dyDescent="0.3">
      <c r="A285" s="19">
        <v>274</v>
      </c>
      <c r="B285" s="115" t="s">
        <v>686</v>
      </c>
      <c r="C285" s="58">
        <v>801</v>
      </c>
      <c r="D285" s="54">
        <v>43241</v>
      </c>
      <c r="E285" s="53">
        <v>219200</v>
      </c>
      <c r="F285" s="53">
        <v>10200</v>
      </c>
      <c r="G285" s="53">
        <v>9000</v>
      </c>
      <c r="H285" s="53">
        <f t="shared" si="10"/>
        <v>19200</v>
      </c>
      <c r="I285" s="53">
        <f t="shared" si="11"/>
        <v>200000</v>
      </c>
      <c r="J285" s="13">
        <v>6633595</v>
      </c>
      <c r="K285" s="77" t="s">
        <v>687</v>
      </c>
      <c r="L285" s="3"/>
      <c r="M285" s="6" t="s">
        <v>803</v>
      </c>
    </row>
    <row r="286" spans="1:13" ht="24.6" x14ac:dyDescent="0.3">
      <c r="A286" s="19">
        <v>275</v>
      </c>
      <c r="B286" s="115" t="s">
        <v>688</v>
      </c>
      <c r="C286" s="58">
        <v>811</v>
      </c>
      <c r="D286" s="54">
        <v>43242</v>
      </c>
      <c r="E286" s="53">
        <v>219395</v>
      </c>
      <c r="F286" s="53">
        <v>15660</v>
      </c>
      <c r="G286" s="53">
        <v>6375</v>
      </c>
      <c r="H286" s="53">
        <f t="shared" si="10"/>
        <v>22035</v>
      </c>
      <c r="I286" s="53">
        <f t="shared" si="11"/>
        <v>197360</v>
      </c>
      <c r="J286" s="13">
        <v>6633597</v>
      </c>
      <c r="K286" s="77" t="s">
        <v>689</v>
      </c>
      <c r="L286" s="3"/>
      <c r="M286" s="6" t="s">
        <v>802</v>
      </c>
    </row>
    <row r="287" spans="1:13" ht="36" x14ac:dyDescent="0.3">
      <c r="A287" s="19">
        <v>276</v>
      </c>
      <c r="B287" s="148" t="s">
        <v>690</v>
      </c>
      <c r="C287" s="58">
        <v>808</v>
      </c>
      <c r="D287" s="54">
        <v>43242</v>
      </c>
      <c r="E287" s="53">
        <v>220087</v>
      </c>
      <c r="F287" s="53">
        <v>13163</v>
      </c>
      <c r="G287" s="53">
        <v>7005</v>
      </c>
      <c r="H287" s="53">
        <f t="shared" si="10"/>
        <v>20168</v>
      </c>
      <c r="I287" s="53">
        <f t="shared" si="11"/>
        <v>199919</v>
      </c>
      <c r="J287" s="13">
        <v>6633598</v>
      </c>
      <c r="K287" s="77" t="s">
        <v>689</v>
      </c>
      <c r="L287" s="3"/>
      <c r="M287" s="6" t="s">
        <v>802</v>
      </c>
    </row>
    <row r="288" spans="1:13" ht="24.6" x14ac:dyDescent="0.3">
      <c r="A288" s="19">
        <v>277</v>
      </c>
      <c r="B288" s="115" t="s">
        <v>691</v>
      </c>
      <c r="C288" s="58">
        <v>809</v>
      </c>
      <c r="D288" s="54">
        <v>43242</v>
      </c>
      <c r="E288" s="53">
        <v>221135</v>
      </c>
      <c r="F288" s="53">
        <v>15627</v>
      </c>
      <c r="G288" s="53">
        <v>6568</v>
      </c>
      <c r="H288" s="53">
        <f t="shared" si="10"/>
        <v>22195</v>
      </c>
      <c r="I288" s="53">
        <f t="shared" si="11"/>
        <v>198940</v>
      </c>
      <c r="J288" s="13">
        <v>6633599</v>
      </c>
      <c r="K288" s="77" t="s">
        <v>689</v>
      </c>
      <c r="L288" s="3"/>
      <c r="M288" s="6" t="s">
        <v>802</v>
      </c>
    </row>
    <row r="289" spans="1:13" ht="15.6" x14ac:dyDescent="0.3">
      <c r="A289" s="19">
        <v>278</v>
      </c>
      <c r="B289" s="115" t="s">
        <v>692</v>
      </c>
      <c r="C289" s="58">
        <v>817</v>
      </c>
      <c r="D289" s="54">
        <v>43243</v>
      </c>
      <c r="E289" s="53">
        <v>219200</v>
      </c>
      <c r="F289" s="53">
        <v>10200</v>
      </c>
      <c r="G289" s="53">
        <v>9000</v>
      </c>
      <c r="H289" s="53">
        <f t="shared" si="10"/>
        <v>19200</v>
      </c>
      <c r="I289" s="53">
        <f t="shared" si="11"/>
        <v>200000</v>
      </c>
      <c r="J289" s="13">
        <v>6633601</v>
      </c>
      <c r="K289" s="77" t="s">
        <v>693</v>
      </c>
      <c r="L289" s="3"/>
      <c r="M289" s="6" t="s">
        <v>803</v>
      </c>
    </row>
    <row r="290" spans="1:13" ht="15.6" x14ac:dyDescent="0.3">
      <c r="A290" s="19">
        <v>279</v>
      </c>
      <c r="B290" s="115" t="s">
        <v>694</v>
      </c>
      <c r="C290" s="58">
        <v>810</v>
      </c>
      <c r="D290" s="54">
        <v>43242</v>
      </c>
      <c r="E290" s="53">
        <v>221832</v>
      </c>
      <c r="F290" s="53">
        <v>16077</v>
      </c>
      <c r="G290" s="53">
        <v>6380</v>
      </c>
      <c r="H290" s="53">
        <f t="shared" si="10"/>
        <v>22457</v>
      </c>
      <c r="I290" s="53">
        <f t="shared" si="11"/>
        <v>199375</v>
      </c>
      <c r="J290" s="13">
        <v>6633604</v>
      </c>
      <c r="K290" s="77" t="s">
        <v>695</v>
      </c>
      <c r="L290" s="3"/>
      <c r="M290" s="6" t="s">
        <v>799</v>
      </c>
    </row>
    <row r="291" spans="1:13" ht="15.6" x14ac:dyDescent="0.3">
      <c r="A291" s="19">
        <v>280</v>
      </c>
      <c r="B291" s="115" t="s">
        <v>696</v>
      </c>
      <c r="C291" s="58">
        <v>825</v>
      </c>
      <c r="D291" s="54">
        <v>43244</v>
      </c>
      <c r="E291" s="53">
        <v>219733</v>
      </c>
      <c r="F291" s="53">
        <v>15702</v>
      </c>
      <c r="G291" s="53">
        <v>6391</v>
      </c>
      <c r="H291" s="53">
        <f t="shared" si="10"/>
        <v>22093</v>
      </c>
      <c r="I291" s="53">
        <f t="shared" si="11"/>
        <v>197640</v>
      </c>
      <c r="J291" s="13">
        <v>6633605</v>
      </c>
      <c r="K291" s="77" t="s">
        <v>695</v>
      </c>
      <c r="L291" s="3"/>
      <c r="M291" s="6" t="s">
        <v>802</v>
      </c>
    </row>
    <row r="292" spans="1:13" ht="15.6" x14ac:dyDescent="0.3">
      <c r="A292" s="19">
        <v>281</v>
      </c>
      <c r="B292" s="115" t="s">
        <v>697</v>
      </c>
      <c r="C292" s="58">
        <v>823</v>
      </c>
      <c r="D292" s="54">
        <v>43244</v>
      </c>
      <c r="E292" s="53">
        <v>223595</v>
      </c>
      <c r="F292" s="53">
        <v>16339</v>
      </c>
      <c r="G292" s="53">
        <v>7327</v>
      </c>
      <c r="H292" s="53">
        <f t="shared" si="10"/>
        <v>23666</v>
      </c>
      <c r="I292" s="53">
        <f t="shared" si="11"/>
        <v>199929</v>
      </c>
      <c r="J292" s="13">
        <v>6633606</v>
      </c>
      <c r="K292" s="77" t="s">
        <v>695</v>
      </c>
      <c r="L292" s="3"/>
      <c r="M292" s="6" t="s">
        <v>802</v>
      </c>
    </row>
    <row r="293" spans="1:13" ht="24.6" x14ac:dyDescent="0.3">
      <c r="A293" s="19">
        <v>282</v>
      </c>
      <c r="B293" s="115" t="s">
        <v>698</v>
      </c>
      <c r="C293" s="58">
        <v>827</v>
      </c>
      <c r="D293" s="54">
        <v>43244</v>
      </c>
      <c r="E293" s="53">
        <v>221135</v>
      </c>
      <c r="F293" s="53">
        <v>15627</v>
      </c>
      <c r="G293" s="53">
        <v>6568</v>
      </c>
      <c r="H293" s="53">
        <f t="shared" si="10"/>
        <v>22195</v>
      </c>
      <c r="I293" s="53">
        <f t="shared" si="11"/>
        <v>198940</v>
      </c>
      <c r="J293" s="13">
        <v>6633607</v>
      </c>
      <c r="K293" s="77" t="s">
        <v>695</v>
      </c>
      <c r="L293" s="3"/>
      <c r="M293" s="6" t="s">
        <v>802</v>
      </c>
    </row>
    <row r="294" spans="1:13" ht="15.6" x14ac:dyDescent="0.3">
      <c r="A294" s="19">
        <v>283</v>
      </c>
      <c r="B294" s="115" t="s">
        <v>699</v>
      </c>
      <c r="C294" s="58">
        <v>824</v>
      </c>
      <c r="D294" s="54">
        <v>43244</v>
      </c>
      <c r="E294" s="53">
        <v>219395</v>
      </c>
      <c r="F294" s="53">
        <v>15660</v>
      </c>
      <c r="G294" s="53">
        <v>6375</v>
      </c>
      <c r="H294" s="53">
        <f t="shared" si="10"/>
        <v>22035</v>
      </c>
      <c r="I294" s="53">
        <f t="shared" si="11"/>
        <v>197360</v>
      </c>
      <c r="J294" s="13">
        <v>6633608</v>
      </c>
      <c r="K294" s="77" t="s">
        <v>695</v>
      </c>
      <c r="L294" s="3"/>
      <c r="M294" s="6" t="s">
        <v>802</v>
      </c>
    </row>
    <row r="295" spans="1:13" ht="15.6" x14ac:dyDescent="0.3">
      <c r="A295" s="19">
        <v>284</v>
      </c>
      <c r="B295" s="115" t="s">
        <v>700</v>
      </c>
      <c r="C295" s="58">
        <v>834</v>
      </c>
      <c r="D295" s="54">
        <v>43247</v>
      </c>
      <c r="E295" s="53">
        <v>219200</v>
      </c>
      <c r="F295" s="53">
        <v>10200</v>
      </c>
      <c r="G295" s="53">
        <v>9000</v>
      </c>
      <c r="H295" s="53">
        <f t="shared" si="10"/>
        <v>19200</v>
      </c>
      <c r="I295" s="53">
        <f t="shared" si="11"/>
        <v>200000</v>
      </c>
      <c r="J295" s="13">
        <v>6633611</v>
      </c>
      <c r="K295" s="77" t="s">
        <v>701</v>
      </c>
      <c r="L295" s="3"/>
      <c r="M295" s="6" t="s">
        <v>803</v>
      </c>
    </row>
    <row r="296" spans="1:13" ht="24.6" x14ac:dyDescent="0.3">
      <c r="A296" s="19">
        <v>285</v>
      </c>
      <c r="B296" s="115" t="s">
        <v>702</v>
      </c>
      <c r="C296" s="58">
        <v>828</v>
      </c>
      <c r="D296" s="54">
        <v>43247</v>
      </c>
      <c r="E296" s="53">
        <v>219732</v>
      </c>
      <c r="F296" s="53">
        <v>16077</v>
      </c>
      <c r="G296" s="53">
        <v>6380</v>
      </c>
      <c r="H296" s="53">
        <f t="shared" si="10"/>
        <v>22457</v>
      </c>
      <c r="I296" s="53">
        <f t="shared" si="11"/>
        <v>197275</v>
      </c>
      <c r="J296" s="13">
        <v>6633612</v>
      </c>
      <c r="K296" s="77" t="s">
        <v>701</v>
      </c>
      <c r="L296" s="3"/>
      <c r="M296" s="6" t="s">
        <v>799</v>
      </c>
    </row>
    <row r="297" spans="1:13" ht="24.6" x14ac:dyDescent="0.3">
      <c r="A297" s="19">
        <v>286</v>
      </c>
      <c r="B297" s="115" t="s">
        <v>703</v>
      </c>
      <c r="C297" s="58">
        <v>829</v>
      </c>
      <c r="D297" s="54">
        <v>43247</v>
      </c>
      <c r="E297" s="53">
        <v>218332</v>
      </c>
      <c r="F297" s="53">
        <v>16077</v>
      </c>
      <c r="G297" s="53">
        <v>6380</v>
      </c>
      <c r="H297" s="53">
        <f t="shared" si="10"/>
        <v>22457</v>
      </c>
      <c r="I297" s="53">
        <f t="shared" si="11"/>
        <v>195875</v>
      </c>
      <c r="J297" s="13">
        <v>6633613</v>
      </c>
      <c r="K297" s="77" t="s">
        <v>701</v>
      </c>
      <c r="L297" s="3"/>
      <c r="M297" s="6" t="s">
        <v>799</v>
      </c>
    </row>
    <row r="298" spans="1:13" ht="15.6" x14ac:dyDescent="0.3">
      <c r="A298" s="19">
        <v>287</v>
      </c>
      <c r="B298" s="115" t="s">
        <v>704</v>
      </c>
      <c r="C298" s="58">
        <v>826</v>
      </c>
      <c r="D298" s="54">
        <v>43247</v>
      </c>
      <c r="E298" s="53">
        <v>219733</v>
      </c>
      <c r="F298" s="53">
        <v>15702</v>
      </c>
      <c r="G298" s="53">
        <v>6391</v>
      </c>
      <c r="H298" s="53">
        <f t="shared" si="10"/>
        <v>22093</v>
      </c>
      <c r="I298" s="53">
        <f t="shared" si="11"/>
        <v>197640</v>
      </c>
      <c r="J298" s="13">
        <v>6633614</v>
      </c>
      <c r="K298" s="77" t="s">
        <v>701</v>
      </c>
      <c r="L298" s="3"/>
      <c r="M298" s="6" t="s">
        <v>802</v>
      </c>
    </row>
    <row r="299" spans="1:13" ht="15.6" x14ac:dyDescent="0.3">
      <c r="A299" s="19">
        <v>288</v>
      </c>
      <c r="B299" s="115" t="s">
        <v>706</v>
      </c>
      <c r="C299" s="58">
        <v>840</v>
      </c>
      <c r="D299" s="54">
        <v>43248</v>
      </c>
      <c r="E299" s="53">
        <v>219200</v>
      </c>
      <c r="F299" s="53">
        <v>10200</v>
      </c>
      <c r="G299" s="53">
        <v>9000</v>
      </c>
      <c r="H299" s="53">
        <f t="shared" si="10"/>
        <v>19200</v>
      </c>
      <c r="I299" s="53">
        <f t="shared" si="11"/>
        <v>200000</v>
      </c>
      <c r="J299" s="13">
        <v>6633615</v>
      </c>
      <c r="K299" s="77" t="s">
        <v>707</v>
      </c>
      <c r="L299" s="3"/>
      <c r="M299" s="6" t="s">
        <v>803</v>
      </c>
    </row>
    <row r="300" spans="1:13" ht="24.6" x14ac:dyDescent="0.3">
      <c r="A300" s="19">
        <v>289</v>
      </c>
      <c r="B300" s="115" t="s">
        <v>710</v>
      </c>
      <c r="C300" s="58">
        <v>844</v>
      </c>
      <c r="D300" s="54">
        <v>43249</v>
      </c>
      <c r="E300" s="53">
        <v>221135</v>
      </c>
      <c r="F300" s="53">
        <v>15627</v>
      </c>
      <c r="G300" s="53">
        <v>6568</v>
      </c>
      <c r="H300" s="53">
        <f t="shared" si="10"/>
        <v>22195</v>
      </c>
      <c r="I300" s="53">
        <f t="shared" si="11"/>
        <v>198940</v>
      </c>
      <c r="J300" s="13">
        <v>6633619</v>
      </c>
      <c r="K300" s="77" t="s">
        <v>709</v>
      </c>
      <c r="L300" s="3"/>
      <c r="M300" s="6" t="s">
        <v>802</v>
      </c>
    </row>
    <row r="301" spans="1:13" ht="24.6" x14ac:dyDescent="0.3">
      <c r="A301" s="19">
        <v>290</v>
      </c>
      <c r="B301" s="115" t="s">
        <v>711</v>
      </c>
      <c r="C301" s="58">
        <v>845</v>
      </c>
      <c r="D301" s="54">
        <v>43249</v>
      </c>
      <c r="E301" s="53">
        <v>219732</v>
      </c>
      <c r="F301" s="53">
        <v>16077</v>
      </c>
      <c r="G301" s="53">
        <v>6380</v>
      </c>
      <c r="H301" s="53">
        <f t="shared" si="10"/>
        <v>22457</v>
      </c>
      <c r="I301" s="53">
        <f t="shared" si="11"/>
        <v>197275</v>
      </c>
      <c r="J301" s="13">
        <v>6633620</v>
      </c>
      <c r="K301" s="77" t="s">
        <v>709</v>
      </c>
      <c r="L301" s="3"/>
      <c r="M301" s="6" t="s">
        <v>799</v>
      </c>
    </row>
    <row r="302" spans="1:13" ht="15.6" x14ac:dyDescent="0.3">
      <c r="A302" s="19">
        <v>291</v>
      </c>
      <c r="B302" s="115" t="s">
        <v>712</v>
      </c>
      <c r="C302" s="58">
        <v>851</v>
      </c>
      <c r="D302" s="54">
        <v>43250</v>
      </c>
      <c r="E302" s="53">
        <v>213931</v>
      </c>
      <c r="F302" s="53">
        <v>12478</v>
      </c>
      <c r="G302" s="53">
        <v>5513</v>
      </c>
      <c r="H302" s="53">
        <f t="shared" si="10"/>
        <v>17991</v>
      </c>
      <c r="I302" s="53">
        <f t="shared" si="11"/>
        <v>195940</v>
      </c>
      <c r="J302" s="13">
        <v>6633621</v>
      </c>
      <c r="K302" s="77" t="s">
        <v>713</v>
      </c>
      <c r="L302" s="3"/>
      <c r="M302" s="6" t="s">
        <v>803</v>
      </c>
    </row>
    <row r="303" spans="1:13" ht="15.6" x14ac:dyDescent="0.3">
      <c r="A303" s="19">
        <v>292</v>
      </c>
      <c r="B303" s="115" t="s">
        <v>714</v>
      </c>
      <c r="C303" s="58">
        <v>850</v>
      </c>
      <c r="D303" s="54">
        <v>43250</v>
      </c>
      <c r="E303" s="53">
        <v>222263</v>
      </c>
      <c r="F303" s="53">
        <v>18232</v>
      </c>
      <c r="G303" s="53">
        <v>5801</v>
      </c>
      <c r="H303" s="53">
        <f t="shared" si="10"/>
        <v>24033</v>
      </c>
      <c r="I303" s="53">
        <f t="shared" si="11"/>
        <v>198230</v>
      </c>
      <c r="J303" s="13">
        <v>6633622</v>
      </c>
      <c r="K303" s="77" t="s">
        <v>713</v>
      </c>
      <c r="L303" s="3"/>
      <c r="M303" s="6" t="s">
        <v>803</v>
      </c>
    </row>
    <row r="304" spans="1:13" ht="15.6" x14ac:dyDescent="0.3">
      <c r="A304" s="19">
        <v>293</v>
      </c>
      <c r="B304" s="115" t="s">
        <v>715</v>
      </c>
      <c r="C304" s="58">
        <v>852</v>
      </c>
      <c r="D304" s="54">
        <v>43250</v>
      </c>
      <c r="E304" s="53">
        <v>192091</v>
      </c>
      <c r="F304" s="53">
        <v>6778</v>
      </c>
      <c r="G304" s="53">
        <v>2353</v>
      </c>
      <c r="H304" s="53">
        <f t="shared" si="10"/>
        <v>9131</v>
      </c>
      <c r="I304" s="53">
        <f t="shared" si="11"/>
        <v>182960</v>
      </c>
      <c r="J304" s="13">
        <v>6633623</v>
      </c>
      <c r="K304" s="77" t="s">
        <v>713</v>
      </c>
      <c r="L304" s="3"/>
      <c r="M304" s="6" t="s">
        <v>803</v>
      </c>
    </row>
    <row r="305" spans="1:13" ht="24.6" x14ac:dyDescent="0.3">
      <c r="A305" s="19">
        <v>294</v>
      </c>
      <c r="B305" s="115" t="s">
        <v>716</v>
      </c>
      <c r="C305" s="58">
        <v>856</v>
      </c>
      <c r="D305" s="54">
        <v>43251</v>
      </c>
      <c r="E305" s="53">
        <v>221135</v>
      </c>
      <c r="F305" s="53">
        <v>15627</v>
      </c>
      <c r="G305" s="53">
        <v>6568</v>
      </c>
      <c r="H305" s="53">
        <f t="shared" si="10"/>
        <v>22195</v>
      </c>
      <c r="I305" s="53">
        <f t="shared" si="11"/>
        <v>198940</v>
      </c>
      <c r="J305" s="13">
        <v>6633625</v>
      </c>
      <c r="K305" s="77" t="s">
        <v>717</v>
      </c>
      <c r="L305" s="3"/>
      <c r="M305" s="6" t="s">
        <v>802</v>
      </c>
    </row>
    <row r="306" spans="1:13" ht="15.6" x14ac:dyDescent="0.3">
      <c r="A306" s="19">
        <v>295</v>
      </c>
      <c r="B306" s="115" t="s">
        <v>745</v>
      </c>
      <c r="C306" s="58">
        <v>857</v>
      </c>
      <c r="D306" s="54">
        <v>43251</v>
      </c>
      <c r="E306" s="53">
        <v>219395</v>
      </c>
      <c r="F306" s="53">
        <v>15660</v>
      </c>
      <c r="G306" s="53">
        <v>6375</v>
      </c>
      <c r="H306" s="53">
        <f t="shared" si="10"/>
        <v>22035</v>
      </c>
      <c r="I306" s="53">
        <f t="shared" si="11"/>
        <v>197360</v>
      </c>
      <c r="J306" s="13">
        <v>6633626</v>
      </c>
      <c r="K306" s="77" t="s">
        <v>717</v>
      </c>
      <c r="L306" s="3"/>
      <c r="M306" s="6" t="s">
        <v>802</v>
      </c>
    </row>
    <row r="307" spans="1:13" ht="15.6" x14ac:dyDescent="0.3">
      <c r="A307" s="19">
        <v>296</v>
      </c>
      <c r="B307" s="115" t="s">
        <v>744</v>
      </c>
      <c r="C307" s="58">
        <v>846</v>
      </c>
      <c r="D307" s="54">
        <v>43251</v>
      </c>
      <c r="E307" s="53">
        <v>219395</v>
      </c>
      <c r="F307" s="53">
        <v>15660</v>
      </c>
      <c r="G307" s="53">
        <v>6375</v>
      </c>
      <c r="H307" s="53">
        <f t="shared" si="10"/>
        <v>22035</v>
      </c>
      <c r="I307" s="53">
        <f t="shared" si="11"/>
        <v>197360</v>
      </c>
      <c r="J307" s="13">
        <v>6633627</v>
      </c>
      <c r="K307" s="77" t="s">
        <v>717</v>
      </c>
      <c r="L307" s="3"/>
      <c r="M307" s="6" t="s">
        <v>802</v>
      </c>
    </row>
    <row r="308" spans="1:13" ht="15.6" x14ac:dyDescent="0.3">
      <c r="A308" s="19">
        <v>297</v>
      </c>
      <c r="B308" s="115" t="s">
        <v>718</v>
      </c>
      <c r="C308" s="58">
        <v>871</v>
      </c>
      <c r="D308" s="54">
        <v>43254</v>
      </c>
      <c r="E308" s="53">
        <v>219135</v>
      </c>
      <c r="F308" s="53">
        <v>15627</v>
      </c>
      <c r="G308" s="53">
        <v>6368</v>
      </c>
      <c r="H308" s="53">
        <f t="shared" si="10"/>
        <v>21995</v>
      </c>
      <c r="I308" s="53">
        <f t="shared" si="11"/>
        <v>197140</v>
      </c>
      <c r="J308" s="13">
        <v>6633629</v>
      </c>
      <c r="K308" s="77" t="s">
        <v>719</v>
      </c>
      <c r="L308" s="3"/>
      <c r="M308" s="6" t="s">
        <v>802</v>
      </c>
    </row>
    <row r="309" spans="1:13" ht="24.6" x14ac:dyDescent="0.3">
      <c r="A309" s="19">
        <v>298</v>
      </c>
      <c r="B309" s="115" t="s">
        <v>720</v>
      </c>
      <c r="C309" s="58">
        <v>872</v>
      </c>
      <c r="D309" s="54">
        <v>43254</v>
      </c>
      <c r="E309" s="53">
        <v>217632</v>
      </c>
      <c r="F309" s="53">
        <v>16077</v>
      </c>
      <c r="G309" s="53">
        <v>6380</v>
      </c>
      <c r="H309" s="53">
        <f t="shared" si="10"/>
        <v>22457</v>
      </c>
      <c r="I309" s="53">
        <f t="shared" si="11"/>
        <v>195175</v>
      </c>
      <c r="J309" s="13">
        <v>6633630</v>
      </c>
      <c r="K309" s="77" t="s">
        <v>719</v>
      </c>
      <c r="L309" s="3"/>
      <c r="M309" s="6" t="s">
        <v>802</v>
      </c>
    </row>
    <row r="310" spans="1:13" ht="24.6" x14ac:dyDescent="0.3">
      <c r="A310" s="19">
        <v>299</v>
      </c>
      <c r="B310" s="115" t="s">
        <v>721</v>
      </c>
      <c r="C310" s="58">
        <v>870</v>
      </c>
      <c r="D310" s="54">
        <v>43254</v>
      </c>
      <c r="E310" s="53">
        <v>221832</v>
      </c>
      <c r="F310" s="53">
        <v>16077</v>
      </c>
      <c r="G310" s="53">
        <v>6380</v>
      </c>
      <c r="H310" s="53">
        <f t="shared" si="10"/>
        <v>22457</v>
      </c>
      <c r="I310" s="53">
        <f t="shared" si="11"/>
        <v>199375</v>
      </c>
      <c r="J310" s="13">
        <v>6633631</v>
      </c>
      <c r="K310" s="77" t="s">
        <v>719</v>
      </c>
      <c r="L310" s="3"/>
      <c r="M310" s="6" t="s">
        <v>802</v>
      </c>
    </row>
    <row r="311" spans="1:13" ht="15.6" x14ac:dyDescent="0.3">
      <c r="A311" s="19">
        <v>300</v>
      </c>
      <c r="B311" s="115" t="s">
        <v>722</v>
      </c>
      <c r="C311" s="58">
        <v>858</v>
      </c>
      <c r="D311" s="54">
        <v>43254</v>
      </c>
      <c r="E311" s="53">
        <v>219395</v>
      </c>
      <c r="F311" s="53">
        <v>15660</v>
      </c>
      <c r="G311" s="53">
        <v>6375</v>
      </c>
      <c r="H311" s="53">
        <f t="shared" si="10"/>
        <v>22035</v>
      </c>
      <c r="I311" s="53">
        <f t="shared" si="11"/>
        <v>197360</v>
      </c>
      <c r="J311" s="13">
        <v>6633632</v>
      </c>
      <c r="K311" s="77" t="s">
        <v>719</v>
      </c>
      <c r="L311" s="3"/>
      <c r="M311" s="6" t="s">
        <v>802</v>
      </c>
    </row>
    <row r="312" spans="1:13" ht="15.6" x14ac:dyDescent="0.3">
      <c r="A312" s="19">
        <v>301</v>
      </c>
      <c r="B312" s="115" t="s">
        <v>746</v>
      </c>
      <c r="C312" s="58">
        <v>879</v>
      </c>
      <c r="D312" s="54">
        <v>43255</v>
      </c>
      <c r="E312" s="53">
        <v>219200</v>
      </c>
      <c r="F312" s="53">
        <v>10200</v>
      </c>
      <c r="G312" s="53">
        <v>9000</v>
      </c>
      <c r="H312" s="53">
        <f t="shared" si="10"/>
        <v>19200</v>
      </c>
      <c r="I312" s="53">
        <f t="shared" si="11"/>
        <v>200000</v>
      </c>
      <c r="J312" s="13">
        <v>6633633</v>
      </c>
      <c r="K312" s="77" t="s">
        <v>747</v>
      </c>
      <c r="L312" s="3"/>
      <c r="M312" s="6" t="s">
        <v>803</v>
      </c>
    </row>
    <row r="313" spans="1:13" ht="24.6" x14ac:dyDescent="0.3">
      <c r="A313" s="19">
        <v>302</v>
      </c>
      <c r="B313" s="115" t="s">
        <v>748</v>
      </c>
      <c r="C313" s="58">
        <v>886</v>
      </c>
      <c r="D313" s="54">
        <v>43256</v>
      </c>
      <c r="E313" s="53">
        <v>221132</v>
      </c>
      <c r="F313" s="53">
        <v>16077</v>
      </c>
      <c r="G313" s="53">
        <v>6380</v>
      </c>
      <c r="H313" s="53">
        <f t="shared" si="10"/>
        <v>22457</v>
      </c>
      <c r="I313" s="53">
        <f t="shared" si="11"/>
        <v>198675</v>
      </c>
      <c r="J313" s="13">
        <v>6633635</v>
      </c>
      <c r="K313" s="77" t="s">
        <v>749</v>
      </c>
      <c r="L313" s="3"/>
      <c r="M313" s="6" t="s">
        <v>799</v>
      </c>
    </row>
    <row r="314" spans="1:13" ht="24.6" x14ac:dyDescent="0.3">
      <c r="A314" s="19">
        <v>303</v>
      </c>
      <c r="B314" s="115" t="s">
        <v>750</v>
      </c>
      <c r="C314" s="58">
        <v>885</v>
      </c>
      <c r="D314" s="54">
        <v>43256</v>
      </c>
      <c r="E314" s="53">
        <v>221135</v>
      </c>
      <c r="F314" s="53">
        <v>15627</v>
      </c>
      <c r="G314" s="53">
        <v>6568</v>
      </c>
      <c r="H314" s="53">
        <f t="shared" si="10"/>
        <v>22195</v>
      </c>
      <c r="I314" s="53">
        <f t="shared" si="11"/>
        <v>198940</v>
      </c>
      <c r="J314" s="13">
        <v>6633636</v>
      </c>
      <c r="K314" s="77" t="s">
        <v>749</v>
      </c>
      <c r="L314" s="3"/>
      <c r="M314" s="6" t="s">
        <v>802</v>
      </c>
    </row>
    <row r="315" spans="1:13" ht="15.6" x14ac:dyDescent="0.3">
      <c r="A315" s="19">
        <v>304</v>
      </c>
      <c r="B315" s="115" t="s">
        <v>751</v>
      </c>
      <c r="C315" s="58">
        <v>892</v>
      </c>
      <c r="D315" s="54">
        <v>43257</v>
      </c>
      <c r="E315" s="53">
        <v>219200</v>
      </c>
      <c r="F315" s="53">
        <v>10200</v>
      </c>
      <c r="G315" s="53">
        <v>9000</v>
      </c>
      <c r="H315" s="53">
        <f t="shared" si="10"/>
        <v>19200</v>
      </c>
      <c r="I315" s="53">
        <f t="shared" si="11"/>
        <v>200000</v>
      </c>
      <c r="J315" s="13">
        <v>6633638</v>
      </c>
      <c r="K315" s="77" t="s">
        <v>752</v>
      </c>
      <c r="L315" s="3"/>
      <c r="M315" s="6" t="s">
        <v>803</v>
      </c>
    </row>
    <row r="316" spans="1:13" ht="15.6" x14ac:dyDescent="0.3">
      <c r="A316" s="19">
        <v>305</v>
      </c>
      <c r="B316" s="115" t="s">
        <v>753</v>
      </c>
      <c r="C316" s="58">
        <v>902</v>
      </c>
      <c r="D316" s="54">
        <v>43258</v>
      </c>
      <c r="E316" s="53">
        <v>192090</v>
      </c>
      <c r="F316" s="53">
        <v>6778</v>
      </c>
      <c r="G316" s="53">
        <v>2353</v>
      </c>
      <c r="H316" s="53">
        <f t="shared" si="10"/>
        <v>9131</v>
      </c>
      <c r="I316" s="53">
        <f t="shared" si="11"/>
        <v>182959</v>
      </c>
      <c r="J316" s="13">
        <v>6633639</v>
      </c>
      <c r="K316" s="77" t="s">
        <v>754</v>
      </c>
      <c r="L316" s="3"/>
      <c r="M316" s="6" t="s">
        <v>803</v>
      </c>
    </row>
    <row r="317" spans="1:13" ht="15.6" x14ac:dyDescent="0.3">
      <c r="A317" s="19">
        <v>306</v>
      </c>
      <c r="B317" s="115" t="s">
        <v>755</v>
      </c>
      <c r="C317" s="58">
        <v>901</v>
      </c>
      <c r="D317" s="54">
        <v>43258</v>
      </c>
      <c r="E317" s="53">
        <v>213931</v>
      </c>
      <c r="F317" s="53">
        <v>12478</v>
      </c>
      <c r="G317" s="53">
        <v>5513</v>
      </c>
      <c r="H317" s="53">
        <f t="shared" si="10"/>
        <v>17991</v>
      </c>
      <c r="I317" s="53">
        <f t="shared" si="11"/>
        <v>195940</v>
      </c>
      <c r="J317" s="13">
        <v>6633640</v>
      </c>
      <c r="K317" s="77" t="s">
        <v>754</v>
      </c>
      <c r="L317" s="3"/>
      <c r="M317" s="6" t="s">
        <v>803</v>
      </c>
    </row>
    <row r="318" spans="1:13" ht="15.6" x14ac:dyDescent="0.3">
      <c r="A318" s="19">
        <v>307</v>
      </c>
      <c r="B318" s="115" t="s">
        <v>756</v>
      </c>
      <c r="C318" s="58">
        <v>900</v>
      </c>
      <c r="D318" s="54">
        <v>43258</v>
      </c>
      <c r="E318" s="53">
        <v>222263</v>
      </c>
      <c r="F318" s="53">
        <v>18232</v>
      </c>
      <c r="G318" s="53">
        <v>5801</v>
      </c>
      <c r="H318" s="53">
        <f t="shared" si="10"/>
        <v>24033</v>
      </c>
      <c r="I318" s="53">
        <f t="shared" si="11"/>
        <v>198230</v>
      </c>
      <c r="J318" s="13">
        <v>6633641</v>
      </c>
      <c r="K318" s="77" t="s">
        <v>754</v>
      </c>
      <c r="L318" s="3"/>
      <c r="M318" s="6" t="s">
        <v>803</v>
      </c>
    </row>
    <row r="319" spans="1:13" ht="24.6" x14ac:dyDescent="0.3">
      <c r="A319" s="19">
        <v>308</v>
      </c>
      <c r="B319" s="115" t="s">
        <v>757</v>
      </c>
      <c r="C319" s="58">
        <v>903</v>
      </c>
      <c r="D319" s="54">
        <v>43258</v>
      </c>
      <c r="E319" s="53">
        <v>221135</v>
      </c>
      <c r="F319" s="53">
        <v>15627</v>
      </c>
      <c r="G319" s="53">
        <v>6568</v>
      </c>
      <c r="H319" s="53">
        <f t="shared" si="10"/>
        <v>22195</v>
      </c>
      <c r="I319" s="53">
        <f t="shared" si="11"/>
        <v>198940</v>
      </c>
      <c r="J319" s="13">
        <v>6633642</v>
      </c>
      <c r="K319" s="77" t="s">
        <v>754</v>
      </c>
      <c r="L319" s="3"/>
      <c r="M319" s="6" t="s">
        <v>802</v>
      </c>
    </row>
    <row r="320" spans="1:13" ht="24.6" x14ac:dyDescent="0.3">
      <c r="A320" s="19">
        <v>309</v>
      </c>
      <c r="B320" s="115" t="s">
        <v>759</v>
      </c>
      <c r="C320" s="58">
        <v>908</v>
      </c>
      <c r="D320" s="54">
        <v>43261</v>
      </c>
      <c r="E320" s="53">
        <v>218332</v>
      </c>
      <c r="F320" s="53">
        <v>16077</v>
      </c>
      <c r="G320" s="53">
        <v>6380</v>
      </c>
      <c r="H320" s="53">
        <f t="shared" si="10"/>
        <v>22457</v>
      </c>
      <c r="I320" s="53">
        <f t="shared" si="11"/>
        <v>195875</v>
      </c>
      <c r="J320" s="13">
        <v>6633646</v>
      </c>
      <c r="K320" s="77" t="s">
        <v>758</v>
      </c>
      <c r="L320" s="3"/>
      <c r="M320" s="6" t="s">
        <v>799</v>
      </c>
    </row>
    <row r="321" spans="1:13" ht="24.6" x14ac:dyDescent="0.3">
      <c r="A321" s="19">
        <v>310</v>
      </c>
      <c r="B321" s="115" t="s">
        <v>760</v>
      </c>
      <c r="C321" s="58">
        <v>909</v>
      </c>
      <c r="D321" s="54">
        <v>43261</v>
      </c>
      <c r="E321" s="53">
        <v>219732</v>
      </c>
      <c r="F321" s="53">
        <v>16077</v>
      </c>
      <c r="G321" s="53">
        <v>6380</v>
      </c>
      <c r="H321" s="53">
        <f t="shared" si="10"/>
        <v>22457</v>
      </c>
      <c r="I321" s="53">
        <f t="shared" si="11"/>
        <v>197275</v>
      </c>
      <c r="J321" s="13">
        <v>6633647</v>
      </c>
      <c r="K321" s="77" t="s">
        <v>758</v>
      </c>
      <c r="L321" s="3"/>
      <c r="M321" s="6" t="s">
        <v>799</v>
      </c>
    </row>
    <row r="322" spans="1:13" ht="24.6" x14ac:dyDescent="0.3">
      <c r="A322" s="19">
        <v>311</v>
      </c>
      <c r="B322" s="115" t="s">
        <v>761</v>
      </c>
      <c r="C322" s="58">
        <v>910</v>
      </c>
      <c r="D322" s="54">
        <v>43261</v>
      </c>
      <c r="E322" s="53">
        <v>221132</v>
      </c>
      <c r="F322" s="53">
        <v>16077</v>
      </c>
      <c r="G322" s="53">
        <v>6380</v>
      </c>
      <c r="H322" s="53">
        <f t="shared" si="10"/>
        <v>22457</v>
      </c>
      <c r="I322" s="53">
        <f t="shared" si="11"/>
        <v>198675</v>
      </c>
      <c r="J322" s="13">
        <v>6633648</v>
      </c>
      <c r="K322" s="77" t="s">
        <v>758</v>
      </c>
      <c r="L322" s="3"/>
      <c r="M322" s="6" t="s">
        <v>799</v>
      </c>
    </row>
    <row r="323" spans="1:13" ht="24.6" x14ac:dyDescent="0.3">
      <c r="A323" s="19">
        <v>312</v>
      </c>
      <c r="B323" s="115" t="s">
        <v>762</v>
      </c>
      <c r="C323" s="58">
        <v>911</v>
      </c>
      <c r="D323" s="54">
        <v>43261</v>
      </c>
      <c r="E323" s="53">
        <v>221135</v>
      </c>
      <c r="F323" s="53">
        <v>15627</v>
      </c>
      <c r="G323" s="53">
        <v>6568</v>
      </c>
      <c r="H323" s="53">
        <f t="shared" si="10"/>
        <v>22195</v>
      </c>
      <c r="I323" s="53">
        <f t="shared" si="11"/>
        <v>198940</v>
      </c>
      <c r="J323" s="13">
        <v>6633649</v>
      </c>
      <c r="K323" s="77" t="s">
        <v>758</v>
      </c>
      <c r="L323" s="3"/>
      <c r="M323" s="6" t="s">
        <v>802</v>
      </c>
    </row>
    <row r="324" spans="1:13" ht="24.6" x14ac:dyDescent="0.3">
      <c r="A324" s="19">
        <v>313</v>
      </c>
      <c r="B324" s="115" t="s">
        <v>763</v>
      </c>
      <c r="C324" s="58">
        <v>912</v>
      </c>
      <c r="D324" s="54">
        <v>43261</v>
      </c>
      <c r="E324" s="53">
        <v>221135</v>
      </c>
      <c r="F324" s="53">
        <v>15627</v>
      </c>
      <c r="G324" s="53">
        <v>6568</v>
      </c>
      <c r="H324" s="53">
        <f t="shared" si="10"/>
        <v>22195</v>
      </c>
      <c r="I324" s="53">
        <f t="shared" si="11"/>
        <v>198940</v>
      </c>
      <c r="J324" s="13">
        <v>6633650</v>
      </c>
      <c r="K324" s="77" t="s">
        <v>758</v>
      </c>
      <c r="L324" s="3"/>
      <c r="M324" s="6" t="s">
        <v>802</v>
      </c>
    </row>
    <row r="325" spans="1:13" ht="24.6" x14ac:dyDescent="0.3">
      <c r="A325" s="19">
        <v>314</v>
      </c>
      <c r="B325" s="115" t="s">
        <v>767</v>
      </c>
      <c r="C325" s="58">
        <v>928</v>
      </c>
      <c r="D325" s="54">
        <v>43263</v>
      </c>
      <c r="E325" s="53">
        <v>176664</v>
      </c>
      <c r="F325" s="53">
        <v>10874</v>
      </c>
      <c r="G325" s="53">
        <v>5120</v>
      </c>
      <c r="H325" s="53">
        <f t="shared" si="10"/>
        <v>15994</v>
      </c>
      <c r="I325" s="53">
        <f t="shared" si="11"/>
        <v>160670</v>
      </c>
      <c r="J325" s="13">
        <v>6633666</v>
      </c>
      <c r="K325" s="77" t="s">
        <v>768</v>
      </c>
      <c r="L325" s="3"/>
      <c r="M325" s="6" t="s">
        <v>802</v>
      </c>
    </row>
    <row r="326" spans="1:13" ht="15.6" x14ac:dyDescent="0.3">
      <c r="A326" s="19">
        <v>315</v>
      </c>
      <c r="B326" s="115" t="s">
        <v>770</v>
      </c>
      <c r="C326" s="58">
        <v>946</v>
      </c>
      <c r="D326" s="54">
        <v>43275</v>
      </c>
      <c r="E326" s="53">
        <v>218857</v>
      </c>
      <c r="F326" s="53">
        <v>16934</v>
      </c>
      <c r="G326" s="53">
        <v>5977</v>
      </c>
      <c r="H326" s="53">
        <f t="shared" si="10"/>
        <v>22911</v>
      </c>
      <c r="I326" s="53">
        <f t="shared" si="11"/>
        <v>195946</v>
      </c>
      <c r="J326" s="13">
        <v>6633679</v>
      </c>
      <c r="K326" s="77" t="s">
        <v>769</v>
      </c>
      <c r="L326" s="3"/>
      <c r="M326" s="6" t="s">
        <v>802</v>
      </c>
    </row>
    <row r="327" spans="1:13" ht="15.6" x14ac:dyDescent="0.3">
      <c r="A327" s="19">
        <v>316</v>
      </c>
      <c r="B327" s="115" t="s">
        <v>771</v>
      </c>
      <c r="C327" s="58">
        <v>947</v>
      </c>
      <c r="D327" s="54">
        <v>43275</v>
      </c>
      <c r="E327" s="53">
        <v>212512</v>
      </c>
      <c r="F327" s="53">
        <v>15773</v>
      </c>
      <c r="G327" s="53">
        <v>5279</v>
      </c>
      <c r="H327" s="53">
        <f t="shared" si="10"/>
        <v>21052</v>
      </c>
      <c r="I327" s="53">
        <f t="shared" si="11"/>
        <v>191460</v>
      </c>
      <c r="J327" s="13">
        <v>6633680</v>
      </c>
      <c r="K327" s="77" t="s">
        <v>769</v>
      </c>
      <c r="L327" s="3"/>
      <c r="M327" s="6" t="s">
        <v>802</v>
      </c>
    </row>
    <row r="328" spans="1:13" ht="15.6" x14ac:dyDescent="0.3">
      <c r="A328" s="19">
        <v>317</v>
      </c>
      <c r="B328" s="115" t="s">
        <v>774</v>
      </c>
      <c r="C328" s="58">
        <v>967</v>
      </c>
      <c r="D328" s="54">
        <v>43277</v>
      </c>
      <c r="E328" s="53">
        <v>82088</v>
      </c>
      <c r="F328" s="53">
        <v>5257</v>
      </c>
      <c r="G328" s="53">
        <v>2301</v>
      </c>
      <c r="H328" s="53">
        <f t="shared" si="10"/>
        <v>7558</v>
      </c>
      <c r="I328" s="53">
        <f t="shared" si="11"/>
        <v>74530</v>
      </c>
      <c r="J328" s="13">
        <v>6633864</v>
      </c>
      <c r="K328" s="77" t="s">
        <v>772</v>
      </c>
      <c r="L328" s="3"/>
      <c r="M328" s="6" t="s">
        <v>802</v>
      </c>
    </row>
    <row r="329" spans="1:13" ht="15.6" x14ac:dyDescent="0.3">
      <c r="A329" s="19">
        <v>318</v>
      </c>
      <c r="B329" s="115" t="s">
        <v>773</v>
      </c>
      <c r="C329" s="58">
        <v>966</v>
      </c>
      <c r="D329" s="54">
        <v>43277</v>
      </c>
      <c r="E329" s="53">
        <v>205294</v>
      </c>
      <c r="F329" s="53">
        <v>16682</v>
      </c>
      <c r="G329" s="53">
        <v>5177</v>
      </c>
      <c r="H329" s="53">
        <f t="shared" si="10"/>
        <v>21859</v>
      </c>
      <c r="I329" s="53">
        <f t="shared" si="11"/>
        <v>183435</v>
      </c>
      <c r="J329" s="13">
        <v>6633683</v>
      </c>
      <c r="K329" s="77" t="s">
        <v>772</v>
      </c>
      <c r="L329" s="3"/>
      <c r="M329" s="6" t="s">
        <v>802</v>
      </c>
    </row>
    <row r="330" spans="1:13" ht="15.6" x14ac:dyDescent="0.3">
      <c r="A330" s="19">
        <v>319</v>
      </c>
      <c r="B330" s="115" t="s">
        <v>775</v>
      </c>
      <c r="C330" s="58">
        <v>974</v>
      </c>
      <c r="D330" s="54">
        <v>43278</v>
      </c>
      <c r="E330" s="53">
        <v>199538</v>
      </c>
      <c r="F330" s="53">
        <v>9907</v>
      </c>
      <c r="G330" s="53">
        <v>5101</v>
      </c>
      <c r="H330" s="53">
        <f t="shared" si="10"/>
        <v>15008</v>
      </c>
      <c r="I330" s="53">
        <f t="shared" si="11"/>
        <v>184530</v>
      </c>
      <c r="J330" s="13">
        <v>6633689</v>
      </c>
      <c r="K330" s="77" t="s">
        <v>776</v>
      </c>
      <c r="L330" s="3"/>
      <c r="M330" s="6" t="s">
        <v>802</v>
      </c>
    </row>
    <row r="331" spans="1:13" ht="15.6" x14ac:dyDescent="0.3">
      <c r="A331" s="19">
        <v>320</v>
      </c>
      <c r="B331" s="115" t="s">
        <v>777</v>
      </c>
      <c r="C331" s="58">
        <v>982</v>
      </c>
      <c r="D331" s="54">
        <v>43279</v>
      </c>
      <c r="E331" s="53">
        <v>182500</v>
      </c>
      <c r="F331" s="53">
        <v>13579</v>
      </c>
      <c r="G331" s="53">
        <v>6335</v>
      </c>
      <c r="H331" s="53">
        <f t="shared" si="10"/>
        <v>19914</v>
      </c>
      <c r="I331" s="53">
        <f t="shared" si="11"/>
        <v>162586</v>
      </c>
      <c r="J331" s="13">
        <v>6633696</v>
      </c>
      <c r="K331" s="77" t="s">
        <v>778</v>
      </c>
      <c r="L331" s="3"/>
      <c r="M331" s="6" t="s">
        <v>802</v>
      </c>
    </row>
    <row r="332" spans="1:13" ht="15.6" x14ac:dyDescent="0.3">
      <c r="A332" s="19">
        <v>321</v>
      </c>
      <c r="B332" s="115" t="s">
        <v>780</v>
      </c>
      <c r="C332" s="58">
        <v>986</v>
      </c>
      <c r="D332" s="54">
        <v>43279</v>
      </c>
      <c r="E332" s="53">
        <v>220460</v>
      </c>
      <c r="F332" s="53">
        <v>13733</v>
      </c>
      <c r="G332" s="53">
        <v>8242</v>
      </c>
      <c r="H332" s="53">
        <f t="shared" si="10"/>
        <v>21975</v>
      </c>
      <c r="I332" s="53">
        <f t="shared" si="11"/>
        <v>198485</v>
      </c>
      <c r="J332" s="13">
        <v>6633699</v>
      </c>
      <c r="K332" s="77" t="s">
        <v>778</v>
      </c>
      <c r="L332" s="3"/>
      <c r="M332" s="6" t="s">
        <v>802</v>
      </c>
    </row>
    <row r="333" spans="1:13" ht="15.6" x14ac:dyDescent="0.3">
      <c r="A333" s="19">
        <v>322</v>
      </c>
      <c r="B333" s="115" t="s">
        <v>781</v>
      </c>
      <c r="C333" s="58">
        <v>987</v>
      </c>
      <c r="D333" s="54">
        <v>43279</v>
      </c>
      <c r="E333" s="53">
        <v>220460</v>
      </c>
      <c r="F333" s="53">
        <v>13733</v>
      </c>
      <c r="G333" s="53">
        <v>8242</v>
      </c>
      <c r="H333" s="53">
        <f t="shared" si="10"/>
        <v>21975</v>
      </c>
      <c r="I333" s="53">
        <f t="shared" si="11"/>
        <v>198485</v>
      </c>
      <c r="J333" s="13">
        <v>6633700</v>
      </c>
      <c r="K333" s="77" t="s">
        <v>778</v>
      </c>
      <c r="L333" s="3"/>
      <c r="M333" s="6" t="s">
        <v>802</v>
      </c>
    </row>
    <row r="334" spans="1:13" ht="15.6" x14ac:dyDescent="0.3">
      <c r="A334" s="19">
        <v>323</v>
      </c>
      <c r="B334" s="115" t="s">
        <v>782</v>
      </c>
      <c r="C334" s="58">
        <v>988</v>
      </c>
      <c r="D334" s="54">
        <v>43279</v>
      </c>
      <c r="E334" s="53">
        <v>190660</v>
      </c>
      <c r="F334" s="53">
        <v>11364</v>
      </c>
      <c r="G334" s="53">
        <v>5336</v>
      </c>
      <c r="H334" s="53">
        <f t="shared" si="10"/>
        <v>16700</v>
      </c>
      <c r="I334" s="53">
        <f t="shared" si="11"/>
        <v>173960</v>
      </c>
      <c r="J334" s="13">
        <v>6633701</v>
      </c>
      <c r="K334" s="77" t="s">
        <v>778</v>
      </c>
      <c r="L334" s="3"/>
      <c r="M334" s="6" t="s">
        <v>802</v>
      </c>
    </row>
    <row r="335" spans="1:13" ht="24.6" x14ac:dyDescent="0.3">
      <c r="A335" s="19">
        <v>324</v>
      </c>
      <c r="B335" s="115" t="s">
        <v>786</v>
      </c>
      <c r="C335" s="58">
        <v>992</v>
      </c>
      <c r="D335" s="54">
        <v>43279</v>
      </c>
      <c r="E335" s="53">
        <v>180095</v>
      </c>
      <c r="F335" s="53">
        <v>13727</v>
      </c>
      <c r="G335" s="53">
        <v>5428</v>
      </c>
      <c r="H335" s="53">
        <f t="shared" si="10"/>
        <v>19155</v>
      </c>
      <c r="I335" s="53">
        <f t="shared" si="11"/>
        <v>160940</v>
      </c>
      <c r="J335" s="13">
        <v>6633727</v>
      </c>
      <c r="K335" s="77" t="s">
        <v>785</v>
      </c>
      <c r="L335" s="3"/>
      <c r="M335" s="6" t="s">
        <v>802</v>
      </c>
    </row>
    <row r="336" spans="1:13" ht="15.6" x14ac:dyDescent="0.3">
      <c r="A336" s="19">
        <v>325</v>
      </c>
      <c r="B336" s="115" t="s">
        <v>787</v>
      </c>
      <c r="C336" s="58">
        <v>991</v>
      </c>
      <c r="D336" s="54">
        <v>43279</v>
      </c>
      <c r="E336" s="53">
        <v>218852</v>
      </c>
      <c r="F336" s="53">
        <v>10375</v>
      </c>
      <c r="G336" s="53">
        <v>8978</v>
      </c>
      <c r="H336" s="53">
        <f t="shared" si="10"/>
        <v>19353</v>
      </c>
      <c r="I336" s="53">
        <f t="shared" si="11"/>
        <v>199499</v>
      </c>
      <c r="J336" s="13">
        <v>6633726</v>
      </c>
      <c r="K336" s="77" t="s">
        <v>785</v>
      </c>
      <c r="L336" s="3"/>
      <c r="M336" s="6" t="s">
        <v>802</v>
      </c>
    </row>
    <row r="337" spans="1:13" ht="31.2" x14ac:dyDescent="0.3">
      <c r="A337" s="19">
        <v>326</v>
      </c>
      <c r="B337" s="115" t="s">
        <v>788</v>
      </c>
      <c r="C337" s="58">
        <v>994</v>
      </c>
      <c r="D337" s="54">
        <v>43279</v>
      </c>
      <c r="E337" s="53">
        <v>220835</v>
      </c>
      <c r="F337" s="53">
        <v>18857</v>
      </c>
      <c r="G337" s="53">
        <v>6838</v>
      </c>
      <c r="H337" s="53">
        <f t="shared" si="10"/>
        <v>25695</v>
      </c>
      <c r="I337" s="53">
        <f t="shared" si="11"/>
        <v>195140</v>
      </c>
      <c r="J337" s="13">
        <v>6633731</v>
      </c>
      <c r="K337" s="77" t="s">
        <v>785</v>
      </c>
      <c r="L337" s="152" t="s">
        <v>789</v>
      </c>
      <c r="M337" s="6" t="s">
        <v>802</v>
      </c>
    </row>
    <row r="338" spans="1:13" ht="15.6" x14ac:dyDescent="0.3">
      <c r="A338" s="19">
        <v>327</v>
      </c>
      <c r="B338" s="115" t="s">
        <v>790</v>
      </c>
      <c r="C338" s="58">
        <v>995</v>
      </c>
      <c r="D338" s="54">
        <v>43279</v>
      </c>
      <c r="E338" s="53">
        <v>191060</v>
      </c>
      <c r="F338" s="53">
        <v>11364</v>
      </c>
      <c r="G338" s="53">
        <v>5376</v>
      </c>
      <c r="H338" s="53">
        <f t="shared" si="10"/>
        <v>16740</v>
      </c>
      <c r="I338" s="53">
        <f t="shared" si="11"/>
        <v>174320</v>
      </c>
      <c r="J338" s="13">
        <v>6633732</v>
      </c>
      <c r="K338" s="77" t="s">
        <v>785</v>
      </c>
      <c r="L338" s="3"/>
      <c r="M338" s="6" t="s">
        <v>802</v>
      </c>
    </row>
    <row r="339" spans="1:13" ht="15.6" x14ac:dyDescent="0.3">
      <c r="A339" s="19">
        <v>328</v>
      </c>
      <c r="B339" s="115" t="s">
        <v>791</v>
      </c>
      <c r="C339" s="58">
        <v>993</v>
      </c>
      <c r="D339" s="54">
        <v>43279</v>
      </c>
      <c r="E339" s="53">
        <v>219166</v>
      </c>
      <c r="F339" s="53">
        <v>10323</v>
      </c>
      <c r="G339" s="53">
        <v>8993</v>
      </c>
      <c r="H339" s="53">
        <f t="shared" si="10"/>
        <v>19316</v>
      </c>
      <c r="I339" s="53">
        <f t="shared" si="11"/>
        <v>199850</v>
      </c>
      <c r="J339" s="13">
        <v>6633733</v>
      </c>
      <c r="K339" s="77" t="s">
        <v>785</v>
      </c>
      <c r="L339" s="3"/>
      <c r="M339" s="6" t="s">
        <v>802</v>
      </c>
    </row>
    <row r="340" spans="1:13" ht="15.6" x14ac:dyDescent="0.3">
      <c r="A340" s="19">
        <v>329</v>
      </c>
      <c r="B340" s="115" t="s">
        <v>792</v>
      </c>
      <c r="C340" s="58"/>
      <c r="D340" s="54">
        <v>43281</v>
      </c>
      <c r="E340" s="53">
        <v>109500</v>
      </c>
      <c r="F340" s="53">
        <v>5000</v>
      </c>
      <c r="G340" s="53">
        <v>4500</v>
      </c>
      <c r="H340" s="53">
        <f t="shared" si="10"/>
        <v>9500</v>
      </c>
      <c r="I340" s="53">
        <f t="shared" si="11"/>
        <v>100000</v>
      </c>
      <c r="J340" s="13">
        <v>6633750</v>
      </c>
      <c r="K340" s="77" t="s">
        <v>785</v>
      </c>
      <c r="L340" s="3"/>
      <c r="M340" s="6" t="s">
        <v>802</v>
      </c>
    </row>
    <row r="341" spans="1:13" ht="24.6" x14ac:dyDescent="0.3">
      <c r="A341" s="19">
        <v>330</v>
      </c>
      <c r="B341" s="115" t="s">
        <v>793</v>
      </c>
      <c r="C341" s="58"/>
      <c r="D341" s="54">
        <v>43281</v>
      </c>
      <c r="E341" s="53">
        <v>180095</v>
      </c>
      <c r="F341" s="53">
        <v>13727</v>
      </c>
      <c r="G341" s="53">
        <v>5428</v>
      </c>
      <c r="H341" s="53">
        <f t="shared" si="10"/>
        <v>19155</v>
      </c>
      <c r="I341" s="53">
        <f t="shared" si="11"/>
        <v>160940</v>
      </c>
      <c r="J341" s="13">
        <v>6633751</v>
      </c>
      <c r="K341" s="77" t="s">
        <v>785</v>
      </c>
      <c r="L341" s="3"/>
      <c r="M341" s="6" t="s">
        <v>802</v>
      </c>
    </row>
    <row r="342" spans="1:13" ht="24.6" x14ac:dyDescent="0.3">
      <c r="A342" s="19">
        <v>331</v>
      </c>
      <c r="B342" s="115" t="s">
        <v>794</v>
      </c>
      <c r="C342" s="58"/>
      <c r="D342" s="54">
        <v>43281</v>
      </c>
      <c r="E342" s="53">
        <v>180095</v>
      </c>
      <c r="F342" s="53">
        <v>13727</v>
      </c>
      <c r="G342" s="53">
        <v>5428</v>
      </c>
      <c r="H342" s="53">
        <f t="shared" si="10"/>
        <v>19155</v>
      </c>
      <c r="I342" s="53">
        <f t="shared" si="11"/>
        <v>160940</v>
      </c>
      <c r="J342" s="13">
        <v>6633752</v>
      </c>
      <c r="K342" s="77" t="s">
        <v>785</v>
      </c>
      <c r="L342" s="3"/>
      <c r="M342" s="6" t="s">
        <v>802</v>
      </c>
    </row>
    <row r="343" spans="1:13" ht="24.6" x14ac:dyDescent="0.3">
      <c r="A343" s="19">
        <v>332</v>
      </c>
      <c r="B343" s="115" t="s">
        <v>795</v>
      </c>
      <c r="C343" s="58"/>
      <c r="D343" s="54">
        <v>43281</v>
      </c>
      <c r="E343" s="53">
        <v>180095</v>
      </c>
      <c r="F343" s="53">
        <v>13727</v>
      </c>
      <c r="G343" s="53">
        <v>5428</v>
      </c>
      <c r="H343" s="53">
        <f t="shared" si="10"/>
        <v>19155</v>
      </c>
      <c r="I343" s="53">
        <f t="shared" si="11"/>
        <v>160940</v>
      </c>
      <c r="J343" s="13">
        <v>6633753</v>
      </c>
      <c r="K343" s="77" t="s">
        <v>785</v>
      </c>
      <c r="L343" s="3"/>
      <c r="M343" s="6" t="s">
        <v>802</v>
      </c>
    </row>
    <row r="344" spans="1:13" ht="15.6" x14ac:dyDescent="0.3">
      <c r="A344" s="19">
        <v>333</v>
      </c>
      <c r="B344" s="115" t="s">
        <v>796</v>
      </c>
      <c r="C344" s="58"/>
      <c r="D344" s="54">
        <v>43281</v>
      </c>
      <c r="E344" s="53">
        <v>219959</v>
      </c>
      <c r="F344" s="53">
        <v>10945</v>
      </c>
      <c r="G344" s="53">
        <v>9014</v>
      </c>
      <c r="H344" s="53">
        <f t="shared" si="10"/>
        <v>19959</v>
      </c>
      <c r="I344" s="53">
        <f t="shared" si="11"/>
        <v>200000</v>
      </c>
      <c r="J344" s="13" t="s">
        <v>797</v>
      </c>
      <c r="K344" s="77" t="s">
        <v>797</v>
      </c>
      <c r="L344" s="3"/>
      <c r="M344" s="6" t="s">
        <v>802</v>
      </c>
    </row>
    <row r="345" spans="1:13" ht="15.6" x14ac:dyDescent="0.3">
      <c r="B345" s="115"/>
      <c r="C345" s="58"/>
      <c r="D345" s="54"/>
      <c r="E345" s="53"/>
      <c r="F345" s="53"/>
      <c r="G345" s="53"/>
      <c r="H345" s="53"/>
      <c r="I345" s="53"/>
      <c r="J345" s="13"/>
      <c r="K345" s="77"/>
      <c r="L345" s="3"/>
    </row>
    <row r="346" spans="1:13" ht="15.6" x14ac:dyDescent="0.3">
      <c r="B346" s="6"/>
      <c r="C346" s="6"/>
      <c r="D346" s="59" t="s">
        <v>13</v>
      </c>
      <c r="E346" s="60">
        <f>SUM(E5:E345)</f>
        <v>73694204</v>
      </c>
      <c r="F346" s="60">
        <f>SUM(F5:F345)</f>
        <v>4952658</v>
      </c>
      <c r="G346" s="60">
        <f>SUM(G5:G345)</f>
        <v>2205094</v>
      </c>
      <c r="H346" s="60">
        <f>SUM(H5:H345)</f>
        <v>7157752</v>
      </c>
      <c r="I346" s="60">
        <f>SUM(I5:I345)</f>
        <v>66536452</v>
      </c>
      <c r="J346" s="19"/>
      <c r="K346" s="19"/>
      <c r="L346" s="106"/>
    </row>
    <row r="347" spans="1:13" ht="10.5" customHeight="1" x14ac:dyDescent="0.3">
      <c r="A347" s="79"/>
      <c r="B347" s="31"/>
      <c r="C347" s="31"/>
      <c r="D347" s="91"/>
      <c r="E347" s="92"/>
      <c r="F347" s="92"/>
      <c r="G347" s="92"/>
      <c r="H347" s="92"/>
      <c r="I347" s="92"/>
      <c r="J347" s="94"/>
      <c r="K347" s="79"/>
    </row>
    <row r="348" spans="1:13" ht="7.5" customHeight="1" x14ac:dyDescent="0.3">
      <c r="A348" s="79"/>
      <c r="B348" s="31"/>
      <c r="C348" s="31"/>
      <c r="D348" s="91"/>
      <c r="E348" s="92"/>
      <c r="F348" s="92"/>
      <c r="G348" s="92"/>
      <c r="H348" s="92"/>
      <c r="I348" s="92"/>
      <c r="J348" s="94"/>
      <c r="K348" s="79"/>
    </row>
    <row r="349" spans="1:13" ht="15" customHeight="1" x14ac:dyDescent="0.3">
      <c r="B349" s="174" t="s">
        <v>37</v>
      </c>
      <c r="C349" s="175"/>
      <c r="D349" s="175"/>
      <c r="E349" s="175"/>
      <c r="F349" s="175"/>
      <c r="G349" s="175"/>
      <c r="H349" s="175"/>
      <c r="I349" s="175"/>
      <c r="J349" s="175"/>
      <c r="K349" s="176"/>
      <c r="L349" s="6"/>
    </row>
    <row r="350" spans="1:13" ht="42" customHeight="1" x14ac:dyDescent="0.3">
      <c r="A350" s="24" t="s">
        <v>139</v>
      </c>
      <c r="B350" s="29" t="s">
        <v>22</v>
      </c>
      <c r="C350" s="24" t="s">
        <v>25</v>
      </c>
      <c r="D350" s="24" t="s">
        <v>5</v>
      </c>
      <c r="E350" s="24" t="s">
        <v>6</v>
      </c>
      <c r="F350" s="2" t="s">
        <v>185</v>
      </c>
      <c r="G350" s="2" t="s">
        <v>186</v>
      </c>
      <c r="H350" s="2" t="s">
        <v>8</v>
      </c>
      <c r="I350" s="2" t="s">
        <v>187</v>
      </c>
      <c r="J350" s="2" t="s">
        <v>10</v>
      </c>
      <c r="K350" s="24" t="s">
        <v>11</v>
      </c>
      <c r="L350" s="24" t="s">
        <v>203</v>
      </c>
    </row>
    <row r="351" spans="1:13" x14ac:dyDescent="0.3">
      <c r="A351" s="19">
        <v>1</v>
      </c>
      <c r="B351" s="30" t="s">
        <v>181</v>
      </c>
      <c r="C351" s="18">
        <v>68</v>
      </c>
      <c r="D351" s="47">
        <v>42996</v>
      </c>
      <c r="E351" s="149">
        <v>298285</v>
      </c>
      <c r="F351" s="150">
        <v>14914</v>
      </c>
      <c r="G351" s="150">
        <v>5966</v>
      </c>
      <c r="H351" s="149">
        <f>G351+F351</f>
        <v>20880</v>
      </c>
      <c r="I351" s="149">
        <f>E351-H351</f>
        <v>277405</v>
      </c>
      <c r="J351" s="151">
        <v>1930170</v>
      </c>
      <c r="K351" s="113" t="s">
        <v>221</v>
      </c>
      <c r="L351" s="6"/>
    </row>
    <row r="352" spans="1:13" x14ac:dyDescent="0.3">
      <c r="A352" s="19">
        <v>2</v>
      </c>
      <c r="B352" s="30" t="s">
        <v>196</v>
      </c>
      <c r="C352" s="18">
        <v>98</v>
      </c>
      <c r="D352" s="47">
        <v>43011</v>
      </c>
      <c r="E352" s="149">
        <v>296450</v>
      </c>
      <c r="F352" s="150">
        <v>14823</v>
      </c>
      <c r="G352" s="150">
        <v>5929</v>
      </c>
      <c r="H352" s="149">
        <f t="shared" ref="H352:H353" si="12">G352+F352</f>
        <v>20752</v>
      </c>
      <c r="I352" s="149">
        <f t="shared" ref="I352:I373" si="13">E352-H352</f>
        <v>275698</v>
      </c>
      <c r="J352" s="151">
        <v>1930188</v>
      </c>
      <c r="K352" s="113" t="s">
        <v>222</v>
      </c>
      <c r="L352" s="106"/>
    </row>
    <row r="353" spans="1:12" x14ac:dyDescent="0.3">
      <c r="A353" s="19">
        <v>3</v>
      </c>
      <c r="B353" s="30" t="s">
        <v>217</v>
      </c>
      <c r="C353" s="18">
        <v>144</v>
      </c>
      <c r="D353" s="47">
        <v>43026</v>
      </c>
      <c r="E353" s="149">
        <v>253500</v>
      </c>
      <c r="F353" s="150">
        <v>12675</v>
      </c>
      <c r="G353" s="150">
        <v>5070</v>
      </c>
      <c r="H353" s="149">
        <f t="shared" si="12"/>
        <v>17745</v>
      </c>
      <c r="I353" s="149">
        <f t="shared" si="13"/>
        <v>235755</v>
      </c>
      <c r="J353" s="151">
        <v>1875409</v>
      </c>
      <c r="K353" s="113" t="s">
        <v>223</v>
      </c>
      <c r="L353" s="106"/>
    </row>
    <row r="354" spans="1:12" x14ac:dyDescent="0.3">
      <c r="A354" s="19">
        <v>4</v>
      </c>
      <c r="B354" s="30" t="s">
        <v>217</v>
      </c>
      <c r="C354" s="18">
        <v>216</v>
      </c>
      <c r="D354" s="47">
        <v>43052</v>
      </c>
      <c r="E354" s="149">
        <v>252000</v>
      </c>
      <c r="F354" s="150">
        <v>12600</v>
      </c>
      <c r="G354" s="150">
        <v>5040</v>
      </c>
      <c r="H354" s="149">
        <f>F354+G354</f>
        <v>17640</v>
      </c>
      <c r="I354" s="149">
        <f t="shared" si="13"/>
        <v>234360</v>
      </c>
      <c r="J354" s="151">
        <v>1875458</v>
      </c>
      <c r="K354" s="113" t="s">
        <v>264</v>
      </c>
      <c r="L354" s="106"/>
    </row>
    <row r="355" spans="1:12" x14ac:dyDescent="0.3">
      <c r="A355" s="19">
        <v>5</v>
      </c>
      <c r="B355" s="30" t="s">
        <v>274</v>
      </c>
      <c r="C355" s="18">
        <v>229</v>
      </c>
      <c r="D355" s="47">
        <v>43058</v>
      </c>
      <c r="E355" s="149">
        <v>100800</v>
      </c>
      <c r="F355" s="150">
        <v>5040</v>
      </c>
      <c r="G355" s="150">
        <v>2016</v>
      </c>
      <c r="H355" s="149">
        <f t="shared" ref="H355:H373" si="14">G355+F355</f>
        <v>7056</v>
      </c>
      <c r="I355" s="149">
        <f t="shared" si="13"/>
        <v>93744</v>
      </c>
      <c r="J355" s="151">
        <v>2875469</v>
      </c>
      <c r="K355" s="113" t="s">
        <v>269</v>
      </c>
      <c r="L355" s="106"/>
    </row>
    <row r="356" spans="1:12" ht="28.8" x14ac:dyDescent="0.3">
      <c r="A356" s="19">
        <v>6</v>
      </c>
      <c r="B356" s="30" t="s">
        <v>291</v>
      </c>
      <c r="C356" s="18">
        <v>267</v>
      </c>
      <c r="D356" s="47">
        <v>43072</v>
      </c>
      <c r="E356" s="149">
        <v>378000</v>
      </c>
      <c r="F356" s="150">
        <v>18900</v>
      </c>
      <c r="G356" s="150">
        <v>7560</v>
      </c>
      <c r="H356" s="149">
        <f t="shared" si="14"/>
        <v>26460</v>
      </c>
      <c r="I356" s="149">
        <f t="shared" si="13"/>
        <v>351540</v>
      </c>
      <c r="J356" s="151">
        <v>2875514</v>
      </c>
      <c r="K356" s="113" t="s">
        <v>290</v>
      </c>
      <c r="L356" s="106"/>
    </row>
    <row r="357" spans="1:12" x14ac:dyDescent="0.3">
      <c r="A357" s="19">
        <v>7</v>
      </c>
      <c r="B357" s="30" t="s">
        <v>217</v>
      </c>
      <c r="C357" s="18">
        <v>323</v>
      </c>
      <c r="D357" s="47">
        <v>43107</v>
      </c>
      <c r="E357" s="149">
        <v>252000</v>
      </c>
      <c r="F357" s="150">
        <v>12600</v>
      </c>
      <c r="G357" s="150">
        <v>5040</v>
      </c>
      <c r="H357" s="149">
        <f t="shared" si="14"/>
        <v>17640</v>
      </c>
      <c r="I357" s="149">
        <f t="shared" si="13"/>
        <v>234360</v>
      </c>
      <c r="J357" s="151">
        <v>2875558</v>
      </c>
      <c r="K357" s="113" t="s">
        <v>335</v>
      </c>
      <c r="L357" s="106"/>
    </row>
    <row r="358" spans="1:12" x14ac:dyDescent="0.3">
      <c r="A358" s="19">
        <v>8</v>
      </c>
      <c r="B358" s="30" t="s">
        <v>217</v>
      </c>
      <c r="C358" s="18" t="s">
        <v>336</v>
      </c>
      <c r="D358" s="47">
        <v>43107</v>
      </c>
      <c r="E358" s="149">
        <v>252000</v>
      </c>
      <c r="F358" s="150">
        <v>12600</v>
      </c>
      <c r="G358" s="150">
        <v>5040</v>
      </c>
      <c r="H358" s="149">
        <f t="shared" si="14"/>
        <v>17640</v>
      </c>
      <c r="I358" s="149">
        <f t="shared" si="13"/>
        <v>234360</v>
      </c>
      <c r="J358" s="151">
        <v>2875559</v>
      </c>
      <c r="K358" s="113" t="s">
        <v>335</v>
      </c>
      <c r="L358" s="106"/>
    </row>
    <row r="359" spans="1:12" x14ac:dyDescent="0.3">
      <c r="A359" s="19">
        <v>9</v>
      </c>
      <c r="B359" s="30" t="s">
        <v>196</v>
      </c>
      <c r="C359" s="18">
        <v>391</v>
      </c>
      <c r="D359" s="47">
        <v>43123</v>
      </c>
      <c r="E359" s="149">
        <v>294000</v>
      </c>
      <c r="F359" s="150">
        <v>14700</v>
      </c>
      <c r="G359" s="150">
        <v>5880</v>
      </c>
      <c r="H359" s="149">
        <f t="shared" si="14"/>
        <v>20580</v>
      </c>
      <c r="I359" s="149">
        <f t="shared" si="13"/>
        <v>273420</v>
      </c>
      <c r="J359" s="151">
        <v>2875587</v>
      </c>
      <c r="K359" s="113" t="s">
        <v>369</v>
      </c>
      <c r="L359" s="106"/>
    </row>
    <row r="360" spans="1:12" x14ac:dyDescent="0.3">
      <c r="A360" s="19">
        <v>10</v>
      </c>
      <c r="B360" s="30" t="s">
        <v>196</v>
      </c>
      <c r="C360" s="18">
        <v>391</v>
      </c>
      <c r="D360" s="47">
        <v>43123</v>
      </c>
      <c r="E360" s="149">
        <v>294000</v>
      </c>
      <c r="F360" s="150">
        <v>14700</v>
      </c>
      <c r="G360" s="150">
        <v>5880</v>
      </c>
      <c r="H360" s="149">
        <f t="shared" si="14"/>
        <v>20580</v>
      </c>
      <c r="I360" s="149">
        <f t="shared" si="13"/>
        <v>273420</v>
      </c>
      <c r="J360" s="151">
        <v>2875588</v>
      </c>
      <c r="K360" s="113" t="s">
        <v>369</v>
      </c>
      <c r="L360" s="106"/>
    </row>
    <row r="361" spans="1:12" ht="27.75" customHeight="1" x14ac:dyDescent="0.3">
      <c r="A361" s="19">
        <v>11</v>
      </c>
      <c r="B361" s="30" t="s">
        <v>509</v>
      </c>
      <c r="C361" s="18">
        <v>284</v>
      </c>
      <c r="D361" s="47">
        <v>43153</v>
      </c>
      <c r="E361" s="149">
        <v>462000</v>
      </c>
      <c r="F361" s="150">
        <v>23100</v>
      </c>
      <c r="G361" s="150">
        <v>24780</v>
      </c>
      <c r="H361" s="149">
        <f t="shared" si="14"/>
        <v>47880</v>
      </c>
      <c r="I361" s="149">
        <f t="shared" si="13"/>
        <v>414120</v>
      </c>
      <c r="J361" s="151">
        <v>2875683</v>
      </c>
      <c r="K361" s="113" t="s">
        <v>510</v>
      </c>
      <c r="L361" s="106"/>
    </row>
    <row r="362" spans="1:12" ht="31.5" customHeight="1" x14ac:dyDescent="0.3">
      <c r="A362" s="19">
        <v>12</v>
      </c>
      <c r="B362" s="30" t="s">
        <v>556</v>
      </c>
      <c r="C362" s="18">
        <v>574</v>
      </c>
      <c r="D362" s="47">
        <v>43180</v>
      </c>
      <c r="E362" s="149">
        <v>504000</v>
      </c>
      <c r="F362" s="150">
        <v>25200</v>
      </c>
      <c r="G362" s="150">
        <v>15120</v>
      </c>
      <c r="H362" s="149">
        <f t="shared" si="14"/>
        <v>40320</v>
      </c>
      <c r="I362" s="149">
        <f t="shared" si="13"/>
        <v>463680</v>
      </c>
      <c r="J362" s="151">
        <v>2875730</v>
      </c>
      <c r="K362" s="113" t="s">
        <v>554</v>
      </c>
      <c r="L362" s="106"/>
    </row>
    <row r="363" spans="1:12" ht="43.2" x14ac:dyDescent="0.3">
      <c r="A363" s="19">
        <v>13</v>
      </c>
      <c r="B363" s="30" t="s">
        <v>612</v>
      </c>
      <c r="C363" s="18">
        <v>685</v>
      </c>
      <c r="D363" s="47">
        <v>43212</v>
      </c>
      <c r="E363" s="149">
        <v>630000</v>
      </c>
      <c r="F363" s="150">
        <v>31500</v>
      </c>
      <c r="G363" s="150">
        <v>12600</v>
      </c>
      <c r="H363" s="149">
        <f t="shared" si="14"/>
        <v>44100</v>
      </c>
      <c r="I363" s="149">
        <f t="shared" si="13"/>
        <v>585900</v>
      </c>
      <c r="J363" s="151">
        <v>2875809</v>
      </c>
      <c r="K363" s="113" t="s">
        <v>610</v>
      </c>
      <c r="L363" s="106"/>
    </row>
    <row r="364" spans="1:12" ht="31.5" customHeight="1" x14ac:dyDescent="0.3">
      <c r="A364" s="19">
        <v>14</v>
      </c>
      <c r="B364" s="30" t="s">
        <v>556</v>
      </c>
      <c r="C364" s="18">
        <v>761</v>
      </c>
      <c r="D364" s="47">
        <v>43234</v>
      </c>
      <c r="E364" s="149">
        <v>504000</v>
      </c>
      <c r="F364" s="150">
        <v>25200</v>
      </c>
      <c r="G364" s="150">
        <v>10080</v>
      </c>
      <c r="H364" s="149">
        <f t="shared" si="14"/>
        <v>35280</v>
      </c>
      <c r="I364" s="149">
        <f t="shared" si="13"/>
        <v>468720</v>
      </c>
      <c r="J364" s="151">
        <v>6633567</v>
      </c>
      <c r="K364" s="113" t="s">
        <v>664</v>
      </c>
      <c r="L364" s="106"/>
    </row>
    <row r="365" spans="1:12" ht="31.5" customHeight="1" x14ac:dyDescent="0.3">
      <c r="A365" s="19">
        <v>15</v>
      </c>
      <c r="B365" s="30" t="s">
        <v>705</v>
      </c>
      <c r="C365" s="18">
        <v>831</v>
      </c>
      <c r="D365" s="47">
        <v>43247</v>
      </c>
      <c r="E365" s="149">
        <v>588000</v>
      </c>
      <c r="F365" s="150">
        <v>29400</v>
      </c>
      <c r="G365" s="150">
        <v>11760</v>
      </c>
      <c r="H365" s="149">
        <f t="shared" si="14"/>
        <v>41160</v>
      </c>
      <c r="I365" s="149">
        <f t="shared" si="13"/>
        <v>546840</v>
      </c>
      <c r="J365" s="151">
        <v>6633616</v>
      </c>
      <c r="K365" s="113" t="s">
        <v>707</v>
      </c>
      <c r="L365" s="106"/>
    </row>
    <row r="366" spans="1:12" ht="31.5" customHeight="1" x14ac:dyDescent="0.3">
      <c r="A366" s="19">
        <v>16</v>
      </c>
      <c r="B366" s="30" t="s">
        <v>705</v>
      </c>
      <c r="C366" s="18">
        <v>832</v>
      </c>
      <c r="D366" s="47">
        <v>43247</v>
      </c>
      <c r="E366" s="149">
        <v>588000</v>
      </c>
      <c r="F366" s="150">
        <v>29400</v>
      </c>
      <c r="G366" s="150">
        <v>11760</v>
      </c>
      <c r="H366" s="149">
        <f t="shared" si="14"/>
        <v>41160</v>
      </c>
      <c r="I366" s="149">
        <f t="shared" si="13"/>
        <v>546840</v>
      </c>
      <c r="J366" s="151">
        <v>6633617</v>
      </c>
      <c r="K366" s="113" t="s">
        <v>707</v>
      </c>
      <c r="L366" s="106"/>
    </row>
    <row r="367" spans="1:12" s="162" customFormat="1" x14ac:dyDescent="0.3">
      <c r="A367" s="154">
        <v>17</v>
      </c>
      <c r="B367" s="155" t="s">
        <v>708</v>
      </c>
      <c r="C367" s="156">
        <v>835</v>
      </c>
      <c r="D367" s="50">
        <v>43247</v>
      </c>
      <c r="E367" s="157">
        <v>5717400</v>
      </c>
      <c r="F367" s="158">
        <v>285870</v>
      </c>
      <c r="G367" s="158">
        <v>258310</v>
      </c>
      <c r="H367" s="157">
        <f t="shared" si="14"/>
        <v>544180</v>
      </c>
      <c r="I367" s="157">
        <f t="shared" si="13"/>
        <v>5173220</v>
      </c>
      <c r="J367" s="159">
        <v>6633618</v>
      </c>
      <c r="K367" s="160" t="s">
        <v>709</v>
      </c>
      <c r="L367" s="161"/>
    </row>
    <row r="368" spans="1:12" x14ac:dyDescent="0.3">
      <c r="A368" s="19">
        <v>18</v>
      </c>
      <c r="B368" s="30" t="s">
        <v>764</v>
      </c>
      <c r="C368" s="18">
        <v>915</v>
      </c>
      <c r="D368" s="47">
        <v>43261</v>
      </c>
      <c r="E368" s="149">
        <v>294000</v>
      </c>
      <c r="F368" s="150">
        <v>14700</v>
      </c>
      <c r="G368" s="150">
        <v>22008</v>
      </c>
      <c r="H368" s="149">
        <f t="shared" si="14"/>
        <v>36708</v>
      </c>
      <c r="I368" s="149">
        <f t="shared" si="13"/>
        <v>257292</v>
      </c>
      <c r="J368" s="151">
        <v>6633660</v>
      </c>
      <c r="K368" s="113" t="s">
        <v>766</v>
      </c>
      <c r="L368" s="106"/>
    </row>
    <row r="369" spans="1:12" x14ac:dyDescent="0.3">
      <c r="A369" s="19">
        <v>19</v>
      </c>
      <c r="B369" s="30" t="s">
        <v>765</v>
      </c>
      <c r="C369" s="18">
        <v>916</v>
      </c>
      <c r="D369" s="47">
        <v>43261</v>
      </c>
      <c r="E369" s="149">
        <v>882000</v>
      </c>
      <c r="F369" s="150">
        <v>44100</v>
      </c>
      <c r="G369" s="150">
        <v>17640</v>
      </c>
      <c r="H369" s="149">
        <f t="shared" si="14"/>
        <v>61740</v>
      </c>
      <c r="I369" s="149">
        <f t="shared" si="13"/>
        <v>820260</v>
      </c>
      <c r="J369" s="151">
        <v>6633662</v>
      </c>
      <c r="K369" s="113" t="s">
        <v>766</v>
      </c>
      <c r="L369" s="106"/>
    </row>
    <row r="370" spans="1:12" x14ac:dyDescent="0.3">
      <c r="A370" s="19">
        <v>20</v>
      </c>
      <c r="B370" s="30" t="s">
        <v>783</v>
      </c>
      <c r="C370" s="18">
        <v>953</v>
      </c>
      <c r="D370" s="47">
        <v>43275</v>
      </c>
      <c r="E370" s="149">
        <v>588000</v>
      </c>
      <c r="F370" s="150">
        <v>29400</v>
      </c>
      <c r="G370" s="150">
        <v>17640</v>
      </c>
      <c r="H370" s="149">
        <f t="shared" si="14"/>
        <v>47040</v>
      </c>
      <c r="I370" s="149">
        <f t="shared" si="13"/>
        <v>540960</v>
      </c>
      <c r="J370" s="151">
        <v>6633708</v>
      </c>
      <c r="K370" s="113" t="s">
        <v>785</v>
      </c>
      <c r="L370" s="106"/>
    </row>
    <row r="371" spans="1:12" ht="28.8" x14ac:dyDescent="0.3">
      <c r="A371" s="19">
        <v>22</v>
      </c>
      <c r="B371" s="30" t="s">
        <v>784</v>
      </c>
      <c r="C371" s="18">
        <v>938</v>
      </c>
      <c r="D371" s="47">
        <v>43271</v>
      </c>
      <c r="E371" s="149">
        <v>327600</v>
      </c>
      <c r="F371" s="150">
        <v>16380</v>
      </c>
      <c r="G371" s="150">
        <v>13104</v>
      </c>
      <c r="H371" s="149">
        <f t="shared" si="14"/>
        <v>29484</v>
      </c>
      <c r="I371" s="149">
        <f t="shared" si="13"/>
        <v>298116</v>
      </c>
      <c r="J371" s="151">
        <v>6633707</v>
      </c>
      <c r="K371" s="113" t="s">
        <v>785</v>
      </c>
      <c r="L371" s="106"/>
    </row>
    <row r="372" spans="1:12" x14ac:dyDescent="0.3">
      <c r="A372" s="19">
        <v>24</v>
      </c>
      <c r="B372" s="30" t="s">
        <v>779</v>
      </c>
      <c r="C372" s="18">
        <v>952</v>
      </c>
      <c r="D372" s="47">
        <v>43275</v>
      </c>
      <c r="E372" s="149">
        <v>126000</v>
      </c>
      <c r="F372" s="150">
        <v>6300</v>
      </c>
      <c r="G372" s="150">
        <v>3780</v>
      </c>
      <c r="H372" s="149">
        <f t="shared" si="14"/>
        <v>10080</v>
      </c>
      <c r="I372" s="149">
        <f t="shared" si="13"/>
        <v>115920</v>
      </c>
      <c r="J372" s="151">
        <v>6633706</v>
      </c>
      <c r="K372" s="113" t="s">
        <v>785</v>
      </c>
      <c r="L372" s="106"/>
    </row>
    <row r="373" spans="1:12" x14ac:dyDescent="0.3">
      <c r="A373" s="19">
        <v>25</v>
      </c>
      <c r="B373" s="30" t="s">
        <v>217</v>
      </c>
      <c r="C373" s="18"/>
      <c r="D373" s="47">
        <v>43279</v>
      </c>
      <c r="E373" s="149">
        <v>252000</v>
      </c>
      <c r="F373" s="150">
        <v>12600</v>
      </c>
      <c r="G373" s="150">
        <v>10080</v>
      </c>
      <c r="H373" s="149">
        <f t="shared" si="14"/>
        <v>22680</v>
      </c>
      <c r="I373" s="149">
        <f t="shared" si="13"/>
        <v>229320</v>
      </c>
      <c r="J373" s="151">
        <v>6633759</v>
      </c>
      <c r="K373" s="113" t="s">
        <v>785</v>
      </c>
      <c r="L373" s="106"/>
    </row>
    <row r="374" spans="1:12" x14ac:dyDescent="0.3">
      <c r="B374" s="30"/>
      <c r="C374" s="18"/>
      <c r="D374" s="47"/>
      <c r="E374" s="149"/>
      <c r="F374" s="150"/>
      <c r="G374" s="150"/>
      <c r="H374" s="149"/>
      <c r="I374" s="149"/>
      <c r="J374" s="151"/>
      <c r="K374" s="113"/>
      <c r="L374" s="106"/>
    </row>
    <row r="375" spans="1:12" ht="18" customHeight="1" x14ac:dyDescent="0.3">
      <c r="B375" s="30"/>
      <c r="C375" s="19"/>
      <c r="D375" s="47"/>
      <c r="E375" s="48"/>
      <c r="F375" s="85"/>
      <c r="G375" s="85"/>
      <c r="H375" s="48"/>
      <c r="I375" s="48"/>
      <c r="J375" s="13"/>
      <c r="K375" s="114"/>
      <c r="L375" s="6"/>
    </row>
    <row r="376" spans="1:12" ht="18" customHeight="1" x14ac:dyDescent="0.3">
      <c r="B376" s="167" t="s">
        <v>13</v>
      </c>
      <c r="C376" s="167"/>
      <c r="D376" s="167"/>
      <c r="E376" s="21">
        <f>SUM(E351:E375)</f>
        <v>14134035</v>
      </c>
      <c r="F376" s="105">
        <f>SUM(F351:F375)</f>
        <v>706702</v>
      </c>
      <c r="G376" s="105">
        <f>SUM(G351:G375)</f>
        <v>482083</v>
      </c>
      <c r="H376" s="21">
        <f t="shared" ref="H376" si="15">F376+G376</f>
        <v>1188785</v>
      </c>
      <c r="I376" s="23">
        <f>SUM(I351:I375)</f>
        <v>12945250</v>
      </c>
      <c r="J376" s="6"/>
      <c r="K376" s="90"/>
      <c r="L376" s="106"/>
    </row>
    <row r="377" spans="1:12" ht="18" customHeight="1" x14ac:dyDescent="0.3">
      <c r="A377" s="79"/>
      <c r="B377" s="118"/>
      <c r="C377" s="118"/>
      <c r="D377" s="118"/>
      <c r="E377" s="119"/>
      <c r="F377" s="120"/>
      <c r="G377" s="120"/>
      <c r="H377" s="119"/>
      <c r="I377" s="122"/>
      <c r="J377" s="31"/>
      <c r="K377" s="121"/>
      <c r="L377" s="34"/>
    </row>
    <row r="378" spans="1:12" s="31" customFormat="1" ht="17.25" customHeight="1" x14ac:dyDescent="0.3">
      <c r="A378" s="79"/>
      <c r="H378" s="34"/>
      <c r="K378" s="34"/>
    </row>
    <row r="379" spans="1:12" s="31" customFormat="1" ht="15.6" x14ac:dyDescent="0.3">
      <c r="A379" s="79"/>
      <c r="C379" s="165" t="s">
        <v>85</v>
      </c>
      <c r="D379" s="166"/>
      <c r="E379" s="35">
        <f>I346+I376</f>
        <v>79481702</v>
      </c>
      <c r="F379" s="34"/>
      <c r="G379" s="103" t="s">
        <v>169</v>
      </c>
      <c r="H379" s="102">
        <f>F346+F376</f>
        <v>5659360</v>
      </c>
    </row>
    <row r="380" spans="1:12" s="31" customFormat="1" ht="18.75" customHeight="1" x14ac:dyDescent="0.3">
      <c r="A380" s="79"/>
      <c r="C380" s="31" t="s">
        <v>159</v>
      </c>
      <c r="E380" s="34">
        <f>H376+H346</f>
        <v>8346537</v>
      </c>
      <c r="F380" s="34"/>
      <c r="G380" s="103" t="s">
        <v>170</v>
      </c>
      <c r="H380" s="102">
        <f>G376+G346</f>
        <v>2687177</v>
      </c>
      <c r="I380" s="34"/>
    </row>
    <row r="381" spans="1:12" s="95" customFormat="1" x14ac:dyDescent="0.3">
      <c r="A381" s="94"/>
      <c r="C381" s="95" t="s">
        <v>160</v>
      </c>
      <c r="E381" s="93">
        <f>E376+E346</f>
        <v>87828239</v>
      </c>
      <c r="F381" s="93"/>
      <c r="I381" s="34"/>
      <c r="J381" s="93"/>
    </row>
    <row r="382" spans="1:12" s="31" customFormat="1" x14ac:dyDescent="0.3">
      <c r="A382" s="79"/>
      <c r="F382" s="34"/>
      <c r="I382" s="34"/>
      <c r="J382" s="31">
        <v>4670945</v>
      </c>
    </row>
    <row r="383" spans="1:12" s="31" customFormat="1" x14ac:dyDescent="0.3">
      <c r="A383" s="79"/>
      <c r="E383" s="34" t="s">
        <v>805</v>
      </c>
      <c r="F383" s="34">
        <f>E380*100/E381</f>
        <v>9.5032498602186486</v>
      </c>
      <c r="I383" s="104"/>
      <c r="J383" s="34">
        <f>J382-I367</f>
        <v>-502275</v>
      </c>
    </row>
    <row r="384" spans="1:12" s="31" customFormat="1" x14ac:dyDescent="0.3">
      <c r="A384" s="79"/>
      <c r="E384" s="31" t="s">
        <v>806</v>
      </c>
      <c r="F384" s="34">
        <f>E379*100/E381</f>
        <v>90.496750139781355</v>
      </c>
      <c r="G384" s="70"/>
    </row>
    <row r="385" spans="1:6" s="31" customFormat="1" x14ac:dyDescent="0.3">
      <c r="A385" s="79"/>
      <c r="F385" s="34"/>
    </row>
    <row r="386" spans="1:6" s="31" customFormat="1" x14ac:dyDescent="0.3">
      <c r="A386" s="79"/>
      <c r="F386" s="34"/>
    </row>
    <row r="387" spans="1:6" s="31" customFormat="1" x14ac:dyDescent="0.3">
      <c r="A387" s="79"/>
      <c r="E387" s="34"/>
    </row>
    <row r="388" spans="1:6" s="31" customFormat="1" x14ac:dyDescent="0.3">
      <c r="A388" s="79"/>
      <c r="E388" s="34"/>
    </row>
    <row r="389" spans="1:6" s="31" customFormat="1" x14ac:dyDescent="0.3">
      <c r="A389" s="79"/>
      <c r="E389" s="147"/>
    </row>
    <row r="390" spans="1:6" s="31" customFormat="1" x14ac:dyDescent="0.3">
      <c r="A390" s="79"/>
      <c r="E390" s="34"/>
    </row>
    <row r="391" spans="1:6" s="31" customFormat="1" x14ac:dyDescent="0.3">
      <c r="A391" s="79"/>
      <c r="E391" s="34"/>
    </row>
    <row r="392" spans="1:6" s="31" customFormat="1" x14ac:dyDescent="0.3">
      <c r="A392" s="79"/>
    </row>
    <row r="393" spans="1:6" s="31" customFormat="1" x14ac:dyDescent="0.3">
      <c r="A393" s="79"/>
    </row>
    <row r="394" spans="1:6" s="31" customFormat="1" x14ac:dyDescent="0.3">
      <c r="A394" s="79"/>
    </row>
    <row r="395" spans="1:6" s="31" customFormat="1" x14ac:dyDescent="0.3">
      <c r="A395" s="79"/>
    </row>
    <row r="396" spans="1:6" s="31" customFormat="1" x14ac:dyDescent="0.3">
      <c r="A396" s="79"/>
    </row>
    <row r="397" spans="1:6" s="31" customFormat="1" x14ac:dyDescent="0.3">
      <c r="A397" s="79"/>
    </row>
    <row r="398" spans="1:6" s="31" customFormat="1" x14ac:dyDescent="0.3">
      <c r="A398" s="79"/>
    </row>
    <row r="399" spans="1:6" s="31" customFormat="1" x14ac:dyDescent="0.3">
      <c r="A399" s="79"/>
    </row>
    <row r="400" spans="1:6" s="31" customFormat="1" x14ac:dyDescent="0.3">
      <c r="A400" s="79"/>
    </row>
    <row r="401" spans="1:8" s="31" customFormat="1" x14ac:dyDescent="0.3">
      <c r="A401" s="79"/>
    </row>
    <row r="402" spans="1:8" s="31" customFormat="1" x14ac:dyDescent="0.3">
      <c r="A402" s="79"/>
    </row>
    <row r="403" spans="1:8" s="31" customFormat="1" x14ac:dyDescent="0.3">
      <c r="A403" s="79"/>
    </row>
    <row r="404" spans="1:8" s="31" customFormat="1" x14ac:dyDescent="0.3">
      <c r="A404" s="79"/>
    </row>
    <row r="405" spans="1:8" s="31" customFormat="1" x14ac:dyDescent="0.3">
      <c r="A405" s="79"/>
      <c r="E405" s="34"/>
      <c r="F405" s="34"/>
      <c r="G405" s="34"/>
    </row>
    <row r="406" spans="1:8" s="31" customFormat="1" x14ac:dyDescent="0.3">
      <c r="A406" s="79"/>
    </row>
    <row r="407" spans="1:8" s="31" customFormat="1" x14ac:dyDescent="0.3">
      <c r="A407" s="79"/>
      <c r="H407" s="34"/>
    </row>
    <row r="408" spans="1:8" s="31" customFormat="1" x14ac:dyDescent="0.3">
      <c r="A408" s="79"/>
    </row>
    <row r="409" spans="1:8" s="31" customFormat="1" x14ac:dyDescent="0.3">
      <c r="A409" s="79"/>
    </row>
    <row r="410" spans="1:8" s="31" customFormat="1" x14ac:dyDescent="0.3">
      <c r="A410" s="79"/>
    </row>
    <row r="411" spans="1:8" s="31" customFormat="1" x14ac:dyDescent="0.3">
      <c r="A411" s="79"/>
    </row>
    <row r="412" spans="1:8" s="31" customFormat="1" x14ac:dyDescent="0.3">
      <c r="A412" s="79"/>
    </row>
    <row r="413" spans="1:8" s="31" customFormat="1" x14ac:dyDescent="0.3">
      <c r="A413" s="79"/>
    </row>
    <row r="414" spans="1:8" s="31" customFormat="1" x14ac:dyDescent="0.3">
      <c r="A414" s="79"/>
    </row>
    <row r="415" spans="1:8" s="31" customFormat="1" x14ac:dyDescent="0.3">
      <c r="A415" s="79"/>
    </row>
    <row r="416" spans="1:8" s="31" customFormat="1" x14ac:dyDescent="0.3">
      <c r="A416" s="79"/>
    </row>
    <row r="417" spans="1:1" s="31" customFormat="1" x14ac:dyDescent="0.3">
      <c r="A417" s="79"/>
    </row>
    <row r="418" spans="1:1" s="31" customFormat="1" x14ac:dyDescent="0.3">
      <c r="A418" s="79"/>
    </row>
    <row r="419" spans="1:1" s="31" customFormat="1" x14ac:dyDescent="0.3">
      <c r="A419" s="79"/>
    </row>
    <row r="420" spans="1:1" s="31" customFormat="1" x14ac:dyDescent="0.3">
      <c r="A420" s="79"/>
    </row>
    <row r="421" spans="1:1" s="31" customFormat="1" x14ac:dyDescent="0.3">
      <c r="A421" s="79"/>
    </row>
    <row r="422" spans="1:1" s="31" customFormat="1" x14ac:dyDescent="0.3">
      <c r="A422" s="79"/>
    </row>
    <row r="423" spans="1:1" s="31" customFormat="1" x14ac:dyDescent="0.3">
      <c r="A423" s="79"/>
    </row>
    <row r="424" spans="1:1" s="31" customFormat="1" x14ac:dyDescent="0.3">
      <c r="A424" s="79"/>
    </row>
    <row r="425" spans="1:1" s="31" customFormat="1" x14ac:dyDescent="0.3">
      <c r="A425" s="79"/>
    </row>
    <row r="426" spans="1:1" s="31" customFormat="1" x14ac:dyDescent="0.3">
      <c r="A426" s="79"/>
    </row>
    <row r="427" spans="1:1" s="31" customFormat="1" x14ac:dyDescent="0.3">
      <c r="A427" s="79"/>
    </row>
    <row r="428" spans="1:1" s="31" customFormat="1" x14ac:dyDescent="0.3">
      <c r="A428" s="79"/>
    </row>
    <row r="429" spans="1:1" s="31" customFormat="1" x14ac:dyDescent="0.3">
      <c r="A429" s="79"/>
    </row>
    <row r="430" spans="1:1" s="31" customFormat="1" x14ac:dyDescent="0.3">
      <c r="A430" s="79"/>
    </row>
    <row r="431" spans="1:1" s="31" customFormat="1" x14ac:dyDescent="0.3">
      <c r="A431" s="79"/>
    </row>
    <row r="432" spans="1:1" s="31" customFormat="1" x14ac:dyDescent="0.3">
      <c r="A432" s="79"/>
    </row>
    <row r="433" spans="1:1" s="31" customFormat="1" x14ac:dyDescent="0.3">
      <c r="A433" s="79"/>
    </row>
    <row r="434" spans="1:1" s="31" customFormat="1" x14ac:dyDescent="0.3">
      <c r="A434" s="79"/>
    </row>
    <row r="435" spans="1:1" s="31" customFormat="1" x14ac:dyDescent="0.3">
      <c r="A435" s="79"/>
    </row>
    <row r="436" spans="1:1" s="31" customFormat="1" x14ac:dyDescent="0.3">
      <c r="A436" s="79"/>
    </row>
    <row r="437" spans="1:1" s="31" customFormat="1" x14ac:dyDescent="0.3">
      <c r="A437" s="79"/>
    </row>
    <row r="438" spans="1:1" s="31" customFormat="1" x14ac:dyDescent="0.3">
      <c r="A438" s="79"/>
    </row>
    <row r="439" spans="1:1" s="31" customFormat="1" x14ac:dyDescent="0.3">
      <c r="A439" s="79"/>
    </row>
    <row r="440" spans="1:1" s="31" customFormat="1" x14ac:dyDescent="0.3">
      <c r="A440" s="79"/>
    </row>
    <row r="441" spans="1:1" s="31" customFormat="1" x14ac:dyDescent="0.3">
      <c r="A441" s="79"/>
    </row>
    <row r="442" spans="1:1" s="31" customFormat="1" x14ac:dyDescent="0.3">
      <c r="A442" s="79"/>
    </row>
    <row r="443" spans="1:1" s="31" customFormat="1" x14ac:dyDescent="0.3">
      <c r="A443" s="79"/>
    </row>
    <row r="444" spans="1:1" s="31" customFormat="1" x14ac:dyDescent="0.3">
      <c r="A444" s="79"/>
    </row>
    <row r="445" spans="1:1" s="31" customFormat="1" x14ac:dyDescent="0.3">
      <c r="A445" s="79"/>
    </row>
    <row r="446" spans="1:1" s="31" customFormat="1" x14ac:dyDescent="0.3">
      <c r="A446" s="79"/>
    </row>
    <row r="447" spans="1:1" s="31" customFormat="1" x14ac:dyDescent="0.3">
      <c r="A447" s="79"/>
    </row>
    <row r="448" spans="1:1" s="31" customFormat="1" x14ac:dyDescent="0.3">
      <c r="A448" s="79"/>
    </row>
    <row r="449" spans="1:1" s="31" customFormat="1" x14ac:dyDescent="0.3">
      <c r="A449" s="79"/>
    </row>
    <row r="450" spans="1:1" s="31" customFormat="1" x14ac:dyDescent="0.3">
      <c r="A450" s="79"/>
    </row>
    <row r="451" spans="1:1" s="31" customFormat="1" x14ac:dyDescent="0.3">
      <c r="A451" s="79"/>
    </row>
    <row r="452" spans="1:1" s="31" customFormat="1" x14ac:dyDescent="0.3">
      <c r="A452" s="79"/>
    </row>
    <row r="453" spans="1:1" s="31" customFormat="1" x14ac:dyDescent="0.3">
      <c r="A453" s="79"/>
    </row>
    <row r="454" spans="1:1" s="31" customFormat="1" x14ac:dyDescent="0.3">
      <c r="A454" s="79"/>
    </row>
    <row r="455" spans="1:1" s="31" customFormat="1" x14ac:dyDescent="0.3">
      <c r="A455" s="79"/>
    </row>
    <row r="456" spans="1:1" s="31" customFormat="1" x14ac:dyDescent="0.3">
      <c r="A456" s="79"/>
    </row>
    <row r="457" spans="1:1" s="31" customFormat="1" x14ac:dyDescent="0.3">
      <c r="A457" s="79"/>
    </row>
    <row r="458" spans="1:1" s="31" customFormat="1" x14ac:dyDescent="0.3">
      <c r="A458" s="79"/>
    </row>
    <row r="459" spans="1:1" s="31" customFormat="1" x14ac:dyDescent="0.3">
      <c r="A459" s="79"/>
    </row>
    <row r="460" spans="1:1" s="31" customFormat="1" x14ac:dyDescent="0.3">
      <c r="A460" s="79"/>
    </row>
    <row r="461" spans="1:1" s="31" customFormat="1" x14ac:dyDescent="0.3">
      <c r="A461" s="79"/>
    </row>
    <row r="462" spans="1:1" s="31" customFormat="1" x14ac:dyDescent="0.3">
      <c r="A462" s="79"/>
    </row>
    <row r="463" spans="1:1" s="31" customFormat="1" x14ac:dyDescent="0.3">
      <c r="A463" s="79"/>
    </row>
    <row r="464" spans="1:1" s="31" customFormat="1" x14ac:dyDescent="0.3">
      <c r="A464" s="79"/>
    </row>
    <row r="465" spans="1:1" s="31" customFormat="1" x14ac:dyDescent="0.3">
      <c r="A465" s="79"/>
    </row>
    <row r="466" spans="1:1" s="31" customFormat="1" x14ac:dyDescent="0.3">
      <c r="A466" s="79"/>
    </row>
    <row r="467" spans="1:1" s="31" customFormat="1" x14ac:dyDescent="0.3">
      <c r="A467" s="79"/>
    </row>
    <row r="468" spans="1:1" s="31" customFormat="1" x14ac:dyDescent="0.3">
      <c r="A468" s="79"/>
    </row>
    <row r="469" spans="1:1" s="31" customFormat="1" x14ac:dyDescent="0.3">
      <c r="A469" s="79"/>
    </row>
    <row r="470" spans="1:1" s="31" customFormat="1" x14ac:dyDescent="0.3">
      <c r="A470" s="79"/>
    </row>
    <row r="471" spans="1:1" s="31" customFormat="1" x14ac:dyDescent="0.3">
      <c r="A471" s="79"/>
    </row>
    <row r="472" spans="1:1" s="31" customFormat="1" x14ac:dyDescent="0.3">
      <c r="A472" s="79"/>
    </row>
    <row r="473" spans="1:1" s="31" customFormat="1" x14ac:dyDescent="0.3">
      <c r="A473" s="79"/>
    </row>
    <row r="474" spans="1:1" s="31" customFormat="1" x14ac:dyDescent="0.3">
      <c r="A474" s="79"/>
    </row>
    <row r="475" spans="1:1" s="31" customFormat="1" x14ac:dyDescent="0.3">
      <c r="A475" s="79"/>
    </row>
    <row r="476" spans="1:1" s="31" customFormat="1" x14ac:dyDescent="0.3">
      <c r="A476" s="79"/>
    </row>
    <row r="477" spans="1:1" s="31" customFormat="1" x14ac:dyDescent="0.3">
      <c r="A477" s="79"/>
    </row>
    <row r="478" spans="1:1" s="31" customFormat="1" x14ac:dyDescent="0.3">
      <c r="A478" s="79"/>
    </row>
    <row r="479" spans="1:1" s="31" customFormat="1" x14ac:dyDescent="0.3">
      <c r="A479" s="79"/>
    </row>
    <row r="480" spans="1:1" s="31" customFormat="1" x14ac:dyDescent="0.3">
      <c r="A480" s="79"/>
    </row>
    <row r="481" spans="1:1" s="31" customFormat="1" x14ac:dyDescent="0.3">
      <c r="A481" s="79"/>
    </row>
  </sheetData>
  <mergeCells count="8">
    <mergeCell ref="B376:D376"/>
    <mergeCell ref="C379:D379"/>
    <mergeCell ref="B1:K1"/>
    <mergeCell ref="B2:K2"/>
    <mergeCell ref="A3:A4"/>
    <mergeCell ref="B3:H3"/>
    <mergeCell ref="I3:K3"/>
    <mergeCell ref="B349:K349"/>
  </mergeCells>
  <printOptions horizontalCentered="1"/>
  <pageMargins left="0.5" right="0.2" top="0" bottom="0" header="0.3" footer="0.3"/>
  <pageSetup paperSize="9" scale="65" orientation="landscape" r:id="rId1"/>
  <headerFooter differentFirst="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10" sqref="E10"/>
    </sheetView>
  </sheetViews>
  <sheetFormatPr defaultRowHeight="14.4" x14ac:dyDescent="0.3"/>
  <cols>
    <col min="2" max="2" width="10.88671875" bestFit="1" customWidth="1"/>
    <col min="3" max="3" width="13.5546875" customWidth="1"/>
    <col min="4" max="4" width="19" customWidth="1"/>
    <col min="5" max="5" width="18.33203125" customWidth="1"/>
  </cols>
  <sheetData>
    <row r="2" spans="2:5" ht="18" x14ac:dyDescent="0.35">
      <c r="B2" s="183" t="s">
        <v>804</v>
      </c>
      <c r="C2" s="184"/>
      <c r="D2" s="184"/>
      <c r="E2" s="185"/>
    </row>
    <row r="3" spans="2:5" ht="18" x14ac:dyDescent="0.35">
      <c r="B3" s="153"/>
      <c r="C3" s="186" t="s">
        <v>800</v>
      </c>
      <c r="D3" s="186" t="s">
        <v>801</v>
      </c>
      <c r="E3" s="186" t="s">
        <v>807</v>
      </c>
    </row>
    <row r="4" spans="2:5" ht="18" x14ac:dyDescent="0.35">
      <c r="B4" s="186" t="s">
        <v>799</v>
      </c>
      <c r="C4" s="186">
        <v>732117</v>
      </c>
      <c r="D4" s="186">
        <v>6753284</v>
      </c>
      <c r="E4" s="186">
        <f>C4+D4</f>
        <v>7485401</v>
      </c>
    </row>
    <row r="5" spans="2:5" ht="18" x14ac:dyDescent="0.35">
      <c r="B5" s="186" t="s">
        <v>802</v>
      </c>
      <c r="C5" s="186">
        <v>4693244</v>
      </c>
      <c r="D5" s="186">
        <v>43832165</v>
      </c>
      <c r="E5" s="186">
        <f t="shared" ref="E5:E6" si="0">C5+D5</f>
        <v>48525409</v>
      </c>
    </row>
    <row r="6" spans="2:5" ht="18" x14ac:dyDescent="0.35">
      <c r="B6" s="186" t="s">
        <v>803</v>
      </c>
      <c r="C6" s="186">
        <v>1732391</v>
      </c>
      <c r="D6" s="186">
        <v>15951003</v>
      </c>
      <c r="E6" s="186">
        <f t="shared" si="0"/>
        <v>17683394</v>
      </c>
    </row>
    <row r="7" spans="2:5" ht="18" x14ac:dyDescent="0.35">
      <c r="B7" s="186" t="s">
        <v>13</v>
      </c>
      <c r="C7" s="186">
        <f>SUM(C4:C6)</f>
        <v>7157752</v>
      </c>
      <c r="D7" s="186">
        <f>SUM(D4:D6)</f>
        <v>66536452</v>
      </c>
      <c r="E7" s="186">
        <f>SUM(E4:E6)</f>
        <v>73694204</v>
      </c>
    </row>
    <row r="8" spans="2:5" ht="18" x14ac:dyDescent="0.35">
      <c r="B8" s="187" t="s">
        <v>808</v>
      </c>
      <c r="C8" s="186">
        <v>1188785</v>
      </c>
      <c r="D8" s="186">
        <v>12945250</v>
      </c>
      <c r="E8" s="186">
        <f>C8+D8</f>
        <v>14134035</v>
      </c>
    </row>
    <row r="9" spans="2:5" ht="18" x14ac:dyDescent="0.35">
      <c r="B9" s="188"/>
      <c r="C9" s="186">
        <f>SUM(C7:C8)</f>
        <v>8346537</v>
      </c>
      <c r="D9" s="186">
        <f>SUM(D7:D8)</f>
        <v>79481702</v>
      </c>
      <c r="E9" s="186">
        <f>SUM(E7:E8)</f>
        <v>87828239</v>
      </c>
    </row>
    <row r="10" spans="2:5" ht="18" x14ac:dyDescent="0.35">
      <c r="B10" s="189" t="s">
        <v>809</v>
      </c>
      <c r="C10" s="186">
        <f>C9/10^5</f>
        <v>83.465369999999993</v>
      </c>
      <c r="D10" s="186">
        <f t="shared" ref="D10:E10" si="1">D9/10^5</f>
        <v>794.81701999999996</v>
      </c>
      <c r="E10" s="186">
        <f t="shared" si="1"/>
        <v>878.28238999999996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opLeftCell="A19" workbookViewId="0">
      <selection activeCell="E63" sqref="E63"/>
    </sheetView>
  </sheetViews>
  <sheetFormatPr defaultRowHeight="14.4" x14ac:dyDescent="0.3"/>
  <cols>
    <col min="1" max="1" width="7.33203125" style="6" customWidth="1"/>
    <col min="2" max="2" width="30.5546875" customWidth="1"/>
    <col min="3" max="3" width="8.88671875" customWidth="1"/>
    <col min="4" max="4" width="11.88671875" bestFit="1" customWidth="1"/>
    <col min="5" max="5" width="14.33203125" bestFit="1" customWidth="1"/>
    <col min="6" max="6" width="12.44140625" customWidth="1"/>
    <col min="7" max="7" width="14.109375" customWidth="1"/>
    <col min="9" max="9" width="10.5546875" bestFit="1" customWidth="1"/>
  </cols>
  <sheetData>
    <row r="1" spans="1:9" ht="42.75" customHeight="1" x14ac:dyDescent="0.3">
      <c r="A1" s="31"/>
      <c r="B1" s="177" t="s">
        <v>0</v>
      </c>
      <c r="C1" s="177"/>
      <c r="D1" s="177"/>
      <c r="E1" s="177"/>
      <c r="F1" s="177"/>
      <c r="G1" s="177"/>
    </row>
    <row r="2" spans="1:9" ht="18" customHeight="1" x14ac:dyDescent="0.3">
      <c r="A2" s="32"/>
      <c r="B2" s="169" t="s">
        <v>1</v>
      </c>
      <c r="C2" s="169"/>
      <c r="D2" s="169"/>
      <c r="E2" s="169"/>
      <c r="F2" s="169"/>
      <c r="G2" s="169"/>
    </row>
    <row r="3" spans="1:9" ht="15" customHeight="1" x14ac:dyDescent="0.35">
      <c r="B3" s="178" t="s">
        <v>2</v>
      </c>
      <c r="C3" s="178"/>
      <c r="D3" s="178"/>
      <c r="E3" s="178"/>
      <c r="F3" s="178"/>
      <c r="G3" s="178"/>
    </row>
    <row r="4" spans="1:9" ht="34.5" customHeight="1" x14ac:dyDescent="0.3">
      <c r="A4" s="24" t="s">
        <v>67</v>
      </c>
      <c r="B4" s="26" t="s">
        <v>4</v>
      </c>
      <c r="C4" s="1" t="s">
        <v>25</v>
      </c>
      <c r="D4" s="1" t="s">
        <v>5</v>
      </c>
      <c r="E4" s="2" t="s">
        <v>7</v>
      </c>
      <c r="F4" s="2" t="s">
        <v>30</v>
      </c>
      <c r="G4" s="11" t="s">
        <v>8</v>
      </c>
    </row>
    <row r="5" spans="1:9" ht="28.8" x14ac:dyDescent="0.3">
      <c r="A5" s="36">
        <v>1</v>
      </c>
      <c r="B5" s="30" t="s">
        <v>69</v>
      </c>
      <c r="C5" s="12">
        <v>48</v>
      </c>
      <c r="D5" s="14">
        <v>42639</v>
      </c>
      <c r="E5" s="15">
        <v>17303</v>
      </c>
      <c r="F5" s="15">
        <v>8531</v>
      </c>
      <c r="G5" s="15">
        <f>E5+F5</f>
        <v>25834</v>
      </c>
      <c r="I5" s="17"/>
    </row>
    <row r="6" spans="1:9" ht="15.6" x14ac:dyDescent="0.3">
      <c r="A6" s="36">
        <v>2</v>
      </c>
      <c r="B6" s="27" t="s">
        <v>14</v>
      </c>
      <c r="C6" s="5">
        <v>60</v>
      </c>
      <c r="D6" s="3">
        <v>42646</v>
      </c>
      <c r="E6" s="4">
        <v>20583</v>
      </c>
      <c r="F6" s="4">
        <v>6397</v>
      </c>
      <c r="G6" s="4">
        <f>E6+F6</f>
        <v>26980</v>
      </c>
    </row>
    <row r="7" spans="1:9" ht="15.6" x14ac:dyDescent="0.3">
      <c r="A7" s="36">
        <v>3</v>
      </c>
      <c r="B7" s="28" t="s">
        <v>15</v>
      </c>
      <c r="C7" s="5">
        <v>67</v>
      </c>
      <c r="D7" s="3">
        <v>42649</v>
      </c>
      <c r="E7" s="4">
        <v>19790</v>
      </c>
      <c r="F7" s="4">
        <v>9758</v>
      </c>
      <c r="G7" s="4">
        <f t="shared" ref="G7:G12" si="0">E7+F7</f>
        <v>29548</v>
      </c>
    </row>
    <row r="8" spans="1:9" ht="15.6" x14ac:dyDescent="0.3">
      <c r="A8" s="36">
        <v>4</v>
      </c>
      <c r="B8" s="28" t="s">
        <v>16</v>
      </c>
      <c r="C8" s="5">
        <v>76</v>
      </c>
      <c r="D8" s="3">
        <v>42656</v>
      </c>
      <c r="E8" s="4">
        <v>17919</v>
      </c>
      <c r="F8" s="4">
        <v>7327</v>
      </c>
      <c r="G8" s="4">
        <f t="shared" si="0"/>
        <v>25246</v>
      </c>
    </row>
    <row r="9" spans="1:9" ht="15.6" x14ac:dyDescent="0.3">
      <c r="A9" s="36">
        <v>5</v>
      </c>
      <c r="B9" s="28" t="s">
        <v>17</v>
      </c>
      <c r="C9" s="5">
        <v>79</v>
      </c>
      <c r="D9" s="3">
        <v>42660</v>
      </c>
      <c r="E9" s="4">
        <v>17924</v>
      </c>
      <c r="F9" s="4">
        <v>7009</v>
      </c>
      <c r="G9" s="4">
        <f t="shared" si="0"/>
        <v>24933</v>
      </c>
    </row>
    <row r="10" spans="1:9" ht="15.6" x14ac:dyDescent="0.3">
      <c r="A10" s="36">
        <v>6</v>
      </c>
      <c r="B10" s="28" t="s">
        <v>18</v>
      </c>
      <c r="C10" s="5">
        <v>83</v>
      </c>
      <c r="D10" s="3">
        <v>42663</v>
      </c>
      <c r="E10" s="4">
        <v>19748</v>
      </c>
      <c r="F10" s="4">
        <v>5922</v>
      </c>
      <c r="G10" s="4">
        <f t="shared" si="0"/>
        <v>25670</v>
      </c>
    </row>
    <row r="11" spans="1:9" ht="15.6" x14ac:dyDescent="0.3">
      <c r="A11" s="36">
        <v>7</v>
      </c>
      <c r="B11" s="28" t="s">
        <v>19</v>
      </c>
      <c r="C11" s="5">
        <v>90</v>
      </c>
      <c r="D11" s="3">
        <v>42667</v>
      </c>
      <c r="E11" s="4">
        <v>16433</v>
      </c>
      <c r="F11" s="4">
        <v>5345</v>
      </c>
      <c r="G11" s="4">
        <f t="shared" si="0"/>
        <v>21778</v>
      </c>
    </row>
    <row r="12" spans="1:9" ht="15.6" x14ac:dyDescent="0.3">
      <c r="A12" s="36">
        <v>8</v>
      </c>
      <c r="B12" s="28" t="s">
        <v>20</v>
      </c>
      <c r="C12" s="5">
        <v>95</v>
      </c>
      <c r="D12" s="3">
        <v>42668</v>
      </c>
      <c r="E12" s="4">
        <v>19961</v>
      </c>
      <c r="F12" s="4">
        <v>5874</v>
      </c>
      <c r="G12" s="4">
        <f t="shared" si="0"/>
        <v>25835</v>
      </c>
    </row>
    <row r="13" spans="1:9" ht="15.6" x14ac:dyDescent="0.3">
      <c r="A13" s="36">
        <v>9</v>
      </c>
      <c r="B13" s="28" t="s">
        <v>21</v>
      </c>
      <c r="C13" s="5">
        <v>100</v>
      </c>
      <c r="D13" s="3">
        <v>42674</v>
      </c>
      <c r="E13" s="4">
        <v>20046</v>
      </c>
      <c r="F13" s="4">
        <v>5887</v>
      </c>
      <c r="G13" s="4">
        <v>25933</v>
      </c>
    </row>
    <row r="14" spans="1:9" ht="15.6" x14ac:dyDescent="0.3">
      <c r="A14" s="36">
        <v>10</v>
      </c>
      <c r="B14" s="28" t="s">
        <v>26</v>
      </c>
      <c r="C14" s="5">
        <v>106</v>
      </c>
      <c r="D14" s="3">
        <v>42676</v>
      </c>
      <c r="E14" s="4">
        <v>19866</v>
      </c>
      <c r="F14" s="4">
        <v>5860</v>
      </c>
      <c r="G14" s="4">
        <f>E14+F14</f>
        <v>25726</v>
      </c>
    </row>
    <row r="15" spans="1:9" ht="15.6" x14ac:dyDescent="0.3">
      <c r="A15" s="36">
        <v>11</v>
      </c>
      <c r="B15" s="28" t="s">
        <v>42</v>
      </c>
      <c r="C15" s="5">
        <v>114</v>
      </c>
      <c r="D15" s="3">
        <v>42680</v>
      </c>
      <c r="E15" s="4">
        <v>29964</v>
      </c>
      <c r="F15" s="4">
        <v>8989</v>
      </c>
      <c r="G15" s="4">
        <f>E15+F15</f>
        <v>38953</v>
      </c>
    </row>
    <row r="16" spans="1:9" ht="15.6" x14ac:dyDescent="0.3">
      <c r="A16" s="36">
        <v>12</v>
      </c>
      <c r="B16" s="28" t="s">
        <v>27</v>
      </c>
      <c r="C16" s="5">
        <v>118</v>
      </c>
      <c r="D16" s="3">
        <v>42683</v>
      </c>
      <c r="E16" s="4">
        <v>20075</v>
      </c>
      <c r="F16" s="4">
        <v>5891</v>
      </c>
      <c r="G16" s="4">
        <v>25966</v>
      </c>
    </row>
    <row r="17" spans="1:7" ht="15.6" x14ac:dyDescent="0.3">
      <c r="A17" s="36">
        <v>13</v>
      </c>
      <c r="B17" s="28" t="s">
        <v>31</v>
      </c>
      <c r="C17" s="5">
        <v>121</v>
      </c>
      <c r="D17" s="3">
        <v>42684</v>
      </c>
      <c r="E17" s="4">
        <v>19957</v>
      </c>
      <c r="F17" s="4">
        <v>5874</v>
      </c>
      <c r="G17" s="4">
        <f t="shared" ref="G17:G70" si="1">E17+F17</f>
        <v>25831</v>
      </c>
    </row>
    <row r="18" spans="1:7" ht="15.6" x14ac:dyDescent="0.3">
      <c r="A18" s="36">
        <v>14</v>
      </c>
      <c r="B18" s="28" t="s">
        <v>41</v>
      </c>
      <c r="C18" s="5">
        <v>122</v>
      </c>
      <c r="D18" s="3">
        <v>42687</v>
      </c>
      <c r="E18" s="4">
        <v>30000</v>
      </c>
      <c r="F18" s="4">
        <v>9000</v>
      </c>
      <c r="G18" s="4">
        <f t="shared" si="1"/>
        <v>39000</v>
      </c>
    </row>
    <row r="19" spans="1:7" ht="15.6" x14ac:dyDescent="0.3">
      <c r="A19" s="36">
        <v>15</v>
      </c>
      <c r="B19" s="28" t="s">
        <v>32</v>
      </c>
      <c r="C19" s="5">
        <v>125</v>
      </c>
      <c r="D19" s="3">
        <v>42688</v>
      </c>
      <c r="E19" s="4">
        <v>19537</v>
      </c>
      <c r="F19" s="4">
        <v>5811</v>
      </c>
      <c r="G19" s="4">
        <f t="shared" si="1"/>
        <v>25348</v>
      </c>
    </row>
    <row r="20" spans="1:7" ht="15.6" x14ac:dyDescent="0.3">
      <c r="A20" s="36">
        <v>16</v>
      </c>
      <c r="B20" s="28" t="s">
        <v>33</v>
      </c>
      <c r="C20" s="5">
        <v>131</v>
      </c>
      <c r="D20" s="3">
        <v>42690</v>
      </c>
      <c r="E20" s="4">
        <v>19237</v>
      </c>
      <c r="F20" s="4">
        <v>5766</v>
      </c>
      <c r="G20" s="4">
        <f t="shared" si="1"/>
        <v>25003</v>
      </c>
    </row>
    <row r="21" spans="1:7" ht="15.6" x14ac:dyDescent="0.3">
      <c r="A21" s="36">
        <v>17</v>
      </c>
      <c r="B21" s="28" t="s">
        <v>40</v>
      </c>
      <c r="C21" s="5">
        <v>133</v>
      </c>
      <c r="D21" s="3">
        <v>42691</v>
      </c>
      <c r="E21" s="4">
        <v>30000</v>
      </c>
      <c r="F21" s="4">
        <v>9000</v>
      </c>
      <c r="G21" s="4">
        <f t="shared" si="1"/>
        <v>39000</v>
      </c>
    </row>
    <row r="22" spans="1:7" ht="15.6" x14ac:dyDescent="0.3">
      <c r="A22" s="36">
        <v>18</v>
      </c>
      <c r="B22" s="28" t="s">
        <v>34</v>
      </c>
      <c r="C22" s="5">
        <v>141</v>
      </c>
      <c r="D22" s="3">
        <v>42696</v>
      </c>
      <c r="E22" s="4">
        <v>19369</v>
      </c>
      <c r="F22" s="4">
        <v>5785</v>
      </c>
      <c r="G22" s="4">
        <f t="shared" si="1"/>
        <v>25154</v>
      </c>
    </row>
    <row r="23" spans="1:7" ht="15.6" x14ac:dyDescent="0.3">
      <c r="A23" s="36">
        <v>19</v>
      </c>
      <c r="B23" s="28" t="s">
        <v>38</v>
      </c>
      <c r="C23" s="5">
        <v>145</v>
      </c>
      <c r="D23" s="3">
        <v>42698</v>
      </c>
      <c r="E23" s="4">
        <v>19369</v>
      </c>
      <c r="F23" s="4">
        <v>5785</v>
      </c>
      <c r="G23" s="4">
        <f t="shared" si="1"/>
        <v>25154</v>
      </c>
    </row>
    <row r="24" spans="1:7" ht="15.6" x14ac:dyDescent="0.3">
      <c r="A24" s="36">
        <v>20</v>
      </c>
      <c r="B24" s="28" t="s">
        <v>39</v>
      </c>
      <c r="C24" s="5">
        <v>147</v>
      </c>
      <c r="D24" s="3">
        <v>42701</v>
      </c>
      <c r="E24" s="4">
        <v>30000</v>
      </c>
      <c r="F24" s="4">
        <v>9000</v>
      </c>
      <c r="G24" s="4">
        <f t="shared" si="1"/>
        <v>39000</v>
      </c>
    </row>
    <row r="25" spans="1:7" ht="15.6" x14ac:dyDescent="0.3">
      <c r="A25" s="36">
        <v>21</v>
      </c>
      <c r="B25" s="28" t="s">
        <v>43</v>
      </c>
      <c r="C25" s="5">
        <v>151</v>
      </c>
      <c r="D25" s="3">
        <v>42703</v>
      </c>
      <c r="E25" s="4">
        <v>19369</v>
      </c>
      <c r="F25" s="4">
        <v>5785</v>
      </c>
      <c r="G25" s="4">
        <f t="shared" si="1"/>
        <v>25154</v>
      </c>
    </row>
    <row r="26" spans="1:7" ht="15.6" x14ac:dyDescent="0.3">
      <c r="A26" s="36">
        <v>22</v>
      </c>
      <c r="B26" s="28" t="s">
        <v>44</v>
      </c>
      <c r="C26" s="5">
        <v>153</v>
      </c>
      <c r="D26" s="3">
        <v>42704</v>
      </c>
      <c r="E26" s="4">
        <v>30000</v>
      </c>
      <c r="F26" s="4">
        <v>9000</v>
      </c>
      <c r="G26" s="4">
        <f t="shared" si="1"/>
        <v>39000</v>
      </c>
    </row>
    <row r="27" spans="1:7" ht="15.6" x14ac:dyDescent="0.3">
      <c r="A27" s="36">
        <v>23</v>
      </c>
      <c r="B27" s="28" t="s">
        <v>45</v>
      </c>
      <c r="C27" s="5">
        <v>155</v>
      </c>
      <c r="D27" s="3">
        <v>42705</v>
      </c>
      <c r="E27" s="4">
        <v>19369</v>
      </c>
      <c r="F27" s="4">
        <v>5785</v>
      </c>
      <c r="G27" s="4">
        <f t="shared" si="1"/>
        <v>25154</v>
      </c>
    </row>
    <row r="28" spans="1:7" ht="15.6" x14ac:dyDescent="0.3">
      <c r="A28" s="36">
        <v>24</v>
      </c>
      <c r="B28" s="28" t="s">
        <v>46</v>
      </c>
      <c r="C28" s="5">
        <v>161</v>
      </c>
      <c r="D28" s="3">
        <v>42533</v>
      </c>
      <c r="E28" s="4">
        <v>19418</v>
      </c>
      <c r="F28" s="4">
        <v>5852</v>
      </c>
      <c r="G28" s="4">
        <f t="shared" si="1"/>
        <v>25270</v>
      </c>
    </row>
    <row r="29" spans="1:7" ht="15.6" x14ac:dyDescent="0.3">
      <c r="A29" s="36">
        <v>25</v>
      </c>
      <c r="B29" s="28" t="s">
        <v>70</v>
      </c>
      <c r="C29" s="5">
        <v>166</v>
      </c>
      <c r="D29" s="3">
        <v>42594</v>
      </c>
      <c r="E29" s="4">
        <v>19813</v>
      </c>
      <c r="F29" s="4">
        <v>5852</v>
      </c>
      <c r="G29" s="4">
        <f t="shared" si="1"/>
        <v>25665</v>
      </c>
    </row>
    <row r="30" spans="1:7" ht="15.6" x14ac:dyDescent="0.3">
      <c r="A30" s="36">
        <v>26</v>
      </c>
      <c r="B30" s="28" t="s">
        <v>47</v>
      </c>
      <c r="C30" s="5">
        <v>168</v>
      </c>
      <c r="D30" s="3">
        <v>42686</v>
      </c>
      <c r="E30" s="4">
        <v>29993</v>
      </c>
      <c r="F30" s="4">
        <v>8998</v>
      </c>
      <c r="G30" s="4">
        <f t="shared" si="1"/>
        <v>38991</v>
      </c>
    </row>
    <row r="31" spans="1:7" ht="15.6" x14ac:dyDescent="0.3">
      <c r="A31" s="36">
        <v>27</v>
      </c>
      <c r="B31" s="28" t="s">
        <v>80</v>
      </c>
      <c r="C31" s="5">
        <v>171</v>
      </c>
      <c r="D31" s="3" t="s">
        <v>49</v>
      </c>
      <c r="E31" s="4">
        <v>23949</v>
      </c>
      <c r="F31" s="4">
        <v>5032</v>
      </c>
      <c r="G31" s="4">
        <f t="shared" si="1"/>
        <v>28981</v>
      </c>
    </row>
    <row r="32" spans="1:7" ht="15.6" x14ac:dyDescent="0.3">
      <c r="A32" s="36">
        <v>28</v>
      </c>
      <c r="B32" s="28" t="s">
        <v>71</v>
      </c>
      <c r="C32" s="5">
        <v>173</v>
      </c>
      <c r="D32" s="3" t="s">
        <v>50</v>
      </c>
      <c r="E32" s="4">
        <v>19801</v>
      </c>
      <c r="F32" s="4">
        <v>5850</v>
      </c>
      <c r="G32" s="4">
        <f t="shared" si="1"/>
        <v>25651</v>
      </c>
    </row>
    <row r="33" spans="1:7" ht="15.6" x14ac:dyDescent="0.3">
      <c r="A33" s="36">
        <v>29</v>
      </c>
      <c r="B33" s="28" t="s">
        <v>51</v>
      </c>
      <c r="C33" s="5">
        <v>176</v>
      </c>
      <c r="D33" s="3" t="s">
        <v>48</v>
      </c>
      <c r="E33" s="4">
        <v>22834</v>
      </c>
      <c r="F33" s="4">
        <v>5105</v>
      </c>
      <c r="G33" s="4">
        <f t="shared" si="1"/>
        <v>27939</v>
      </c>
    </row>
    <row r="34" spans="1:7" ht="15.6" x14ac:dyDescent="0.3">
      <c r="A34" s="36">
        <v>30</v>
      </c>
      <c r="B34" s="28" t="s">
        <v>52</v>
      </c>
      <c r="C34" s="5">
        <v>180</v>
      </c>
      <c r="D34" s="3" t="s">
        <v>53</v>
      </c>
      <c r="E34" s="4">
        <v>29993</v>
      </c>
      <c r="F34" s="4">
        <v>8998</v>
      </c>
      <c r="G34" s="4">
        <f t="shared" si="1"/>
        <v>38991</v>
      </c>
    </row>
    <row r="35" spans="1:7" ht="15.6" x14ac:dyDescent="0.3">
      <c r="A35" s="36">
        <v>31</v>
      </c>
      <c r="B35" s="28" t="s">
        <v>72</v>
      </c>
      <c r="C35" s="5">
        <v>182</v>
      </c>
      <c r="D35" s="3" t="s">
        <v>56</v>
      </c>
      <c r="E35" s="4">
        <v>19510</v>
      </c>
      <c r="F35" s="4">
        <v>5807</v>
      </c>
      <c r="G35" s="4">
        <f t="shared" si="1"/>
        <v>25317</v>
      </c>
    </row>
    <row r="36" spans="1:7" ht="15.6" x14ac:dyDescent="0.3">
      <c r="A36" s="36">
        <v>32</v>
      </c>
      <c r="B36" s="28" t="s">
        <v>57</v>
      </c>
      <c r="C36" s="5">
        <v>186</v>
      </c>
      <c r="D36" s="3" t="s">
        <v>58</v>
      </c>
      <c r="E36" s="4">
        <v>22739</v>
      </c>
      <c r="F36" s="4">
        <v>5031</v>
      </c>
      <c r="G36" s="4">
        <f t="shared" si="1"/>
        <v>27770</v>
      </c>
    </row>
    <row r="37" spans="1:7" ht="15.6" x14ac:dyDescent="0.3">
      <c r="A37" s="36">
        <v>33</v>
      </c>
      <c r="B37" s="28" t="s">
        <v>73</v>
      </c>
      <c r="C37" s="5">
        <v>189</v>
      </c>
      <c r="D37" s="3" t="s">
        <v>59</v>
      </c>
      <c r="E37" s="4">
        <v>19510</v>
      </c>
      <c r="F37" s="4">
        <v>5806</v>
      </c>
      <c r="G37" s="4">
        <f t="shared" si="1"/>
        <v>25316</v>
      </c>
    </row>
    <row r="38" spans="1:7" ht="15.6" x14ac:dyDescent="0.3">
      <c r="A38" s="36">
        <v>34</v>
      </c>
      <c r="B38" s="28" t="s">
        <v>77</v>
      </c>
      <c r="C38" s="5">
        <v>191</v>
      </c>
      <c r="D38" s="3" t="s">
        <v>60</v>
      </c>
      <c r="E38" s="4">
        <v>22280</v>
      </c>
      <c r="F38" s="4">
        <v>7159</v>
      </c>
      <c r="G38" s="4">
        <f t="shared" si="1"/>
        <v>29439</v>
      </c>
    </row>
    <row r="39" spans="1:7" ht="15.6" x14ac:dyDescent="0.3">
      <c r="A39" s="36">
        <v>35</v>
      </c>
      <c r="B39" s="28" t="s">
        <v>62</v>
      </c>
      <c r="C39" s="5">
        <v>194</v>
      </c>
      <c r="D39" s="3" t="s">
        <v>61</v>
      </c>
      <c r="E39" s="4">
        <v>30000</v>
      </c>
      <c r="F39" s="4">
        <v>9000</v>
      </c>
      <c r="G39" s="4">
        <f t="shared" si="1"/>
        <v>39000</v>
      </c>
    </row>
    <row r="40" spans="1:7" ht="15.6" x14ac:dyDescent="0.3">
      <c r="A40" s="36">
        <v>36</v>
      </c>
      <c r="B40" s="28" t="s">
        <v>65</v>
      </c>
      <c r="C40" s="5">
        <v>197</v>
      </c>
      <c r="D40" s="3" t="s">
        <v>63</v>
      </c>
      <c r="E40" s="4">
        <v>21645</v>
      </c>
      <c r="F40" s="4">
        <v>6794</v>
      </c>
      <c r="G40" s="4">
        <f t="shared" si="1"/>
        <v>28439</v>
      </c>
    </row>
    <row r="41" spans="1:7" ht="15.6" x14ac:dyDescent="0.3">
      <c r="A41" s="36">
        <v>37</v>
      </c>
      <c r="B41" s="28" t="s">
        <v>74</v>
      </c>
      <c r="C41" s="5">
        <v>202</v>
      </c>
      <c r="D41" s="3" t="s">
        <v>64</v>
      </c>
      <c r="E41" s="4">
        <v>19525</v>
      </c>
      <c r="F41" s="4">
        <v>5889</v>
      </c>
      <c r="G41" s="4">
        <f t="shared" si="1"/>
        <v>25414</v>
      </c>
    </row>
    <row r="42" spans="1:7" ht="15.6" x14ac:dyDescent="0.3">
      <c r="A42" s="36">
        <v>38</v>
      </c>
      <c r="B42" s="28" t="s">
        <v>78</v>
      </c>
      <c r="C42" s="5">
        <v>206</v>
      </c>
      <c r="D42" s="3">
        <v>42736</v>
      </c>
      <c r="E42" s="4">
        <v>21645</v>
      </c>
      <c r="F42" s="4">
        <v>7064</v>
      </c>
      <c r="G42" s="4">
        <f t="shared" si="1"/>
        <v>28709</v>
      </c>
    </row>
    <row r="43" spans="1:7" ht="15.6" x14ac:dyDescent="0.3">
      <c r="A43" s="36">
        <v>39</v>
      </c>
      <c r="B43" s="28" t="s">
        <v>66</v>
      </c>
      <c r="C43" s="5">
        <v>209</v>
      </c>
      <c r="D43" s="3">
        <v>42767</v>
      </c>
      <c r="E43" s="4">
        <v>30000</v>
      </c>
      <c r="F43" s="4">
        <v>9000</v>
      </c>
      <c r="G43" s="4">
        <f t="shared" si="1"/>
        <v>39000</v>
      </c>
    </row>
    <row r="44" spans="1:7" ht="15.6" x14ac:dyDescent="0.3">
      <c r="A44" s="36">
        <v>40</v>
      </c>
      <c r="B44" s="28" t="s">
        <v>75</v>
      </c>
      <c r="C44" s="5">
        <v>213</v>
      </c>
      <c r="D44" s="3">
        <v>42795</v>
      </c>
      <c r="E44" s="4">
        <v>19710</v>
      </c>
      <c r="F44" s="4">
        <v>5917</v>
      </c>
      <c r="G44" s="4">
        <f t="shared" si="1"/>
        <v>25627</v>
      </c>
    </row>
    <row r="45" spans="1:7" ht="15.6" x14ac:dyDescent="0.3">
      <c r="A45" s="36">
        <v>41</v>
      </c>
      <c r="B45" s="28" t="s">
        <v>79</v>
      </c>
      <c r="C45" s="5">
        <v>215</v>
      </c>
      <c r="D45" s="3">
        <v>42826</v>
      </c>
      <c r="E45" s="4">
        <v>10346</v>
      </c>
      <c r="F45" s="4">
        <v>8997</v>
      </c>
      <c r="G45" s="4">
        <f t="shared" si="1"/>
        <v>19343</v>
      </c>
    </row>
    <row r="46" spans="1:7" ht="15.6" x14ac:dyDescent="0.3">
      <c r="A46" s="36">
        <v>42</v>
      </c>
      <c r="B46" s="28" t="s">
        <v>76</v>
      </c>
      <c r="C46" s="5">
        <v>217</v>
      </c>
      <c r="D46" s="3">
        <v>42856</v>
      </c>
      <c r="E46" s="4">
        <v>19650</v>
      </c>
      <c r="F46" s="4">
        <v>5908</v>
      </c>
      <c r="G46" s="4">
        <f t="shared" si="1"/>
        <v>25558</v>
      </c>
    </row>
    <row r="47" spans="1:7" ht="15.6" x14ac:dyDescent="0.3">
      <c r="A47" s="36">
        <v>43</v>
      </c>
      <c r="B47" s="28" t="s">
        <v>68</v>
      </c>
      <c r="C47" s="5">
        <v>220</v>
      </c>
      <c r="D47" s="3">
        <v>42743</v>
      </c>
      <c r="E47" s="4">
        <v>10350</v>
      </c>
      <c r="F47" s="4">
        <v>9000</v>
      </c>
      <c r="G47" s="4">
        <f t="shared" si="1"/>
        <v>19350</v>
      </c>
    </row>
    <row r="48" spans="1:7" ht="15.6" x14ac:dyDescent="0.3">
      <c r="A48" s="36">
        <v>44</v>
      </c>
      <c r="B48" s="28" t="s">
        <v>81</v>
      </c>
      <c r="C48" s="5">
        <v>223</v>
      </c>
      <c r="D48" s="3">
        <v>42744</v>
      </c>
      <c r="E48" s="4">
        <v>10150</v>
      </c>
      <c r="F48" s="4">
        <v>9000</v>
      </c>
      <c r="G48" s="4">
        <f t="shared" si="1"/>
        <v>19150</v>
      </c>
    </row>
    <row r="49" spans="1:7" ht="15.6" x14ac:dyDescent="0.3">
      <c r="A49" s="36">
        <v>45</v>
      </c>
      <c r="B49" s="28" t="s">
        <v>82</v>
      </c>
      <c r="C49" s="5">
        <v>226</v>
      </c>
      <c r="D49" s="3">
        <v>43009</v>
      </c>
      <c r="E49" s="4">
        <v>19650</v>
      </c>
      <c r="F49" s="4">
        <v>5748</v>
      </c>
      <c r="G49" s="4">
        <f t="shared" si="1"/>
        <v>25398</v>
      </c>
    </row>
    <row r="50" spans="1:7" ht="15.6" x14ac:dyDescent="0.3">
      <c r="A50" s="36">
        <v>46</v>
      </c>
      <c r="B50" s="28" t="s">
        <v>83</v>
      </c>
      <c r="C50" s="5">
        <v>229</v>
      </c>
      <c r="D50" s="3">
        <v>43040</v>
      </c>
      <c r="E50" s="4">
        <v>10150</v>
      </c>
      <c r="F50" s="4">
        <v>9000</v>
      </c>
      <c r="G50" s="4">
        <f t="shared" si="1"/>
        <v>19150</v>
      </c>
    </row>
    <row r="51" spans="1:7" ht="15.6" x14ac:dyDescent="0.3">
      <c r="A51" s="36">
        <v>47</v>
      </c>
      <c r="B51" s="28" t="s">
        <v>84</v>
      </c>
      <c r="C51" s="5">
        <v>231</v>
      </c>
      <c r="D51" s="3">
        <v>43070</v>
      </c>
      <c r="E51" s="4">
        <v>19650</v>
      </c>
      <c r="F51" s="4">
        <v>5908</v>
      </c>
      <c r="G51" s="4">
        <f t="shared" si="1"/>
        <v>25558</v>
      </c>
    </row>
    <row r="52" spans="1:7" ht="15.6" x14ac:dyDescent="0.3">
      <c r="A52" s="36">
        <v>48</v>
      </c>
      <c r="B52" s="28" t="s">
        <v>86</v>
      </c>
      <c r="C52" s="5">
        <v>234</v>
      </c>
      <c r="D52" s="3" t="s">
        <v>87</v>
      </c>
      <c r="E52" s="4">
        <v>10145</v>
      </c>
      <c r="F52" s="4">
        <v>8996</v>
      </c>
      <c r="G52" s="4">
        <f t="shared" si="1"/>
        <v>19141</v>
      </c>
    </row>
    <row r="53" spans="1:7" ht="15.6" x14ac:dyDescent="0.3">
      <c r="A53" s="36">
        <v>49</v>
      </c>
      <c r="B53" s="28" t="s">
        <v>89</v>
      </c>
      <c r="C53" s="5">
        <v>239</v>
      </c>
      <c r="D53" s="3" t="s">
        <v>88</v>
      </c>
      <c r="E53" s="4">
        <v>10200</v>
      </c>
      <c r="F53" s="4">
        <v>9000</v>
      </c>
      <c r="G53" s="4">
        <f t="shared" si="1"/>
        <v>19200</v>
      </c>
    </row>
    <row r="54" spans="1:7" ht="15.6" x14ac:dyDescent="0.3">
      <c r="A54" s="36">
        <v>50</v>
      </c>
      <c r="B54" s="28" t="s">
        <v>90</v>
      </c>
      <c r="C54" s="5">
        <v>243</v>
      </c>
      <c r="D54" s="3" t="s">
        <v>91</v>
      </c>
      <c r="E54" s="4">
        <v>10149</v>
      </c>
      <c r="F54" s="4">
        <v>9000</v>
      </c>
      <c r="G54" s="4">
        <f t="shared" si="1"/>
        <v>19149</v>
      </c>
    </row>
    <row r="55" spans="1:7" ht="15.6" x14ac:dyDescent="0.3">
      <c r="A55" s="36">
        <v>51</v>
      </c>
      <c r="B55" s="28" t="s">
        <v>92</v>
      </c>
      <c r="C55" s="5">
        <v>246</v>
      </c>
      <c r="D55" s="3" t="s">
        <v>93</v>
      </c>
      <c r="E55" s="4">
        <v>19710</v>
      </c>
      <c r="F55" s="4">
        <v>5917</v>
      </c>
      <c r="G55" s="4">
        <f t="shared" si="1"/>
        <v>25627</v>
      </c>
    </row>
    <row r="56" spans="1:7" ht="15.6" x14ac:dyDescent="0.3">
      <c r="A56" s="36">
        <v>52</v>
      </c>
      <c r="B56" s="28" t="s">
        <v>94</v>
      </c>
      <c r="C56" s="5">
        <v>249</v>
      </c>
      <c r="D56" s="3" t="s">
        <v>95</v>
      </c>
      <c r="E56" s="4">
        <v>19710</v>
      </c>
      <c r="F56" s="4">
        <v>5917</v>
      </c>
      <c r="G56" s="4">
        <f t="shared" si="1"/>
        <v>25627</v>
      </c>
    </row>
    <row r="57" spans="1:7" ht="15.6" x14ac:dyDescent="0.3">
      <c r="A57" s="36">
        <v>53</v>
      </c>
      <c r="B57" s="28" t="s">
        <v>96</v>
      </c>
      <c r="C57" s="5">
        <v>252</v>
      </c>
      <c r="D57" s="3" t="s">
        <v>97</v>
      </c>
      <c r="E57" s="4">
        <v>9999</v>
      </c>
      <c r="F57" s="4">
        <v>8999</v>
      </c>
      <c r="G57" s="4">
        <f t="shared" si="1"/>
        <v>18998</v>
      </c>
    </row>
    <row r="58" spans="1:7" ht="15.6" x14ac:dyDescent="0.3">
      <c r="A58" s="36">
        <v>54</v>
      </c>
      <c r="B58" s="28" t="s">
        <v>98</v>
      </c>
      <c r="C58" s="5">
        <v>254</v>
      </c>
      <c r="D58" s="3" t="s">
        <v>99</v>
      </c>
      <c r="E58" s="4">
        <v>10200</v>
      </c>
      <c r="F58" s="4">
        <v>9000</v>
      </c>
      <c r="G58" s="4">
        <f t="shared" si="1"/>
        <v>19200</v>
      </c>
    </row>
    <row r="59" spans="1:7" ht="15.6" x14ac:dyDescent="0.3">
      <c r="A59" s="36">
        <v>55</v>
      </c>
      <c r="B59" s="28" t="s">
        <v>100</v>
      </c>
      <c r="C59" s="5">
        <v>257</v>
      </c>
      <c r="D59" s="3" t="s">
        <v>101</v>
      </c>
      <c r="E59" s="4">
        <v>10200</v>
      </c>
      <c r="F59" s="4">
        <v>9000</v>
      </c>
      <c r="G59" s="4">
        <f t="shared" si="1"/>
        <v>19200</v>
      </c>
    </row>
    <row r="60" spans="1:7" ht="15.6" x14ac:dyDescent="0.3">
      <c r="A60" s="36">
        <v>56</v>
      </c>
      <c r="B60" s="28" t="s">
        <v>103</v>
      </c>
      <c r="C60" s="5">
        <v>260</v>
      </c>
      <c r="D60" s="3" t="s">
        <v>102</v>
      </c>
      <c r="E60" s="4">
        <v>19710</v>
      </c>
      <c r="F60" s="4">
        <v>5917</v>
      </c>
      <c r="G60" s="4">
        <f t="shared" si="1"/>
        <v>25627</v>
      </c>
    </row>
    <row r="61" spans="1:7" ht="15.6" x14ac:dyDescent="0.3">
      <c r="A61" s="36">
        <v>57</v>
      </c>
      <c r="B61" s="28" t="s">
        <v>104</v>
      </c>
      <c r="C61" s="5">
        <v>263</v>
      </c>
      <c r="D61" s="3" t="s">
        <v>105</v>
      </c>
      <c r="E61" s="4">
        <v>19710</v>
      </c>
      <c r="F61" s="4">
        <v>5917</v>
      </c>
      <c r="G61" s="4">
        <f t="shared" si="1"/>
        <v>25627</v>
      </c>
    </row>
    <row r="62" spans="1:7" ht="15.6" x14ac:dyDescent="0.3">
      <c r="A62" s="36">
        <v>58</v>
      </c>
      <c r="B62" s="28" t="s">
        <v>106</v>
      </c>
      <c r="C62" s="5">
        <v>267</v>
      </c>
      <c r="D62" s="3" t="s">
        <v>109</v>
      </c>
      <c r="E62" s="4">
        <v>10200</v>
      </c>
      <c r="F62" s="4">
        <v>9000</v>
      </c>
      <c r="G62" s="4">
        <f t="shared" si="1"/>
        <v>19200</v>
      </c>
    </row>
    <row r="63" spans="1:7" ht="15.6" x14ac:dyDescent="0.3">
      <c r="A63" s="36">
        <v>59</v>
      </c>
      <c r="B63" s="28" t="s">
        <v>107</v>
      </c>
      <c r="C63" s="5">
        <v>270</v>
      </c>
      <c r="D63" s="3" t="s">
        <v>108</v>
      </c>
      <c r="E63" s="4">
        <v>10000</v>
      </c>
      <c r="F63" s="4">
        <v>9000</v>
      </c>
      <c r="G63" s="4">
        <f t="shared" si="1"/>
        <v>19000</v>
      </c>
    </row>
    <row r="64" spans="1:7" ht="15.6" x14ac:dyDescent="0.3">
      <c r="A64" s="36">
        <v>60</v>
      </c>
      <c r="B64" s="28" t="s">
        <v>110</v>
      </c>
      <c r="C64" s="5">
        <v>273</v>
      </c>
      <c r="D64" s="3" t="s">
        <v>111</v>
      </c>
      <c r="E64" s="4">
        <v>19710</v>
      </c>
      <c r="F64" s="4">
        <v>5917</v>
      </c>
      <c r="G64" s="4">
        <f t="shared" si="1"/>
        <v>25627</v>
      </c>
    </row>
    <row r="65" spans="1:7" ht="15.6" x14ac:dyDescent="0.3">
      <c r="A65" s="36">
        <v>61</v>
      </c>
      <c r="B65" s="28" t="s">
        <v>112</v>
      </c>
      <c r="C65" s="5">
        <v>277</v>
      </c>
      <c r="D65" s="3">
        <v>42737</v>
      </c>
      <c r="E65" s="4">
        <v>9969</v>
      </c>
      <c r="F65" s="4">
        <v>8972</v>
      </c>
      <c r="G65" s="4">
        <f t="shared" si="1"/>
        <v>18941</v>
      </c>
    </row>
    <row r="66" spans="1:7" ht="15.6" x14ac:dyDescent="0.3">
      <c r="A66" s="36">
        <v>62</v>
      </c>
      <c r="B66" s="28" t="s">
        <v>113</v>
      </c>
      <c r="C66" s="5">
        <v>283</v>
      </c>
      <c r="D66" s="3">
        <v>42767</v>
      </c>
      <c r="E66" s="4">
        <v>19703</v>
      </c>
      <c r="F66" s="4">
        <v>5915</v>
      </c>
      <c r="G66" s="4">
        <f t="shared" si="1"/>
        <v>25618</v>
      </c>
    </row>
    <row r="67" spans="1:7" ht="15.6" x14ac:dyDescent="0.3">
      <c r="A67" s="36">
        <v>63</v>
      </c>
      <c r="B67" s="28" t="s">
        <v>114</v>
      </c>
      <c r="C67" s="5">
        <v>286</v>
      </c>
      <c r="D67" s="3">
        <v>42857</v>
      </c>
      <c r="E67" s="4">
        <v>10200</v>
      </c>
      <c r="F67" s="4">
        <v>9000</v>
      </c>
      <c r="G67" s="4">
        <f t="shared" si="1"/>
        <v>19200</v>
      </c>
    </row>
    <row r="68" spans="1:7" ht="15.6" x14ac:dyDescent="0.3">
      <c r="A68" s="36">
        <v>64</v>
      </c>
      <c r="B68" s="28" t="s">
        <v>115</v>
      </c>
      <c r="C68" s="5">
        <v>290</v>
      </c>
      <c r="D68" s="3">
        <v>42888</v>
      </c>
      <c r="E68" s="4">
        <v>9969</v>
      </c>
      <c r="F68" s="4">
        <v>8972</v>
      </c>
      <c r="G68" s="4">
        <f t="shared" si="1"/>
        <v>18941</v>
      </c>
    </row>
    <row r="69" spans="1:7" ht="15.6" x14ac:dyDescent="0.3">
      <c r="A69" s="36">
        <v>65</v>
      </c>
      <c r="B69" s="28" t="s">
        <v>120</v>
      </c>
      <c r="C69" s="5">
        <v>293</v>
      </c>
      <c r="D69" s="3">
        <v>42918</v>
      </c>
      <c r="E69" s="4">
        <v>19704</v>
      </c>
      <c r="F69" s="4">
        <v>5916</v>
      </c>
      <c r="G69" s="4">
        <f t="shared" si="1"/>
        <v>25620</v>
      </c>
    </row>
    <row r="70" spans="1:7" ht="15.6" x14ac:dyDescent="0.3">
      <c r="A70" s="36">
        <v>66</v>
      </c>
      <c r="B70" s="28" t="s">
        <v>121</v>
      </c>
      <c r="C70" s="5">
        <v>297</v>
      </c>
      <c r="D70" s="3">
        <v>42949</v>
      </c>
      <c r="E70" s="4">
        <v>10200</v>
      </c>
      <c r="F70" s="4">
        <v>9000</v>
      </c>
      <c r="G70" s="4">
        <f t="shared" si="1"/>
        <v>19200</v>
      </c>
    </row>
    <row r="71" spans="1:7" ht="15.6" x14ac:dyDescent="0.3">
      <c r="B71" s="28"/>
      <c r="C71" s="7"/>
      <c r="D71" s="20" t="s">
        <v>13</v>
      </c>
      <c r="E71" s="8">
        <f>SUM(E5:E70)</f>
        <v>1247518</v>
      </c>
      <c r="F71" s="8">
        <f>SUM(F5:F70)</f>
        <v>475451</v>
      </c>
      <c r="G71" s="8">
        <f>SUM(G5:G70)</f>
        <v>1722969</v>
      </c>
    </row>
    <row r="72" spans="1:7" ht="15.6" x14ac:dyDescent="0.3">
      <c r="A72" s="33"/>
      <c r="B72" s="40"/>
      <c r="C72" s="9"/>
      <c r="D72" s="41"/>
      <c r="E72" s="42"/>
      <c r="F72" s="42"/>
      <c r="G72" s="42"/>
    </row>
    <row r="73" spans="1:7" x14ac:dyDescent="0.3">
      <c r="A73" s="32"/>
      <c r="B73" s="9"/>
      <c r="G73" s="17"/>
    </row>
    <row r="74" spans="1:7" ht="18" x14ac:dyDescent="0.3">
      <c r="B74" s="174" t="s">
        <v>37</v>
      </c>
      <c r="C74" s="175"/>
      <c r="D74" s="175"/>
      <c r="E74" s="175"/>
      <c r="F74" s="175"/>
      <c r="G74" s="175"/>
    </row>
    <row r="75" spans="1:7" ht="28.8" x14ac:dyDescent="0.3">
      <c r="A75" s="19" t="s">
        <v>122</v>
      </c>
      <c r="B75" s="29" t="s">
        <v>22</v>
      </c>
      <c r="C75" s="24" t="s">
        <v>25</v>
      </c>
      <c r="D75" s="24" t="s">
        <v>5</v>
      </c>
      <c r="E75" s="24" t="s">
        <v>28</v>
      </c>
      <c r="F75" s="24" t="s">
        <v>29</v>
      </c>
      <c r="G75" s="2" t="s">
        <v>8</v>
      </c>
    </row>
    <row r="76" spans="1:7" ht="15.6" x14ac:dyDescent="0.3">
      <c r="A76" s="36">
        <v>1</v>
      </c>
      <c r="B76" s="39" t="s">
        <v>23</v>
      </c>
      <c r="C76" s="18">
        <v>24</v>
      </c>
      <c r="D76" s="16">
        <v>42617</v>
      </c>
      <c r="E76" s="22"/>
      <c r="F76" s="22"/>
      <c r="G76" s="15">
        <v>23832</v>
      </c>
    </row>
    <row r="77" spans="1:7" ht="28.8" x14ac:dyDescent="0.3">
      <c r="A77" s="36">
        <v>2</v>
      </c>
      <c r="B77" s="39" t="s">
        <v>24</v>
      </c>
      <c r="C77" s="19">
        <v>38</v>
      </c>
      <c r="D77" s="16">
        <v>42631</v>
      </c>
      <c r="E77" s="15">
        <v>14933</v>
      </c>
      <c r="F77" s="15">
        <v>8959</v>
      </c>
      <c r="G77" s="15">
        <f t="shared" ref="G77:G82" si="2">E77+F77</f>
        <v>23892</v>
      </c>
    </row>
    <row r="78" spans="1:7" ht="15.6" x14ac:dyDescent="0.3">
      <c r="A78" s="36">
        <v>3</v>
      </c>
      <c r="B78" s="39" t="s">
        <v>36</v>
      </c>
      <c r="C78" s="19">
        <v>134</v>
      </c>
      <c r="D78" s="16" t="s">
        <v>116</v>
      </c>
      <c r="E78" s="15">
        <v>14926</v>
      </c>
      <c r="F78" s="15">
        <v>8956</v>
      </c>
      <c r="G78" s="15">
        <f t="shared" si="2"/>
        <v>23882</v>
      </c>
    </row>
    <row r="79" spans="1:7" ht="15.6" x14ac:dyDescent="0.3">
      <c r="A79" s="36">
        <v>4</v>
      </c>
      <c r="B79" s="39" t="s">
        <v>35</v>
      </c>
      <c r="C79" s="19">
        <v>135</v>
      </c>
      <c r="D79" s="16" t="s">
        <v>116</v>
      </c>
      <c r="E79" s="15">
        <v>14933</v>
      </c>
      <c r="F79" s="15">
        <v>8960</v>
      </c>
      <c r="G79" s="15">
        <f t="shared" si="2"/>
        <v>23893</v>
      </c>
    </row>
    <row r="80" spans="1:7" ht="28.8" x14ac:dyDescent="0.3">
      <c r="A80" s="36">
        <v>5</v>
      </c>
      <c r="B80" s="39" t="s">
        <v>118</v>
      </c>
      <c r="C80" s="19">
        <v>152</v>
      </c>
      <c r="D80" s="16" t="s">
        <v>54</v>
      </c>
      <c r="E80" s="15">
        <v>14946</v>
      </c>
      <c r="F80" s="15">
        <v>8968</v>
      </c>
      <c r="G80" s="15">
        <f t="shared" si="2"/>
        <v>23914</v>
      </c>
    </row>
    <row r="81" spans="1:9" ht="36" customHeight="1" x14ac:dyDescent="0.3">
      <c r="A81" s="36">
        <v>6</v>
      </c>
      <c r="B81" s="39" t="s">
        <v>119</v>
      </c>
      <c r="C81" s="19">
        <v>198</v>
      </c>
      <c r="D81" s="16" t="s">
        <v>63</v>
      </c>
      <c r="E81" s="15">
        <v>14946</v>
      </c>
      <c r="F81" s="15">
        <v>8968</v>
      </c>
      <c r="G81" s="15">
        <f t="shared" si="2"/>
        <v>23914</v>
      </c>
    </row>
    <row r="82" spans="1:9" ht="36" customHeight="1" x14ac:dyDescent="0.3">
      <c r="A82" s="36">
        <v>7</v>
      </c>
      <c r="B82" s="39" t="s">
        <v>55</v>
      </c>
      <c r="C82" s="19">
        <v>240</v>
      </c>
      <c r="D82" s="16" t="s">
        <v>88</v>
      </c>
      <c r="E82" s="15">
        <v>19925</v>
      </c>
      <c r="F82" s="15">
        <v>8955</v>
      </c>
      <c r="G82" s="15">
        <f t="shared" si="2"/>
        <v>28880</v>
      </c>
    </row>
    <row r="83" spans="1:9" ht="36" customHeight="1" x14ac:dyDescent="0.3">
      <c r="A83" s="36">
        <v>8</v>
      </c>
      <c r="B83" s="39" t="s">
        <v>117</v>
      </c>
      <c r="C83" s="19">
        <v>276</v>
      </c>
      <c r="D83" s="38">
        <v>42737</v>
      </c>
      <c r="E83" s="15">
        <v>14942</v>
      </c>
      <c r="F83" s="15">
        <v>8965</v>
      </c>
      <c r="G83" s="15">
        <f>E83+F83</f>
        <v>23907</v>
      </c>
    </row>
    <row r="84" spans="1:9" ht="15.6" x14ac:dyDescent="0.3">
      <c r="A84" s="37"/>
      <c r="B84" s="167" t="s">
        <v>13</v>
      </c>
      <c r="C84" s="167"/>
      <c r="D84" s="167"/>
      <c r="E84" s="25">
        <f>SUM(E76:E83)</f>
        <v>109551</v>
      </c>
      <c r="F84" s="25">
        <f>SUM(F76:F83)</f>
        <v>62731</v>
      </c>
      <c r="G84" s="21">
        <f>SUM(G76:G83)</f>
        <v>196114</v>
      </c>
    </row>
    <row r="85" spans="1:9" s="31" customFormat="1" x14ac:dyDescent="0.3"/>
    <row r="86" spans="1:9" s="31" customFormat="1" x14ac:dyDescent="0.3">
      <c r="I86" s="34"/>
    </row>
    <row r="87" spans="1:9" s="31" customFormat="1" x14ac:dyDescent="0.3">
      <c r="C87" s="43"/>
      <c r="D87" s="43"/>
      <c r="E87" s="34"/>
    </row>
    <row r="88" spans="1:9" s="31" customFormat="1" x14ac:dyDescent="0.3"/>
    <row r="89" spans="1:9" s="31" customFormat="1" x14ac:dyDescent="0.3"/>
    <row r="90" spans="1:9" s="31" customFormat="1" x14ac:dyDescent="0.3"/>
    <row r="91" spans="1:9" s="31" customFormat="1" x14ac:dyDescent="0.3"/>
    <row r="92" spans="1:9" s="31" customFormat="1" x14ac:dyDescent="0.3"/>
    <row r="93" spans="1:9" s="31" customFormat="1" x14ac:dyDescent="0.3"/>
    <row r="94" spans="1:9" s="31" customFormat="1" x14ac:dyDescent="0.3"/>
    <row r="95" spans="1:9" s="31" customFormat="1" x14ac:dyDescent="0.3"/>
    <row r="96" spans="1:9" s="31" customFormat="1" x14ac:dyDescent="0.3"/>
    <row r="97" s="31" customFormat="1" x14ac:dyDescent="0.3"/>
    <row r="98" s="31" customFormat="1" x14ac:dyDescent="0.3"/>
    <row r="99" s="31" customFormat="1" x14ac:dyDescent="0.3"/>
    <row r="100" s="31" customFormat="1" x14ac:dyDescent="0.3"/>
    <row r="101" s="31" customFormat="1" x14ac:dyDescent="0.3"/>
    <row r="102" s="31" customFormat="1" x14ac:dyDescent="0.3"/>
    <row r="103" s="31" customFormat="1" x14ac:dyDescent="0.3"/>
    <row r="104" s="31" customFormat="1" x14ac:dyDescent="0.3"/>
    <row r="105" s="31" customFormat="1" x14ac:dyDescent="0.3"/>
    <row r="106" s="31" customFormat="1" x14ac:dyDescent="0.3"/>
    <row r="107" s="31" customFormat="1" x14ac:dyDescent="0.3"/>
    <row r="108" s="31" customFormat="1" x14ac:dyDescent="0.3"/>
    <row r="109" s="31" customFormat="1" x14ac:dyDescent="0.3"/>
    <row r="110" s="31" customFormat="1" x14ac:dyDescent="0.3"/>
    <row r="111" s="31" customFormat="1" x14ac:dyDescent="0.3"/>
    <row r="112" s="31" customFormat="1" x14ac:dyDescent="0.3"/>
    <row r="113" s="31" customFormat="1" x14ac:dyDescent="0.3"/>
    <row r="114" s="31" customFormat="1" x14ac:dyDescent="0.3"/>
    <row r="115" s="31" customFormat="1" x14ac:dyDescent="0.3"/>
    <row r="116" s="31" customFormat="1" x14ac:dyDescent="0.3"/>
    <row r="117" s="31" customFormat="1" x14ac:dyDescent="0.3"/>
    <row r="118" s="31" customFormat="1" x14ac:dyDescent="0.3"/>
    <row r="119" s="31" customFormat="1" x14ac:dyDescent="0.3"/>
    <row r="120" s="31" customFormat="1" x14ac:dyDescent="0.3"/>
    <row r="121" s="31" customFormat="1" x14ac:dyDescent="0.3"/>
    <row r="122" s="31" customFormat="1" x14ac:dyDescent="0.3"/>
    <row r="123" s="31" customFormat="1" x14ac:dyDescent="0.3"/>
    <row r="124" s="31" customFormat="1" x14ac:dyDescent="0.3"/>
    <row r="125" s="31" customFormat="1" x14ac:dyDescent="0.3"/>
    <row r="126" s="31" customFormat="1" x14ac:dyDescent="0.3"/>
    <row r="127" s="31" customFormat="1" x14ac:dyDescent="0.3"/>
    <row r="128" s="31" customFormat="1" x14ac:dyDescent="0.3"/>
    <row r="129" s="31" customFormat="1" x14ac:dyDescent="0.3"/>
    <row r="130" s="31" customFormat="1" x14ac:dyDescent="0.3"/>
    <row r="131" s="31" customFormat="1" x14ac:dyDescent="0.3"/>
    <row r="132" s="31" customFormat="1" x14ac:dyDescent="0.3"/>
    <row r="133" s="31" customFormat="1" x14ac:dyDescent="0.3"/>
    <row r="134" s="31" customFormat="1" x14ac:dyDescent="0.3"/>
    <row r="135" s="31" customFormat="1" x14ac:dyDescent="0.3"/>
    <row r="136" s="31" customFormat="1" x14ac:dyDescent="0.3"/>
    <row r="137" s="31" customFormat="1" x14ac:dyDescent="0.3"/>
    <row r="138" s="31" customFormat="1" x14ac:dyDescent="0.3"/>
    <row r="139" s="31" customFormat="1" x14ac:dyDescent="0.3"/>
    <row r="140" s="31" customFormat="1" x14ac:dyDescent="0.3"/>
    <row r="141" s="31" customFormat="1" x14ac:dyDescent="0.3"/>
    <row r="142" s="31" customFormat="1" x14ac:dyDescent="0.3"/>
    <row r="143" s="31" customFormat="1" x14ac:dyDescent="0.3"/>
    <row r="144" s="31" customFormat="1" x14ac:dyDescent="0.3"/>
    <row r="145" s="31" customFormat="1" x14ac:dyDescent="0.3"/>
    <row r="146" s="31" customFormat="1" x14ac:dyDescent="0.3"/>
    <row r="147" s="31" customFormat="1" x14ac:dyDescent="0.3"/>
    <row r="148" s="31" customFormat="1" x14ac:dyDescent="0.3"/>
    <row r="149" s="31" customFormat="1" x14ac:dyDescent="0.3"/>
    <row r="150" s="31" customFormat="1" x14ac:dyDescent="0.3"/>
    <row r="151" s="31" customFormat="1" x14ac:dyDescent="0.3"/>
    <row r="152" s="31" customFormat="1" x14ac:dyDescent="0.3"/>
    <row r="153" s="31" customFormat="1" x14ac:dyDescent="0.3"/>
    <row r="154" s="31" customFormat="1" x14ac:dyDescent="0.3"/>
    <row r="155" s="31" customFormat="1" x14ac:dyDescent="0.3"/>
    <row r="156" s="31" customFormat="1" x14ac:dyDescent="0.3"/>
    <row r="157" s="31" customFormat="1" x14ac:dyDescent="0.3"/>
    <row r="158" s="31" customFormat="1" x14ac:dyDescent="0.3"/>
    <row r="159" s="31" customFormat="1" x14ac:dyDescent="0.3"/>
    <row r="160" s="31" customFormat="1" x14ac:dyDescent="0.3"/>
    <row r="161" s="31" customFormat="1" x14ac:dyDescent="0.3"/>
    <row r="162" s="31" customFormat="1" x14ac:dyDescent="0.3"/>
    <row r="163" s="31" customFormat="1" x14ac:dyDescent="0.3"/>
    <row r="164" s="31" customFormat="1" x14ac:dyDescent="0.3"/>
    <row r="165" s="31" customFormat="1" x14ac:dyDescent="0.3"/>
    <row r="166" s="31" customFormat="1" x14ac:dyDescent="0.3"/>
    <row r="167" s="31" customFormat="1" x14ac:dyDescent="0.3"/>
    <row r="168" s="31" customFormat="1" x14ac:dyDescent="0.3"/>
    <row r="169" s="31" customFormat="1" x14ac:dyDescent="0.3"/>
    <row r="170" s="31" customFormat="1" x14ac:dyDescent="0.3"/>
    <row r="171" s="31" customFormat="1" x14ac:dyDescent="0.3"/>
    <row r="172" s="31" customFormat="1" x14ac:dyDescent="0.3"/>
    <row r="173" s="31" customFormat="1" x14ac:dyDescent="0.3"/>
    <row r="174" s="31" customFormat="1" x14ac:dyDescent="0.3"/>
    <row r="175" s="31" customFormat="1" x14ac:dyDescent="0.3"/>
    <row r="176" s="31" customFormat="1" x14ac:dyDescent="0.3"/>
    <row r="177" s="31" customFormat="1" x14ac:dyDescent="0.3"/>
    <row r="178" s="31" customFormat="1" x14ac:dyDescent="0.3"/>
    <row r="179" s="31" customFormat="1" x14ac:dyDescent="0.3"/>
    <row r="180" s="31" customFormat="1" x14ac:dyDescent="0.3"/>
    <row r="181" s="31" customFormat="1" x14ac:dyDescent="0.3"/>
    <row r="182" s="31" customFormat="1" x14ac:dyDescent="0.3"/>
    <row r="183" s="31" customFormat="1" x14ac:dyDescent="0.3"/>
    <row r="184" s="31" customFormat="1" x14ac:dyDescent="0.3"/>
    <row r="185" s="31" customFormat="1" x14ac:dyDescent="0.3"/>
    <row r="186" s="31" customFormat="1" x14ac:dyDescent="0.3"/>
    <row r="187" s="31" customFormat="1" x14ac:dyDescent="0.3"/>
    <row r="188" s="31" customFormat="1" x14ac:dyDescent="0.3"/>
    <row r="189" s="31" customFormat="1" x14ac:dyDescent="0.3"/>
  </sheetData>
  <mergeCells count="5">
    <mergeCell ref="B1:G1"/>
    <mergeCell ref="B2:G2"/>
    <mergeCell ref="B3:G3"/>
    <mergeCell ref="B74:G74"/>
    <mergeCell ref="B84:D84"/>
  </mergeCells>
  <pageMargins left="0.25" right="0.2" top="0.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212"/>
  <sheetViews>
    <sheetView workbookViewId="0">
      <selection activeCell="D89" sqref="D89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44140625" customWidth="1"/>
    <col min="6" max="6" width="20.5546875" bestFit="1" customWidth="1"/>
    <col min="7" max="7" width="13.5546875" customWidth="1"/>
    <col min="8" max="8" width="14.109375" customWidth="1"/>
    <col min="9" max="9" width="15.88671875" customWidth="1"/>
    <col min="10" max="10" width="11.109375" customWidth="1"/>
    <col min="11" max="11" width="12.6640625" customWidth="1"/>
    <col min="12" max="12" width="11" customWidth="1"/>
    <col min="13" max="13" width="14.33203125" bestFit="1" customWidth="1"/>
  </cols>
  <sheetData>
    <row r="1" spans="1:13" x14ac:dyDescent="0.3">
      <c r="A1" s="79"/>
      <c r="B1" s="168" t="s">
        <v>0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9.8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8" x14ac:dyDescent="0.35">
      <c r="A3" s="163" t="s">
        <v>67</v>
      </c>
      <c r="B3" s="179" t="s">
        <v>2</v>
      </c>
      <c r="C3" s="180"/>
      <c r="D3" s="180"/>
      <c r="E3" s="180"/>
      <c r="F3" s="180"/>
      <c r="G3" s="180"/>
      <c r="H3" s="181"/>
      <c r="I3" s="173" t="s">
        <v>3</v>
      </c>
      <c r="J3" s="173"/>
      <c r="K3" s="173"/>
    </row>
    <row r="4" spans="1:13" ht="39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161</v>
      </c>
      <c r="G4" s="2" t="s">
        <v>162</v>
      </c>
      <c r="H4" s="11" t="s">
        <v>8</v>
      </c>
      <c r="I4" s="1" t="s">
        <v>9</v>
      </c>
      <c r="J4" s="1" t="s">
        <v>10</v>
      </c>
      <c r="K4" s="1" t="s">
        <v>11</v>
      </c>
    </row>
    <row r="5" spans="1:13" ht="15.6" x14ac:dyDescent="0.3">
      <c r="A5" s="19">
        <v>1</v>
      </c>
      <c r="B5" s="27"/>
      <c r="C5" s="12" t="s">
        <v>12</v>
      </c>
      <c r="D5" s="51">
        <v>42631</v>
      </c>
      <c r="E5" s="48">
        <v>200000</v>
      </c>
      <c r="F5" s="48"/>
      <c r="G5" s="48"/>
      <c r="H5" s="48"/>
      <c r="I5" s="52">
        <v>200000</v>
      </c>
      <c r="J5" s="13">
        <v>3749903</v>
      </c>
      <c r="K5" s="47">
        <v>42631</v>
      </c>
    </row>
    <row r="6" spans="1:13" ht="28.8" x14ac:dyDescent="0.3">
      <c r="A6" s="19">
        <v>2</v>
      </c>
      <c r="B6" s="30" t="s">
        <v>69</v>
      </c>
      <c r="C6" s="12">
        <v>48</v>
      </c>
      <c r="D6" s="51">
        <v>42639</v>
      </c>
      <c r="E6" s="48">
        <v>199530</v>
      </c>
      <c r="F6" s="48">
        <v>17303</v>
      </c>
      <c r="G6" s="48">
        <v>8531</v>
      </c>
      <c r="H6" s="48">
        <f>F6+G6</f>
        <v>25834</v>
      </c>
      <c r="I6" s="52">
        <v>173696</v>
      </c>
      <c r="J6" s="13">
        <v>3749926</v>
      </c>
      <c r="K6" s="47">
        <v>42640</v>
      </c>
      <c r="M6" s="17"/>
    </row>
    <row r="7" spans="1:13" ht="15.6" x14ac:dyDescent="0.3">
      <c r="A7" s="19">
        <v>3</v>
      </c>
      <c r="B7" s="27" t="s">
        <v>14</v>
      </c>
      <c r="C7" s="18">
        <v>60</v>
      </c>
      <c r="D7" s="51">
        <v>42646</v>
      </c>
      <c r="E7" s="48">
        <v>226604</v>
      </c>
      <c r="F7" s="48">
        <v>20583</v>
      </c>
      <c r="G7" s="48">
        <v>6397</v>
      </c>
      <c r="H7" s="48">
        <f>F7+G7</f>
        <v>26980</v>
      </c>
      <c r="I7" s="52">
        <v>199624</v>
      </c>
      <c r="J7" s="13">
        <v>3749934</v>
      </c>
      <c r="K7" s="47">
        <v>42646</v>
      </c>
    </row>
    <row r="8" spans="1:13" ht="15.6" x14ac:dyDescent="0.3">
      <c r="A8" s="19">
        <v>4</v>
      </c>
      <c r="B8" s="28" t="s">
        <v>15</v>
      </c>
      <c r="C8" s="18">
        <v>67</v>
      </c>
      <c r="D8" s="51">
        <v>42649</v>
      </c>
      <c r="E8" s="48">
        <v>226582</v>
      </c>
      <c r="F8" s="48">
        <v>19790</v>
      </c>
      <c r="G8" s="48">
        <v>9758</v>
      </c>
      <c r="H8" s="48">
        <f t="shared" ref="H8:H13" si="0">F8+G8</f>
        <v>29548</v>
      </c>
      <c r="I8" s="53">
        <v>197033</v>
      </c>
      <c r="J8" s="13">
        <v>3749947</v>
      </c>
      <c r="K8" s="47">
        <v>42652</v>
      </c>
    </row>
    <row r="9" spans="1:13" ht="15.6" x14ac:dyDescent="0.3">
      <c r="A9" s="19">
        <v>5</v>
      </c>
      <c r="B9" s="28" t="s">
        <v>16</v>
      </c>
      <c r="C9" s="18">
        <v>76</v>
      </c>
      <c r="D9" s="51">
        <v>42656</v>
      </c>
      <c r="E9" s="48">
        <v>224568</v>
      </c>
      <c r="F9" s="48">
        <v>17919</v>
      </c>
      <c r="G9" s="48">
        <v>7327</v>
      </c>
      <c r="H9" s="48">
        <f t="shared" si="0"/>
        <v>25246</v>
      </c>
      <c r="I9" s="53">
        <v>199322</v>
      </c>
      <c r="J9" s="13">
        <v>4410595</v>
      </c>
      <c r="K9" s="47">
        <v>42656</v>
      </c>
    </row>
    <row r="10" spans="1:13" ht="15.6" x14ac:dyDescent="0.3">
      <c r="A10" s="19">
        <v>6</v>
      </c>
      <c r="B10" s="28" t="s">
        <v>17</v>
      </c>
      <c r="C10" s="18">
        <v>79</v>
      </c>
      <c r="D10" s="51">
        <v>42660</v>
      </c>
      <c r="E10" s="48">
        <v>224522</v>
      </c>
      <c r="F10" s="48">
        <v>17924</v>
      </c>
      <c r="G10" s="48">
        <v>7009</v>
      </c>
      <c r="H10" s="48">
        <f t="shared" si="0"/>
        <v>24933</v>
      </c>
      <c r="I10" s="53">
        <v>199589</v>
      </c>
      <c r="J10" s="13">
        <v>4410596</v>
      </c>
      <c r="K10" s="47">
        <v>42660</v>
      </c>
    </row>
    <row r="11" spans="1:13" ht="15.6" x14ac:dyDescent="0.3">
      <c r="A11" s="19">
        <v>7</v>
      </c>
      <c r="B11" s="28" t="s">
        <v>18</v>
      </c>
      <c r="C11" s="18">
        <v>83</v>
      </c>
      <c r="D11" s="51">
        <v>42663</v>
      </c>
      <c r="E11" s="48">
        <v>225259</v>
      </c>
      <c r="F11" s="48">
        <v>19748</v>
      </c>
      <c r="G11" s="48">
        <v>5922</v>
      </c>
      <c r="H11" s="48">
        <f t="shared" si="0"/>
        <v>25670</v>
      </c>
      <c r="I11" s="53">
        <v>199590</v>
      </c>
      <c r="J11" s="13">
        <v>4410598</v>
      </c>
      <c r="K11" s="47">
        <v>42663</v>
      </c>
    </row>
    <row r="12" spans="1:13" ht="15.6" x14ac:dyDescent="0.3">
      <c r="A12" s="19">
        <v>8</v>
      </c>
      <c r="B12" s="28" t="s">
        <v>19</v>
      </c>
      <c r="C12" s="18">
        <v>90</v>
      </c>
      <c r="D12" s="51">
        <v>42667</v>
      </c>
      <c r="E12" s="48">
        <v>221247</v>
      </c>
      <c r="F12" s="48">
        <v>16433</v>
      </c>
      <c r="G12" s="48">
        <v>5345</v>
      </c>
      <c r="H12" s="48">
        <f t="shared" si="0"/>
        <v>21778</v>
      </c>
      <c r="I12" s="53">
        <v>199469</v>
      </c>
      <c r="J12" s="13">
        <v>4410599</v>
      </c>
      <c r="K12" s="49">
        <v>42667</v>
      </c>
    </row>
    <row r="13" spans="1:13" ht="15.6" x14ac:dyDescent="0.3">
      <c r="A13" s="19">
        <v>9</v>
      </c>
      <c r="B13" s="28" t="s">
        <v>20</v>
      </c>
      <c r="C13" s="18">
        <v>95</v>
      </c>
      <c r="D13" s="51">
        <v>42668</v>
      </c>
      <c r="E13" s="48">
        <v>225825</v>
      </c>
      <c r="F13" s="48">
        <v>19961</v>
      </c>
      <c r="G13" s="48">
        <v>5874</v>
      </c>
      <c r="H13" s="48">
        <f t="shared" si="0"/>
        <v>25835</v>
      </c>
      <c r="I13" s="53">
        <v>199990</v>
      </c>
      <c r="J13" s="13">
        <v>4410602</v>
      </c>
      <c r="K13" s="49">
        <v>42670</v>
      </c>
    </row>
    <row r="14" spans="1:13" ht="15.6" x14ac:dyDescent="0.3">
      <c r="A14" s="19">
        <v>10</v>
      </c>
      <c r="B14" s="28" t="s">
        <v>21</v>
      </c>
      <c r="C14" s="18">
        <v>100</v>
      </c>
      <c r="D14" s="51">
        <v>42674</v>
      </c>
      <c r="E14" s="48">
        <v>225794</v>
      </c>
      <c r="F14" s="48">
        <v>20046</v>
      </c>
      <c r="G14" s="48">
        <v>5887</v>
      </c>
      <c r="H14" s="48">
        <v>25933</v>
      </c>
      <c r="I14" s="53">
        <v>199861</v>
      </c>
      <c r="J14" s="13">
        <v>4410603</v>
      </c>
      <c r="K14" s="49">
        <v>42674</v>
      </c>
    </row>
    <row r="15" spans="1:13" ht="15.6" x14ac:dyDescent="0.3">
      <c r="A15" s="19">
        <v>11</v>
      </c>
      <c r="B15" s="28" t="s">
        <v>26</v>
      </c>
      <c r="C15" s="18">
        <v>106</v>
      </c>
      <c r="D15" s="51">
        <v>42676</v>
      </c>
      <c r="E15" s="48">
        <v>224987</v>
      </c>
      <c r="F15" s="48">
        <v>19866</v>
      </c>
      <c r="G15" s="48">
        <v>5860</v>
      </c>
      <c r="H15" s="48">
        <f>F15+G15</f>
        <v>25726</v>
      </c>
      <c r="I15" s="53">
        <v>199263</v>
      </c>
      <c r="J15" s="13">
        <v>4410608</v>
      </c>
      <c r="K15" s="49">
        <v>42676</v>
      </c>
    </row>
    <row r="16" spans="1:13" ht="15.6" x14ac:dyDescent="0.3">
      <c r="A16" s="19">
        <v>12</v>
      </c>
      <c r="B16" s="28" t="s">
        <v>42</v>
      </c>
      <c r="C16" s="18">
        <v>114</v>
      </c>
      <c r="D16" s="51">
        <v>42680</v>
      </c>
      <c r="E16" s="48">
        <v>238713</v>
      </c>
      <c r="F16" s="48">
        <v>29964</v>
      </c>
      <c r="G16" s="48">
        <v>8989</v>
      </c>
      <c r="H16" s="48">
        <f>F16+G16</f>
        <v>38953</v>
      </c>
      <c r="I16" s="53">
        <v>199760</v>
      </c>
      <c r="J16" s="13">
        <v>4410610</v>
      </c>
      <c r="K16" s="49">
        <v>42681</v>
      </c>
    </row>
    <row r="17" spans="1:11" ht="15.6" x14ac:dyDescent="0.3">
      <c r="A17" s="19">
        <v>13</v>
      </c>
      <c r="B17" s="28" t="s">
        <v>27</v>
      </c>
      <c r="C17" s="18">
        <v>118</v>
      </c>
      <c r="D17" s="51">
        <v>42683</v>
      </c>
      <c r="E17" s="48">
        <v>225620</v>
      </c>
      <c r="F17" s="48">
        <v>20075</v>
      </c>
      <c r="G17" s="48">
        <v>5891</v>
      </c>
      <c r="H17" s="48">
        <v>25966</v>
      </c>
      <c r="I17" s="53">
        <v>199654</v>
      </c>
      <c r="J17" s="13">
        <v>4410611</v>
      </c>
      <c r="K17" s="49">
        <v>42683</v>
      </c>
    </row>
    <row r="18" spans="1:11" ht="15.6" x14ac:dyDescent="0.3">
      <c r="A18" s="19">
        <v>14</v>
      </c>
      <c r="B18" s="28" t="s">
        <v>31</v>
      </c>
      <c r="C18" s="18">
        <v>121</v>
      </c>
      <c r="D18" s="51">
        <v>42684</v>
      </c>
      <c r="E18" s="48">
        <v>225096</v>
      </c>
      <c r="F18" s="48">
        <v>19957</v>
      </c>
      <c r="G18" s="48">
        <v>5874</v>
      </c>
      <c r="H18" s="48">
        <f t="shared" ref="H18:H81" si="1">F18+G18</f>
        <v>25831</v>
      </c>
      <c r="I18" s="53">
        <v>199266</v>
      </c>
      <c r="J18" s="13">
        <v>4410612</v>
      </c>
      <c r="K18" s="49">
        <v>42684</v>
      </c>
    </row>
    <row r="19" spans="1:11" ht="15.6" x14ac:dyDescent="0.3">
      <c r="A19" s="19">
        <v>15</v>
      </c>
      <c r="B19" s="28" t="s">
        <v>41</v>
      </c>
      <c r="C19" s="18">
        <v>122</v>
      </c>
      <c r="D19" s="51">
        <v>42687</v>
      </c>
      <c r="E19" s="48">
        <v>239000</v>
      </c>
      <c r="F19" s="48">
        <v>30000</v>
      </c>
      <c r="G19" s="48">
        <v>9000</v>
      </c>
      <c r="H19" s="48">
        <f t="shared" si="1"/>
        <v>39000</v>
      </c>
      <c r="I19" s="53">
        <v>200000</v>
      </c>
      <c r="J19" s="13">
        <v>4410614</v>
      </c>
      <c r="K19" s="49">
        <v>42687</v>
      </c>
    </row>
    <row r="20" spans="1:11" ht="15.6" x14ac:dyDescent="0.3">
      <c r="A20" s="19">
        <v>16</v>
      </c>
      <c r="B20" s="28" t="s">
        <v>32</v>
      </c>
      <c r="C20" s="18">
        <v>125</v>
      </c>
      <c r="D20" s="51">
        <v>42688</v>
      </c>
      <c r="E20" s="48">
        <v>224513.44</v>
      </c>
      <c r="F20" s="48">
        <v>19537</v>
      </c>
      <c r="G20" s="48">
        <v>5811</v>
      </c>
      <c r="H20" s="48">
        <f t="shared" si="1"/>
        <v>25348</v>
      </c>
      <c r="I20" s="53">
        <v>199165</v>
      </c>
      <c r="J20" s="13">
        <v>4410615</v>
      </c>
      <c r="K20" s="49">
        <v>42688</v>
      </c>
    </row>
    <row r="21" spans="1:11" ht="15.6" x14ac:dyDescent="0.3">
      <c r="A21" s="19">
        <v>17</v>
      </c>
      <c r="B21" s="28" t="s">
        <v>33</v>
      </c>
      <c r="C21" s="18">
        <v>131</v>
      </c>
      <c r="D21" s="51">
        <v>42690</v>
      </c>
      <c r="E21" s="48">
        <v>221168</v>
      </c>
      <c r="F21" s="48">
        <v>19237</v>
      </c>
      <c r="G21" s="48">
        <v>5766</v>
      </c>
      <c r="H21" s="48">
        <f t="shared" si="1"/>
        <v>25003</v>
      </c>
      <c r="I21" s="53">
        <v>196165</v>
      </c>
      <c r="J21" s="13">
        <v>4410616</v>
      </c>
      <c r="K21" s="49">
        <v>42690</v>
      </c>
    </row>
    <row r="22" spans="1:11" ht="15.6" x14ac:dyDescent="0.3">
      <c r="A22" s="19">
        <v>18</v>
      </c>
      <c r="B22" s="28" t="s">
        <v>40</v>
      </c>
      <c r="C22" s="18">
        <v>133</v>
      </c>
      <c r="D22" s="51">
        <v>42691</v>
      </c>
      <c r="E22" s="48">
        <v>239000</v>
      </c>
      <c r="F22" s="48">
        <v>30000</v>
      </c>
      <c r="G22" s="48">
        <v>9000</v>
      </c>
      <c r="H22" s="48">
        <f t="shared" si="1"/>
        <v>39000</v>
      </c>
      <c r="I22" s="53">
        <v>200000</v>
      </c>
      <c r="J22" s="13">
        <v>4410617</v>
      </c>
      <c r="K22" s="54">
        <v>42691</v>
      </c>
    </row>
    <row r="23" spans="1:11" ht="15.6" x14ac:dyDescent="0.3">
      <c r="A23" s="19">
        <v>19</v>
      </c>
      <c r="B23" s="28" t="s">
        <v>34</v>
      </c>
      <c r="C23" s="18">
        <v>141</v>
      </c>
      <c r="D23" s="51">
        <v>42696</v>
      </c>
      <c r="E23" s="48">
        <v>222200</v>
      </c>
      <c r="F23" s="48">
        <v>19369</v>
      </c>
      <c r="G23" s="48">
        <v>5785</v>
      </c>
      <c r="H23" s="48">
        <f t="shared" si="1"/>
        <v>25154</v>
      </c>
      <c r="I23" s="53">
        <v>197046</v>
      </c>
      <c r="J23" s="13">
        <v>4410620</v>
      </c>
      <c r="K23" s="54">
        <v>42696</v>
      </c>
    </row>
    <row r="24" spans="1:11" ht="15.6" x14ac:dyDescent="0.3">
      <c r="A24" s="19">
        <v>20</v>
      </c>
      <c r="B24" s="28" t="s">
        <v>38</v>
      </c>
      <c r="C24" s="18">
        <v>145</v>
      </c>
      <c r="D24" s="51">
        <v>42698</v>
      </c>
      <c r="E24" s="48">
        <v>222200</v>
      </c>
      <c r="F24" s="48">
        <v>19369</v>
      </c>
      <c r="G24" s="48">
        <v>5785</v>
      </c>
      <c r="H24" s="48">
        <f t="shared" si="1"/>
        <v>25154</v>
      </c>
      <c r="I24" s="53">
        <v>197046</v>
      </c>
      <c r="J24" s="13">
        <v>4410621</v>
      </c>
      <c r="K24" s="54">
        <v>42698</v>
      </c>
    </row>
    <row r="25" spans="1:11" ht="15.6" x14ac:dyDescent="0.3">
      <c r="A25" s="19">
        <v>21</v>
      </c>
      <c r="B25" s="28" t="s">
        <v>39</v>
      </c>
      <c r="C25" s="18">
        <v>147</v>
      </c>
      <c r="D25" s="51">
        <v>42701</v>
      </c>
      <c r="E25" s="48">
        <v>239000</v>
      </c>
      <c r="F25" s="48">
        <v>30000</v>
      </c>
      <c r="G25" s="48">
        <v>9000</v>
      </c>
      <c r="H25" s="48">
        <f t="shared" si="1"/>
        <v>39000</v>
      </c>
      <c r="I25" s="53">
        <v>200000</v>
      </c>
      <c r="J25" s="13">
        <v>4410623</v>
      </c>
      <c r="K25" s="54">
        <v>42701</v>
      </c>
    </row>
    <row r="26" spans="1:11" ht="15.6" x14ac:dyDescent="0.3">
      <c r="A26" s="19">
        <v>22</v>
      </c>
      <c r="B26" s="28" t="s">
        <v>43</v>
      </c>
      <c r="C26" s="18">
        <v>151</v>
      </c>
      <c r="D26" s="51">
        <v>42703</v>
      </c>
      <c r="E26" s="48">
        <v>219400</v>
      </c>
      <c r="F26" s="48">
        <v>19369</v>
      </c>
      <c r="G26" s="48">
        <v>5785</v>
      </c>
      <c r="H26" s="48">
        <f t="shared" si="1"/>
        <v>25154</v>
      </c>
      <c r="I26" s="53">
        <v>194246</v>
      </c>
      <c r="J26" s="13">
        <v>4410626</v>
      </c>
      <c r="K26" s="54">
        <v>42703</v>
      </c>
    </row>
    <row r="27" spans="1:11" ht="15.6" x14ac:dyDescent="0.3">
      <c r="A27" s="19">
        <v>23</v>
      </c>
      <c r="B27" s="28" t="s">
        <v>44</v>
      </c>
      <c r="C27" s="18">
        <v>153</v>
      </c>
      <c r="D27" s="51">
        <v>42704</v>
      </c>
      <c r="E27" s="48">
        <v>239000</v>
      </c>
      <c r="F27" s="48">
        <v>30000</v>
      </c>
      <c r="G27" s="48">
        <v>9000</v>
      </c>
      <c r="H27" s="48">
        <f t="shared" si="1"/>
        <v>39000</v>
      </c>
      <c r="I27" s="53">
        <v>200000</v>
      </c>
      <c r="J27" s="13">
        <v>4410627</v>
      </c>
      <c r="K27" s="54">
        <v>42704</v>
      </c>
    </row>
    <row r="28" spans="1:11" ht="15.6" x14ac:dyDescent="0.3">
      <c r="A28" s="19">
        <v>24</v>
      </c>
      <c r="B28" s="28" t="s">
        <v>45</v>
      </c>
      <c r="C28" s="18">
        <v>155</v>
      </c>
      <c r="D28" s="51">
        <v>42705</v>
      </c>
      <c r="E28" s="48">
        <v>221500</v>
      </c>
      <c r="F28" s="48">
        <v>19369</v>
      </c>
      <c r="G28" s="48">
        <v>5785</v>
      </c>
      <c r="H28" s="48">
        <f t="shared" si="1"/>
        <v>25154</v>
      </c>
      <c r="I28" s="53">
        <v>196346</v>
      </c>
      <c r="J28" s="13">
        <v>4410635</v>
      </c>
      <c r="K28" s="55">
        <v>42381</v>
      </c>
    </row>
    <row r="29" spans="1:11" ht="15.6" x14ac:dyDescent="0.3">
      <c r="A29" s="19">
        <v>25</v>
      </c>
      <c r="B29" s="28" t="s">
        <v>46</v>
      </c>
      <c r="C29" s="18">
        <v>161</v>
      </c>
      <c r="D29" s="51">
        <v>42533</v>
      </c>
      <c r="E29" s="48">
        <v>224271</v>
      </c>
      <c r="F29" s="48">
        <v>19418</v>
      </c>
      <c r="G29" s="48">
        <v>5852</v>
      </c>
      <c r="H29" s="48">
        <f t="shared" si="1"/>
        <v>25270</v>
      </c>
      <c r="I29" s="53">
        <v>198606</v>
      </c>
      <c r="J29" s="13">
        <v>4410637</v>
      </c>
      <c r="K29" s="55">
        <v>42533</v>
      </c>
    </row>
    <row r="30" spans="1:11" ht="15.6" x14ac:dyDescent="0.3">
      <c r="A30" s="19">
        <v>26</v>
      </c>
      <c r="B30" s="28" t="s">
        <v>70</v>
      </c>
      <c r="C30" s="18">
        <v>166</v>
      </c>
      <c r="D30" s="51">
        <v>42594</v>
      </c>
      <c r="E30" s="48">
        <v>222871</v>
      </c>
      <c r="F30" s="48">
        <v>19813</v>
      </c>
      <c r="G30" s="48">
        <v>5852</v>
      </c>
      <c r="H30" s="48">
        <f t="shared" si="1"/>
        <v>25665</v>
      </c>
      <c r="I30" s="53">
        <v>197206</v>
      </c>
      <c r="J30" s="13">
        <v>4410639</v>
      </c>
      <c r="K30" s="55">
        <v>42594</v>
      </c>
    </row>
    <row r="31" spans="1:11" ht="15.6" x14ac:dyDescent="0.3">
      <c r="A31" s="19">
        <v>27</v>
      </c>
      <c r="B31" s="28" t="s">
        <v>47</v>
      </c>
      <c r="C31" s="18">
        <v>168</v>
      </c>
      <c r="D31" s="51">
        <v>42686</v>
      </c>
      <c r="E31" s="48">
        <v>238941</v>
      </c>
      <c r="F31" s="48">
        <v>29993</v>
      </c>
      <c r="G31" s="48">
        <v>8998</v>
      </c>
      <c r="H31" s="48">
        <f t="shared" si="1"/>
        <v>38991</v>
      </c>
      <c r="I31" s="53">
        <v>199950</v>
      </c>
      <c r="J31" s="13">
        <v>4410640</v>
      </c>
      <c r="K31" s="55">
        <v>42686</v>
      </c>
    </row>
    <row r="32" spans="1:11" ht="15.6" x14ac:dyDescent="0.3">
      <c r="A32" s="19">
        <v>28</v>
      </c>
      <c r="B32" s="28" t="s">
        <v>80</v>
      </c>
      <c r="C32" s="18">
        <v>171</v>
      </c>
      <c r="D32" s="51">
        <v>42718</v>
      </c>
      <c r="E32" s="48">
        <v>227501</v>
      </c>
      <c r="F32" s="48">
        <v>23949</v>
      </c>
      <c r="G32" s="48">
        <v>5032</v>
      </c>
      <c r="H32" s="48">
        <f t="shared" si="1"/>
        <v>28981</v>
      </c>
      <c r="I32" s="53">
        <v>198520</v>
      </c>
      <c r="J32" s="13">
        <v>4410641</v>
      </c>
      <c r="K32" s="51">
        <v>42718</v>
      </c>
    </row>
    <row r="33" spans="1:11" ht="15.6" x14ac:dyDescent="0.3">
      <c r="A33" s="19">
        <v>29</v>
      </c>
      <c r="B33" s="28" t="s">
        <v>71</v>
      </c>
      <c r="C33" s="18">
        <v>173</v>
      </c>
      <c r="D33" s="51">
        <v>42719</v>
      </c>
      <c r="E33" s="48">
        <v>224877</v>
      </c>
      <c r="F33" s="48">
        <v>19801</v>
      </c>
      <c r="G33" s="48">
        <v>5850</v>
      </c>
      <c r="H33" s="48">
        <f t="shared" si="1"/>
        <v>25651</v>
      </c>
      <c r="I33" s="53">
        <v>199226</v>
      </c>
      <c r="J33" s="13">
        <v>4410643</v>
      </c>
      <c r="K33" s="51">
        <v>42719</v>
      </c>
    </row>
    <row r="34" spans="1:11" ht="15.6" x14ac:dyDescent="0.3">
      <c r="A34" s="19">
        <v>30</v>
      </c>
      <c r="B34" s="28" t="s">
        <v>51</v>
      </c>
      <c r="C34" s="18">
        <v>176</v>
      </c>
      <c r="D34" s="51">
        <v>42722</v>
      </c>
      <c r="E34" s="48">
        <v>225234</v>
      </c>
      <c r="F34" s="48">
        <v>22834</v>
      </c>
      <c r="G34" s="48">
        <v>5105</v>
      </c>
      <c r="H34" s="48">
        <f t="shared" si="1"/>
        <v>27939</v>
      </c>
      <c r="I34" s="53">
        <v>197295</v>
      </c>
      <c r="J34" s="13">
        <v>4410646</v>
      </c>
      <c r="K34" s="51">
        <v>42722</v>
      </c>
    </row>
    <row r="35" spans="1:11" ht="15.6" x14ac:dyDescent="0.3">
      <c r="A35" s="19">
        <v>31</v>
      </c>
      <c r="B35" s="28" t="s">
        <v>52</v>
      </c>
      <c r="C35" s="18">
        <v>180</v>
      </c>
      <c r="D35" s="51">
        <v>42723</v>
      </c>
      <c r="E35" s="48">
        <v>238941</v>
      </c>
      <c r="F35" s="48">
        <v>29993</v>
      </c>
      <c r="G35" s="48">
        <v>8998</v>
      </c>
      <c r="H35" s="48">
        <f t="shared" si="1"/>
        <v>38991</v>
      </c>
      <c r="I35" s="53">
        <v>199950</v>
      </c>
      <c r="J35" s="13">
        <v>4410649</v>
      </c>
      <c r="K35" s="51">
        <v>42723</v>
      </c>
    </row>
    <row r="36" spans="1:11" ht="15.6" x14ac:dyDescent="0.3">
      <c r="A36" s="19">
        <v>32</v>
      </c>
      <c r="B36" s="28" t="s">
        <v>72</v>
      </c>
      <c r="C36" s="18">
        <v>182</v>
      </c>
      <c r="D36" s="51">
        <v>42724</v>
      </c>
      <c r="E36" s="48">
        <v>225301</v>
      </c>
      <c r="F36" s="48">
        <v>19510</v>
      </c>
      <c r="G36" s="48">
        <v>5807</v>
      </c>
      <c r="H36" s="48">
        <f t="shared" si="1"/>
        <v>25317</v>
      </c>
      <c r="I36" s="53">
        <v>199984</v>
      </c>
      <c r="J36" s="13">
        <v>4410651</v>
      </c>
      <c r="K36" s="51">
        <v>42724</v>
      </c>
    </row>
    <row r="37" spans="1:11" ht="15.6" x14ac:dyDescent="0.3">
      <c r="A37" s="19">
        <v>33</v>
      </c>
      <c r="B37" s="28" t="s">
        <v>57</v>
      </c>
      <c r="C37" s="18">
        <v>186</v>
      </c>
      <c r="D37" s="51">
        <v>42725</v>
      </c>
      <c r="E37" s="48">
        <v>223439</v>
      </c>
      <c r="F37" s="48">
        <v>22739</v>
      </c>
      <c r="G37" s="48">
        <v>5031</v>
      </c>
      <c r="H37" s="48">
        <f t="shared" si="1"/>
        <v>27770</v>
      </c>
      <c r="I37" s="53">
        <v>195667</v>
      </c>
      <c r="J37" s="13">
        <v>4410653</v>
      </c>
      <c r="K37" s="51">
        <v>42725</v>
      </c>
    </row>
    <row r="38" spans="1:11" ht="15.6" x14ac:dyDescent="0.3">
      <c r="A38" s="19">
        <v>34</v>
      </c>
      <c r="B38" s="28" t="s">
        <v>73</v>
      </c>
      <c r="C38" s="18">
        <v>189</v>
      </c>
      <c r="D38" s="51">
        <v>42726</v>
      </c>
      <c r="E38" s="48">
        <v>225301</v>
      </c>
      <c r="F38" s="48">
        <v>19510</v>
      </c>
      <c r="G38" s="48">
        <v>5806</v>
      </c>
      <c r="H38" s="48">
        <f t="shared" si="1"/>
        <v>25316</v>
      </c>
      <c r="I38" s="53">
        <v>199985</v>
      </c>
      <c r="J38" s="13">
        <v>4410657</v>
      </c>
      <c r="K38" s="51">
        <v>42726</v>
      </c>
    </row>
    <row r="39" spans="1:11" ht="15.6" x14ac:dyDescent="0.3">
      <c r="A39" s="19">
        <v>35</v>
      </c>
      <c r="B39" s="28" t="s">
        <v>77</v>
      </c>
      <c r="C39" s="18">
        <v>191</v>
      </c>
      <c r="D39" s="51">
        <v>42730</v>
      </c>
      <c r="E39" s="48">
        <v>224858</v>
      </c>
      <c r="F39" s="48">
        <v>22280</v>
      </c>
      <c r="G39" s="48">
        <v>7159</v>
      </c>
      <c r="H39" s="48">
        <f t="shared" si="1"/>
        <v>29439</v>
      </c>
      <c r="I39" s="53">
        <v>195419</v>
      </c>
      <c r="J39" s="13">
        <v>4410658</v>
      </c>
      <c r="K39" s="51">
        <v>42731</v>
      </c>
    </row>
    <row r="40" spans="1:11" ht="15.6" x14ac:dyDescent="0.3">
      <c r="A40" s="19">
        <v>36</v>
      </c>
      <c r="B40" s="28" t="s">
        <v>62</v>
      </c>
      <c r="C40" s="18">
        <v>194</v>
      </c>
      <c r="D40" s="51">
        <v>42731</v>
      </c>
      <c r="E40" s="48">
        <v>239000</v>
      </c>
      <c r="F40" s="48">
        <v>30000</v>
      </c>
      <c r="G40" s="48">
        <v>9000</v>
      </c>
      <c r="H40" s="48">
        <f t="shared" si="1"/>
        <v>39000</v>
      </c>
      <c r="I40" s="53">
        <f>E40-(F40+G40)</f>
        <v>200000</v>
      </c>
      <c r="J40" s="13">
        <v>4410659</v>
      </c>
      <c r="K40" s="51">
        <v>42731</v>
      </c>
    </row>
    <row r="41" spans="1:11" ht="15.6" x14ac:dyDescent="0.3">
      <c r="A41" s="19">
        <v>37</v>
      </c>
      <c r="B41" s="28" t="s">
        <v>65</v>
      </c>
      <c r="C41" s="18">
        <v>197</v>
      </c>
      <c r="D41" s="51">
        <v>42732</v>
      </c>
      <c r="E41" s="48">
        <v>219898</v>
      </c>
      <c r="F41" s="48">
        <v>21645</v>
      </c>
      <c r="G41" s="48">
        <v>6794</v>
      </c>
      <c r="H41" s="48">
        <f t="shared" si="1"/>
        <v>28439</v>
      </c>
      <c r="I41" s="53">
        <v>191459</v>
      </c>
      <c r="J41" s="13">
        <v>4410660</v>
      </c>
      <c r="K41" s="51">
        <v>42732</v>
      </c>
    </row>
    <row r="42" spans="1:11" ht="15.6" x14ac:dyDescent="0.3">
      <c r="A42" s="19">
        <v>38</v>
      </c>
      <c r="B42" s="28" t="s">
        <v>74</v>
      </c>
      <c r="C42" s="18">
        <v>202</v>
      </c>
      <c r="D42" s="51">
        <v>42733</v>
      </c>
      <c r="E42" s="48">
        <v>223819</v>
      </c>
      <c r="F42" s="48">
        <v>19525</v>
      </c>
      <c r="G42" s="48">
        <v>5889</v>
      </c>
      <c r="H42" s="48">
        <f t="shared" si="1"/>
        <v>25414</v>
      </c>
      <c r="I42" s="53">
        <v>198405</v>
      </c>
      <c r="J42" s="13">
        <v>4410667</v>
      </c>
      <c r="K42" s="51">
        <v>42733</v>
      </c>
    </row>
    <row r="43" spans="1:11" ht="15.6" x14ac:dyDescent="0.3">
      <c r="A43" s="19">
        <v>39</v>
      </c>
      <c r="B43" s="28" t="s">
        <v>78</v>
      </c>
      <c r="C43" s="18">
        <v>206</v>
      </c>
      <c r="D43" s="51">
        <v>42736</v>
      </c>
      <c r="E43" s="48">
        <v>219899</v>
      </c>
      <c r="F43" s="48">
        <v>21645</v>
      </c>
      <c r="G43" s="48">
        <v>7064</v>
      </c>
      <c r="H43" s="48">
        <f t="shared" si="1"/>
        <v>28709</v>
      </c>
      <c r="I43" s="53">
        <f>E43-(F43+G43)</f>
        <v>191190</v>
      </c>
      <c r="J43" s="13">
        <v>4410686</v>
      </c>
      <c r="K43" s="51">
        <v>42736</v>
      </c>
    </row>
    <row r="44" spans="1:11" ht="15.6" x14ac:dyDescent="0.3">
      <c r="A44" s="19">
        <v>40</v>
      </c>
      <c r="B44" s="28" t="s">
        <v>66</v>
      </c>
      <c r="C44" s="18">
        <v>209</v>
      </c>
      <c r="D44" s="51">
        <v>42767</v>
      </c>
      <c r="E44" s="48">
        <v>239000</v>
      </c>
      <c r="F44" s="48">
        <v>30000</v>
      </c>
      <c r="G44" s="48">
        <v>9000</v>
      </c>
      <c r="H44" s="48">
        <f t="shared" si="1"/>
        <v>39000</v>
      </c>
      <c r="I44" s="53">
        <f>E44-(F44+G44)</f>
        <v>200000</v>
      </c>
      <c r="J44" s="13">
        <v>4410687</v>
      </c>
      <c r="K44" s="51">
        <v>42767</v>
      </c>
    </row>
    <row r="45" spans="1:11" ht="15.6" x14ac:dyDescent="0.3">
      <c r="A45" s="19">
        <v>41</v>
      </c>
      <c r="B45" s="28" t="s">
        <v>75</v>
      </c>
      <c r="C45" s="18">
        <v>213</v>
      </c>
      <c r="D45" s="51">
        <v>42795</v>
      </c>
      <c r="E45" s="48">
        <v>224267</v>
      </c>
      <c r="F45" s="48">
        <v>19710</v>
      </c>
      <c r="G45" s="48">
        <v>5917</v>
      </c>
      <c r="H45" s="48">
        <f t="shared" si="1"/>
        <v>25627</v>
      </c>
      <c r="I45" s="53">
        <v>198640</v>
      </c>
      <c r="J45" s="13">
        <v>4410689</v>
      </c>
      <c r="K45" s="51">
        <v>42795</v>
      </c>
    </row>
    <row r="46" spans="1:11" ht="15.6" x14ac:dyDescent="0.3">
      <c r="A46" s="19">
        <v>42</v>
      </c>
      <c r="B46" s="28" t="s">
        <v>79</v>
      </c>
      <c r="C46" s="18">
        <v>215</v>
      </c>
      <c r="D46" s="51">
        <v>42826</v>
      </c>
      <c r="E46" s="48">
        <v>219271</v>
      </c>
      <c r="F46" s="48">
        <v>10346</v>
      </c>
      <c r="G46" s="48">
        <v>8997</v>
      </c>
      <c r="H46" s="48">
        <f t="shared" si="1"/>
        <v>19343</v>
      </c>
      <c r="I46" s="53">
        <v>199928</v>
      </c>
      <c r="J46" s="13">
        <v>4410690</v>
      </c>
      <c r="K46" s="51">
        <v>42826</v>
      </c>
    </row>
    <row r="47" spans="1:11" ht="15.6" x14ac:dyDescent="0.3">
      <c r="A47" s="19">
        <v>43</v>
      </c>
      <c r="B47" s="28" t="s">
        <v>76</v>
      </c>
      <c r="C47" s="18">
        <v>217</v>
      </c>
      <c r="D47" s="51">
        <v>42856</v>
      </c>
      <c r="E47" s="48">
        <v>224197</v>
      </c>
      <c r="F47" s="48">
        <v>19650</v>
      </c>
      <c r="G47" s="48">
        <v>5908</v>
      </c>
      <c r="H47" s="48">
        <f t="shared" si="1"/>
        <v>25558</v>
      </c>
      <c r="I47" s="53">
        <v>198639</v>
      </c>
      <c r="J47" s="13">
        <v>4410691</v>
      </c>
      <c r="K47" s="51">
        <v>42856</v>
      </c>
    </row>
    <row r="48" spans="1:11" ht="15.6" x14ac:dyDescent="0.3">
      <c r="A48" s="19">
        <v>44</v>
      </c>
      <c r="B48" s="28" t="s">
        <v>68</v>
      </c>
      <c r="C48" s="18">
        <v>220</v>
      </c>
      <c r="D48" s="51">
        <v>42743</v>
      </c>
      <c r="E48" s="48">
        <v>219350</v>
      </c>
      <c r="F48" s="48">
        <v>10350</v>
      </c>
      <c r="G48" s="48">
        <v>9000</v>
      </c>
      <c r="H48" s="48">
        <f t="shared" si="1"/>
        <v>19350</v>
      </c>
      <c r="I48" s="53">
        <v>200000</v>
      </c>
      <c r="J48" s="13">
        <v>4410692</v>
      </c>
      <c r="K48" s="51">
        <v>42743</v>
      </c>
    </row>
    <row r="49" spans="1:11" ht="15.6" x14ac:dyDescent="0.3">
      <c r="A49" s="19">
        <v>45</v>
      </c>
      <c r="B49" s="28" t="s">
        <v>81</v>
      </c>
      <c r="C49" s="18">
        <v>223</v>
      </c>
      <c r="D49" s="51">
        <v>42744</v>
      </c>
      <c r="E49" s="48">
        <v>219150</v>
      </c>
      <c r="F49" s="48">
        <v>10150</v>
      </c>
      <c r="G49" s="48">
        <v>9000</v>
      </c>
      <c r="H49" s="48">
        <f t="shared" si="1"/>
        <v>19150</v>
      </c>
      <c r="I49" s="53">
        <v>200000</v>
      </c>
      <c r="J49" s="13">
        <v>4410694</v>
      </c>
      <c r="K49" s="51">
        <v>42744</v>
      </c>
    </row>
    <row r="50" spans="1:11" ht="15.6" x14ac:dyDescent="0.3">
      <c r="A50" s="19">
        <v>46</v>
      </c>
      <c r="B50" s="28" t="s">
        <v>82</v>
      </c>
      <c r="C50" s="18">
        <v>226</v>
      </c>
      <c r="D50" s="51">
        <v>43009</v>
      </c>
      <c r="E50" s="48">
        <v>221898</v>
      </c>
      <c r="F50" s="48">
        <v>19650</v>
      </c>
      <c r="G50" s="48">
        <v>5748</v>
      </c>
      <c r="H50" s="48">
        <f t="shared" si="1"/>
        <v>25398</v>
      </c>
      <c r="I50" s="53">
        <v>196500</v>
      </c>
      <c r="J50" s="13">
        <v>4410697</v>
      </c>
      <c r="K50" s="51">
        <v>43009</v>
      </c>
    </row>
    <row r="51" spans="1:11" ht="15.6" x14ac:dyDescent="0.3">
      <c r="A51" s="19">
        <v>47</v>
      </c>
      <c r="B51" s="28" t="s">
        <v>83</v>
      </c>
      <c r="C51" s="18">
        <v>229</v>
      </c>
      <c r="D51" s="51">
        <v>43040</v>
      </c>
      <c r="E51" s="48">
        <v>219150</v>
      </c>
      <c r="F51" s="48">
        <v>10150</v>
      </c>
      <c r="G51" s="48">
        <v>9000</v>
      </c>
      <c r="H51" s="48">
        <f t="shared" si="1"/>
        <v>19150</v>
      </c>
      <c r="I51" s="53">
        <v>200000</v>
      </c>
      <c r="J51" s="13">
        <v>4410698</v>
      </c>
      <c r="K51" s="51">
        <v>43040</v>
      </c>
    </row>
    <row r="52" spans="1:11" ht="15.6" x14ac:dyDescent="0.3">
      <c r="A52" s="19">
        <v>48</v>
      </c>
      <c r="B52" s="28" t="s">
        <v>84</v>
      </c>
      <c r="C52" s="18">
        <v>231</v>
      </c>
      <c r="D52" s="51">
        <v>43070</v>
      </c>
      <c r="E52" s="48">
        <v>224197</v>
      </c>
      <c r="F52" s="48">
        <v>19650</v>
      </c>
      <c r="G52" s="48">
        <v>5908</v>
      </c>
      <c r="H52" s="48">
        <f t="shared" si="1"/>
        <v>25558</v>
      </c>
      <c r="I52" s="53">
        <v>198639</v>
      </c>
      <c r="J52" s="13">
        <v>4410699</v>
      </c>
      <c r="K52" s="51">
        <v>43070</v>
      </c>
    </row>
    <row r="53" spans="1:11" ht="15.6" x14ac:dyDescent="0.3">
      <c r="A53" s="19">
        <v>49</v>
      </c>
      <c r="B53" s="28" t="s">
        <v>86</v>
      </c>
      <c r="C53" s="18">
        <v>234</v>
      </c>
      <c r="D53" s="51">
        <v>42750</v>
      </c>
      <c r="E53" s="48">
        <v>219040</v>
      </c>
      <c r="F53" s="48">
        <v>10145</v>
      </c>
      <c r="G53" s="48">
        <v>8996</v>
      </c>
      <c r="H53" s="48">
        <f t="shared" si="1"/>
        <v>19141</v>
      </c>
      <c r="I53" s="53">
        <v>199899</v>
      </c>
      <c r="J53" s="13">
        <v>4410700</v>
      </c>
      <c r="K53" s="51">
        <v>42750</v>
      </c>
    </row>
    <row r="54" spans="1:11" ht="15.6" x14ac:dyDescent="0.3">
      <c r="A54" s="19">
        <v>50</v>
      </c>
      <c r="B54" s="28" t="s">
        <v>89</v>
      </c>
      <c r="C54" s="18">
        <v>239</v>
      </c>
      <c r="D54" s="51">
        <v>42751</v>
      </c>
      <c r="E54" s="48">
        <v>219200</v>
      </c>
      <c r="F54" s="48">
        <v>10200</v>
      </c>
      <c r="G54" s="48">
        <v>9000</v>
      </c>
      <c r="H54" s="48">
        <f t="shared" si="1"/>
        <v>19200</v>
      </c>
      <c r="I54" s="53">
        <v>200000</v>
      </c>
      <c r="J54" s="13">
        <v>4410709</v>
      </c>
      <c r="K54" s="51">
        <v>42751</v>
      </c>
    </row>
    <row r="55" spans="1:11" ht="15.6" x14ac:dyDescent="0.3">
      <c r="A55" s="19">
        <v>51</v>
      </c>
      <c r="B55" s="28" t="s">
        <v>90</v>
      </c>
      <c r="C55" s="18">
        <v>243</v>
      </c>
      <c r="D55" s="51">
        <v>42752</v>
      </c>
      <c r="E55" s="48">
        <v>219132</v>
      </c>
      <c r="F55" s="48">
        <v>10149</v>
      </c>
      <c r="G55" s="48">
        <v>9000</v>
      </c>
      <c r="H55" s="48">
        <f t="shared" si="1"/>
        <v>19149</v>
      </c>
      <c r="I55" s="53">
        <v>199983</v>
      </c>
      <c r="J55" s="13">
        <v>4410710</v>
      </c>
      <c r="K55" s="51">
        <v>42752</v>
      </c>
    </row>
    <row r="56" spans="1:11" ht="15.6" x14ac:dyDescent="0.3">
      <c r="A56" s="19">
        <v>52</v>
      </c>
      <c r="B56" s="28" t="s">
        <v>92</v>
      </c>
      <c r="C56" s="18">
        <v>246</v>
      </c>
      <c r="D56" s="51">
        <v>42753</v>
      </c>
      <c r="E56" s="48">
        <v>223566</v>
      </c>
      <c r="F56" s="48">
        <v>19710</v>
      </c>
      <c r="G56" s="48">
        <v>5917</v>
      </c>
      <c r="H56" s="48">
        <f t="shared" si="1"/>
        <v>25627</v>
      </c>
      <c r="I56" s="53">
        <v>197939</v>
      </c>
      <c r="J56" s="13">
        <v>4410713</v>
      </c>
      <c r="K56" s="51">
        <v>42753</v>
      </c>
    </row>
    <row r="57" spans="1:11" ht="15.6" x14ac:dyDescent="0.3">
      <c r="A57" s="19">
        <v>53</v>
      </c>
      <c r="B57" s="28" t="s">
        <v>94</v>
      </c>
      <c r="C57" s="18">
        <v>249</v>
      </c>
      <c r="D57" s="51">
        <v>42754</v>
      </c>
      <c r="E57" s="48">
        <v>223566</v>
      </c>
      <c r="F57" s="48">
        <v>19710</v>
      </c>
      <c r="G57" s="48">
        <v>5917</v>
      </c>
      <c r="H57" s="48">
        <f t="shared" si="1"/>
        <v>25627</v>
      </c>
      <c r="I57" s="53">
        <v>197939</v>
      </c>
      <c r="J57" s="13">
        <v>4410717</v>
      </c>
      <c r="K57" s="51">
        <v>42754</v>
      </c>
    </row>
    <row r="58" spans="1:11" ht="15.6" x14ac:dyDescent="0.3">
      <c r="A58" s="19">
        <v>54</v>
      </c>
      <c r="B58" s="28" t="s">
        <v>96</v>
      </c>
      <c r="C58" s="18">
        <v>252</v>
      </c>
      <c r="D58" s="51">
        <v>42757</v>
      </c>
      <c r="E58" s="48">
        <v>218978</v>
      </c>
      <c r="F58" s="48">
        <v>9999</v>
      </c>
      <c r="G58" s="48">
        <v>8999</v>
      </c>
      <c r="H58" s="48">
        <f t="shared" si="1"/>
        <v>18998</v>
      </c>
      <c r="I58" s="53">
        <v>199980</v>
      </c>
      <c r="J58" s="13">
        <v>4410718</v>
      </c>
      <c r="K58" s="51">
        <v>42757</v>
      </c>
    </row>
    <row r="59" spans="1:11" ht="15.6" x14ac:dyDescent="0.3">
      <c r="A59" s="19">
        <v>55</v>
      </c>
      <c r="B59" s="28" t="s">
        <v>98</v>
      </c>
      <c r="C59" s="18">
        <v>254</v>
      </c>
      <c r="D59" s="51">
        <v>42758</v>
      </c>
      <c r="E59" s="48">
        <v>219200</v>
      </c>
      <c r="F59" s="48">
        <v>10200</v>
      </c>
      <c r="G59" s="48">
        <v>9000</v>
      </c>
      <c r="H59" s="48">
        <f t="shared" si="1"/>
        <v>19200</v>
      </c>
      <c r="I59" s="53">
        <v>200000</v>
      </c>
      <c r="J59" s="13">
        <v>4410719</v>
      </c>
      <c r="K59" s="51">
        <v>42758</v>
      </c>
    </row>
    <row r="60" spans="1:11" ht="15.6" x14ac:dyDescent="0.3">
      <c r="A60" s="19">
        <v>56</v>
      </c>
      <c r="B60" s="28" t="s">
        <v>100</v>
      </c>
      <c r="C60" s="18">
        <v>257</v>
      </c>
      <c r="D60" s="51">
        <v>42759</v>
      </c>
      <c r="E60" s="48">
        <v>219200</v>
      </c>
      <c r="F60" s="48">
        <v>10200</v>
      </c>
      <c r="G60" s="48">
        <v>9000</v>
      </c>
      <c r="H60" s="48">
        <f t="shared" si="1"/>
        <v>19200</v>
      </c>
      <c r="I60" s="53">
        <v>200000</v>
      </c>
      <c r="J60" s="13">
        <v>4410722</v>
      </c>
      <c r="K60" s="51">
        <v>42759</v>
      </c>
    </row>
    <row r="61" spans="1:11" ht="15.6" x14ac:dyDescent="0.3">
      <c r="A61" s="19">
        <v>57</v>
      </c>
      <c r="B61" s="28" t="s">
        <v>103</v>
      </c>
      <c r="C61" s="18">
        <v>260</v>
      </c>
      <c r="D61" s="51">
        <v>42760</v>
      </c>
      <c r="E61" s="48">
        <v>223566</v>
      </c>
      <c r="F61" s="48">
        <v>19710</v>
      </c>
      <c r="G61" s="48">
        <v>5917</v>
      </c>
      <c r="H61" s="48">
        <f t="shared" si="1"/>
        <v>25627</v>
      </c>
      <c r="I61" s="53">
        <v>197939</v>
      </c>
      <c r="J61" s="13">
        <v>4410724</v>
      </c>
      <c r="K61" s="51">
        <v>42760</v>
      </c>
    </row>
    <row r="62" spans="1:11" ht="15.6" x14ac:dyDescent="0.3">
      <c r="A62" s="19">
        <v>58</v>
      </c>
      <c r="B62" s="28" t="s">
        <v>104</v>
      </c>
      <c r="C62" s="18">
        <v>263</v>
      </c>
      <c r="D62" s="51">
        <v>42761</v>
      </c>
      <c r="E62" s="48">
        <v>224266</v>
      </c>
      <c r="F62" s="48">
        <v>19710</v>
      </c>
      <c r="G62" s="48">
        <v>5917</v>
      </c>
      <c r="H62" s="48">
        <f t="shared" si="1"/>
        <v>25627</v>
      </c>
      <c r="I62" s="53">
        <v>198639</v>
      </c>
      <c r="J62" s="13">
        <v>4410725</v>
      </c>
      <c r="K62" s="51">
        <v>42761</v>
      </c>
    </row>
    <row r="63" spans="1:11" ht="15.6" x14ac:dyDescent="0.3">
      <c r="A63" s="19">
        <v>59</v>
      </c>
      <c r="B63" s="28" t="s">
        <v>106</v>
      </c>
      <c r="C63" s="18">
        <v>267</v>
      </c>
      <c r="D63" s="51">
        <v>42764</v>
      </c>
      <c r="E63" s="48">
        <v>219200</v>
      </c>
      <c r="F63" s="48">
        <v>10200</v>
      </c>
      <c r="G63" s="48">
        <v>9000</v>
      </c>
      <c r="H63" s="48">
        <f t="shared" si="1"/>
        <v>19200</v>
      </c>
      <c r="I63" s="53">
        <v>200000</v>
      </c>
      <c r="J63" s="13">
        <v>4410728</v>
      </c>
      <c r="K63" s="51">
        <v>42764</v>
      </c>
    </row>
    <row r="64" spans="1:11" ht="15.6" x14ac:dyDescent="0.3">
      <c r="A64" s="19">
        <v>60</v>
      </c>
      <c r="B64" s="28" t="s">
        <v>107</v>
      </c>
      <c r="C64" s="18">
        <v>270</v>
      </c>
      <c r="D64" s="51">
        <v>42765</v>
      </c>
      <c r="E64" s="48">
        <v>219000</v>
      </c>
      <c r="F64" s="48">
        <v>10000</v>
      </c>
      <c r="G64" s="48">
        <v>9000</v>
      </c>
      <c r="H64" s="48">
        <f t="shared" si="1"/>
        <v>19000</v>
      </c>
      <c r="I64" s="53">
        <v>200000</v>
      </c>
      <c r="J64" s="13">
        <v>4410730</v>
      </c>
      <c r="K64" s="51">
        <v>42765</v>
      </c>
    </row>
    <row r="65" spans="1:12" ht="15.6" x14ac:dyDescent="0.3">
      <c r="A65" s="19">
        <v>61</v>
      </c>
      <c r="B65" s="28" t="s">
        <v>110</v>
      </c>
      <c r="C65" s="18">
        <v>273</v>
      </c>
      <c r="D65" s="51">
        <v>42766</v>
      </c>
      <c r="E65" s="48">
        <v>224266</v>
      </c>
      <c r="F65" s="48">
        <v>19710</v>
      </c>
      <c r="G65" s="48">
        <v>5917</v>
      </c>
      <c r="H65" s="48">
        <f t="shared" si="1"/>
        <v>25627</v>
      </c>
      <c r="I65" s="53">
        <v>198639</v>
      </c>
      <c r="J65" s="13">
        <v>4410733</v>
      </c>
      <c r="K65" s="51">
        <v>42766</v>
      </c>
    </row>
    <row r="66" spans="1:12" ht="15.6" x14ac:dyDescent="0.3">
      <c r="A66" s="19">
        <v>62</v>
      </c>
      <c r="B66" s="28" t="s">
        <v>112</v>
      </c>
      <c r="C66" s="18">
        <v>277</v>
      </c>
      <c r="D66" s="56">
        <v>42737</v>
      </c>
      <c r="E66" s="48">
        <v>218321</v>
      </c>
      <c r="F66" s="48">
        <v>9969</v>
      </c>
      <c r="G66" s="48">
        <v>8972</v>
      </c>
      <c r="H66" s="48">
        <f t="shared" si="1"/>
        <v>18941</v>
      </c>
      <c r="I66" s="53">
        <v>199380</v>
      </c>
      <c r="J66" s="13">
        <v>4410740</v>
      </c>
      <c r="K66" s="57" t="s">
        <v>126</v>
      </c>
      <c r="L66" s="44"/>
    </row>
    <row r="67" spans="1:12" ht="15.6" x14ac:dyDescent="0.3">
      <c r="A67" s="19">
        <v>63</v>
      </c>
      <c r="B67" s="28" t="s">
        <v>113</v>
      </c>
      <c r="C67" s="18">
        <v>283</v>
      </c>
      <c r="D67" s="56">
        <v>42767</v>
      </c>
      <c r="E67" s="48">
        <v>225608</v>
      </c>
      <c r="F67" s="48">
        <v>19703</v>
      </c>
      <c r="G67" s="48">
        <v>5915</v>
      </c>
      <c r="H67" s="48">
        <f t="shared" si="1"/>
        <v>25618</v>
      </c>
      <c r="I67" s="53">
        <v>199990</v>
      </c>
      <c r="J67" s="13">
        <v>4410741</v>
      </c>
      <c r="K67" s="57" t="s">
        <v>127</v>
      </c>
      <c r="L67" s="44"/>
    </row>
    <row r="68" spans="1:12" ht="15.6" x14ac:dyDescent="0.3">
      <c r="A68" s="19">
        <v>64</v>
      </c>
      <c r="B68" s="28" t="s">
        <v>114</v>
      </c>
      <c r="C68" s="18">
        <v>286</v>
      </c>
      <c r="D68" s="56">
        <v>42857</v>
      </c>
      <c r="E68" s="48">
        <v>219200</v>
      </c>
      <c r="F68" s="48">
        <v>10200</v>
      </c>
      <c r="G68" s="48">
        <v>9000</v>
      </c>
      <c r="H68" s="48">
        <f t="shared" si="1"/>
        <v>19200</v>
      </c>
      <c r="I68" s="53">
        <v>200000</v>
      </c>
      <c r="J68" s="13">
        <v>4410744</v>
      </c>
      <c r="K68" s="57" t="s">
        <v>128</v>
      </c>
      <c r="L68" s="44"/>
    </row>
    <row r="69" spans="1:12" ht="15.6" x14ac:dyDescent="0.3">
      <c r="A69" s="19">
        <v>65</v>
      </c>
      <c r="B69" s="28" t="s">
        <v>115</v>
      </c>
      <c r="C69" s="18">
        <v>290</v>
      </c>
      <c r="D69" s="56">
        <v>42888</v>
      </c>
      <c r="E69" s="48">
        <v>218321</v>
      </c>
      <c r="F69" s="48">
        <v>9969</v>
      </c>
      <c r="G69" s="48">
        <v>8972</v>
      </c>
      <c r="H69" s="48">
        <f t="shared" si="1"/>
        <v>18941</v>
      </c>
      <c r="I69" s="53">
        <v>199380</v>
      </c>
      <c r="J69" s="13">
        <v>4410746</v>
      </c>
      <c r="K69" s="57" t="s">
        <v>129</v>
      </c>
      <c r="L69" s="44"/>
    </row>
    <row r="70" spans="1:12" ht="15.6" x14ac:dyDescent="0.3">
      <c r="A70" s="19">
        <v>66</v>
      </c>
      <c r="B70" s="28" t="s">
        <v>120</v>
      </c>
      <c r="C70" s="18">
        <v>293</v>
      </c>
      <c r="D70" s="56">
        <v>42918</v>
      </c>
      <c r="E70" s="48">
        <v>224919</v>
      </c>
      <c r="F70" s="48">
        <v>19704</v>
      </c>
      <c r="G70" s="48">
        <v>5916</v>
      </c>
      <c r="H70" s="48">
        <f t="shared" si="1"/>
        <v>25620</v>
      </c>
      <c r="I70" s="53">
        <v>199299</v>
      </c>
      <c r="J70" s="13">
        <v>4410748</v>
      </c>
      <c r="K70" s="57" t="s">
        <v>130</v>
      </c>
      <c r="L70" s="44"/>
    </row>
    <row r="71" spans="1:12" ht="15.6" x14ac:dyDescent="0.3">
      <c r="A71" s="19">
        <v>67</v>
      </c>
      <c r="B71" s="28" t="s">
        <v>121</v>
      </c>
      <c r="C71" s="18">
        <v>297</v>
      </c>
      <c r="D71" s="56">
        <v>42949</v>
      </c>
      <c r="E71" s="48">
        <v>219200</v>
      </c>
      <c r="F71" s="48">
        <v>10200</v>
      </c>
      <c r="G71" s="48">
        <v>9000</v>
      </c>
      <c r="H71" s="48">
        <f t="shared" si="1"/>
        <v>19200</v>
      </c>
      <c r="I71" s="53">
        <v>200000</v>
      </c>
      <c r="J71" s="13">
        <v>4410751</v>
      </c>
      <c r="K71" s="57" t="s">
        <v>131</v>
      </c>
      <c r="L71" s="44"/>
    </row>
    <row r="72" spans="1:12" ht="15.6" x14ac:dyDescent="0.3">
      <c r="A72" s="19">
        <v>68</v>
      </c>
      <c r="B72" s="28" t="s">
        <v>123</v>
      </c>
      <c r="C72" s="18">
        <v>300</v>
      </c>
      <c r="D72" s="56">
        <v>42980</v>
      </c>
      <c r="E72" s="48">
        <v>224920</v>
      </c>
      <c r="F72" s="48">
        <v>19704</v>
      </c>
      <c r="G72" s="48">
        <v>5916</v>
      </c>
      <c r="H72" s="48">
        <f t="shared" si="1"/>
        <v>25620</v>
      </c>
      <c r="I72" s="53">
        <v>199300</v>
      </c>
      <c r="J72" s="13">
        <v>4410755</v>
      </c>
      <c r="K72" s="57" t="s">
        <v>132</v>
      </c>
      <c r="L72" s="44"/>
    </row>
    <row r="73" spans="1:12" ht="15.6" x14ac:dyDescent="0.3">
      <c r="A73" s="19">
        <v>69</v>
      </c>
      <c r="B73" s="28" t="s">
        <v>124</v>
      </c>
      <c r="C73" s="18">
        <v>303</v>
      </c>
      <c r="D73" s="56">
        <v>43071</v>
      </c>
      <c r="E73" s="48">
        <v>230870</v>
      </c>
      <c r="F73" s="48">
        <v>25019</v>
      </c>
      <c r="G73" s="48">
        <v>7652</v>
      </c>
      <c r="H73" s="48">
        <f t="shared" si="1"/>
        <v>32671</v>
      </c>
      <c r="I73" s="53">
        <v>198199</v>
      </c>
      <c r="J73" s="13">
        <v>4410756</v>
      </c>
      <c r="K73" s="57" t="s">
        <v>133</v>
      </c>
      <c r="L73" s="44"/>
    </row>
    <row r="74" spans="1:12" s="69" customFormat="1" ht="15.6" x14ac:dyDescent="0.3">
      <c r="A74" s="78">
        <v>70</v>
      </c>
      <c r="B74" s="62" t="s">
        <v>140</v>
      </c>
      <c r="C74" s="63">
        <v>306</v>
      </c>
      <c r="D74" s="64" t="s">
        <v>125</v>
      </c>
      <c r="E74" s="65">
        <v>162052</v>
      </c>
      <c r="F74" s="65">
        <v>13133</v>
      </c>
      <c r="G74" s="65">
        <v>4870</v>
      </c>
      <c r="H74" s="65">
        <f t="shared" si="1"/>
        <v>18003</v>
      </c>
      <c r="I74" s="66">
        <v>144049</v>
      </c>
      <c r="J74" s="67">
        <v>4410757</v>
      </c>
      <c r="K74" s="64" t="s">
        <v>134</v>
      </c>
      <c r="L74" s="68"/>
    </row>
    <row r="75" spans="1:12" ht="15.6" x14ac:dyDescent="0.3">
      <c r="A75" s="19">
        <v>71</v>
      </c>
      <c r="B75" s="28" t="s">
        <v>124</v>
      </c>
      <c r="C75" s="18">
        <v>311</v>
      </c>
      <c r="D75" s="56">
        <v>42780</v>
      </c>
      <c r="E75" s="48">
        <v>235976</v>
      </c>
      <c r="F75" s="48">
        <v>29621</v>
      </c>
      <c r="G75" s="48">
        <v>8886</v>
      </c>
      <c r="H75" s="48">
        <f t="shared" si="1"/>
        <v>38507</v>
      </c>
      <c r="I75" s="53">
        <v>197469</v>
      </c>
      <c r="J75" s="13">
        <v>4410758</v>
      </c>
      <c r="K75" s="57" t="s">
        <v>135</v>
      </c>
      <c r="L75" s="44"/>
    </row>
    <row r="76" spans="1:12" ht="15.6" x14ac:dyDescent="0.3">
      <c r="A76" s="19">
        <v>72</v>
      </c>
      <c r="B76" s="28" t="s">
        <v>136</v>
      </c>
      <c r="C76" s="18">
        <v>314</v>
      </c>
      <c r="D76" s="56">
        <v>42781</v>
      </c>
      <c r="E76" s="48">
        <v>224967</v>
      </c>
      <c r="F76" s="48">
        <v>19710</v>
      </c>
      <c r="G76" s="48">
        <v>5917</v>
      </c>
      <c r="H76" s="48">
        <f t="shared" si="1"/>
        <v>25627</v>
      </c>
      <c r="I76" s="53">
        <v>199340</v>
      </c>
      <c r="J76" s="13">
        <v>4410760</v>
      </c>
      <c r="K76" s="57" t="s">
        <v>137</v>
      </c>
      <c r="L76" s="44"/>
    </row>
    <row r="77" spans="1:12" ht="15.6" x14ac:dyDescent="0.3">
      <c r="A77" s="19">
        <v>73</v>
      </c>
      <c r="B77" s="28" t="s">
        <v>143</v>
      </c>
      <c r="C77" s="18">
        <v>317</v>
      </c>
      <c r="D77" s="56" t="s">
        <v>141</v>
      </c>
      <c r="E77" s="48">
        <v>225620</v>
      </c>
      <c r="F77" s="48">
        <v>19704</v>
      </c>
      <c r="G77" s="48">
        <v>5916</v>
      </c>
      <c r="H77" s="48">
        <f t="shared" si="1"/>
        <v>25620</v>
      </c>
      <c r="I77" s="53">
        <v>200000</v>
      </c>
      <c r="J77" s="13">
        <v>4410764</v>
      </c>
      <c r="K77" s="57" t="s">
        <v>141</v>
      </c>
      <c r="L77" s="44"/>
    </row>
    <row r="78" spans="1:12" ht="15.6" x14ac:dyDescent="0.3">
      <c r="A78" s="19">
        <v>74</v>
      </c>
      <c r="B78" s="28" t="s">
        <v>142</v>
      </c>
      <c r="C78" s="18">
        <v>320</v>
      </c>
      <c r="D78" s="56" t="s">
        <v>144</v>
      </c>
      <c r="E78" s="48">
        <v>219200</v>
      </c>
      <c r="F78" s="48">
        <v>10200</v>
      </c>
      <c r="G78" s="48">
        <v>9000</v>
      </c>
      <c r="H78" s="48">
        <f t="shared" si="1"/>
        <v>19200</v>
      </c>
      <c r="I78" s="53">
        <v>200000</v>
      </c>
      <c r="J78" s="13">
        <v>4410765</v>
      </c>
      <c r="K78" s="57" t="s">
        <v>144</v>
      </c>
      <c r="L78" s="44"/>
    </row>
    <row r="79" spans="1:12" ht="15.6" x14ac:dyDescent="0.3">
      <c r="A79" s="19">
        <v>75</v>
      </c>
      <c r="B79" s="28" t="s">
        <v>145</v>
      </c>
      <c r="C79" s="18">
        <v>324</v>
      </c>
      <c r="D79" s="56" t="s">
        <v>146</v>
      </c>
      <c r="E79" s="48">
        <v>235056</v>
      </c>
      <c r="F79" s="48">
        <v>29505</v>
      </c>
      <c r="G79" s="48">
        <v>8851</v>
      </c>
      <c r="H79" s="48">
        <f t="shared" si="1"/>
        <v>38356</v>
      </c>
      <c r="I79" s="53">
        <v>196700</v>
      </c>
      <c r="J79" s="13">
        <v>4410767</v>
      </c>
      <c r="K79" s="57" t="s">
        <v>146</v>
      </c>
      <c r="L79" s="44"/>
    </row>
    <row r="80" spans="1:12" ht="15.6" x14ac:dyDescent="0.3">
      <c r="A80" s="19">
        <v>76</v>
      </c>
      <c r="B80" s="28" t="s">
        <v>149</v>
      </c>
      <c r="C80" s="18">
        <v>332</v>
      </c>
      <c r="D80" s="56" t="s">
        <v>148</v>
      </c>
      <c r="E80" s="48">
        <v>238403</v>
      </c>
      <c r="F80" s="48">
        <v>29925</v>
      </c>
      <c r="G80" s="48">
        <v>8978</v>
      </c>
      <c r="H80" s="48">
        <f t="shared" si="1"/>
        <v>38903</v>
      </c>
      <c r="I80" s="53">
        <v>199500</v>
      </c>
      <c r="J80" s="13">
        <v>4410770</v>
      </c>
      <c r="K80" s="57" t="s">
        <v>148</v>
      </c>
      <c r="L80" s="44"/>
    </row>
    <row r="81" spans="1:13" ht="15.6" x14ac:dyDescent="0.3">
      <c r="A81" s="19">
        <v>77</v>
      </c>
      <c r="B81" s="28" t="s">
        <v>155</v>
      </c>
      <c r="C81" s="18">
        <v>334</v>
      </c>
      <c r="D81" s="56" t="s">
        <v>150</v>
      </c>
      <c r="E81" s="48">
        <v>225619</v>
      </c>
      <c r="F81" s="48">
        <v>19704</v>
      </c>
      <c r="G81" s="48">
        <v>5916</v>
      </c>
      <c r="H81" s="48">
        <f t="shared" si="1"/>
        <v>25620</v>
      </c>
      <c r="I81" s="53">
        <v>199999</v>
      </c>
      <c r="J81" s="13">
        <v>4410773</v>
      </c>
      <c r="K81" s="57" t="s">
        <v>150</v>
      </c>
      <c r="L81" s="44"/>
    </row>
    <row r="82" spans="1:13" ht="15.6" x14ac:dyDescent="0.3">
      <c r="A82" s="19">
        <v>78</v>
      </c>
      <c r="B82" s="28" t="s">
        <v>151</v>
      </c>
      <c r="C82" s="18">
        <v>338</v>
      </c>
      <c r="D82" s="56" t="s">
        <v>152</v>
      </c>
      <c r="E82" s="48">
        <v>235056</v>
      </c>
      <c r="F82" s="48">
        <v>29505</v>
      </c>
      <c r="G82" s="48">
        <v>8852</v>
      </c>
      <c r="H82" s="48">
        <f t="shared" ref="H82:H84" si="2">F82+G82</f>
        <v>38357</v>
      </c>
      <c r="I82" s="53">
        <v>196699</v>
      </c>
      <c r="J82" s="13">
        <v>4410774</v>
      </c>
      <c r="K82" s="57" t="s">
        <v>152</v>
      </c>
      <c r="L82" s="44"/>
    </row>
    <row r="83" spans="1:13" ht="15.6" x14ac:dyDescent="0.3">
      <c r="A83" s="19">
        <v>79</v>
      </c>
      <c r="B83" s="28" t="s">
        <v>153</v>
      </c>
      <c r="C83" s="71">
        <v>342</v>
      </c>
      <c r="D83" s="72" t="s">
        <v>154</v>
      </c>
      <c r="E83" s="73">
        <v>235057</v>
      </c>
      <c r="F83" s="73">
        <v>29505</v>
      </c>
      <c r="G83" s="73">
        <v>8852</v>
      </c>
      <c r="H83" s="73">
        <f t="shared" si="2"/>
        <v>38357</v>
      </c>
      <c r="I83" s="73">
        <v>196700</v>
      </c>
      <c r="J83" s="74">
        <v>4410778</v>
      </c>
      <c r="K83" s="75" t="s">
        <v>154</v>
      </c>
      <c r="L83" s="44"/>
    </row>
    <row r="84" spans="1:13" ht="15.6" x14ac:dyDescent="0.3">
      <c r="A84" s="19">
        <v>80</v>
      </c>
      <c r="B84" s="28" t="s">
        <v>156</v>
      </c>
      <c r="C84" s="58">
        <v>346</v>
      </c>
      <c r="D84" s="76" t="s">
        <v>157</v>
      </c>
      <c r="E84" s="53">
        <v>224920</v>
      </c>
      <c r="F84" s="53">
        <v>19704</v>
      </c>
      <c r="G84" s="53">
        <v>5916</v>
      </c>
      <c r="H84" s="53">
        <f t="shared" si="2"/>
        <v>25620</v>
      </c>
      <c r="I84" s="53">
        <v>199300</v>
      </c>
      <c r="J84" s="13">
        <v>4410783</v>
      </c>
      <c r="K84" s="77" t="s">
        <v>157</v>
      </c>
      <c r="L84" s="44"/>
    </row>
    <row r="85" spans="1:13" ht="15.6" x14ac:dyDescent="0.3">
      <c r="B85" s="6"/>
      <c r="C85" s="6"/>
      <c r="D85" s="59" t="s">
        <v>13</v>
      </c>
      <c r="E85" s="60">
        <f>SUM(E5:E84)</f>
        <v>17931424.439999998</v>
      </c>
      <c r="F85" s="60">
        <f>SUM(F6:F84)</f>
        <v>1542457</v>
      </c>
      <c r="G85" s="60">
        <f>SUM(G6:G84)</f>
        <v>570973</v>
      </c>
      <c r="H85" s="60">
        <f>SUM(H6:H84)</f>
        <v>2113430</v>
      </c>
      <c r="I85" s="61">
        <f>SUM(I5:I84)</f>
        <v>15817600</v>
      </c>
      <c r="J85" s="19"/>
      <c r="K85" s="19"/>
      <c r="M85" s="17">
        <f>I85+H85</f>
        <v>17931030</v>
      </c>
    </row>
    <row r="86" spans="1:13" x14ac:dyDescent="0.3">
      <c r="A86" s="79"/>
      <c r="B86" s="9"/>
      <c r="H86" s="17"/>
      <c r="J86" s="10"/>
      <c r="K86" s="10"/>
    </row>
    <row r="87" spans="1:13" x14ac:dyDescent="0.3">
      <c r="A87" s="79"/>
      <c r="B87" s="9"/>
      <c r="H87" s="17"/>
      <c r="J87" s="10"/>
      <c r="K87" s="10"/>
    </row>
    <row r="88" spans="1:13" x14ac:dyDescent="0.3">
      <c r="A88" s="79"/>
      <c r="B88" s="9"/>
      <c r="H88" s="17"/>
      <c r="J88" s="10"/>
      <c r="K88" s="10"/>
    </row>
    <row r="89" spans="1:13" x14ac:dyDescent="0.3">
      <c r="A89" s="79"/>
      <c r="B89" s="9"/>
      <c r="H89" s="17"/>
      <c r="J89" s="10"/>
      <c r="K89" s="10"/>
    </row>
    <row r="90" spans="1:13" x14ac:dyDescent="0.3">
      <c r="A90" s="79"/>
      <c r="B90" s="9"/>
      <c r="H90" s="17"/>
      <c r="J90" s="10"/>
      <c r="K90" s="10"/>
    </row>
    <row r="91" spans="1:13" x14ac:dyDescent="0.3">
      <c r="A91" s="79"/>
      <c r="B91" s="9"/>
      <c r="H91" s="17"/>
      <c r="J91" s="10"/>
      <c r="K91" s="10"/>
    </row>
    <row r="92" spans="1:13" x14ac:dyDescent="0.3">
      <c r="A92" s="79"/>
      <c r="B92" s="9"/>
      <c r="H92" s="17"/>
      <c r="J92" s="10"/>
      <c r="K92" s="10"/>
    </row>
    <row r="93" spans="1:13" x14ac:dyDescent="0.3">
      <c r="A93" s="80"/>
      <c r="B93" s="9"/>
      <c r="H93" s="17"/>
      <c r="J93" s="10"/>
      <c r="K93" s="10"/>
    </row>
    <row r="94" spans="1:13" ht="18" x14ac:dyDescent="0.3">
      <c r="B94" s="174" t="s">
        <v>37</v>
      </c>
      <c r="C94" s="175"/>
      <c r="D94" s="175"/>
      <c r="E94" s="175"/>
      <c r="F94" s="175"/>
      <c r="G94" s="175"/>
      <c r="H94" s="175"/>
      <c r="I94" s="175"/>
      <c r="J94" s="175"/>
      <c r="K94" s="176"/>
    </row>
    <row r="95" spans="1:13" ht="28.8" x14ac:dyDescent="0.3">
      <c r="A95" s="24" t="s">
        <v>139</v>
      </c>
      <c r="B95" s="29" t="s">
        <v>22</v>
      </c>
      <c r="C95" s="24" t="s">
        <v>25</v>
      </c>
      <c r="D95" s="24" t="s">
        <v>5</v>
      </c>
      <c r="E95" s="24" t="s">
        <v>6</v>
      </c>
      <c r="F95" s="24" t="s">
        <v>28</v>
      </c>
      <c r="G95" s="24" t="s">
        <v>29</v>
      </c>
      <c r="H95" s="2" t="s">
        <v>8</v>
      </c>
      <c r="I95" s="2" t="s">
        <v>9</v>
      </c>
      <c r="J95" s="2" t="s">
        <v>10</v>
      </c>
      <c r="K95" s="24" t="s">
        <v>11</v>
      </c>
    </row>
    <row r="96" spans="1:13" ht="15.6" x14ac:dyDescent="0.3">
      <c r="A96" s="19">
        <v>1</v>
      </c>
      <c r="B96" s="30" t="s">
        <v>23</v>
      </c>
      <c r="C96" s="18">
        <v>24</v>
      </c>
      <c r="D96" s="47">
        <v>42617</v>
      </c>
      <c r="E96" s="48">
        <v>297890</v>
      </c>
      <c r="F96" s="85">
        <v>14895</v>
      </c>
      <c r="G96" s="85">
        <v>8937</v>
      </c>
      <c r="H96" s="48">
        <f>E96-I96</f>
        <v>23832</v>
      </c>
      <c r="I96" s="48">
        <v>274058</v>
      </c>
      <c r="J96" s="13">
        <v>3749950</v>
      </c>
      <c r="K96" s="19"/>
      <c r="M96" s="17"/>
    </row>
    <row r="97" spans="1:480" ht="28.8" x14ac:dyDescent="0.3">
      <c r="A97" s="19">
        <v>2</v>
      </c>
      <c r="B97" s="30" t="s">
        <v>24</v>
      </c>
      <c r="C97" s="19">
        <v>38</v>
      </c>
      <c r="D97" s="47">
        <v>42631</v>
      </c>
      <c r="E97" s="48">
        <v>298650</v>
      </c>
      <c r="F97" s="48">
        <v>14933</v>
      </c>
      <c r="G97" s="48">
        <v>8959</v>
      </c>
      <c r="H97" s="48">
        <f t="shared" ref="H97:H102" si="3">F97+G97</f>
        <v>23892</v>
      </c>
      <c r="I97" s="48">
        <v>274758</v>
      </c>
      <c r="J97" s="13">
        <v>4410609</v>
      </c>
      <c r="K97" s="49">
        <v>42676</v>
      </c>
      <c r="M97" s="17"/>
    </row>
    <row r="98" spans="1:480" ht="15.6" x14ac:dyDescent="0.3">
      <c r="A98" s="19">
        <v>3</v>
      </c>
      <c r="B98" s="45" t="s">
        <v>36</v>
      </c>
      <c r="C98" s="19">
        <v>134</v>
      </c>
      <c r="D98" s="47">
        <v>42691</v>
      </c>
      <c r="E98" s="48">
        <v>298525</v>
      </c>
      <c r="F98" s="48">
        <v>14926</v>
      </c>
      <c r="G98" s="48">
        <v>8956</v>
      </c>
      <c r="H98" s="48">
        <f t="shared" si="3"/>
        <v>23882</v>
      </c>
      <c r="I98" s="48">
        <v>274643</v>
      </c>
      <c r="J98" s="13">
        <v>4410619</v>
      </c>
      <c r="K98" s="49">
        <v>42694</v>
      </c>
      <c r="M98" s="17"/>
    </row>
    <row r="99" spans="1:480" ht="15.6" x14ac:dyDescent="0.3">
      <c r="A99" s="19">
        <v>4</v>
      </c>
      <c r="B99" s="30" t="s">
        <v>35</v>
      </c>
      <c r="C99" s="19">
        <v>135</v>
      </c>
      <c r="D99" s="47">
        <v>42691</v>
      </c>
      <c r="E99" s="48">
        <v>298650</v>
      </c>
      <c r="F99" s="48">
        <v>14933</v>
      </c>
      <c r="G99" s="48">
        <v>8960</v>
      </c>
      <c r="H99" s="48">
        <f t="shared" si="3"/>
        <v>23893</v>
      </c>
      <c r="I99" s="48">
        <v>274757</v>
      </c>
      <c r="J99" s="13">
        <v>4410618</v>
      </c>
      <c r="K99" s="50">
        <v>42694</v>
      </c>
      <c r="M99" s="17"/>
    </row>
    <row r="100" spans="1:480" ht="28.8" x14ac:dyDescent="0.3">
      <c r="A100" s="19">
        <v>5</v>
      </c>
      <c r="B100" s="46" t="s">
        <v>118</v>
      </c>
      <c r="C100" s="19">
        <v>152</v>
      </c>
      <c r="D100" s="47">
        <v>42703</v>
      </c>
      <c r="E100" s="48">
        <v>298920</v>
      </c>
      <c r="F100" s="48">
        <v>14946</v>
      </c>
      <c r="G100" s="48">
        <v>8968</v>
      </c>
      <c r="H100" s="48">
        <f t="shared" si="3"/>
        <v>23914</v>
      </c>
      <c r="I100" s="48">
        <v>275006</v>
      </c>
      <c r="J100" s="13">
        <v>4410636</v>
      </c>
      <c r="K100" s="50">
        <v>42502</v>
      </c>
      <c r="M100" s="17"/>
    </row>
    <row r="101" spans="1:480" ht="28.8" x14ac:dyDescent="0.3">
      <c r="A101" s="19">
        <v>6</v>
      </c>
      <c r="B101" s="30" t="s">
        <v>119</v>
      </c>
      <c r="C101" s="19">
        <v>198</v>
      </c>
      <c r="D101" s="47">
        <v>42732</v>
      </c>
      <c r="E101" s="48">
        <v>298920</v>
      </c>
      <c r="F101" s="48">
        <v>14946</v>
      </c>
      <c r="G101" s="48">
        <v>8968</v>
      </c>
      <c r="H101" s="48">
        <f t="shared" si="3"/>
        <v>23914</v>
      </c>
      <c r="I101" s="48">
        <v>275006</v>
      </c>
      <c r="J101" s="13">
        <v>4410688</v>
      </c>
      <c r="K101" s="50">
        <v>42767</v>
      </c>
      <c r="M101" s="17"/>
    </row>
    <row r="102" spans="1:480" s="69" customFormat="1" ht="15.6" x14ac:dyDescent="0.3">
      <c r="A102" s="78">
        <v>7</v>
      </c>
      <c r="B102" s="86" t="s">
        <v>55</v>
      </c>
      <c r="C102" s="78">
        <v>240</v>
      </c>
      <c r="D102" s="87">
        <v>42751</v>
      </c>
      <c r="E102" s="65">
        <v>298500</v>
      </c>
      <c r="F102" s="65">
        <v>14925</v>
      </c>
      <c r="G102" s="65">
        <v>8955</v>
      </c>
      <c r="H102" s="65">
        <f t="shared" si="3"/>
        <v>23880</v>
      </c>
      <c r="I102" s="65">
        <v>274620</v>
      </c>
      <c r="J102" s="67">
        <v>4410712</v>
      </c>
      <c r="K102" s="88">
        <v>42753</v>
      </c>
      <c r="M102" s="89"/>
    </row>
    <row r="103" spans="1:480" ht="15.6" x14ac:dyDescent="0.3">
      <c r="A103" s="19">
        <v>8</v>
      </c>
      <c r="B103" s="30" t="s">
        <v>117</v>
      </c>
      <c r="C103" s="19">
        <v>276</v>
      </c>
      <c r="D103" s="47">
        <v>42737</v>
      </c>
      <c r="E103" s="48">
        <v>298830</v>
      </c>
      <c r="F103" s="48">
        <v>14942</v>
      </c>
      <c r="G103" s="48">
        <v>8965</v>
      </c>
      <c r="H103" s="48">
        <f>F103+G103</f>
        <v>23907</v>
      </c>
      <c r="I103" s="48">
        <v>274923</v>
      </c>
      <c r="J103" s="13">
        <v>4410742</v>
      </c>
      <c r="K103" s="50">
        <v>42768</v>
      </c>
      <c r="M103" s="17"/>
    </row>
    <row r="104" spans="1:480" ht="15.6" x14ac:dyDescent="0.3">
      <c r="A104" s="19">
        <v>9</v>
      </c>
      <c r="B104" s="30" t="s">
        <v>138</v>
      </c>
      <c r="C104" s="19">
        <v>307</v>
      </c>
      <c r="D104" s="47">
        <v>42779</v>
      </c>
      <c r="E104" s="48">
        <v>298830</v>
      </c>
      <c r="F104" s="48">
        <v>14942</v>
      </c>
      <c r="G104" s="48">
        <v>8965</v>
      </c>
      <c r="H104" s="48">
        <f>F104+G104</f>
        <v>23907</v>
      </c>
      <c r="I104" s="48">
        <v>274923</v>
      </c>
      <c r="J104" s="13">
        <v>4410759</v>
      </c>
      <c r="K104" s="50">
        <v>42780</v>
      </c>
      <c r="M104" s="17"/>
    </row>
    <row r="105" spans="1:480" ht="15.6" x14ac:dyDescent="0.3">
      <c r="A105" s="19">
        <v>10</v>
      </c>
      <c r="B105" s="30" t="s">
        <v>147</v>
      </c>
      <c r="C105" s="19">
        <v>321</v>
      </c>
      <c r="D105" s="47" t="s">
        <v>144</v>
      </c>
      <c r="E105" s="48">
        <v>298670</v>
      </c>
      <c r="F105" s="48">
        <v>14934</v>
      </c>
      <c r="G105" s="48">
        <v>8960</v>
      </c>
      <c r="H105" s="48">
        <f>F105+G105</f>
        <v>23894</v>
      </c>
      <c r="I105" s="48">
        <v>274776</v>
      </c>
      <c r="J105" s="13">
        <v>4410768</v>
      </c>
      <c r="K105" s="50" t="s">
        <v>146</v>
      </c>
      <c r="M105" s="17"/>
    </row>
    <row r="106" spans="1:480" ht="15.6" x14ac:dyDescent="0.3">
      <c r="A106" s="19">
        <v>11</v>
      </c>
      <c r="B106" s="30" t="s">
        <v>158</v>
      </c>
      <c r="C106" s="19">
        <v>343</v>
      </c>
      <c r="D106" s="47" t="s">
        <v>154</v>
      </c>
      <c r="E106" s="48">
        <v>298665</v>
      </c>
      <c r="F106" s="48">
        <v>14933</v>
      </c>
      <c r="G106" s="48">
        <v>8960</v>
      </c>
      <c r="H106" s="48">
        <f>F106+G106</f>
        <v>23893</v>
      </c>
      <c r="I106" s="48">
        <v>274772</v>
      </c>
      <c r="J106" s="13">
        <v>4410793</v>
      </c>
      <c r="K106" s="50">
        <v>42794</v>
      </c>
      <c r="M106" s="17"/>
    </row>
    <row r="107" spans="1:480" ht="15.6" x14ac:dyDescent="0.3">
      <c r="B107" s="167" t="s">
        <v>13</v>
      </c>
      <c r="C107" s="167"/>
      <c r="D107" s="167"/>
      <c r="E107" s="21">
        <f>SUM(E96:E106)</f>
        <v>3285050</v>
      </c>
      <c r="F107" s="25">
        <f>SUM(F96:F106)</f>
        <v>164255</v>
      </c>
      <c r="G107" s="25">
        <f>SUM(G96:G106)</f>
        <v>98553</v>
      </c>
      <c r="H107" s="21">
        <f>SUM(H96:H106)</f>
        <v>262808</v>
      </c>
      <c r="I107" s="23">
        <f>SUM(I96:I106)</f>
        <v>3022242</v>
      </c>
      <c r="J107" s="6"/>
      <c r="K107" s="6"/>
      <c r="M107" s="17"/>
    </row>
    <row r="108" spans="1:480" s="31" customFormat="1" x14ac:dyDescent="0.3">
      <c r="A108" s="79"/>
    </row>
    <row r="109" spans="1:480" s="31" customFormat="1" x14ac:dyDescent="0.3">
      <c r="A109" s="79"/>
      <c r="M109" s="34"/>
    </row>
    <row r="110" spans="1:480" s="31" customFormat="1" ht="15.6" x14ac:dyDescent="0.3">
      <c r="A110" s="79"/>
      <c r="C110" s="165" t="s">
        <v>85</v>
      </c>
      <c r="D110" s="166"/>
      <c r="E110" s="35">
        <f>I107+I85</f>
        <v>18839842</v>
      </c>
      <c r="F110" s="34"/>
    </row>
    <row r="111" spans="1:480" s="31" customFormat="1" x14ac:dyDescent="0.3">
      <c r="A111" s="79"/>
      <c r="C111" s="31" t="s">
        <v>159</v>
      </c>
      <c r="E111" s="34">
        <f>H85+H107</f>
        <v>2376238</v>
      </c>
      <c r="I111" s="34"/>
    </row>
    <row r="112" spans="1:480" s="81" customFormat="1" x14ac:dyDescent="0.3">
      <c r="A112" s="82"/>
      <c r="B112" s="83"/>
      <c r="C112" s="83" t="s">
        <v>160</v>
      </c>
      <c r="D112" s="83"/>
      <c r="E112" s="84">
        <f>E85+E107</f>
        <v>21216474.439999998</v>
      </c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  <c r="EZ112" s="83"/>
      <c r="FA112" s="83"/>
      <c r="FB112" s="83"/>
      <c r="FC112" s="83"/>
      <c r="FD112" s="83"/>
      <c r="FE112" s="83"/>
      <c r="FF112" s="83"/>
      <c r="FG112" s="83"/>
      <c r="FH112" s="83"/>
      <c r="FI112" s="83"/>
      <c r="FJ112" s="83"/>
      <c r="FK112" s="83"/>
      <c r="FL112" s="83"/>
      <c r="FM112" s="83"/>
      <c r="FN112" s="83"/>
      <c r="FO112" s="83"/>
      <c r="FP112" s="83"/>
      <c r="FQ112" s="83"/>
      <c r="FR112" s="83"/>
      <c r="FS112" s="83"/>
      <c r="FT112" s="83"/>
      <c r="FU112" s="83"/>
      <c r="FV112" s="83"/>
      <c r="FW112" s="83"/>
      <c r="FX112" s="83"/>
      <c r="FY112" s="83"/>
      <c r="FZ112" s="83"/>
      <c r="GA112" s="83"/>
      <c r="GB112" s="83"/>
      <c r="GC112" s="83"/>
      <c r="GD112" s="83"/>
      <c r="GE112" s="83"/>
      <c r="GF112" s="83"/>
      <c r="GG112" s="83"/>
      <c r="GH112" s="83"/>
      <c r="GI112" s="83"/>
      <c r="GJ112" s="83"/>
      <c r="GK112" s="83"/>
      <c r="GL112" s="83"/>
      <c r="GM112" s="83"/>
      <c r="GN112" s="83"/>
      <c r="GO112" s="83"/>
      <c r="GP112" s="83"/>
      <c r="GQ112" s="83"/>
      <c r="GR112" s="83"/>
      <c r="GS112" s="83"/>
      <c r="GT112" s="83"/>
      <c r="GU112" s="83"/>
      <c r="GV112" s="83"/>
      <c r="GW112" s="83"/>
      <c r="GX112" s="83"/>
      <c r="GY112" s="83"/>
      <c r="GZ112" s="83"/>
      <c r="HA112" s="83"/>
      <c r="HB112" s="83"/>
      <c r="HC112" s="83"/>
      <c r="HD112" s="83"/>
      <c r="HE112" s="83"/>
      <c r="HF112" s="83"/>
      <c r="HG112" s="83"/>
      <c r="HH112" s="83"/>
      <c r="HI112" s="83"/>
      <c r="HJ112" s="83"/>
      <c r="HK112" s="83"/>
      <c r="HL112" s="83"/>
      <c r="HM112" s="83"/>
      <c r="HN112" s="83"/>
      <c r="HO112" s="83"/>
      <c r="HP112" s="83"/>
      <c r="HQ112" s="83"/>
      <c r="HR112" s="83"/>
      <c r="HS112" s="83"/>
      <c r="HT112" s="83"/>
      <c r="HU112" s="83"/>
      <c r="HV112" s="83"/>
      <c r="HW112" s="83"/>
      <c r="HX112" s="83"/>
      <c r="HY112" s="83"/>
      <c r="HZ112" s="83"/>
      <c r="IA112" s="83"/>
      <c r="IB112" s="83"/>
      <c r="IC112" s="83"/>
      <c r="ID112" s="83"/>
      <c r="IE112" s="83"/>
      <c r="IF112" s="83"/>
      <c r="IG112" s="83"/>
      <c r="IH112" s="83"/>
      <c r="II112" s="83"/>
      <c r="IJ112" s="83"/>
      <c r="IK112" s="83"/>
      <c r="IL112" s="83"/>
      <c r="IM112" s="83"/>
      <c r="IN112" s="83"/>
      <c r="IO112" s="83"/>
      <c r="IP112" s="83"/>
      <c r="IQ112" s="83"/>
      <c r="IR112" s="83"/>
      <c r="IS112" s="83"/>
      <c r="IT112" s="83"/>
      <c r="IU112" s="83"/>
      <c r="IV112" s="83"/>
      <c r="IW112" s="83"/>
      <c r="IX112" s="83"/>
      <c r="IY112" s="83"/>
      <c r="IZ112" s="83"/>
      <c r="JA112" s="83"/>
      <c r="JB112" s="83"/>
      <c r="JC112" s="83"/>
      <c r="JD112" s="83"/>
      <c r="JE112" s="83"/>
      <c r="JF112" s="83"/>
      <c r="JG112" s="83"/>
      <c r="JH112" s="83"/>
      <c r="JI112" s="83"/>
      <c r="JJ112" s="83"/>
      <c r="JK112" s="83"/>
      <c r="JL112" s="83"/>
      <c r="JM112" s="83"/>
      <c r="JN112" s="83"/>
      <c r="JO112" s="83"/>
      <c r="JP112" s="83"/>
      <c r="JQ112" s="83"/>
      <c r="JR112" s="83"/>
      <c r="JS112" s="83"/>
      <c r="JT112" s="83"/>
      <c r="JU112" s="83"/>
      <c r="JV112" s="83"/>
      <c r="JW112" s="83"/>
      <c r="JX112" s="83"/>
      <c r="JY112" s="83"/>
      <c r="JZ112" s="83"/>
      <c r="KA112" s="83"/>
      <c r="KB112" s="83"/>
      <c r="KC112" s="83"/>
      <c r="KD112" s="83"/>
      <c r="KE112" s="83"/>
      <c r="KF112" s="83"/>
      <c r="KG112" s="83"/>
      <c r="KH112" s="83"/>
      <c r="KI112" s="83"/>
      <c r="KJ112" s="83"/>
      <c r="KK112" s="83"/>
      <c r="KL112" s="83"/>
      <c r="KM112" s="83"/>
      <c r="KN112" s="83"/>
      <c r="KO112" s="83"/>
      <c r="KP112" s="83"/>
      <c r="KQ112" s="83"/>
      <c r="KR112" s="83"/>
      <c r="KS112" s="83"/>
      <c r="KT112" s="83"/>
      <c r="KU112" s="83"/>
      <c r="KV112" s="83"/>
      <c r="KW112" s="83"/>
      <c r="KX112" s="83"/>
      <c r="KY112" s="83"/>
      <c r="KZ112" s="83"/>
      <c r="LA112" s="83"/>
      <c r="LB112" s="83"/>
      <c r="LC112" s="83"/>
      <c r="LD112" s="83"/>
      <c r="LE112" s="83"/>
      <c r="LF112" s="83"/>
      <c r="LG112" s="83"/>
      <c r="LH112" s="83"/>
      <c r="LI112" s="83"/>
      <c r="LJ112" s="83"/>
      <c r="LK112" s="83"/>
      <c r="LL112" s="83"/>
      <c r="LM112" s="83"/>
      <c r="LN112" s="83"/>
      <c r="LO112" s="83"/>
      <c r="LP112" s="83"/>
      <c r="LQ112" s="83"/>
      <c r="LR112" s="83"/>
      <c r="LS112" s="83"/>
      <c r="LT112" s="83"/>
      <c r="LU112" s="83"/>
      <c r="LV112" s="83"/>
      <c r="LW112" s="83"/>
      <c r="LX112" s="83"/>
      <c r="LY112" s="83"/>
      <c r="LZ112" s="83"/>
      <c r="MA112" s="83"/>
      <c r="MB112" s="83"/>
      <c r="MC112" s="83"/>
      <c r="MD112" s="83"/>
      <c r="ME112" s="83"/>
      <c r="MF112" s="83"/>
      <c r="MG112" s="83"/>
      <c r="MH112" s="83"/>
      <c r="MI112" s="83"/>
      <c r="MJ112" s="83"/>
      <c r="MK112" s="83"/>
      <c r="ML112" s="83"/>
      <c r="MM112" s="83"/>
      <c r="MN112" s="83"/>
      <c r="MO112" s="83"/>
      <c r="MP112" s="83"/>
      <c r="MQ112" s="83"/>
      <c r="MR112" s="83"/>
      <c r="MS112" s="83"/>
      <c r="MT112" s="83"/>
      <c r="MU112" s="83"/>
      <c r="MV112" s="83"/>
      <c r="MW112" s="83"/>
      <c r="MX112" s="83"/>
      <c r="MY112" s="83"/>
      <c r="MZ112" s="83"/>
      <c r="NA112" s="83"/>
      <c r="NB112" s="83"/>
      <c r="NC112" s="83"/>
      <c r="ND112" s="83"/>
      <c r="NE112" s="83"/>
      <c r="NF112" s="83"/>
      <c r="NG112" s="83"/>
      <c r="NH112" s="83"/>
      <c r="NI112" s="83"/>
      <c r="NJ112" s="83"/>
      <c r="NK112" s="83"/>
      <c r="NL112" s="83"/>
      <c r="NM112" s="83"/>
      <c r="NN112" s="83"/>
      <c r="NO112" s="83"/>
      <c r="NP112" s="83"/>
      <c r="NQ112" s="83"/>
      <c r="NR112" s="83"/>
      <c r="NS112" s="83"/>
      <c r="NT112" s="83"/>
      <c r="NU112" s="83"/>
      <c r="NV112" s="83"/>
      <c r="NW112" s="83"/>
      <c r="NX112" s="83"/>
      <c r="NY112" s="83"/>
      <c r="NZ112" s="83"/>
      <c r="OA112" s="83"/>
      <c r="OB112" s="83"/>
      <c r="OC112" s="83"/>
      <c r="OD112" s="83"/>
      <c r="OE112" s="83"/>
      <c r="OF112" s="83"/>
      <c r="OG112" s="83"/>
      <c r="OH112" s="83"/>
      <c r="OI112" s="83"/>
      <c r="OJ112" s="83"/>
      <c r="OK112" s="83"/>
      <c r="OL112" s="83"/>
      <c r="OM112" s="83"/>
      <c r="ON112" s="83"/>
      <c r="OO112" s="83"/>
      <c r="OP112" s="83"/>
      <c r="OQ112" s="83"/>
      <c r="OR112" s="83"/>
      <c r="OS112" s="83"/>
      <c r="OT112" s="83"/>
      <c r="OU112" s="83"/>
      <c r="OV112" s="83"/>
      <c r="OW112" s="83"/>
      <c r="OX112" s="83"/>
      <c r="OY112" s="83"/>
      <c r="OZ112" s="83"/>
      <c r="PA112" s="83"/>
      <c r="PB112" s="83"/>
      <c r="PC112" s="83"/>
      <c r="PD112" s="83"/>
      <c r="PE112" s="83"/>
      <c r="PF112" s="83"/>
      <c r="PG112" s="83"/>
      <c r="PH112" s="83"/>
      <c r="PI112" s="83"/>
      <c r="PJ112" s="83"/>
      <c r="PK112" s="83"/>
      <c r="PL112" s="83"/>
      <c r="PM112" s="83"/>
      <c r="PN112" s="83"/>
      <c r="PO112" s="83"/>
      <c r="PP112" s="83"/>
      <c r="PQ112" s="83"/>
      <c r="PR112" s="83"/>
      <c r="PS112" s="83"/>
      <c r="PT112" s="83"/>
      <c r="PU112" s="83"/>
      <c r="PV112" s="83"/>
      <c r="PW112" s="83"/>
      <c r="PX112" s="83"/>
      <c r="PY112" s="83"/>
      <c r="PZ112" s="83"/>
      <c r="QA112" s="83"/>
      <c r="QB112" s="83"/>
      <c r="QC112" s="83"/>
      <c r="QD112" s="83"/>
      <c r="QE112" s="83"/>
      <c r="QF112" s="83"/>
      <c r="QG112" s="83"/>
      <c r="QH112" s="83"/>
      <c r="QI112" s="83"/>
      <c r="QJ112" s="83"/>
      <c r="QK112" s="83"/>
      <c r="QL112" s="83"/>
      <c r="QM112" s="83"/>
      <c r="QN112" s="83"/>
      <c r="QO112" s="83"/>
      <c r="QP112" s="83"/>
      <c r="QQ112" s="83"/>
      <c r="QR112" s="83"/>
      <c r="QS112" s="83"/>
      <c r="QT112" s="83"/>
      <c r="QU112" s="83"/>
      <c r="QV112" s="83"/>
      <c r="QW112" s="83"/>
      <c r="QX112" s="83"/>
      <c r="QY112" s="83"/>
      <c r="QZ112" s="83"/>
      <c r="RA112" s="83"/>
      <c r="RB112" s="83"/>
      <c r="RC112" s="83"/>
      <c r="RD112" s="83"/>
      <c r="RE112" s="83"/>
      <c r="RF112" s="83"/>
      <c r="RG112" s="83"/>
      <c r="RH112" s="83"/>
      <c r="RI112" s="83"/>
      <c r="RJ112" s="83"/>
      <c r="RK112" s="83"/>
      <c r="RL112" s="83"/>
    </row>
    <row r="113" spans="1:9" s="31" customFormat="1" x14ac:dyDescent="0.3">
      <c r="A113" s="79"/>
      <c r="I113" s="34"/>
    </row>
    <row r="114" spans="1:9" s="31" customFormat="1" x14ac:dyDescent="0.3">
      <c r="A114" s="79"/>
    </row>
    <row r="115" spans="1:9" s="31" customFormat="1" x14ac:dyDescent="0.3">
      <c r="A115" s="79"/>
      <c r="G115" s="70"/>
    </row>
    <row r="116" spans="1:9" s="31" customFormat="1" x14ac:dyDescent="0.3">
      <c r="A116" s="79"/>
      <c r="I116" s="34"/>
    </row>
    <row r="117" spans="1:9" s="31" customFormat="1" x14ac:dyDescent="0.3">
      <c r="A117" s="79"/>
    </row>
    <row r="118" spans="1:9" s="31" customFormat="1" x14ac:dyDescent="0.3">
      <c r="A118" s="79"/>
    </row>
    <row r="119" spans="1:9" s="31" customFormat="1" x14ac:dyDescent="0.3">
      <c r="A119" s="79"/>
    </row>
    <row r="120" spans="1:9" s="31" customFormat="1" x14ac:dyDescent="0.3">
      <c r="A120" s="79"/>
    </row>
    <row r="121" spans="1:9" s="31" customFormat="1" x14ac:dyDescent="0.3">
      <c r="A121" s="79"/>
    </row>
    <row r="122" spans="1:9" s="31" customFormat="1" x14ac:dyDescent="0.3">
      <c r="A122" s="79"/>
    </row>
    <row r="123" spans="1:9" s="31" customFormat="1" x14ac:dyDescent="0.3">
      <c r="A123" s="79"/>
    </row>
    <row r="124" spans="1:9" s="31" customFormat="1" x14ac:dyDescent="0.3">
      <c r="A124" s="79"/>
    </row>
    <row r="125" spans="1:9" s="31" customFormat="1" x14ac:dyDescent="0.3">
      <c r="A125" s="79"/>
    </row>
    <row r="126" spans="1:9" s="31" customFormat="1" x14ac:dyDescent="0.3">
      <c r="A126" s="79"/>
    </row>
    <row r="127" spans="1:9" s="31" customFormat="1" x14ac:dyDescent="0.3">
      <c r="A127" s="79"/>
    </row>
    <row r="128" spans="1:9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  <row r="160" spans="1:1" s="31" customFormat="1" x14ac:dyDescent="0.3">
      <c r="A160" s="79"/>
    </row>
    <row r="161" spans="1:1" s="31" customFormat="1" x14ac:dyDescent="0.3">
      <c r="A161" s="79"/>
    </row>
    <row r="162" spans="1:1" s="31" customFormat="1" x14ac:dyDescent="0.3">
      <c r="A162" s="79"/>
    </row>
    <row r="163" spans="1:1" s="31" customFormat="1" x14ac:dyDescent="0.3">
      <c r="A163" s="79"/>
    </row>
    <row r="164" spans="1:1" s="31" customFormat="1" x14ac:dyDescent="0.3">
      <c r="A164" s="79"/>
    </row>
    <row r="165" spans="1:1" s="31" customFormat="1" x14ac:dyDescent="0.3">
      <c r="A165" s="79"/>
    </row>
    <row r="166" spans="1:1" s="31" customFormat="1" x14ac:dyDescent="0.3">
      <c r="A166" s="79"/>
    </row>
    <row r="167" spans="1:1" s="31" customFormat="1" x14ac:dyDescent="0.3">
      <c r="A167" s="79"/>
    </row>
    <row r="168" spans="1:1" s="31" customFormat="1" x14ac:dyDescent="0.3">
      <c r="A168" s="79"/>
    </row>
    <row r="169" spans="1:1" s="31" customFormat="1" x14ac:dyDescent="0.3">
      <c r="A169" s="79"/>
    </row>
    <row r="170" spans="1:1" s="31" customFormat="1" x14ac:dyDescent="0.3">
      <c r="A170" s="79"/>
    </row>
    <row r="171" spans="1:1" s="31" customFormat="1" x14ac:dyDescent="0.3">
      <c r="A171" s="79"/>
    </row>
    <row r="172" spans="1:1" s="31" customFormat="1" x14ac:dyDescent="0.3">
      <c r="A172" s="79"/>
    </row>
    <row r="173" spans="1:1" s="31" customFormat="1" x14ac:dyDescent="0.3">
      <c r="A173" s="79"/>
    </row>
    <row r="174" spans="1:1" s="31" customFormat="1" x14ac:dyDescent="0.3">
      <c r="A174" s="79"/>
    </row>
    <row r="175" spans="1:1" s="31" customFormat="1" x14ac:dyDescent="0.3">
      <c r="A175" s="79"/>
    </row>
    <row r="176" spans="1:1" s="31" customFormat="1" x14ac:dyDescent="0.3">
      <c r="A176" s="79"/>
    </row>
    <row r="177" spans="1:1" s="31" customFormat="1" x14ac:dyDescent="0.3">
      <c r="A177" s="79"/>
    </row>
    <row r="178" spans="1:1" s="31" customFormat="1" x14ac:dyDescent="0.3">
      <c r="A178" s="79"/>
    </row>
    <row r="179" spans="1:1" s="31" customFormat="1" x14ac:dyDescent="0.3">
      <c r="A179" s="79"/>
    </row>
    <row r="180" spans="1:1" s="31" customFormat="1" x14ac:dyDescent="0.3">
      <c r="A180" s="79"/>
    </row>
    <row r="181" spans="1:1" s="31" customFormat="1" x14ac:dyDescent="0.3">
      <c r="A181" s="79"/>
    </row>
    <row r="182" spans="1:1" s="31" customFormat="1" x14ac:dyDescent="0.3">
      <c r="A182" s="79"/>
    </row>
    <row r="183" spans="1:1" s="31" customFormat="1" x14ac:dyDescent="0.3">
      <c r="A183" s="79"/>
    </row>
    <row r="184" spans="1:1" s="31" customFormat="1" x14ac:dyDescent="0.3">
      <c r="A184" s="79"/>
    </row>
    <row r="185" spans="1:1" s="31" customFormat="1" x14ac:dyDescent="0.3">
      <c r="A185" s="79"/>
    </row>
    <row r="186" spans="1:1" s="31" customFormat="1" x14ac:dyDescent="0.3">
      <c r="A186" s="79"/>
    </row>
    <row r="187" spans="1:1" s="31" customFormat="1" x14ac:dyDescent="0.3">
      <c r="A187" s="79"/>
    </row>
    <row r="188" spans="1:1" s="31" customFormat="1" x14ac:dyDescent="0.3">
      <c r="A188" s="79"/>
    </row>
    <row r="189" spans="1:1" s="31" customFormat="1" x14ac:dyDescent="0.3">
      <c r="A189" s="79"/>
    </row>
    <row r="190" spans="1:1" s="31" customFormat="1" x14ac:dyDescent="0.3">
      <c r="A190" s="79"/>
    </row>
    <row r="191" spans="1:1" s="31" customFormat="1" x14ac:dyDescent="0.3">
      <c r="A191" s="79"/>
    </row>
    <row r="192" spans="1:1" s="31" customFormat="1" x14ac:dyDescent="0.3">
      <c r="A192" s="79"/>
    </row>
    <row r="193" spans="1:1" s="31" customFormat="1" x14ac:dyDescent="0.3">
      <c r="A193" s="79"/>
    </row>
    <row r="194" spans="1:1" s="31" customFormat="1" x14ac:dyDescent="0.3">
      <c r="A194" s="79"/>
    </row>
    <row r="195" spans="1:1" s="31" customFormat="1" x14ac:dyDescent="0.3">
      <c r="A195" s="79"/>
    </row>
    <row r="196" spans="1:1" s="31" customFormat="1" x14ac:dyDescent="0.3">
      <c r="A196" s="79"/>
    </row>
    <row r="197" spans="1:1" s="31" customFormat="1" x14ac:dyDescent="0.3">
      <c r="A197" s="79"/>
    </row>
    <row r="198" spans="1:1" s="31" customFormat="1" x14ac:dyDescent="0.3">
      <c r="A198" s="79"/>
    </row>
    <row r="199" spans="1:1" s="31" customFormat="1" x14ac:dyDescent="0.3">
      <c r="A199" s="79"/>
    </row>
    <row r="200" spans="1:1" s="31" customFormat="1" x14ac:dyDescent="0.3">
      <c r="A200" s="79"/>
    </row>
    <row r="201" spans="1:1" s="31" customFormat="1" x14ac:dyDescent="0.3">
      <c r="A201" s="79"/>
    </row>
    <row r="202" spans="1:1" s="31" customFormat="1" x14ac:dyDescent="0.3">
      <c r="A202" s="79"/>
    </row>
    <row r="203" spans="1:1" s="31" customFormat="1" x14ac:dyDescent="0.3">
      <c r="A203" s="79"/>
    </row>
    <row r="204" spans="1:1" s="31" customFormat="1" x14ac:dyDescent="0.3">
      <c r="A204" s="79"/>
    </row>
    <row r="205" spans="1:1" s="31" customFormat="1" x14ac:dyDescent="0.3">
      <c r="A205" s="79"/>
    </row>
    <row r="206" spans="1:1" s="31" customFormat="1" x14ac:dyDescent="0.3">
      <c r="A206" s="79"/>
    </row>
    <row r="207" spans="1:1" s="31" customFormat="1" x14ac:dyDescent="0.3">
      <c r="A207" s="79"/>
    </row>
    <row r="208" spans="1:1" s="31" customFormat="1" x14ac:dyDescent="0.3">
      <c r="A208" s="79"/>
    </row>
    <row r="209" spans="1:1" s="31" customFormat="1" x14ac:dyDescent="0.3">
      <c r="A209" s="79"/>
    </row>
    <row r="210" spans="1:1" s="31" customFormat="1" x14ac:dyDescent="0.3">
      <c r="A210" s="79"/>
    </row>
    <row r="211" spans="1:1" s="31" customFormat="1" x14ac:dyDescent="0.3">
      <c r="A211" s="79"/>
    </row>
    <row r="212" spans="1:1" s="31" customFormat="1" x14ac:dyDescent="0.3">
      <c r="A212" s="79"/>
    </row>
  </sheetData>
  <mergeCells count="8">
    <mergeCell ref="B107:D107"/>
    <mergeCell ref="C110:D110"/>
    <mergeCell ref="B1:K1"/>
    <mergeCell ref="B2:K2"/>
    <mergeCell ref="A3:A4"/>
    <mergeCell ref="B3:H3"/>
    <mergeCell ref="I3:K3"/>
    <mergeCell ref="B94:K94"/>
  </mergeCells>
  <pageMargins left="0.2" right="0.25" top="0.25" bottom="0.25" header="0.3" footer="0.3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3" sqref="B13"/>
    </sheetView>
  </sheetViews>
  <sheetFormatPr defaultColWidth="24" defaultRowHeight="21" x14ac:dyDescent="0.4"/>
  <cols>
    <col min="1" max="1" width="13.33203125" style="97" customWidth="1"/>
    <col min="2" max="2" width="38.33203125" style="97" customWidth="1"/>
    <col min="3" max="3" width="16.44140625" style="97" customWidth="1"/>
    <col min="4" max="16384" width="24" style="97"/>
  </cols>
  <sheetData>
    <row r="1" spans="2:3" x14ac:dyDescent="0.4">
      <c r="B1" s="182" t="s">
        <v>163</v>
      </c>
      <c r="C1" s="182"/>
    </row>
    <row r="3" spans="2:3" x14ac:dyDescent="0.4">
      <c r="B3" s="98" t="s">
        <v>164</v>
      </c>
      <c r="C3" s="99">
        <v>202.3842507</v>
      </c>
    </row>
    <row r="4" spans="2:3" x14ac:dyDescent="0.4">
      <c r="B4" s="98" t="s">
        <v>165</v>
      </c>
      <c r="C4" s="99">
        <v>42.207720000000002</v>
      </c>
    </row>
    <row r="5" spans="2:3" x14ac:dyDescent="0.4">
      <c r="B5" s="98" t="s">
        <v>167</v>
      </c>
      <c r="C5" s="99">
        <v>44.92</v>
      </c>
    </row>
    <row r="6" spans="2:3" x14ac:dyDescent="0.4">
      <c r="B6" s="98" t="s">
        <v>168</v>
      </c>
      <c r="C6" s="99">
        <v>2.31</v>
      </c>
    </row>
    <row r="7" spans="2:3" x14ac:dyDescent="0.4">
      <c r="B7" s="98" t="s">
        <v>166</v>
      </c>
      <c r="C7" s="99">
        <v>4.5999999999999996</v>
      </c>
    </row>
    <row r="8" spans="2:3" x14ac:dyDescent="0.4">
      <c r="B8" s="101" t="s">
        <v>13</v>
      </c>
      <c r="C8" s="100">
        <f>SUM(C3:C7)</f>
        <v>296.42197070000003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4"/>
  <sheetViews>
    <sheetView topLeftCell="A36" zoomScale="115" zoomScaleNormal="115" workbookViewId="0">
      <selection activeCell="L42" sqref="L42"/>
    </sheetView>
  </sheetViews>
  <sheetFormatPr defaultRowHeight="14.4" x14ac:dyDescent="0.3"/>
  <cols>
    <col min="1" max="1" width="6.33203125" style="19" customWidth="1"/>
    <col min="2" max="2" width="24.5546875" customWidth="1"/>
    <col min="3" max="3" width="6.44140625" customWidth="1"/>
    <col min="4" max="4" width="10.33203125" customWidth="1"/>
    <col min="5" max="5" width="14.6640625" customWidth="1"/>
    <col min="6" max="6" width="14" customWidth="1"/>
    <col min="7" max="7" width="12.88671875" customWidth="1"/>
    <col min="8" max="8" width="13.44140625" customWidth="1"/>
    <col min="9" max="9" width="14.5546875" customWidth="1"/>
    <col min="10" max="10" width="9.6640625" customWidth="1"/>
    <col min="11" max="11" width="11.5546875" customWidth="1"/>
    <col min="12" max="12" width="16.4414062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9.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19</v>
      </c>
      <c r="B5" s="96" t="s">
        <v>194</v>
      </c>
      <c r="C5" s="58">
        <v>96</v>
      </c>
      <c r="D5" s="111">
        <v>43010</v>
      </c>
      <c r="E5" s="53">
        <v>228308</v>
      </c>
      <c r="F5" s="53">
        <v>24833</v>
      </c>
      <c r="G5" s="53">
        <v>6605</v>
      </c>
      <c r="H5" s="53">
        <f t="shared" ref="H5:H29" si="0">F5+G5</f>
        <v>31438</v>
      </c>
      <c r="I5" s="53">
        <f t="shared" ref="I5:I29" si="1">E5-H5</f>
        <v>196870</v>
      </c>
      <c r="J5" s="13">
        <v>1930183</v>
      </c>
      <c r="K5" s="111">
        <v>43010</v>
      </c>
      <c r="L5" s="3"/>
      <c r="M5" s="17"/>
    </row>
    <row r="6" spans="1:13" ht="15.6" x14ac:dyDescent="0.3">
      <c r="A6" s="19">
        <v>20</v>
      </c>
      <c r="B6" s="96" t="s">
        <v>195</v>
      </c>
      <c r="C6" s="58">
        <v>99</v>
      </c>
      <c r="D6" s="111">
        <v>43011</v>
      </c>
      <c r="E6" s="53">
        <v>222055</v>
      </c>
      <c r="F6" s="53">
        <v>16950</v>
      </c>
      <c r="G6" s="53">
        <v>6145</v>
      </c>
      <c r="H6" s="53">
        <f t="shared" si="0"/>
        <v>23095</v>
      </c>
      <c r="I6" s="53">
        <f t="shared" si="1"/>
        <v>198960</v>
      </c>
      <c r="J6" s="13">
        <v>1930185</v>
      </c>
      <c r="K6" s="111">
        <v>43011</v>
      </c>
      <c r="L6" s="3"/>
      <c r="M6" s="17"/>
    </row>
    <row r="7" spans="1:13" ht="15.6" x14ac:dyDescent="0.3">
      <c r="A7" s="19">
        <v>21</v>
      </c>
      <c r="B7" s="96" t="s">
        <v>197</v>
      </c>
      <c r="C7" s="58">
        <v>100</v>
      </c>
      <c r="D7" s="111">
        <v>43011</v>
      </c>
      <c r="E7" s="53">
        <v>217303</v>
      </c>
      <c r="F7" s="53">
        <v>13151</v>
      </c>
      <c r="G7" s="53">
        <v>4683</v>
      </c>
      <c r="H7" s="53">
        <f t="shared" si="0"/>
        <v>17834</v>
      </c>
      <c r="I7" s="53">
        <f t="shared" si="1"/>
        <v>199469</v>
      </c>
      <c r="J7" s="13">
        <v>1930186</v>
      </c>
      <c r="K7" s="111">
        <v>43011</v>
      </c>
      <c r="L7" s="3"/>
      <c r="M7" s="17"/>
    </row>
    <row r="8" spans="1:13" ht="15.6" x14ac:dyDescent="0.3">
      <c r="A8" s="19">
        <v>22</v>
      </c>
      <c r="B8" s="96" t="s">
        <v>197</v>
      </c>
      <c r="C8" s="58">
        <v>104</v>
      </c>
      <c r="D8" s="111">
        <v>43012</v>
      </c>
      <c r="E8" s="53">
        <v>159374</v>
      </c>
      <c r="F8" s="53">
        <v>9435</v>
      </c>
      <c r="G8" s="53">
        <v>9044</v>
      </c>
      <c r="H8" s="53">
        <f t="shared" si="0"/>
        <v>18479</v>
      </c>
      <c r="I8" s="53">
        <f t="shared" si="1"/>
        <v>140895</v>
      </c>
      <c r="J8" s="13">
        <v>1930190</v>
      </c>
      <c r="K8" s="111">
        <v>43012</v>
      </c>
      <c r="L8" s="3"/>
      <c r="M8" s="17"/>
    </row>
    <row r="9" spans="1:13" ht="15.6" x14ac:dyDescent="0.3">
      <c r="A9" s="19">
        <v>23</v>
      </c>
      <c r="B9" s="96" t="s">
        <v>198</v>
      </c>
      <c r="C9" s="58">
        <v>105</v>
      </c>
      <c r="D9" s="111">
        <v>43012</v>
      </c>
      <c r="E9" s="53">
        <v>219200</v>
      </c>
      <c r="F9" s="53">
        <v>10200</v>
      </c>
      <c r="G9" s="53">
        <v>9000</v>
      </c>
      <c r="H9" s="53">
        <f t="shared" si="0"/>
        <v>19200</v>
      </c>
      <c r="I9" s="53">
        <f t="shared" si="1"/>
        <v>200000</v>
      </c>
      <c r="J9" s="13">
        <v>1930187</v>
      </c>
      <c r="K9" s="111">
        <v>43012</v>
      </c>
      <c r="L9" s="3"/>
      <c r="M9" s="17"/>
    </row>
    <row r="10" spans="1:13" ht="15.6" x14ac:dyDescent="0.3">
      <c r="A10" s="19">
        <v>24</v>
      </c>
      <c r="B10" s="96" t="s">
        <v>199</v>
      </c>
      <c r="C10" s="58">
        <v>107</v>
      </c>
      <c r="D10" s="111">
        <v>43013</v>
      </c>
      <c r="E10" s="53">
        <v>221995</v>
      </c>
      <c r="F10" s="53">
        <v>16950</v>
      </c>
      <c r="G10" s="53">
        <v>5945</v>
      </c>
      <c r="H10" s="53">
        <f t="shared" si="0"/>
        <v>22895</v>
      </c>
      <c r="I10" s="53">
        <f t="shared" si="1"/>
        <v>199100</v>
      </c>
      <c r="J10" s="13">
        <v>1930193</v>
      </c>
      <c r="K10" s="111">
        <v>43013</v>
      </c>
      <c r="L10" s="3"/>
      <c r="M10" s="17"/>
    </row>
    <row r="11" spans="1:13" ht="15.6" x14ac:dyDescent="0.3">
      <c r="A11" s="19">
        <v>25</v>
      </c>
      <c r="B11" s="96" t="s">
        <v>205</v>
      </c>
      <c r="C11" s="58">
        <v>112</v>
      </c>
      <c r="D11" s="111">
        <v>43016</v>
      </c>
      <c r="E11" s="53">
        <v>237805</v>
      </c>
      <c r="F11" s="53">
        <v>29850</v>
      </c>
      <c r="G11" s="53">
        <v>8955</v>
      </c>
      <c r="H11" s="53">
        <f t="shared" si="0"/>
        <v>38805</v>
      </c>
      <c r="I11" s="53">
        <f t="shared" si="1"/>
        <v>199000</v>
      </c>
      <c r="J11" s="13">
        <v>1930195</v>
      </c>
      <c r="K11" s="111">
        <v>43016</v>
      </c>
      <c r="L11" s="3"/>
      <c r="M11" s="17"/>
    </row>
    <row r="12" spans="1:13" ht="41.4" x14ac:dyDescent="0.3">
      <c r="A12" s="19">
        <v>26</v>
      </c>
      <c r="B12" s="108" t="s">
        <v>200</v>
      </c>
      <c r="C12" s="58">
        <v>116</v>
      </c>
      <c r="D12" s="111">
        <v>43017</v>
      </c>
      <c r="E12" s="53">
        <v>229914</v>
      </c>
      <c r="F12" s="53">
        <v>29989</v>
      </c>
      <c r="G12" s="53">
        <v>0</v>
      </c>
      <c r="H12" s="53">
        <f t="shared" si="0"/>
        <v>29989</v>
      </c>
      <c r="I12" s="53">
        <f t="shared" si="1"/>
        <v>199925</v>
      </c>
      <c r="J12" s="13">
        <v>1930197</v>
      </c>
      <c r="K12" s="111">
        <v>43017</v>
      </c>
      <c r="L12" s="109" t="s">
        <v>208</v>
      </c>
      <c r="M12" s="17"/>
    </row>
    <row r="13" spans="1:13" ht="15.6" x14ac:dyDescent="0.3">
      <c r="A13" s="19">
        <v>27</v>
      </c>
      <c r="B13" s="96" t="s">
        <v>202</v>
      </c>
      <c r="C13" s="58">
        <v>120</v>
      </c>
      <c r="D13" s="111">
        <v>43018</v>
      </c>
      <c r="E13" s="53">
        <v>221755</v>
      </c>
      <c r="F13" s="53">
        <v>16950</v>
      </c>
      <c r="G13" s="53">
        <v>6145</v>
      </c>
      <c r="H13" s="53">
        <f t="shared" si="0"/>
        <v>23095</v>
      </c>
      <c r="I13" s="53">
        <f t="shared" si="1"/>
        <v>198660</v>
      </c>
      <c r="J13" s="13">
        <v>1930198</v>
      </c>
      <c r="K13" s="111">
        <v>43018</v>
      </c>
      <c r="L13" s="3"/>
      <c r="M13" s="17"/>
    </row>
    <row r="14" spans="1:13" ht="15.6" x14ac:dyDescent="0.3">
      <c r="A14" s="19">
        <v>28</v>
      </c>
      <c r="B14" s="96" t="s">
        <v>206</v>
      </c>
      <c r="C14" s="58">
        <v>123</v>
      </c>
      <c r="D14" s="111">
        <v>43019</v>
      </c>
      <c r="E14" s="53">
        <v>237805</v>
      </c>
      <c r="F14" s="53">
        <v>29850</v>
      </c>
      <c r="G14" s="53">
        <v>8955</v>
      </c>
      <c r="H14" s="53">
        <f t="shared" si="0"/>
        <v>38805</v>
      </c>
      <c r="I14" s="53">
        <f t="shared" si="1"/>
        <v>199000</v>
      </c>
      <c r="J14" s="13">
        <v>1930199</v>
      </c>
      <c r="K14" s="111">
        <v>43019</v>
      </c>
      <c r="L14" s="3"/>
      <c r="M14" s="17"/>
    </row>
    <row r="15" spans="1:13" ht="41.4" x14ac:dyDescent="0.3">
      <c r="A15" s="19">
        <v>29</v>
      </c>
      <c r="B15" s="108" t="s">
        <v>207</v>
      </c>
      <c r="C15" s="58">
        <v>124</v>
      </c>
      <c r="D15" s="111">
        <v>43019</v>
      </c>
      <c r="E15" s="53">
        <v>229914</v>
      </c>
      <c r="F15" s="53">
        <v>29989</v>
      </c>
      <c r="G15" s="53">
        <v>0</v>
      </c>
      <c r="H15" s="53">
        <f t="shared" si="0"/>
        <v>29989</v>
      </c>
      <c r="I15" s="53">
        <f t="shared" si="1"/>
        <v>199925</v>
      </c>
      <c r="J15" s="13">
        <v>1930200</v>
      </c>
      <c r="K15" s="111">
        <v>43019</v>
      </c>
      <c r="L15" s="109" t="s">
        <v>208</v>
      </c>
      <c r="M15" s="17"/>
    </row>
    <row r="16" spans="1:13" ht="15.6" x14ac:dyDescent="0.3">
      <c r="A16" s="19">
        <v>30</v>
      </c>
      <c r="B16" s="96" t="s">
        <v>209</v>
      </c>
      <c r="C16" s="58">
        <v>127</v>
      </c>
      <c r="D16" s="111">
        <v>43020</v>
      </c>
      <c r="E16" s="53">
        <v>222055</v>
      </c>
      <c r="F16" s="53">
        <v>16950</v>
      </c>
      <c r="G16" s="53">
        <v>6145</v>
      </c>
      <c r="H16" s="53">
        <f t="shared" si="0"/>
        <v>23095</v>
      </c>
      <c r="I16" s="53">
        <f t="shared" si="1"/>
        <v>198960</v>
      </c>
      <c r="J16" s="13">
        <v>2875402</v>
      </c>
      <c r="K16" s="111">
        <v>43020</v>
      </c>
      <c r="L16" s="3"/>
      <c r="M16" s="17"/>
    </row>
    <row r="17" spans="1:13" ht="15.6" x14ac:dyDescent="0.3">
      <c r="A17" s="19">
        <v>31</v>
      </c>
      <c r="B17" s="96" t="s">
        <v>211</v>
      </c>
      <c r="C17" s="58">
        <v>128</v>
      </c>
      <c r="D17" s="111">
        <v>43020</v>
      </c>
      <c r="E17" s="53">
        <v>219989</v>
      </c>
      <c r="F17" s="53">
        <v>16940</v>
      </c>
      <c r="G17" s="53">
        <v>4137</v>
      </c>
      <c r="H17" s="53">
        <f t="shared" si="0"/>
        <v>21077</v>
      </c>
      <c r="I17" s="53">
        <f t="shared" si="1"/>
        <v>198912</v>
      </c>
      <c r="J17" s="13">
        <v>2875401</v>
      </c>
      <c r="K17" s="111">
        <v>43020</v>
      </c>
      <c r="L17" s="3"/>
      <c r="M17" s="17"/>
    </row>
    <row r="18" spans="1:13" ht="15.6" x14ac:dyDescent="0.3">
      <c r="A18" s="19">
        <v>32</v>
      </c>
      <c r="B18" s="96" t="s">
        <v>212</v>
      </c>
      <c r="C18" s="58">
        <v>131</v>
      </c>
      <c r="D18" s="111">
        <v>43023</v>
      </c>
      <c r="E18" s="53">
        <v>237865</v>
      </c>
      <c r="F18" s="53">
        <v>29858</v>
      </c>
      <c r="G18" s="53">
        <v>8957</v>
      </c>
      <c r="H18" s="53">
        <f t="shared" si="0"/>
        <v>38815</v>
      </c>
      <c r="I18" s="53">
        <f t="shared" si="1"/>
        <v>199050</v>
      </c>
      <c r="J18" s="13">
        <v>2875403</v>
      </c>
      <c r="K18" s="111">
        <v>43023</v>
      </c>
      <c r="L18" s="3"/>
      <c r="M18" s="17"/>
    </row>
    <row r="19" spans="1:13" ht="15.6" x14ac:dyDescent="0.3">
      <c r="A19" s="19">
        <v>33</v>
      </c>
      <c r="B19" s="96" t="s">
        <v>213</v>
      </c>
      <c r="C19" s="58">
        <v>132</v>
      </c>
      <c r="D19" s="111">
        <v>43023</v>
      </c>
      <c r="E19" s="53">
        <v>238426</v>
      </c>
      <c r="F19" s="53">
        <v>29928</v>
      </c>
      <c r="G19" s="53">
        <v>8978</v>
      </c>
      <c r="H19" s="53">
        <f t="shared" si="0"/>
        <v>38906</v>
      </c>
      <c r="I19" s="53">
        <f t="shared" si="1"/>
        <v>199520</v>
      </c>
      <c r="J19" s="13">
        <v>2875404</v>
      </c>
      <c r="K19" s="111">
        <v>43023</v>
      </c>
      <c r="L19" s="3"/>
      <c r="M19" s="17"/>
    </row>
    <row r="20" spans="1:13" ht="15.6" x14ac:dyDescent="0.3">
      <c r="A20" s="19">
        <v>34</v>
      </c>
      <c r="B20" s="96" t="s">
        <v>214</v>
      </c>
      <c r="C20" s="58">
        <v>136</v>
      </c>
      <c r="D20" s="111">
        <v>43024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53">
        <f t="shared" si="1"/>
        <v>200000</v>
      </c>
      <c r="J20" s="13">
        <v>2875405</v>
      </c>
      <c r="K20" s="111">
        <v>43024</v>
      </c>
      <c r="L20" s="3"/>
      <c r="M20" s="17"/>
    </row>
    <row r="21" spans="1:13" ht="15.6" x14ac:dyDescent="0.3">
      <c r="A21" s="19">
        <v>35</v>
      </c>
      <c r="B21" s="96" t="s">
        <v>215</v>
      </c>
      <c r="C21" s="58">
        <v>139</v>
      </c>
      <c r="D21" s="111">
        <v>43025</v>
      </c>
      <c r="E21" s="53">
        <v>221355</v>
      </c>
      <c r="F21" s="53">
        <v>16950</v>
      </c>
      <c r="G21" s="53">
        <v>6145</v>
      </c>
      <c r="H21" s="53">
        <f t="shared" si="0"/>
        <v>23095</v>
      </c>
      <c r="I21" s="53">
        <f t="shared" si="1"/>
        <v>198260</v>
      </c>
      <c r="J21" s="13">
        <v>2875406</v>
      </c>
      <c r="K21" s="111">
        <v>43018</v>
      </c>
      <c r="L21" s="3"/>
      <c r="M21" s="17"/>
    </row>
    <row r="22" spans="1:13" ht="15.6" x14ac:dyDescent="0.3">
      <c r="A22" s="19">
        <v>36</v>
      </c>
      <c r="B22" s="96" t="s">
        <v>216</v>
      </c>
      <c r="C22" s="58">
        <v>143</v>
      </c>
      <c r="D22" s="111">
        <v>43026</v>
      </c>
      <c r="E22" s="53">
        <v>237805</v>
      </c>
      <c r="F22" s="53">
        <v>29850</v>
      </c>
      <c r="G22" s="53">
        <v>8955</v>
      </c>
      <c r="H22" s="53">
        <f t="shared" si="0"/>
        <v>38805</v>
      </c>
      <c r="I22" s="53">
        <f t="shared" si="1"/>
        <v>199000</v>
      </c>
      <c r="J22" s="13">
        <v>2875408</v>
      </c>
      <c r="K22" s="111">
        <v>43026</v>
      </c>
      <c r="L22" s="3"/>
      <c r="M22" s="17"/>
    </row>
    <row r="23" spans="1:13" ht="15.6" x14ac:dyDescent="0.3">
      <c r="A23" s="19">
        <v>37</v>
      </c>
      <c r="B23" s="96" t="s">
        <v>218</v>
      </c>
      <c r="C23" s="58">
        <v>149</v>
      </c>
      <c r="D23" s="111">
        <v>43027</v>
      </c>
      <c r="E23" s="53">
        <v>222255</v>
      </c>
      <c r="F23" s="53">
        <v>16950</v>
      </c>
      <c r="G23" s="53">
        <v>6165</v>
      </c>
      <c r="H23" s="53">
        <f t="shared" si="0"/>
        <v>23115</v>
      </c>
      <c r="I23" s="53">
        <f t="shared" si="1"/>
        <v>199140</v>
      </c>
      <c r="J23" s="13">
        <v>2875414</v>
      </c>
      <c r="K23" s="111">
        <v>43027</v>
      </c>
      <c r="L23" s="3"/>
      <c r="M23" s="17"/>
    </row>
    <row r="24" spans="1:13" ht="15.6" x14ac:dyDescent="0.3">
      <c r="A24" s="19">
        <v>38</v>
      </c>
      <c r="B24" s="96" t="s">
        <v>219</v>
      </c>
      <c r="C24" s="58">
        <v>150</v>
      </c>
      <c r="D24" s="111">
        <v>43027</v>
      </c>
      <c r="E24" s="53">
        <v>216153</v>
      </c>
      <c r="F24" s="53">
        <v>15767</v>
      </c>
      <c r="G24" s="53">
        <v>4034</v>
      </c>
      <c r="H24" s="53">
        <f t="shared" si="0"/>
        <v>19801</v>
      </c>
      <c r="I24" s="53">
        <f t="shared" si="1"/>
        <v>196352</v>
      </c>
      <c r="J24" s="13">
        <v>2875413</v>
      </c>
      <c r="K24" s="111">
        <v>43027</v>
      </c>
      <c r="L24" s="3"/>
      <c r="M24" s="17"/>
    </row>
    <row r="25" spans="1:13" ht="15.6" x14ac:dyDescent="0.3">
      <c r="A25" s="19">
        <v>39</v>
      </c>
      <c r="B25" s="96" t="s">
        <v>225</v>
      </c>
      <c r="C25" s="58">
        <v>153</v>
      </c>
      <c r="D25" s="54" t="s">
        <v>220</v>
      </c>
      <c r="E25" s="53">
        <v>212402</v>
      </c>
      <c r="F25" s="53">
        <v>7889</v>
      </c>
      <c r="G25" s="53">
        <v>4733</v>
      </c>
      <c r="H25" s="53">
        <f t="shared" si="0"/>
        <v>12622</v>
      </c>
      <c r="I25" s="53">
        <f t="shared" si="1"/>
        <v>199780</v>
      </c>
      <c r="J25" s="13">
        <v>2875415</v>
      </c>
      <c r="K25" s="54" t="s">
        <v>220</v>
      </c>
      <c r="L25" s="3"/>
      <c r="M25" s="17"/>
    </row>
    <row r="26" spans="1:13" ht="15.6" x14ac:dyDescent="0.3">
      <c r="A26" s="19">
        <v>40</v>
      </c>
      <c r="B26" s="96" t="s">
        <v>224</v>
      </c>
      <c r="C26" s="58">
        <v>165</v>
      </c>
      <c r="D26" s="54">
        <v>43031</v>
      </c>
      <c r="E26" s="53">
        <v>224596</v>
      </c>
      <c r="F26" s="53">
        <v>19220</v>
      </c>
      <c r="G26" s="53">
        <v>5576</v>
      </c>
      <c r="H26" s="53">
        <f t="shared" si="0"/>
        <v>24796</v>
      </c>
      <c r="I26" s="53">
        <f t="shared" si="1"/>
        <v>199800</v>
      </c>
      <c r="J26" s="13">
        <v>2875419</v>
      </c>
      <c r="K26" s="54">
        <v>43031</v>
      </c>
      <c r="L26" s="3"/>
      <c r="M26" s="17"/>
    </row>
    <row r="27" spans="1:13" ht="15.6" x14ac:dyDescent="0.3">
      <c r="A27" s="19">
        <v>41</v>
      </c>
      <c r="B27" s="96" t="s">
        <v>226</v>
      </c>
      <c r="C27" s="58">
        <v>157</v>
      </c>
      <c r="D27" s="54">
        <v>43031</v>
      </c>
      <c r="E27" s="53">
        <v>237805</v>
      </c>
      <c r="F27" s="53">
        <v>29850</v>
      </c>
      <c r="G27" s="53">
        <v>8955</v>
      </c>
      <c r="H27" s="53">
        <f t="shared" si="0"/>
        <v>38805</v>
      </c>
      <c r="I27" s="53">
        <f t="shared" si="1"/>
        <v>199000</v>
      </c>
      <c r="J27" s="13">
        <v>2875418</v>
      </c>
      <c r="K27" s="54">
        <v>43031</v>
      </c>
      <c r="L27" s="3"/>
      <c r="M27" s="17"/>
    </row>
    <row r="28" spans="1:13" ht="15.6" x14ac:dyDescent="0.3">
      <c r="A28" s="19">
        <v>42</v>
      </c>
      <c r="B28" s="96" t="s">
        <v>227</v>
      </c>
      <c r="C28" s="58">
        <v>160</v>
      </c>
      <c r="D28" s="54">
        <v>43032</v>
      </c>
      <c r="E28" s="53">
        <v>219200</v>
      </c>
      <c r="F28" s="53">
        <v>10200</v>
      </c>
      <c r="G28" s="53">
        <v>9000</v>
      </c>
      <c r="H28" s="53">
        <f t="shared" si="0"/>
        <v>19200</v>
      </c>
      <c r="I28" s="53">
        <f t="shared" si="1"/>
        <v>200000</v>
      </c>
      <c r="J28" s="13">
        <v>2875421</v>
      </c>
      <c r="K28" s="77" t="s">
        <v>228</v>
      </c>
      <c r="L28" s="3"/>
      <c r="M28" s="17"/>
    </row>
    <row r="29" spans="1:13" ht="15.6" x14ac:dyDescent="0.3">
      <c r="A29" s="19">
        <v>43</v>
      </c>
      <c r="B29" s="96" t="s">
        <v>229</v>
      </c>
      <c r="C29" s="58">
        <v>161</v>
      </c>
      <c r="D29" s="54">
        <v>43032</v>
      </c>
      <c r="E29" s="53">
        <v>222055</v>
      </c>
      <c r="F29" s="53">
        <v>16950</v>
      </c>
      <c r="G29" s="53">
        <v>6145</v>
      </c>
      <c r="H29" s="53">
        <f t="shared" si="0"/>
        <v>23095</v>
      </c>
      <c r="I29" s="53">
        <f t="shared" si="1"/>
        <v>198960</v>
      </c>
      <c r="J29" s="13">
        <v>2875422</v>
      </c>
      <c r="K29" s="77" t="s">
        <v>228</v>
      </c>
      <c r="L29" s="3"/>
      <c r="M29" s="17"/>
    </row>
    <row r="30" spans="1:13" ht="15.6" hidden="1" x14ac:dyDescent="0.3">
      <c r="B30" s="96"/>
      <c r="C30" s="58"/>
      <c r="D30" s="54"/>
      <c r="E30" s="53"/>
      <c r="F30" s="53"/>
      <c r="G30" s="53"/>
      <c r="H30" s="53"/>
      <c r="I30" s="53"/>
      <c r="J30" s="13"/>
      <c r="K30" s="77"/>
      <c r="L30" s="3"/>
      <c r="M30" s="17"/>
    </row>
    <row r="31" spans="1:13" ht="15.6" hidden="1" x14ac:dyDescent="0.3">
      <c r="B31" s="96"/>
      <c r="C31" s="58"/>
      <c r="D31" s="54"/>
      <c r="E31" s="53"/>
      <c r="F31" s="53"/>
      <c r="G31" s="53"/>
      <c r="H31" s="53"/>
      <c r="I31" s="53"/>
      <c r="J31" s="13"/>
      <c r="K31" s="77"/>
      <c r="L31" s="3"/>
      <c r="M31" s="17"/>
    </row>
    <row r="32" spans="1:13" ht="15.6" hidden="1" x14ac:dyDescent="0.3">
      <c r="B32" s="96"/>
      <c r="C32" s="58"/>
      <c r="D32" s="54"/>
      <c r="E32" s="53"/>
      <c r="F32" s="53"/>
      <c r="G32" s="53"/>
      <c r="H32" s="53"/>
      <c r="I32" s="53"/>
      <c r="J32" s="13"/>
      <c r="K32" s="77"/>
      <c r="L32" s="3"/>
      <c r="M32" s="17"/>
    </row>
    <row r="33" spans="1:13" ht="15.6" x14ac:dyDescent="0.3">
      <c r="A33" s="19">
        <v>44</v>
      </c>
      <c r="B33" s="96" t="s">
        <v>230</v>
      </c>
      <c r="C33" s="58">
        <v>164</v>
      </c>
      <c r="D33" s="54">
        <v>43033</v>
      </c>
      <c r="E33" s="53">
        <v>216218</v>
      </c>
      <c r="F33" s="53">
        <v>12275</v>
      </c>
      <c r="G33" s="53">
        <v>6043</v>
      </c>
      <c r="H33" s="53">
        <f>F33+G33</f>
        <v>18318</v>
      </c>
      <c r="I33" s="53">
        <f t="shared" ref="I33:I40" si="2">E33-H33</f>
        <v>197900</v>
      </c>
      <c r="J33" s="13">
        <v>2875425</v>
      </c>
      <c r="K33" s="77" t="s">
        <v>231</v>
      </c>
      <c r="L33" s="3"/>
      <c r="M33" s="17"/>
    </row>
    <row r="34" spans="1:13" ht="15.6" x14ac:dyDescent="0.3">
      <c r="A34" s="19">
        <v>45</v>
      </c>
      <c r="B34" s="96" t="s">
        <v>232</v>
      </c>
      <c r="C34" s="58">
        <v>167</v>
      </c>
      <c r="D34" s="54">
        <v>43034</v>
      </c>
      <c r="E34" s="53">
        <v>222055</v>
      </c>
      <c r="F34" s="53">
        <v>16950</v>
      </c>
      <c r="G34" s="53">
        <v>6145</v>
      </c>
      <c r="H34" s="53">
        <f>F34+G34</f>
        <v>23095</v>
      </c>
      <c r="I34" s="53">
        <f t="shared" si="2"/>
        <v>198960</v>
      </c>
      <c r="J34" s="13">
        <v>2875427</v>
      </c>
      <c r="K34" s="77" t="s">
        <v>233</v>
      </c>
      <c r="L34" s="3"/>
      <c r="M34" s="17"/>
    </row>
    <row r="35" spans="1:13" ht="15.6" x14ac:dyDescent="0.3">
      <c r="A35" s="19">
        <v>46</v>
      </c>
      <c r="B35" s="96" t="s">
        <v>234</v>
      </c>
      <c r="C35" s="58">
        <v>168</v>
      </c>
      <c r="D35" s="54">
        <v>43034</v>
      </c>
      <c r="E35" s="53">
        <v>219817</v>
      </c>
      <c r="F35" s="53">
        <v>16790</v>
      </c>
      <c r="G35" s="53">
        <v>4115</v>
      </c>
      <c r="H35" s="53">
        <f>G35+F35</f>
        <v>20905</v>
      </c>
      <c r="I35" s="53">
        <f t="shared" si="2"/>
        <v>198912</v>
      </c>
      <c r="J35" s="13">
        <v>2875428</v>
      </c>
      <c r="K35" s="77" t="s">
        <v>233</v>
      </c>
      <c r="L35" s="3"/>
      <c r="M35" s="17"/>
    </row>
    <row r="36" spans="1:13" ht="15.6" x14ac:dyDescent="0.3">
      <c r="A36" s="19">
        <v>47</v>
      </c>
      <c r="B36" s="96" t="s">
        <v>235</v>
      </c>
      <c r="C36" s="58">
        <v>171</v>
      </c>
      <c r="D36" s="54">
        <v>43037</v>
      </c>
      <c r="E36" s="53">
        <v>219200</v>
      </c>
      <c r="F36" s="53">
        <v>10200</v>
      </c>
      <c r="G36" s="53">
        <v>9000</v>
      </c>
      <c r="H36" s="53">
        <f t="shared" ref="H36:H40" si="3">F36+G36</f>
        <v>19200</v>
      </c>
      <c r="I36" s="53">
        <f t="shared" si="2"/>
        <v>200000</v>
      </c>
      <c r="J36" s="13">
        <v>2875429</v>
      </c>
      <c r="K36" s="77" t="s">
        <v>236</v>
      </c>
      <c r="L36" s="3"/>
      <c r="M36" s="17"/>
    </row>
    <row r="37" spans="1:13" ht="15.6" x14ac:dyDescent="0.3">
      <c r="A37" s="19">
        <v>48</v>
      </c>
      <c r="B37" s="96" t="s">
        <v>237</v>
      </c>
      <c r="C37" s="58">
        <v>172</v>
      </c>
      <c r="D37" s="54">
        <v>43037</v>
      </c>
      <c r="E37" s="53">
        <v>212059</v>
      </c>
      <c r="F37" s="53">
        <v>9750</v>
      </c>
      <c r="G37" s="53">
        <v>7769</v>
      </c>
      <c r="H37" s="53">
        <f t="shared" si="3"/>
        <v>17519</v>
      </c>
      <c r="I37" s="53">
        <f t="shared" si="2"/>
        <v>194540</v>
      </c>
      <c r="J37" s="13">
        <v>2875430</v>
      </c>
      <c r="K37" s="77" t="s">
        <v>236</v>
      </c>
      <c r="L37" s="3"/>
      <c r="M37" s="17"/>
    </row>
    <row r="38" spans="1:13" ht="15.6" x14ac:dyDescent="0.3">
      <c r="A38" s="19">
        <v>49</v>
      </c>
      <c r="B38" s="96" t="s">
        <v>238</v>
      </c>
      <c r="C38" s="58">
        <v>174</v>
      </c>
      <c r="D38" s="54">
        <v>43038</v>
      </c>
      <c r="E38" s="53">
        <v>237805</v>
      </c>
      <c r="F38" s="53">
        <v>29850</v>
      </c>
      <c r="G38" s="53">
        <v>8955</v>
      </c>
      <c r="H38" s="53">
        <f t="shared" si="3"/>
        <v>38805</v>
      </c>
      <c r="I38" s="53">
        <f t="shared" si="2"/>
        <v>199000</v>
      </c>
      <c r="J38" s="13">
        <v>2875432</v>
      </c>
      <c r="K38" s="77" t="s">
        <v>239</v>
      </c>
      <c r="L38" s="3"/>
      <c r="M38" s="17"/>
    </row>
    <row r="39" spans="1:13" ht="15.6" x14ac:dyDescent="0.3">
      <c r="A39" s="19">
        <v>50</v>
      </c>
      <c r="B39" s="96" t="s">
        <v>240</v>
      </c>
      <c r="C39" s="58">
        <v>175</v>
      </c>
      <c r="D39" s="54">
        <v>43038</v>
      </c>
      <c r="E39" s="53">
        <v>238403</v>
      </c>
      <c r="F39" s="53">
        <v>29925</v>
      </c>
      <c r="G39" s="53">
        <v>8978</v>
      </c>
      <c r="H39" s="53">
        <f t="shared" si="3"/>
        <v>38903</v>
      </c>
      <c r="I39" s="53">
        <f t="shared" si="2"/>
        <v>199500</v>
      </c>
      <c r="J39" s="13">
        <v>2875433</v>
      </c>
      <c r="K39" s="77" t="s">
        <v>239</v>
      </c>
      <c r="L39" s="3"/>
      <c r="M39" s="17"/>
    </row>
    <row r="40" spans="1:13" ht="15.6" x14ac:dyDescent="0.3">
      <c r="A40" s="19">
        <v>51</v>
      </c>
      <c r="B40" s="96" t="s">
        <v>241</v>
      </c>
      <c r="C40" s="58">
        <v>178</v>
      </c>
      <c r="D40" s="54">
        <v>43039</v>
      </c>
      <c r="E40" s="53">
        <v>222055</v>
      </c>
      <c r="F40" s="53">
        <v>16950</v>
      </c>
      <c r="G40" s="53">
        <v>6145</v>
      </c>
      <c r="H40" s="53">
        <f t="shared" si="3"/>
        <v>23095</v>
      </c>
      <c r="I40" s="53">
        <f t="shared" si="2"/>
        <v>198960</v>
      </c>
      <c r="J40" s="13">
        <v>2875436</v>
      </c>
      <c r="K40" s="77" t="s">
        <v>242</v>
      </c>
      <c r="L40" s="3"/>
      <c r="M40" s="17"/>
    </row>
    <row r="41" spans="1:13" ht="15.6" x14ac:dyDescent="0.3">
      <c r="B41" s="6"/>
      <c r="C41" s="6"/>
      <c r="D41" s="59" t="s">
        <v>13</v>
      </c>
      <c r="E41" s="60">
        <f>SUM(E5:E40)</f>
        <v>7364201</v>
      </c>
      <c r="F41" s="60">
        <f>SUM(F5:F40)</f>
        <v>638339</v>
      </c>
      <c r="G41" s="60">
        <f>SUM(G5:G40)</f>
        <v>219552</v>
      </c>
      <c r="H41" s="60">
        <f>F41+G41</f>
        <v>857891</v>
      </c>
      <c r="I41" s="61">
        <f>SUM(I5:I40)</f>
        <v>6506310</v>
      </c>
      <c r="J41" s="19"/>
      <c r="K41" s="19"/>
      <c r="L41" s="6"/>
      <c r="M41" s="17"/>
    </row>
    <row r="42" spans="1:13" ht="15.6" x14ac:dyDescent="0.3">
      <c r="A42" s="79"/>
      <c r="B42" s="31"/>
      <c r="C42" s="31"/>
      <c r="D42" s="91"/>
      <c r="E42" s="92"/>
      <c r="F42" s="92"/>
      <c r="G42" s="92"/>
      <c r="H42" s="92"/>
      <c r="I42" s="92"/>
      <c r="J42" s="94"/>
      <c r="K42" s="79"/>
      <c r="M42" s="17"/>
    </row>
    <row r="43" spans="1:13" ht="7.5" customHeight="1" x14ac:dyDescent="0.3">
      <c r="A43" s="79"/>
      <c r="B43" s="31"/>
      <c r="C43" s="31"/>
      <c r="D43" s="91"/>
      <c r="E43" s="92"/>
      <c r="F43" s="92"/>
      <c r="G43" s="92"/>
      <c r="H43" s="92"/>
      <c r="I43" s="92"/>
      <c r="J43" s="94"/>
      <c r="K43" s="79"/>
      <c r="M43" s="17"/>
    </row>
    <row r="44" spans="1:13" ht="15" customHeight="1" x14ac:dyDescent="0.3">
      <c r="B44" s="174" t="s">
        <v>37</v>
      </c>
      <c r="C44" s="175"/>
      <c r="D44" s="175"/>
      <c r="E44" s="175"/>
      <c r="F44" s="175"/>
      <c r="G44" s="175"/>
      <c r="H44" s="175"/>
      <c r="I44" s="175"/>
      <c r="J44" s="175"/>
      <c r="K44" s="176"/>
      <c r="L44" s="6"/>
    </row>
    <row r="45" spans="1:13" ht="47.25" customHeight="1" x14ac:dyDescent="0.3">
      <c r="A45" s="24" t="s">
        <v>139</v>
      </c>
      <c r="B45" s="29" t="s">
        <v>22</v>
      </c>
      <c r="C45" s="24" t="s">
        <v>25</v>
      </c>
      <c r="D45" s="24" t="s">
        <v>5</v>
      </c>
      <c r="E45" s="24" t="s">
        <v>6</v>
      </c>
      <c r="F45" s="2" t="s">
        <v>185</v>
      </c>
      <c r="G45" s="2" t="s">
        <v>186</v>
      </c>
      <c r="H45" s="2" t="s">
        <v>8</v>
      </c>
      <c r="I45" s="2" t="s">
        <v>187</v>
      </c>
      <c r="J45" s="2" t="s">
        <v>10</v>
      </c>
      <c r="K45" s="24" t="s">
        <v>11</v>
      </c>
      <c r="L45" s="19" t="s">
        <v>203</v>
      </c>
    </row>
    <row r="46" spans="1:13" ht="15.6" x14ac:dyDescent="0.3">
      <c r="A46" s="19">
        <v>2</v>
      </c>
      <c r="B46" s="30" t="s">
        <v>196</v>
      </c>
      <c r="C46" s="18">
        <v>98</v>
      </c>
      <c r="D46" s="47">
        <v>43011</v>
      </c>
      <c r="E46" s="48">
        <v>296450</v>
      </c>
      <c r="F46" s="85">
        <v>14823</v>
      </c>
      <c r="G46" s="85">
        <v>5929</v>
      </c>
      <c r="H46" s="48">
        <f t="shared" ref="H46:H49" si="4">G46+F46</f>
        <v>20752</v>
      </c>
      <c r="I46" s="48">
        <f t="shared" ref="I46:I49" si="5">E46-H46</f>
        <v>275698</v>
      </c>
      <c r="J46" s="13">
        <v>1930188</v>
      </c>
      <c r="K46" s="113" t="s">
        <v>222</v>
      </c>
      <c r="L46" s="106"/>
      <c r="M46" s="17"/>
    </row>
    <row r="47" spans="1:13" ht="15.6" x14ac:dyDescent="0.3">
      <c r="A47" s="19">
        <v>3</v>
      </c>
      <c r="B47" s="30" t="s">
        <v>217</v>
      </c>
      <c r="C47" s="18">
        <v>144</v>
      </c>
      <c r="D47" s="47">
        <v>43026</v>
      </c>
      <c r="E47" s="48">
        <v>253500</v>
      </c>
      <c r="F47" s="85">
        <v>12675</v>
      </c>
      <c r="G47" s="85">
        <v>5070</v>
      </c>
      <c r="H47" s="48">
        <f t="shared" si="4"/>
        <v>17745</v>
      </c>
      <c r="I47" s="48">
        <f t="shared" si="5"/>
        <v>235755</v>
      </c>
      <c r="J47" s="13">
        <v>1875409</v>
      </c>
      <c r="K47" s="113" t="s">
        <v>223</v>
      </c>
      <c r="L47" s="106"/>
      <c r="M47" s="17"/>
    </row>
    <row r="48" spans="1:13" ht="15.6" x14ac:dyDescent="0.3">
      <c r="B48" s="30"/>
      <c r="C48" s="18"/>
      <c r="D48" s="47"/>
      <c r="E48" s="48"/>
      <c r="F48" s="85"/>
      <c r="G48" s="85"/>
      <c r="H48" s="48"/>
      <c r="I48" s="48"/>
      <c r="J48" s="13"/>
      <c r="K48" s="113"/>
      <c r="L48" s="106"/>
      <c r="M48" s="17"/>
    </row>
    <row r="49" spans="1:13" ht="18" customHeight="1" x14ac:dyDescent="0.3">
      <c r="B49" s="30"/>
      <c r="C49" s="19"/>
      <c r="D49" s="47"/>
      <c r="E49" s="48"/>
      <c r="F49" s="48"/>
      <c r="G49" s="48"/>
      <c r="H49" s="48">
        <f t="shared" si="4"/>
        <v>0</v>
      </c>
      <c r="I49" s="48">
        <f t="shared" si="5"/>
        <v>0</v>
      </c>
      <c r="J49" s="13"/>
      <c r="K49" s="114"/>
      <c r="L49" s="6"/>
      <c r="M49" s="17"/>
    </row>
    <row r="50" spans="1:13" ht="15.6" x14ac:dyDescent="0.3">
      <c r="B50" s="167" t="s">
        <v>13</v>
      </c>
      <c r="C50" s="167"/>
      <c r="D50" s="167"/>
      <c r="E50" s="21">
        <f>SUM(E46:E49)</f>
        <v>549950</v>
      </c>
      <c r="F50" s="105">
        <f>SUM(F46:F49)</f>
        <v>27498</v>
      </c>
      <c r="G50" s="105">
        <f>SUM(G46:G49)</f>
        <v>10999</v>
      </c>
      <c r="H50" s="21">
        <f t="shared" ref="H50" si="6">F50+G50</f>
        <v>38497</v>
      </c>
      <c r="I50" s="23">
        <f>SUM(I46:I49)</f>
        <v>511453</v>
      </c>
      <c r="J50" s="6"/>
      <c r="K50" s="90"/>
      <c r="L50" s="106"/>
      <c r="M50" s="17"/>
    </row>
    <row r="51" spans="1:13" s="31" customFormat="1" ht="8.25" customHeight="1" x14ac:dyDescent="0.3">
      <c r="A51" s="79"/>
    </row>
    <row r="52" spans="1:13" s="31" customFormat="1" ht="15.6" x14ac:dyDescent="0.3">
      <c r="A52" s="79"/>
      <c r="C52" s="165" t="s">
        <v>85</v>
      </c>
      <c r="D52" s="166"/>
      <c r="E52" s="35">
        <f>I41+I50</f>
        <v>7017763</v>
      </c>
      <c r="F52" s="34"/>
      <c r="G52" s="103" t="s">
        <v>169</v>
      </c>
      <c r="H52" s="102">
        <f>F41+F50</f>
        <v>665837</v>
      </c>
    </row>
    <row r="53" spans="1:13" s="31" customFormat="1" ht="18.75" customHeight="1" x14ac:dyDescent="0.3">
      <c r="A53" s="79"/>
      <c r="C53" s="31" t="s">
        <v>159</v>
      </c>
      <c r="E53" s="34">
        <f>H50+H41</f>
        <v>896388</v>
      </c>
      <c r="G53" s="103" t="s">
        <v>170</v>
      </c>
      <c r="H53" s="102">
        <f>G50+G41</f>
        <v>230551</v>
      </c>
      <c r="I53" s="34"/>
    </row>
    <row r="54" spans="1:13" s="95" customFormat="1" x14ac:dyDescent="0.3">
      <c r="A54" s="94"/>
      <c r="C54" s="95" t="s">
        <v>160</v>
      </c>
      <c r="E54" s="93">
        <f>E50+E41</f>
        <v>7914151</v>
      </c>
      <c r="I54" s="34"/>
      <c r="J54" s="93"/>
    </row>
    <row r="55" spans="1:13" s="31" customFormat="1" x14ac:dyDescent="0.3">
      <c r="A55" s="79"/>
      <c r="I55" s="34"/>
    </row>
    <row r="56" spans="1:13" s="31" customFormat="1" x14ac:dyDescent="0.3">
      <c r="A56" s="79"/>
      <c r="I56" s="104"/>
    </row>
    <row r="57" spans="1:13" s="31" customFormat="1" x14ac:dyDescent="0.3">
      <c r="A57" s="79"/>
      <c r="F57" s="34"/>
      <c r="G57" s="70"/>
    </row>
    <row r="58" spans="1:13" s="31" customFormat="1" x14ac:dyDescent="0.3">
      <c r="A58" s="79"/>
    </row>
    <row r="59" spans="1:13" s="31" customFormat="1" x14ac:dyDescent="0.3">
      <c r="A59" s="79"/>
    </row>
    <row r="60" spans="1:13" s="31" customFormat="1" x14ac:dyDescent="0.3">
      <c r="A60" s="79"/>
      <c r="E60" s="34"/>
    </row>
    <row r="61" spans="1:13" s="31" customFormat="1" x14ac:dyDescent="0.3">
      <c r="A61" s="79"/>
      <c r="E61" s="34"/>
    </row>
    <row r="62" spans="1:13" s="31" customFormat="1" x14ac:dyDescent="0.3">
      <c r="A62" s="79"/>
    </row>
    <row r="63" spans="1:13" s="31" customFormat="1" x14ac:dyDescent="0.3">
      <c r="A63" s="79"/>
    </row>
    <row r="64" spans="1:13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</sheetData>
  <mergeCells count="8">
    <mergeCell ref="B50:D50"/>
    <mergeCell ref="C52:D52"/>
    <mergeCell ref="B1:K1"/>
    <mergeCell ref="B2:K2"/>
    <mergeCell ref="A3:A4"/>
    <mergeCell ref="B3:H3"/>
    <mergeCell ref="I3:K3"/>
    <mergeCell ref="B44:K44"/>
  </mergeCells>
  <pageMargins left="0.5" right="0.2" top="0.5" bottom="0.25" header="0.3" footer="0.3"/>
  <pageSetup paperSize="9" scale="9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31" workbookViewId="0">
      <selection activeCell="B38" sqref="B38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6.6640625" customWidth="1"/>
    <col min="6" max="6" width="17.88671875" customWidth="1"/>
    <col min="7" max="7" width="14.44140625" customWidth="1"/>
    <col min="8" max="8" width="15.109375" customWidth="1"/>
    <col min="9" max="9" width="15.88671875" customWidth="1"/>
    <col min="10" max="10" width="11.6640625" customWidth="1"/>
    <col min="11" max="11" width="12.6640625" customWidth="1"/>
    <col min="12" max="12" width="16.4414062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9.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52</v>
      </c>
      <c r="B5" s="96" t="s">
        <v>243</v>
      </c>
      <c r="C5" s="58">
        <v>184</v>
      </c>
      <c r="D5" s="54">
        <v>43040</v>
      </c>
      <c r="E5" s="53">
        <v>227680</v>
      </c>
      <c r="F5" s="53">
        <v>21855</v>
      </c>
      <c r="G5" s="53">
        <v>7325</v>
      </c>
      <c r="H5" s="53">
        <f t="shared" ref="H5:H32" si="0">F5+G5</f>
        <v>29180</v>
      </c>
      <c r="I5" s="53">
        <f t="shared" ref="I5:I32" si="1">E5-H5</f>
        <v>198500</v>
      </c>
      <c r="J5" s="13">
        <v>2875437</v>
      </c>
      <c r="K5" s="77" t="s">
        <v>244</v>
      </c>
      <c r="L5" s="3"/>
      <c r="M5" s="17"/>
    </row>
    <row r="6" spans="1:13" ht="15.6" x14ac:dyDescent="0.3">
      <c r="A6" s="19">
        <v>53</v>
      </c>
      <c r="B6" s="96" t="s">
        <v>250</v>
      </c>
      <c r="C6" s="58">
        <v>187</v>
      </c>
      <c r="D6" s="54">
        <v>43041</v>
      </c>
      <c r="E6" s="53">
        <v>222055</v>
      </c>
      <c r="F6" s="53">
        <v>16950</v>
      </c>
      <c r="G6" s="53">
        <v>6145</v>
      </c>
      <c r="H6" s="53">
        <f t="shared" si="0"/>
        <v>23095</v>
      </c>
      <c r="I6" s="53">
        <f t="shared" si="1"/>
        <v>198960</v>
      </c>
      <c r="J6" s="13">
        <v>2875438</v>
      </c>
      <c r="K6" s="77" t="s">
        <v>245</v>
      </c>
      <c r="L6" s="3"/>
      <c r="M6" s="17"/>
    </row>
    <row r="7" spans="1:13" ht="15.6" x14ac:dyDescent="0.3">
      <c r="A7" s="19">
        <v>54</v>
      </c>
      <c r="B7" s="96" t="s">
        <v>247</v>
      </c>
      <c r="C7" s="58">
        <v>191</v>
      </c>
      <c r="D7" s="116">
        <v>42866</v>
      </c>
      <c r="E7" s="53">
        <v>216582</v>
      </c>
      <c r="F7" s="53">
        <v>13029</v>
      </c>
      <c r="G7" s="53">
        <v>10793</v>
      </c>
      <c r="H7" s="53">
        <f t="shared" si="0"/>
        <v>23822</v>
      </c>
      <c r="I7" s="53">
        <f t="shared" si="1"/>
        <v>192760</v>
      </c>
      <c r="J7" s="13">
        <v>2875440</v>
      </c>
      <c r="K7" s="77" t="s">
        <v>246</v>
      </c>
      <c r="L7" s="3"/>
      <c r="M7" s="17"/>
    </row>
    <row r="8" spans="1:13" ht="15.6" x14ac:dyDescent="0.3">
      <c r="A8" s="19">
        <v>55</v>
      </c>
      <c r="B8" s="96" t="s">
        <v>248</v>
      </c>
      <c r="C8" s="58">
        <v>192</v>
      </c>
      <c r="D8" s="116">
        <v>42866</v>
      </c>
      <c r="E8" s="53">
        <v>217309</v>
      </c>
      <c r="F8" s="53">
        <v>13545</v>
      </c>
      <c r="G8" s="53">
        <v>8704</v>
      </c>
      <c r="H8" s="53">
        <f t="shared" si="0"/>
        <v>22249</v>
      </c>
      <c r="I8" s="53">
        <f t="shared" si="1"/>
        <v>195060</v>
      </c>
      <c r="J8" s="13">
        <v>2875439</v>
      </c>
      <c r="K8" s="77" t="s">
        <v>246</v>
      </c>
      <c r="L8" s="3"/>
      <c r="M8" s="17"/>
    </row>
    <row r="9" spans="1:13" ht="15.6" x14ac:dyDescent="0.3">
      <c r="A9" s="19">
        <v>56</v>
      </c>
      <c r="B9" s="115" t="s">
        <v>251</v>
      </c>
      <c r="C9" s="58">
        <v>194</v>
      </c>
      <c r="D9" s="116">
        <v>42897</v>
      </c>
      <c r="E9" s="53">
        <v>215996</v>
      </c>
      <c r="F9" s="53">
        <v>10000</v>
      </c>
      <c r="G9" s="53">
        <v>6000</v>
      </c>
      <c r="H9" s="53">
        <f t="shared" si="0"/>
        <v>16000</v>
      </c>
      <c r="I9" s="53">
        <f t="shared" si="1"/>
        <v>199996</v>
      </c>
      <c r="J9" s="13">
        <v>2875442</v>
      </c>
      <c r="K9" s="77" t="s">
        <v>252</v>
      </c>
      <c r="L9" s="3"/>
      <c r="M9" s="17"/>
    </row>
    <row r="10" spans="1:13" ht="15.6" x14ac:dyDescent="0.3">
      <c r="A10" s="19">
        <v>57</v>
      </c>
      <c r="B10" s="96" t="s">
        <v>253</v>
      </c>
      <c r="C10" s="58">
        <v>198</v>
      </c>
      <c r="D10" s="116">
        <v>42927</v>
      </c>
      <c r="E10" s="53">
        <v>222255</v>
      </c>
      <c r="F10" s="53">
        <v>16950</v>
      </c>
      <c r="G10" s="53">
        <v>6165</v>
      </c>
      <c r="H10" s="53">
        <f t="shared" si="0"/>
        <v>23115</v>
      </c>
      <c r="I10" s="53">
        <f t="shared" si="1"/>
        <v>199140</v>
      </c>
      <c r="J10" s="13">
        <v>2875445</v>
      </c>
      <c r="K10" s="77" t="s">
        <v>254</v>
      </c>
      <c r="L10" s="3"/>
      <c r="M10" s="17"/>
    </row>
    <row r="11" spans="1:13" ht="15.6" x14ac:dyDescent="0.3">
      <c r="A11" s="19">
        <v>58</v>
      </c>
      <c r="B11" s="96" t="s">
        <v>257</v>
      </c>
      <c r="C11" s="58">
        <v>201</v>
      </c>
      <c r="D11" s="54">
        <v>43047</v>
      </c>
      <c r="E11" s="53">
        <v>220091</v>
      </c>
      <c r="F11" s="53">
        <v>15984</v>
      </c>
      <c r="G11" s="53">
        <v>7187</v>
      </c>
      <c r="H11" s="53">
        <f t="shared" si="0"/>
        <v>23171</v>
      </c>
      <c r="I11" s="53">
        <f t="shared" si="1"/>
        <v>196920</v>
      </c>
      <c r="J11" s="13">
        <v>2875447</v>
      </c>
      <c r="K11" s="77" t="s">
        <v>255</v>
      </c>
      <c r="L11" s="3"/>
      <c r="M11" s="17"/>
    </row>
    <row r="12" spans="1:13" ht="15.6" x14ac:dyDescent="0.3">
      <c r="A12" s="19">
        <v>59</v>
      </c>
      <c r="B12" s="115" t="s">
        <v>256</v>
      </c>
      <c r="C12" s="58">
        <v>202</v>
      </c>
      <c r="D12" s="54">
        <v>43047</v>
      </c>
      <c r="E12" s="53">
        <v>235934</v>
      </c>
      <c r="F12" s="53">
        <v>29992</v>
      </c>
      <c r="G12" s="53">
        <v>5998</v>
      </c>
      <c r="H12" s="53">
        <f t="shared" si="0"/>
        <v>35990</v>
      </c>
      <c r="I12" s="53">
        <f t="shared" si="1"/>
        <v>199944</v>
      </c>
      <c r="J12" s="13">
        <v>2875448</v>
      </c>
      <c r="K12" s="77" t="s">
        <v>255</v>
      </c>
      <c r="L12" s="3"/>
      <c r="M12" s="17"/>
    </row>
    <row r="13" spans="1:13" ht="15.6" x14ac:dyDescent="0.3">
      <c r="A13" s="19">
        <v>60</v>
      </c>
      <c r="B13" s="96" t="s">
        <v>259</v>
      </c>
      <c r="C13" s="58">
        <v>205</v>
      </c>
      <c r="D13" s="54">
        <v>43048</v>
      </c>
      <c r="E13" s="53">
        <v>182458</v>
      </c>
      <c r="F13" s="53">
        <v>15435</v>
      </c>
      <c r="G13" s="53">
        <v>8383</v>
      </c>
      <c r="H13" s="53">
        <f t="shared" si="0"/>
        <v>23818</v>
      </c>
      <c r="I13" s="53">
        <f t="shared" si="1"/>
        <v>158640</v>
      </c>
      <c r="J13" s="13">
        <v>2875450</v>
      </c>
      <c r="K13" s="54">
        <v>43048</v>
      </c>
      <c r="L13" s="3"/>
      <c r="M13" s="17"/>
    </row>
    <row r="14" spans="1:13" ht="15.6" x14ac:dyDescent="0.3">
      <c r="A14" s="19">
        <v>61</v>
      </c>
      <c r="B14" s="96" t="s">
        <v>258</v>
      </c>
      <c r="C14" s="58">
        <v>206</v>
      </c>
      <c r="D14" s="54">
        <v>43048</v>
      </c>
      <c r="E14" s="53">
        <v>222255</v>
      </c>
      <c r="F14" s="53">
        <v>16950</v>
      </c>
      <c r="G14" s="53">
        <v>6165</v>
      </c>
      <c r="H14" s="53">
        <f t="shared" si="0"/>
        <v>23115</v>
      </c>
      <c r="I14" s="53">
        <f t="shared" si="1"/>
        <v>199140</v>
      </c>
      <c r="J14" s="13">
        <v>2875453</v>
      </c>
      <c r="K14" s="54">
        <v>43048</v>
      </c>
      <c r="L14" s="3"/>
      <c r="M14" s="17"/>
    </row>
    <row r="15" spans="1:13" ht="24" customHeight="1" x14ac:dyDescent="0.3">
      <c r="A15" s="19">
        <v>62</v>
      </c>
      <c r="B15" s="117" t="s">
        <v>260</v>
      </c>
      <c r="C15" s="58">
        <v>207</v>
      </c>
      <c r="D15" s="54">
        <v>43048</v>
      </c>
      <c r="E15" s="53">
        <v>222701</v>
      </c>
      <c r="F15" s="53">
        <v>19740</v>
      </c>
      <c r="G15" s="53">
        <v>5841</v>
      </c>
      <c r="H15" s="53">
        <f t="shared" si="0"/>
        <v>25581</v>
      </c>
      <c r="I15" s="53">
        <f t="shared" si="1"/>
        <v>197120</v>
      </c>
      <c r="J15" s="13">
        <v>2875454</v>
      </c>
      <c r="K15" s="54">
        <v>43048</v>
      </c>
      <c r="L15" s="3"/>
      <c r="M15" s="17"/>
    </row>
    <row r="16" spans="1:13" ht="15.6" x14ac:dyDescent="0.3">
      <c r="A16" s="19">
        <v>63</v>
      </c>
      <c r="B16" s="96" t="s">
        <v>261</v>
      </c>
      <c r="C16" s="58">
        <v>211</v>
      </c>
      <c r="D16" s="54">
        <v>43051</v>
      </c>
      <c r="E16" s="53">
        <v>221812</v>
      </c>
      <c r="F16" s="53">
        <v>19376</v>
      </c>
      <c r="G16" s="53">
        <v>6476</v>
      </c>
      <c r="H16" s="53">
        <f t="shared" si="0"/>
        <v>25852</v>
      </c>
      <c r="I16" s="53">
        <f t="shared" si="1"/>
        <v>195960</v>
      </c>
      <c r="J16" s="13">
        <v>2875455</v>
      </c>
      <c r="K16" s="54">
        <v>43051</v>
      </c>
      <c r="L16" s="3"/>
      <c r="M16" s="17"/>
    </row>
    <row r="17" spans="1:13" ht="15.6" x14ac:dyDescent="0.3">
      <c r="A17" s="19">
        <v>64</v>
      </c>
      <c r="B17" s="96" t="s">
        <v>262</v>
      </c>
      <c r="C17" s="58">
        <v>214</v>
      </c>
      <c r="D17" s="54">
        <v>43052</v>
      </c>
      <c r="E17" s="53">
        <v>196822</v>
      </c>
      <c r="F17" s="53">
        <v>10716</v>
      </c>
      <c r="G17" s="53">
        <v>5177</v>
      </c>
      <c r="H17" s="53">
        <f t="shared" si="0"/>
        <v>15893</v>
      </c>
      <c r="I17" s="53">
        <f t="shared" si="1"/>
        <v>180929</v>
      </c>
      <c r="J17" s="13">
        <v>2875456</v>
      </c>
      <c r="K17" s="54">
        <v>43052</v>
      </c>
      <c r="L17" s="3"/>
      <c r="M17" s="17"/>
    </row>
    <row r="18" spans="1:13" ht="15.6" x14ac:dyDescent="0.3">
      <c r="A18" s="19">
        <v>65</v>
      </c>
      <c r="B18" s="96" t="s">
        <v>263</v>
      </c>
      <c r="C18" s="58">
        <v>215</v>
      </c>
      <c r="D18" s="54">
        <v>43052</v>
      </c>
      <c r="E18" s="53">
        <v>212923</v>
      </c>
      <c r="F18" s="53">
        <v>10690</v>
      </c>
      <c r="G18" s="53">
        <v>5173</v>
      </c>
      <c r="H18" s="53">
        <f t="shared" si="0"/>
        <v>15863</v>
      </c>
      <c r="I18" s="53">
        <f t="shared" si="1"/>
        <v>197060</v>
      </c>
      <c r="J18" s="13">
        <v>2875457</v>
      </c>
      <c r="K18" s="54">
        <v>43052</v>
      </c>
      <c r="L18" s="3"/>
      <c r="M18" s="17"/>
    </row>
    <row r="19" spans="1:13" ht="15.6" x14ac:dyDescent="0.3">
      <c r="A19" s="19">
        <v>66</v>
      </c>
      <c r="B19" s="96" t="s">
        <v>270</v>
      </c>
      <c r="C19" s="58">
        <v>218</v>
      </c>
      <c r="D19" s="54">
        <v>43053</v>
      </c>
      <c r="E19" s="53">
        <v>218699</v>
      </c>
      <c r="F19" s="53">
        <v>10129</v>
      </c>
      <c r="G19" s="53">
        <v>8982</v>
      </c>
      <c r="H19" s="53">
        <f t="shared" si="0"/>
        <v>19111</v>
      </c>
      <c r="I19" s="53">
        <f t="shared" si="1"/>
        <v>199588</v>
      </c>
      <c r="J19" s="13">
        <v>2875459</v>
      </c>
      <c r="K19" s="54">
        <v>43053</v>
      </c>
      <c r="L19" s="3"/>
      <c r="M19" s="17"/>
    </row>
    <row r="20" spans="1:13" ht="15.6" x14ac:dyDescent="0.3">
      <c r="A20" s="19">
        <v>67</v>
      </c>
      <c r="B20" s="96" t="s">
        <v>265</v>
      </c>
      <c r="C20" s="58">
        <v>221</v>
      </c>
      <c r="D20" s="54">
        <v>43053</v>
      </c>
      <c r="E20" s="53">
        <v>222055</v>
      </c>
      <c r="F20" s="53">
        <v>16950</v>
      </c>
      <c r="G20" s="53">
        <v>6145</v>
      </c>
      <c r="H20" s="53">
        <f t="shared" si="0"/>
        <v>23095</v>
      </c>
      <c r="I20" s="53">
        <f t="shared" si="1"/>
        <v>198960</v>
      </c>
      <c r="J20" s="13">
        <v>2875461</v>
      </c>
      <c r="K20" s="54">
        <v>43053</v>
      </c>
      <c r="L20" s="3"/>
      <c r="M20" s="17"/>
    </row>
    <row r="21" spans="1:13" ht="15.6" x14ac:dyDescent="0.3">
      <c r="A21" s="19">
        <v>68</v>
      </c>
      <c r="B21" s="96" t="s">
        <v>266</v>
      </c>
      <c r="C21" s="58">
        <v>214</v>
      </c>
      <c r="D21" s="54">
        <v>43055</v>
      </c>
      <c r="E21" s="53">
        <v>222055</v>
      </c>
      <c r="F21" s="53">
        <v>16950</v>
      </c>
      <c r="G21" s="53">
        <v>6145</v>
      </c>
      <c r="H21" s="53">
        <f t="shared" si="0"/>
        <v>23095</v>
      </c>
      <c r="I21" s="53">
        <f t="shared" si="1"/>
        <v>198960</v>
      </c>
      <c r="J21" s="13">
        <v>2875463</v>
      </c>
      <c r="K21" s="54">
        <v>43055</v>
      </c>
      <c r="L21" s="3"/>
      <c r="M21" s="17"/>
    </row>
    <row r="22" spans="1:13" ht="23.25" customHeight="1" x14ac:dyDescent="0.3">
      <c r="A22" s="19">
        <v>69</v>
      </c>
      <c r="B22" s="117" t="s">
        <v>267</v>
      </c>
      <c r="C22" s="58">
        <v>227</v>
      </c>
      <c r="D22" s="54">
        <v>43058</v>
      </c>
      <c r="E22" s="53">
        <v>220055</v>
      </c>
      <c r="F22" s="53">
        <v>16950</v>
      </c>
      <c r="G22" s="53">
        <v>5945</v>
      </c>
      <c r="H22" s="53">
        <f t="shared" si="0"/>
        <v>22895</v>
      </c>
      <c r="I22" s="53">
        <f t="shared" si="1"/>
        <v>197160</v>
      </c>
      <c r="J22" s="13">
        <v>2875465</v>
      </c>
      <c r="K22" s="54">
        <v>43058</v>
      </c>
      <c r="L22" s="3"/>
      <c r="M22" s="17"/>
    </row>
    <row r="23" spans="1:13" ht="15.6" x14ac:dyDescent="0.3">
      <c r="A23" s="19">
        <v>70</v>
      </c>
      <c r="B23" s="115" t="s">
        <v>268</v>
      </c>
      <c r="C23" s="58">
        <v>240</v>
      </c>
      <c r="D23" s="54">
        <v>43060</v>
      </c>
      <c r="E23" s="53">
        <v>221584</v>
      </c>
      <c r="F23" s="53">
        <v>19519</v>
      </c>
      <c r="G23" s="53">
        <v>4076</v>
      </c>
      <c r="H23" s="53">
        <f t="shared" si="0"/>
        <v>23595</v>
      </c>
      <c r="I23" s="53">
        <f t="shared" si="1"/>
        <v>197989</v>
      </c>
      <c r="J23" s="13">
        <v>2875470</v>
      </c>
      <c r="K23" s="77" t="s">
        <v>269</v>
      </c>
      <c r="L23" s="3"/>
      <c r="M23" s="17"/>
    </row>
    <row r="24" spans="1:13" ht="24.6" x14ac:dyDescent="0.3">
      <c r="A24" s="19">
        <v>71</v>
      </c>
      <c r="B24" s="115" t="s">
        <v>271</v>
      </c>
      <c r="C24" s="58">
        <v>239</v>
      </c>
      <c r="D24" s="54">
        <v>43060</v>
      </c>
      <c r="E24" s="53">
        <v>218937</v>
      </c>
      <c r="F24" s="53">
        <v>10188</v>
      </c>
      <c r="G24" s="53">
        <v>8989</v>
      </c>
      <c r="H24" s="53">
        <f t="shared" si="0"/>
        <v>19177</v>
      </c>
      <c r="I24" s="53">
        <f t="shared" si="1"/>
        <v>199760</v>
      </c>
      <c r="J24" s="13">
        <v>2875471</v>
      </c>
      <c r="K24" s="77" t="s">
        <v>269</v>
      </c>
      <c r="L24" s="3"/>
      <c r="M24" s="17"/>
    </row>
    <row r="25" spans="1:13" ht="15.6" x14ac:dyDescent="0.3">
      <c r="A25" s="19">
        <v>72</v>
      </c>
      <c r="B25" s="115" t="s">
        <v>272</v>
      </c>
      <c r="C25" s="58">
        <v>243</v>
      </c>
      <c r="D25" s="54">
        <v>43061</v>
      </c>
      <c r="E25" s="53">
        <v>201010</v>
      </c>
      <c r="F25" s="53">
        <v>8003</v>
      </c>
      <c r="G25" s="53">
        <v>3987</v>
      </c>
      <c r="H25" s="53">
        <f t="shared" si="0"/>
        <v>11990</v>
      </c>
      <c r="I25" s="53">
        <f t="shared" si="1"/>
        <v>189020</v>
      </c>
      <c r="J25" s="13">
        <v>2875476</v>
      </c>
      <c r="K25" s="77" t="s">
        <v>273</v>
      </c>
      <c r="L25" s="3"/>
      <c r="M25" s="17"/>
    </row>
    <row r="26" spans="1:13" ht="15.6" x14ac:dyDescent="0.3">
      <c r="A26" s="19">
        <v>73</v>
      </c>
      <c r="B26" s="115" t="s">
        <v>275</v>
      </c>
      <c r="C26" s="58">
        <v>246</v>
      </c>
      <c r="D26" s="54">
        <v>43062</v>
      </c>
      <c r="E26" s="53">
        <v>210785</v>
      </c>
      <c r="F26" s="53">
        <v>13591</v>
      </c>
      <c r="G26" s="53">
        <v>4825</v>
      </c>
      <c r="H26" s="53">
        <f t="shared" si="0"/>
        <v>18416</v>
      </c>
      <c r="I26" s="53">
        <f t="shared" si="1"/>
        <v>192369</v>
      </c>
      <c r="J26" s="13">
        <v>2875477</v>
      </c>
      <c r="K26" s="77" t="s">
        <v>276</v>
      </c>
      <c r="L26" s="3"/>
      <c r="M26" s="17"/>
    </row>
    <row r="27" spans="1:13" ht="15.6" x14ac:dyDescent="0.3">
      <c r="A27" s="19">
        <v>74</v>
      </c>
      <c r="B27" s="115" t="s">
        <v>277</v>
      </c>
      <c r="C27" s="58">
        <v>250</v>
      </c>
      <c r="D27" s="54">
        <v>43065</v>
      </c>
      <c r="E27" s="53">
        <v>213831</v>
      </c>
      <c r="F27" s="53">
        <v>11093</v>
      </c>
      <c r="G27" s="53">
        <v>6089</v>
      </c>
      <c r="H27" s="53">
        <f t="shared" si="0"/>
        <v>17182</v>
      </c>
      <c r="I27" s="53">
        <f t="shared" si="1"/>
        <v>196649</v>
      </c>
      <c r="J27" s="13">
        <v>2875479</v>
      </c>
      <c r="K27" s="77" t="s">
        <v>278</v>
      </c>
      <c r="L27" s="3"/>
      <c r="M27" s="17"/>
    </row>
    <row r="28" spans="1:13" ht="15.6" x14ac:dyDescent="0.3">
      <c r="A28" s="19">
        <v>75</v>
      </c>
      <c r="B28" s="115" t="s">
        <v>279</v>
      </c>
      <c r="C28" s="58">
        <v>251</v>
      </c>
      <c r="D28" s="54">
        <v>43065</v>
      </c>
      <c r="E28" s="53">
        <v>213831</v>
      </c>
      <c r="F28" s="53">
        <v>11093</v>
      </c>
      <c r="G28" s="53">
        <v>6089</v>
      </c>
      <c r="H28" s="53">
        <f t="shared" si="0"/>
        <v>17182</v>
      </c>
      <c r="I28" s="53">
        <f t="shared" si="1"/>
        <v>196649</v>
      </c>
      <c r="J28" s="13">
        <v>2875480</v>
      </c>
      <c r="K28" s="77" t="s">
        <v>278</v>
      </c>
      <c r="L28" s="3"/>
      <c r="M28" s="17"/>
    </row>
    <row r="29" spans="1:13" ht="15.6" x14ac:dyDescent="0.3">
      <c r="A29" s="19">
        <v>76</v>
      </c>
      <c r="B29" s="115" t="s">
        <v>280</v>
      </c>
      <c r="C29" s="58">
        <v>254</v>
      </c>
      <c r="D29" s="54">
        <v>43067</v>
      </c>
      <c r="E29" s="53">
        <v>213831</v>
      </c>
      <c r="F29" s="53">
        <v>11093</v>
      </c>
      <c r="G29" s="53">
        <v>6089</v>
      </c>
      <c r="H29" s="53">
        <f t="shared" si="0"/>
        <v>17182</v>
      </c>
      <c r="I29" s="53">
        <f t="shared" si="1"/>
        <v>196649</v>
      </c>
      <c r="J29" s="13">
        <v>2875481</v>
      </c>
      <c r="K29" s="54">
        <v>43067</v>
      </c>
      <c r="L29" s="3"/>
      <c r="M29" s="17"/>
    </row>
    <row r="30" spans="1:13" ht="15.6" x14ac:dyDescent="0.3">
      <c r="A30" s="19">
        <v>77</v>
      </c>
      <c r="B30" s="115" t="s">
        <v>281</v>
      </c>
      <c r="C30" s="58">
        <v>255</v>
      </c>
      <c r="D30" s="54">
        <v>43067</v>
      </c>
      <c r="E30" s="53">
        <v>213831</v>
      </c>
      <c r="F30" s="53">
        <v>11093</v>
      </c>
      <c r="G30" s="53">
        <v>6089</v>
      </c>
      <c r="H30" s="53">
        <f t="shared" si="0"/>
        <v>17182</v>
      </c>
      <c r="I30" s="53">
        <f t="shared" si="1"/>
        <v>196649</v>
      </c>
      <c r="J30" s="13">
        <v>2875482</v>
      </c>
      <c r="K30" s="54">
        <v>43067</v>
      </c>
      <c r="L30" s="3"/>
      <c r="M30" s="17"/>
    </row>
    <row r="31" spans="1:13" ht="15.6" x14ac:dyDescent="0.3">
      <c r="A31" s="19">
        <v>78</v>
      </c>
      <c r="B31" s="115" t="s">
        <v>282</v>
      </c>
      <c r="C31" s="58">
        <v>256</v>
      </c>
      <c r="D31" s="54">
        <v>43067</v>
      </c>
      <c r="E31" s="53">
        <v>213831</v>
      </c>
      <c r="F31" s="53">
        <v>11093</v>
      </c>
      <c r="G31" s="53">
        <v>6089</v>
      </c>
      <c r="H31" s="53">
        <f t="shared" si="0"/>
        <v>17182</v>
      </c>
      <c r="I31" s="53">
        <f t="shared" si="1"/>
        <v>196649</v>
      </c>
      <c r="J31" s="13">
        <v>2875483</v>
      </c>
      <c r="K31" s="54">
        <v>43067</v>
      </c>
      <c r="L31" s="3"/>
      <c r="M31" s="17"/>
    </row>
    <row r="32" spans="1:13" ht="24.6" x14ac:dyDescent="0.3">
      <c r="A32" s="19">
        <v>79</v>
      </c>
      <c r="B32" s="115" t="s">
        <v>283</v>
      </c>
      <c r="C32" s="58">
        <v>262</v>
      </c>
      <c r="D32" s="54">
        <v>43069</v>
      </c>
      <c r="E32" s="53">
        <v>235976</v>
      </c>
      <c r="F32" s="53">
        <v>29997</v>
      </c>
      <c r="G32" s="53">
        <v>5999</v>
      </c>
      <c r="H32" s="53">
        <f t="shared" si="0"/>
        <v>35996</v>
      </c>
      <c r="I32" s="53">
        <f t="shared" si="1"/>
        <v>199980</v>
      </c>
      <c r="J32" s="13">
        <v>2875494</v>
      </c>
      <c r="K32" s="77" t="s">
        <v>284</v>
      </c>
      <c r="L32" s="3"/>
      <c r="M32" s="17"/>
    </row>
    <row r="33" spans="1:13" ht="15.6" x14ac:dyDescent="0.3">
      <c r="B33" s="96"/>
      <c r="C33" s="58"/>
      <c r="D33" s="54"/>
      <c r="E33" s="53"/>
      <c r="F33" s="53"/>
      <c r="G33" s="53"/>
      <c r="H33" s="53"/>
      <c r="I33" s="53"/>
      <c r="J33" s="13"/>
      <c r="K33" s="77"/>
      <c r="L33" s="3"/>
      <c r="M33" s="17"/>
    </row>
    <row r="34" spans="1:13" ht="15.6" x14ac:dyDescent="0.3">
      <c r="B34" s="6"/>
      <c r="C34" s="6"/>
      <c r="D34" s="59" t="s">
        <v>13</v>
      </c>
      <c r="E34" s="60">
        <f>SUM(E5:E33)</f>
        <v>6077184</v>
      </c>
      <c r="F34" s="60">
        <f>SUM(F5:F33)</f>
        <v>428954</v>
      </c>
      <c r="G34" s="60">
        <f>SUM(G5:G33)</f>
        <v>181070</v>
      </c>
      <c r="H34" s="60">
        <f>SUM(H5:H33)</f>
        <v>610024</v>
      </c>
      <c r="I34" s="61">
        <f>SUM(I5:I33)</f>
        <v>5467160</v>
      </c>
      <c r="J34" s="19"/>
      <c r="K34" s="19"/>
      <c r="L34" s="6"/>
      <c r="M34" s="17"/>
    </row>
    <row r="35" spans="1:13" ht="15.6" x14ac:dyDescent="0.3">
      <c r="A35" s="79"/>
      <c r="B35" s="31"/>
      <c r="C35" s="31"/>
      <c r="D35" s="91"/>
      <c r="E35" s="92"/>
      <c r="F35" s="92"/>
      <c r="G35" s="92"/>
      <c r="H35" s="92"/>
      <c r="I35" s="92"/>
      <c r="J35" s="94"/>
      <c r="K35" s="79"/>
      <c r="M35" s="17"/>
    </row>
    <row r="36" spans="1:13" ht="7.5" hidden="1" customHeight="1" x14ac:dyDescent="0.3">
      <c r="A36" s="79"/>
      <c r="B36" s="31"/>
      <c r="C36" s="31"/>
      <c r="D36" s="91"/>
      <c r="E36" s="92"/>
      <c r="F36" s="92"/>
      <c r="G36" s="92"/>
      <c r="H36" s="92"/>
      <c r="I36" s="92"/>
      <c r="J36" s="94"/>
      <c r="K36" s="79"/>
      <c r="M36" s="17"/>
    </row>
    <row r="37" spans="1:13" ht="15" customHeight="1" x14ac:dyDescent="0.3">
      <c r="B37" s="174" t="s">
        <v>37</v>
      </c>
      <c r="C37" s="175"/>
      <c r="D37" s="175"/>
      <c r="E37" s="175"/>
      <c r="F37" s="175"/>
      <c r="G37" s="175"/>
      <c r="H37" s="175"/>
      <c r="I37" s="175"/>
      <c r="J37" s="175"/>
      <c r="K37" s="176"/>
      <c r="L37" s="6"/>
    </row>
    <row r="38" spans="1:13" ht="42" customHeight="1" x14ac:dyDescent="0.3">
      <c r="A38" s="24" t="s">
        <v>139</v>
      </c>
      <c r="B38" s="29" t="s">
        <v>22</v>
      </c>
      <c r="C38" s="24" t="s">
        <v>25</v>
      </c>
      <c r="D38" s="24" t="s">
        <v>5</v>
      </c>
      <c r="E38" s="24" t="s">
        <v>6</v>
      </c>
      <c r="F38" s="2" t="s">
        <v>185</v>
      </c>
      <c r="G38" s="2" t="s">
        <v>186</v>
      </c>
      <c r="H38" s="2" t="s">
        <v>8</v>
      </c>
      <c r="I38" s="2" t="s">
        <v>187</v>
      </c>
      <c r="J38" s="2" t="s">
        <v>10</v>
      </c>
      <c r="K38" s="24" t="s">
        <v>11</v>
      </c>
      <c r="L38" s="19" t="s">
        <v>203</v>
      </c>
    </row>
    <row r="39" spans="1:13" ht="15.6" x14ac:dyDescent="0.3">
      <c r="A39" s="19">
        <v>4</v>
      </c>
      <c r="B39" s="30" t="s">
        <v>217</v>
      </c>
      <c r="C39" s="18">
        <v>216</v>
      </c>
      <c r="D39" s="47">
        <v>43052</v>
      </c>
      <c r="E39" s="48">
        <v>252000</v>
      </c>
      <c r="F39" s="85">
        <v>12600</v>
      </c>
      <c r="G39" s="85">
        <v>5040</v>
      </c>
      <c r="H39" s="48">
        <f>F39+G39</f>
        <v>17640</v>
      </c>
      <c r="I39" s="48">
        <f>E39-H39</f>
        <v>234360</v>
      </c>
      <c r="J39" s="13">
        <v>1875458</v>
      </c>
      <c r="K39" s="113" t="s">
        <v>264</v>
      </c>
      <c r="L39" s="106"/>
      <c r="M39" s="17"/>
    </row>
    <row r="40" spans="1:13" ht="15.6" x14ac:dyDescent="0.3">
      <c r="A40" s="19">
        <v>5</v>
      </c>
      <c r="B40" s="30" t="s">
        <v>274</v>
      </c>
      <c r="C40" s="18">
        <v>229</v>
      </c>
      <c r="D40" s="47">
        <v>43058</v>
      </c>
      <c r="E40" s="48">
        <v>100800</v>
      </c>
      <c r="F40" s="85">
        <v>5040</v>
      </c>
      <c r="G40" s="85">
        <v>2016</v>
      </c>
      <c r="H40" s="48">
        <f>G40+F40</f>
        <v>7056</v>
      </c>
      <c r="I40" s="48">
        <f>E40-H40</f>
        <v>93744</v>
      </c>
      <c r="J40" s="13">
        <v>2875469</v>
      </c>
      <c r="K40" s="113" t="s">
        <v>269</v>
      </c>
      <c r="L40" s="106"/>
      <c r="M40" s="17"/>
    </row>
    <row r="41" spans="1:13" ht="15.6" x14ac:dyDescent="0.3">
      <c r="B41" s="30"/>
      <c r="C41" s="18"/>
      <c r="D41" s="47"/>
      <c r="E41" s="48"/>
      <c r="F41" s="85"/>
      <c r="G41" s="85"/>
      <c r="H41" s="48"/>
      <c r="I41" s="48"/>
      <c r="J41" s="13"/>
      <c r="K41" s="113"/>
      <c r="L41" s="106"/>
      <c r="M41" s="17"/>
    </row>
    <row r="42" spans="1:13" ht="18" customHeight="1" x14ac:dyDescent="0.3">
      <c r="B42" s="30"/>
      <c r="C42" s="19"/>
      <c r="D42" s="47"/>
      <c r="E42" s="48"/>
      <c r="F42" s="48"/>
      <c r="G42" s="48"/>
      <c r="H42" s="48">
        <f t="shared" ref="H42" si="2">G42+F42</f>
        <v>0</v>
      </c>
      <c r="I42" s="48">
        <f t="shared" ref="I42" si="3">E42-H42</f>
        <v>0</v>
      </c>
      <c r="J42" s="13"/>
      <c r="K42" s="114"/>
      <c r="L42" s="6"/>
      <c r="M42" s="17"/>
    </row>
    <row r="43" spans="1:13" ht="18" customHeight="1" x14ac:dyDescent="0.3">
      <c r="B43" s="167" t="s">
        <v>13</v>
      </c>
      <c r="C43" s="167"/>
      <c r="D43" s="167"/>
      <c r="E43" s="21">
        <f>SUM(E39:E42)</f>
        <v>352800</v>
      </c>
      <c r="F43" s="105">
        <f>SUM(F39:F42)</f>
        <v>17640</v>
      </c>
      <c r="G43" s="105">
        <f>SUM(G39:G42)</f>
        <v>7056</v>
      </c>
      <c r="H43" s="21">
        <f t="shared" ref="H43" si="4">F43+G43</f>
        <v>24696</v>
      </c>
      <c r="I43" s="23">
        <f>SUM(I39:I42)</f>
        <v>328104</v>
      </c>
      <c r="J43" s="6"/>
      <c r="K43" s="90"/>
      <c r="L43" s="106"/>
      <c r="M43" s="17"/>
    </row>
    <row r="44" spans="1:13" ht="18" customHeight="1" x14ac:dyDescent="0.3">
      <c r="A44" s="79"/>
      <c r="B44" s="118"/>
      <c r="C44" s="118"/>
      <c r="D44" s="118"/>
      <c r="E44" s="119"/>
      <c r="F44" s="120"/>
      <c r="G44" s="120"/>
      <c r="H44" s="119"/>
      <c r="I44" s="122"/>
      <c r="J44" s="31"/>
      <c r="K44" s="121"/>
      <c r="L44" s="34"/>
      <c r="M44" s="17"/>
    </row>
    <row r="45" spans="1:13" s="31" customFormat="1" ht="17.25" customHeight="1" x14ac:dyDescent="0.3">
      <c r="A45" s="79"/>
      <c r="H45" s="34"/>
    </row>
    <row r="46" spans="1:13" s="31" customFormat="1" ht="15.6" x14ac:dyDescent="0.3">
      <c r="A46" s="79"/>
      <c r="C46" s="165" t="s">
        <v>85</v>
      </c>
      <c r="D46" s="166"/>
      <c r="E46" s="35">
        <f>I34+I43</f>
        <v>5795264</v>
      </c>
      <c r="F46" s="34"/>
      <c r="G46" s="103" t="s">
        <v>169</v>
      </c>
      <c r="H46" s="102">
        <f>F34+F43</f>
        <v>446594</v>
      </c>
    </row>
    <row r="47" spans="1:13" s="31" customFormat="1" ht="18.75" customHeight="1" x14ac:dyDescent="0.3">
      <c r="A47" s="79"/>
      <c r="C47" s="31" t="s">
        <v>159</v>
      </c>
      <c r="E47" s="34">
        <f>H43+H34</f>
        <v>634720</v>
      </c>
      <c r="G47" s="103" t="s">
        <v>170</v>
      </c>
      <c r="H47" s="102">
        <f>G43+G34</f>
        <v>188126</v>
      </c>
      <c r="I47" s="34"/>
    </row>
    <row r="48" spans="1:13" s="95" customFormat="1" x14ac:dyDescent="0.3">
      <c r="A48" s="94"/>
      <c r="C48" s="95" t="s">
        <v>160</v>
      </c>
      <c r="E48" s="93">
        <f>E43+E34</f>
        <v>6429984</v>
      </c>
      <c r="I48" s="34"/>
      <c r="J48" s="93"/>
    </row>
    <row r="49" spans="1:9" s="31" customFormat="1" x14ac:dyDescent="0.3">
      <c r="A49" s="79"/>
      <c r="I49" s="34"/>
    </row>
    <row r="50" spans="1:9" s="31" customFormat="1" x14ac:dyDescent="0.3">
      <c r="A50" s="79"/>
      <c r="I50" s="104"/>
    </row>
    <row r="51" spans="1:9" s="31" customFormat="1" x14ac:dyDescent="0.3">
      <c r="A51" s="79"/>
      <c r="F51" s="34"/>
      <c r="G51" s="70"/>
    </row>
    <row r="52" spans="1:9" s="31" customFormat="1" x14ac:dyDescent="0.3">
      <c r="A52" s="79"/>
    </row>
    <row r="53" spans="1:9" s="31" customFormat="1" x14ac:dyDescent="0.3">
      <c r="A53" s="79"/>
    </row>
    <row r="54" spans="1:9" s="31" customFormat="1" x14ac:dyDescent="0.3">
      <c r="A54" s="79"/>
      <c r="E54" s="34"/>
    </row>
    <row r="55" spans="1:9" s="31" customFormat="1" x14ac:dyDescent="0.3">
      <c r="A55" s="79"/>
      <c r="E55" s="34"/>
    </row>
    <row r="56" spans="1:9" s="31" customFormat="1" x14ac:dyDescent="0.3">
      <c r="A56" s="79"/>
    </row>
    <row r="57" spans="1:9" s="31" customFormat="1" x14ac:dyDescent="0.3">
      <c r="A57" s="79"/>
    </row>
    <row r="58" spans="1:9" s="31" customFormat="1" x14ac:dyDescent="0.3">
      <c r="A58" s="79"/>
    </row>
    <row r="59" spans="1:9" s="31" customFormat="1" x14ac:dyDescent="0.3">
      <c r="A59" s="79"/>
    </row>
    <row r="60" spans="1:9" s="31" customFormat="1" x14ac:dyDescent="0.3">
      <c r="A60" s="79"/>
    </row>
    <row r="61" spans="1:9" s="31" customFormat="1" x14ac:dyDescent="0.3">
      <c r="A61" s="79"/>
    </row>
    <row r="62" spans="1:9" s="31" customFormat="1" x14ac:dyDescent="0.3">
      <c r="A62" s="79"/>
    </row>
    <row r="63" spans="1:9" s="31" customFormat="1" x14ac:dyDescent="0.3">
      <c r="A63" s="79"/>
    </row>
    <row r="64" spans="1:9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</sheetData>
  <mergeCells count="8">
    <mergeCell ref="B43:D43"/>
    <mergeCell ref="C46:D46"/>
    <mergeCell ref="B1:K1"/>
    <mergeCell ref="B2:K2"/>
    <mergeCell ref="A3:A4"/>
    <mergeCell ref="B3:H3"/>
    <mergeCell ref="I3:K3"/>
    <mergeCell ref="B37:K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5"/>
  <sheetViews>
    <sheetView zoomScaleSheetLayoutView="87" workbookViewId="0">
      <pane ySplit="4" topLeftCell="A5" activePane="bottomLeft" state="frozen"/>
      <selection pane="bottomLeft" activeCell="D20" sqref="D20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9.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19</v>
      </c>
      <c r="B5" s="96" t="s">
        <v>194</v>
      </c>
      <c r="C5" s="58">
        <v>96</v>
      </c>
      <c r="D5" s="111">
        <v>43010</v>
      </c>
      <c r="E5" s="53">
        <v>228308</v>
      </c>
      <c r="F5" s="53">
        <v>24833</v>
      </c>
      <c r="G5" s="53">
        <v>6605</v>
      </c>
      <c r="H5" s="53">
        <f t="shared" ref="H5:H29" si="0">F5+G5</f>
        <v>31438</v>
      </c>
      <c r="I5" s="53">
        <f t="shared" ref="I5:I29" si="1">E5-H5</f>
        <v>196870</v>
      </c>
      <c r="J5" s="13">
        <v>1930183</v>
      </c>
      <c r="K5" s="111">
        <v>43010</v>
      </c>
      <c r="L5" s="3"/>
      <c r="M5" s="17"/>
    </row>
    <row r="6" spans="1:13" ht="15.6" x14ac:dyDescent="0.3">
      <c r="A6" s="19">
        <v>20</v>
      </c>
      <c r="B6" s="96" t="s">
        <v>195</v>
      </c>
      <c r="C6" s="58">
        <v>99</v>
      </c>
      <c r="D6" s="111">
        <v>43011</v>
      </c>
      <c r="E6" s="53">
        <v>222055</v>
      </c>
      <c r="F6" s="53">
        <v>16950</v>
      </c>
      <c r="G6" s="53">
        <v>6145</v>
      </c>
      <c r="H6" s="53">
        <f t="shared" si="0"/>
        <v>23095</v>
      </c>
      <c r="I6" s="53">
        <f t="shared" si="1"/>
        <v>198960</v>
      </c>
      <c r="J6" s="13">
        <v>1930185</v>
      </c>
      <c r="K6" s="111">
        <v>43011</v>
      </c>
      <c r="L6" s="3"/>
      <c r="M6" s="17"/>
    </row>
    <row r="7" spans="1:13" ht="15.6" x14ac:dyDescent="0.3">
      <c r="A7" s="19">
        <v>21</v>
      </c>
      <c r="B7" s="96" t="s">
        <v>197</v>
      </c>
      <c r="C7" s="58">
        <v>100</v>
      </c>
      <c r="D7" s="111">
        <v>43011</v>
      </c>
      <c r="E7" s="53">
        <v>217303</v>
      </c>
      <c r="F7" s="53">
        <v>13151</v>
      </c>
      <c r="G7" s="53">
        <v>4683</v>
      </c>
      <c r="H7" s="53">
        <f t="shared" si="0"/>
        <v>17834</v>
      </c>
      <c r="I7" s="53">
        <f t="shared" si="1"/>
        <v>199469</v>
      </c>
      <c r="J7" s="13">
        <v>1930186</v>
      </c>
      <c r="K7" s="111">
        <v>43011</v>
      </c>
      <c r="L7" s="3"/>
      <c r="M7" s="17"/>
    </row>
    <row r="8" spans="1:13" ht="15.6" x14ac:dyDescent="0.3">
      <c r="A8" s="19">
        <v>22</v>
      </c>
      <c r="B8" s="96" t="s">
        <v>197</v>
      </c>
      <c r="C8" s="58">
        <v>104</v>
      </c>
      <c r="D8" s="111">
        <v>43012</v>
      </c>
      <c r="E8" s="53">
        <v>159374</v>
      </c>
      <c r="F8" s="53">
        <v>9435</v>
      </c>
      <c r="G8" s="53">
        <v>9044</v>
      </c>
      <c r="H8" s="53">
        <f t="shared" si="0"/>
        <v>18479</v>
      </c>
      <c r="I8" s="53">
        <f t="shared" si="1"/>
        <v>140895</v>
      </c>
      <c r="J8" s="13">
        <v>1930190</v>
      </c>
      <c r="K8" s="111">
        <v>43012</v>
      </c>
      <c r="L8" s="3"/>
      <c r="M8" s="17"/>
    </row>
    <row r="9" spans="1:13" ht="15.6" x14ac:dyDescent="0.3">
      <c r="A9" s="19">
        <v>23</v>
      </c>
      <c r="B9" s="96" t="s">
        <v>198</v>
      </c>
      <c r="C9" s="58">
        <v>105</v>
      </c>
      <c r="D9" s="111">
        <v>43012</v>
      </c>
      <c r="E9" s="53">
        <v>219200</v>
      </c>
      <c r="F9" s="53">
        <v>10200</v>
      </c>
      <c r="G9" s="53">
        <v>9000</v>
      </c>
      <c r="H9" s="53">
        <f t="shared" si="0"/>
        <v>19200</v>
      </c>
      <c r="I9" s="53">
        <f t="shared" si="1"/>
        <v>200000</v>
      </c>
      <c r="J9" s="13">
        <v>1930187</v>
      </c>
      <c r="K9" s="111">
        <v>43012</v>
      </c>
      <c r="L9" s="3"/>
      <c r="M9" s="17"/>
    </row>
    <row r="10" spans="1:13" ht="15.6" x14ac:dyDescent="0.3">
      <c r="A10" s="19">
        <v>24</v>
      </c>
      <c r="B10" s="96" t="s">
        <v>199</v>
      </c>
      <c r="C10" s="58">
        <v>107</v>
      </c>
      <c r="D10" s="111">
        <v>43013</v>
      </c>
      <c r="E10" s="53">
        <v>221995</v>
      </c>
      <c r="F10" s="53">
        <v>16950</v>
      </c>
      <c r="G10" s="53">
        <v>5945</v>
      </c>
      <c r="H10" s="53">
        <f t="shared" si="0"/>
        <v>22895</v>
      </c>
      <c r="I10" s="53">
        <f t="shared" si="1"/>
        <v>199100</v>
      </c>
      <c r="J10" s="13">
        <v>1930193</v>
      </c>
      <c r="K10" s="111">
        <v>43013</v>
      </c>
      <c r="L10" s="3"/>
      <c r="M10" s="17"/>
    </row>
    <row r="11" spans="1:13" ht="15.6" x14ac:dyDescent="0.3">
      <c r="A11" s="19">
        <v>25</v>
      </c>
      <c r="B11" s="96" t="s">
        <v>205</v>
      </c>
      <c r="C11" s="58">
        <v>112</v>
      </c>
      <c r="D11" s="111">
        <v>43016</v>
      </c>
      <c r="E11" s="53">
        <v>237805</v>
      </c>
      <c r="F11" s="53">
        <v>29850</v>
      </c>
      <c r="G11" s="53">
        <v>8955</v>
      </c>
      <c r="H11" s="53">
        <f t="shared" si="0"/>
        <v>38805</v>
      </c>
      <c r="I11" s="53">
        <f t="shared" si="1"/>
        <v>199000</v>
      </c>
      <c r="J11" s="13">
        <v>1930195</v>
      </c>
      <c r="K11" s="111">
        <v>43016</v>
      </c>
      <c r="L11" s="3"/>
      <c r="M11" s="17"/>
    </row>
    <row r="12" spans="1:13" ht="41.4" x14ac:dyDescent="0.3">
      <c r="A12" s="19">
        <v>26</v>
      </c>
      <c r="B12" s="108" t="s">
        <v>200</v>
      </c>
      <c r="C12" s="58">
        <v>116</v>
      </c>
      <c r="D12" s="111">
        <v>43017</v>
      </c>
      <c r="E12" s="53">
        <v>229914</v>
      </c>
      <c r="F12" s="53">
        <v>29989</v>
      </c>
      <c r="G12" s="53">
        <v>0</v>
      </c>
      <c r="H12" s="53">
        <f t="shared" si="0"/>
        <v>29989</v>
      </c>
      <c r="I12" s="53">
        <f t="shared" si="1"/>
        <v>199925</v>
      </c>
      <c r="J12" s="13">
        <v>1930197</v>
      </c>
      <c r="K12" s="111">
        <v>43017</v>
      </c>
      <c r="L12" s="109" t="s">
        <v>208</v>
      </c>
      <c r="M12" s="17"/>
    </row>
    <row r="13" spans="1:13" ht="15.6" x14ac:dyDescent="0.3">
      <c r="A13" s="19">
        <v>27</v>
      </c>
      <c r="B13" s="96" t="s">
        <v>202</v>
      </c>
      <c r="C13" s="58">
        <v>120</v>
      </c>
      <c r="D13" s="111">
        <v>43018</v>
      </c>
      <c r="E13" s="53">
        <v>221755</v>
      </c>
      <c r="F13" s="53">
        <v>16950</v>
      </c>
      <c r="G13" s="53">
        <v>6145</v>
      </c>
      <c r="H13" s="53">
        <f t="shared" si="0"/>
        <v>23095</v>
      </c>
      <c r="I13" s="53">
        <f t="shared" si="1"/>
        <v>198660</v>
      </c>
      <c r="J13" s="13">
        <v>1930198</v>
      </c>
      <c r="K13" s="111">
        <v>43018</v>
      </c>
      <c r="L13" s="3"/>
      <c r="M13" s="17"/>
    </row>
    <row r="14" spans="1:13" ht="15.6" x14ac:dyDescent="0.3">
      <c r="A14" s="19">
        <v>28</v>
      </c>
      <c r="B14" s="96" t="s">
        <v>206</v>
      </c>
      <c r="C14" s="58">
        <v>123</v>
      </c>
      <c r="D14" s="111">
        <v>43019</v>
      </c>
      <c r="E14" s="53">
        <v>237805</v>
      </c>
      <c r="F14" s="53">
        <v>29850</v>
      </c>
      <c r="G14" s="53">
        <v>8955</v>
      </c>
      <c r="H14" s="53">
        <f t="shared" si="0"/>
        <v>38805</v>
      </c>
      <c r="I14" s="53">
        <f t="shared" si="1"/>
        <v>199000</v>
      </c>
      <c r="J14" s="13">
        <v>1930199</v>
      </c>
      <c r="K14" s="111">
        <v>43019</v>
      </c>
      <c r="L14" s="3"/>
      <c r="M14" s="17"/>
    </row>
    <row r="15" spans="1:13" ht="41.4" x14ac:dyDescent="0.3">
      <c r="A15" s="19">
        <v>29</v>
      </c>
      <c r="B15" s="108" t="s">
        <v>207</v>
      </c>
      <c r="C15" s="58">
        <v>124</v>
      </c>
      <c r="D15" s="111">
        <v>43019</v>
      </c>
      <c r="E15" s="53">
        <v>229914</v>
      </c>
      <c r="F15" s="53">
        <v>29989</v>
      </c>
      <c r="G15" s="53">
        <v>0</v>
      </c>
      <c r="H15" s="53">
        <f t="shared" si="0"/>
        <v>29989</v>
      </c>
      <c r="I15" s="53">
        <f t="shared" si="1"/>
        <v>199925</v>
      </c>
      <c r="J15" s="13">
        <v>1930200</v>
      </c>
      <c r="K15" s="111">
        <v>43019</v>
      </c>
      <c r="L15" s="109" t="s">
        <v>208</v>
      </c>
      <c r="M15" s="17"/>
    </row>
    <row r="16" spans="1:13" ht="15.6" x14ac:dyDescent="0.3">
      <c r="A16" s="19">
        <v>30</v>
      </c>
      <c r="B16" s="96" t="s">
        <v>209</v>
      </c>
      <c r="C16" s="58">
        <v>127</v>
      </c>
      <c r="D16" s="111">
        <v>43020</v>
      </c>
      <c r="E16" s="53">
        <v>222055</v>
      </c>
      <c r="F16" s="53">
        <v>16950</v>
      </c>
      <c r="G16" s="53">
        <v>6145</v>
      </c>
      <c r="H16" s="53">
        <f t="shared" si="0"/>
        <v>23095</v>
      </c>
      <c r="I16" s="53">
        <f t="shared" si="1"/>
        <v>198960</v>
      </c>
      <c r="J16" s="13">
        <v>2875402</v>
      </c>
      <c r="K16" s="111">
        <v>43020</v>
      </c>
      <c r="L16" s="3"/>
      <c r="M16" s="17"/>
    </row>
    <row r="17" spans="1:13" ht="15.6" x14ac:dyDescent="0.3">
      <c r="A17" s="19">
        <v>31</v>
      </c>
      <c r="B17" s="96" t="s">
        <v>211</v>
      </c>
      <c r="C17" s="58">
        <v>128</v>
      </c>
      <c r="D17" s="111">
        <v>43020</v>
      </c>
      <c r="E17" s="53">
        <v>219989</v>
      </c>
      <c r="F17" s="53">
        <v>16940</v>
      </c>
      <c r="G17" s="53">
        <v>4137</v>
      </c>
      <c r="H17" s="53">
        <f t="shared" si="0"/>
        <v>21077</v>
      </c>
      <c r="I17" s="53">
        <f t="shared" si="1"/>
        <v>198912</v>
      </c>
      <c r="J17" s="13">
        <v>2875401</v>
      </c>
      <c r="K17" s="111">
        <v>43020</v>
      </c>
      <c r="L17" s="3"/>
      <c r="M17" s="17"/>
    </row>
    <row r="18" spans="1:13" ht="15.6" x14ac:dyDescent="0.3">
      <c r="A18" s="19">
        <v>32</v>
      </c>
      <c r="B18" s="96" t="s">
        <v>212</v>
      </c>
      <c r="C18" s="58">
        <v>131</v>
      </c>
      <c r="D18" s="111">
        <v>43023</v>
      </c>
      <c r="E18" s="53">
        <v>237865</v>
      </c>
      <c r="F18" s="53">
        <v>29858</v>
      </c>
      <c r="G18" s="53">
        <v>8957</v>
      </c>
      <c r="H18" s="53">
        <f t="shared" si="0"/>
        <v>38815</v>
      </c>
      <c r="I18" s="53">
        <f t="shared" si="1"/>
        <v>199050</v>
      </c>
      <c r="J18" s="13">
        <v>2875403</v>
      </c>
      <c r="K18" s="111">
        <v>43023</v>
      </c>
      <c r="L18" s="3"/>
      <c r="M18" s="17"/>
    </row>
    <row r="19" spans="1:13" ht="15.6" x14ac:dyDescent="0.3">
      <c r="A19" s="19">
        <v>33</v>
      </c>
      <c r="B19" s="96" t="s">
        <v>213</v>
      </c>
      <c r="C19" s="58">
        <v>132</v>
      </c>
      <c r="D19" s="111">
        <v>43023</v>
      </c>
      <c r="E19" s="53">
        <v>238426</v>
      </c>
      <c r="F19" s="53">
        <v>29928</v>
      </c>
      <c r="G19" s="53">
        <v>8978</v>
      </c>
      <c r="H19" s="53">
        <f t="shared" si="0"/>
        <v>38906</v>
      </c>
      <c r="I19" s="53">
        <f t="shared" si="1"/>
        <v>199520</v>
      </c>
      <c r="J19" s="13">
        <v>2875404</v>
      </c>
      <c r="K19" s="111">
        <v>43023</v>
      </c>
      <c r="L19" s="3"/>
      <c r="M19" s="17"/>
    </row>
    <row r="20" spans="1:13" ht="15.6" x14ac:dyDescent="0.3">
      <c r="A20" s="19">
        <v>34</v>
      </c>
      <c r="B20" s="96" t="s">
        <v>214</v>
      </c>
      <c r="C20" s="58">
        <v>136</v>
      </c>
      <c r="D20" s="111">
        <v>43024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53">
        <f t="shared" si="1"/>
        <v>200000</v>
      </c>
      <c r="J20" s="13">
        <v>2875405</v>
      </c>
      <c r="K20" s="111">
        <v>43024</v>
      </c>
      <c r="L20" s="3"/>
      <c r="M20" s="17"/>
    </row>
    <row r="21" spans="1:13" ht="15.6" x14ac:dyDescent="0.3">
      <c r="A21" s="19">
        <v>35</v>
      </c>
      <c r="B21" s="96" t="s">
        <v>215</v>
      </c>
      <c r="C21" s="58">
        <v>139</v>
      </c>
      <c r="D21" s="111">
        <v>43025</v>
      </c>
      <c r="E21" s="53">
        <v>221355</v>
      </c>
      <c r="F21" s="53">
        <v>16950</v>
      </c>
      <c r="G21" s="53">
        <v>6145</v>
      </c>
      <c r="H21" s="53">
        <f t="shared" si="0"/>
        <v>23095</v>
      </c>
      <c r="I21" s="53">
        <f t="shared" si="1"/>
        <v>198260</v>
      </c>
      <c r="J21" s="13">
        <v>2875406</v>
      </c>
      <c r="K21" s="111">
        <v>43018</v>
      </c>
      <c r="L21" s="3"/>
      <c r="M21" s="17"/>
    </row>
    <row r="22" spans="1:13" ht="15.6" x14ac:dyDescent="0.3">
      <c r="A22" s="19">
        <v>36</v>
      </c>
      <c r="B22" s="96" t="s">
        <v>216</v>
      </c>
      <c r="C22" s="58">
        <v>143</v>
      </c>
      <c r="D22" s="111">
        <v>43026</v>
      </c>
      <c r="E22" s="53">
        <v>237805</v>
      </c>
      <c r="F22" s="53">
        <v>29850</v>
      </c>
      <c r="G22" s="53">
        <v>8955</v>
      </c>
      <c r="H22" s="53">
        <f t="shared" si="0"/>
        <v>38805</v>
      </c>
      <c r="I22" s="53">
        <f t="shared" si="1"/>
        <v>199000</v>
      </c>
      <c r="J22" s="13">
        <v>2875408</v>
      </c>
      <c r="K22" s="111">
        <v>43026</v>
      </c>
      <c r="L22" s="3"/>
      <c r="M22" s="17"/>
    </row>
    <row r="23" spans="1:13" ht="15.6" x14ac:dyDescent="0.3">
      <c r="A23" s="19">
        <v>37</v>
      </c>
      <c r="B23" s="96" t="s">
        <v>218</v>
      </c>
      <c r="C23" s="58">
        <v>149</v>
      </c>
      <c r="D23" s="111">
        <v>43027</v>
      </c>
      <c r="E23" s="53">
        <v>222255</v>
      </c>
      <c r="F23" s="53">
        <v>16950</v>
      </c>
      <c r="G23" s="53">
        <v>6165</v>
      </c>
      <c r="H23" s="53">
        <f t="shared" si="0"/>
        <v>23115</v>
      </c>
      <c r="I23" s="53">
        <f t="shared" si="1"/>
        <v>199140</v>
      </c>
      <c r="J23" s="13">
        <v>2875414</v>
      </c>
      <c r="K23" s="111">
        <v>43027</v>
      </c>
      <c r="L23" s="3"/>
      <c r="M23" s="17"/>
    </row>
    <row r="24" spans="1:13" ht="15.6" x14ac:dyDescent="0.3">
      <c r="A24" s="19">
        <v>38</v>
      </c>
      <c r="B24" s="96" t="s">
        <v>219</v>
      </c>
      <c r="C24" s="58">
        <v>150</v>
      </c>
      <c r="D24" s="111">
        <v>43027</v>
      </c>
      <c r="E24" s="53">
        <v>216153</v>
      </c>
      <c r="F24" s="53">
        <v>15767</v>
      </c>
      <c r="G24" s="53">
        <v>4034</v>
      </c>
      <c r="H24" s="53">
        <f t="shared" si="0"/>
        <v>19801</v>
      </c>
      <c r="I24" s="53">
        <f t="shared" si="1"/>
        <v>196352</v>
      </c>
      <c r="J24" s="13">
        <v>2875413</v>
      </c>
      <c r="K24" s="111">
        <v>43027</v>
      </c>
      <c r="L24" s="3"/>
      <c r="M24" s="17"/>
    </row>
    <row r="25" spans="1:13" ht="15.6" x14ac:dyDescent="0.3">
      <c r="A25" s="19">
        <v>39</v>
      </c>
      <c r="B25" s="96" t="s">
        <v>225</v>
      </c>
      <c r="C25" s="58">
        <v>153</v>
      </c>
      <c r="D25" s="54" t="s">
        <v>220</v>
      </c>
      <c r="E25" s="53">
        <v>212402</v>
      </c>
      <c r="F25" s="53">
        <v>7889</v>
      </c>
      <c r="G25" s="53">
        <v>4733</v>
      </c>
      <c r="H25" s="53">
        <f t="shared" si="0"/>
        <v>12622</v>
      </c>
      <c r="I25" s="53">
        <f t="shared" si="1"/>
        <v>199780</v>
      </c>
      <c r="J25" s="13">
        <v>2875415</v>
      </c>
      <c r="K25" s="54" t="s">
        <v>220</v>
      </c>
      <c r="L25" s="3"/>
      <c r="M25" s="17"/>
    </row>
    <row r="26" spans="1:13" ht="15.6" x14ac:dyDescent="0.3">
      <c r="A26" s="19">
        <v>40</v>
      </c>
      <c r="B26" s="96" t="s">
        <v>224</v>
      </c>
      <c r="C26" s="58">
        <v>165</v>
      </c>
      <c r="D26" s="54">
        <v>43031</v>
      </c>
      <c r="E26" s="53">
        <v>224596</v>
      </c>
      <c r="F26" s="53">
        <v>19220</v>
      </c>
      <c r="G26" s="53">
        <v>5576</v>
      </c>
      <c r="H26" s="53">
        <f t="shared" si="0"/>
        <v>24796</v>
      </c>
      <c r="I26" s="53">
        <f t="shared" si="1"/>
        <v>199800</v>
      </c>
      <c r="J26" s="13">
        <v>2875419</v>
      </c>
      <c r="K26" s="54">
        <v>43031</v>
      </c>
      <c r="L26" s="3"/>
      <c r="M26" s="17"/>
    </row>
    <row r="27" spans="1:13" ht="15.6" x14ac:dyDescent="0.3">
      <c r="A27" s="19">
        <v>41</v>
      </c>
      <c r="B27" s="96" t="s">
        <v>226</v>
      </c>
      <c r="C27" s="58">
        <v>157</v>
      </c>
      <c r="D27" s="54">
        <v>43031</v>
      </c>
      <c r="E27" s="53">
        <v>237805</v>
      </c>
      <c r="F27" s="53">
        <v>29850</v>
      </c>
      <c r="G27" s="53">
        <v>8955</v>
      </c>
      <c r="H27" s="53">
        <f t="shared" si="0"/>
        <v>38805</v>
      </c>
      <c r="I27" s="53">
        <f t="shared" si="1"/>
        <v>199000</v>
      </c>
      <c r="J27" s="13">
        <v>2875418</v>
      </c>
      <c r="K27" s="54">
        <v>43031</v>
      </c>
      <c r="L27" s="3"/>
      <c r="M27" s="17"/>
    </row>
    <row r="28" spans="1:13" ht="15.6" x14ac:dyDescent="0.3">
      <c r="A28" s="19">
        <v>42</v>
      </c>
      <c r="B28" s="96" t="s">
        <v>227</v>
      </c>
      <c r="C28" s="58">
        <v>160</v>
      </c>
      <c r="D28" s="54">
        <v>43032</v>
      </c>
      <c r="E28" s="53">
        <v>219200</v>
      </c>
      <c r="F28" s="53">
        <v>10200</v>
      </c>
      <c r="G28" s="53">
        <v>9000</v>
      </c>
      <c r="H28" s="53">
        <f t="shared" si="0"/>
        <v>19200</v>
      </c>
      <c r="I28" s="53">
        <f t="shared" si="1"/>
        <v>200000</v>
      </c>
      <c r="J28" s="13">
        <v>2875421</v>
      </c>
      <c r="K28" s="77" t="s">
        <v>228</v>
      </c>
      <c r="L28" s="3"/>
      <c r="M28" s="17"/>
    </row>
    <row r="29" spans="1:13" ht="15.6" x14ac:dyDescent="0.3">
      <c r="A29" s="19">
        <v>43</v>
      </c>
      <c r="B29" s="96" t="s">
        <v>229</v>
      </c>
      <c r="C29" s="58">
        <v>161</v>
      </c>
      <c r="D29" s="54">
        <v>43032</v>
      </c>
      <c r="E29" s="53">
        <v>222055</v>
      </c>
      <c r="F29" s="53">
        <v>16950</v>
      </c>
      <c r="G29" s="53">
        <v>6145</v>
      </c>
      <c r="H29" s="53">
        <f t="shared" si="0"/>
        <v>23095</v>
      </c>
      <c r="I29" s="53">
        <f t="shared" si="1"/>
        <v>198960</v>
      </c>
      <c r="J29" s="13">
        <v>2875422</v>
      </c>
      <c r="K29" s="77" t="s">
        <v>228</v>
      </c>
      <c r="L29" s="3"/>
      <c r="M29" s="17"/>
    </row>
    <row r="30" spans="1:13" ht="15.6" hidden="1" x14ac:dyDescent="0.3">
      <c r="B30" s="96"/>
      <c r="C30" s="58"/>
      <c r="D30" s="54"/>
      <c r="E30" s="53"/>
      <c r="F30" s="53"/>
      <c r="G30" s="53"/>
      <c r="H30" s="53"/>
      <c r="I30" s="53"/>
      <c r="J30" s="13"/>
      <c r="K30" s="77"/>
      <c r="L30" s="3"/>
      <c r="M30" s="17"/>
    </row>
    <row r="31" spans="1:13" ht="15.6" hidden="1" x14ac:dyDescent="0.3">
      <c r="B31" s="96"/>
      <c r="C31" s="58"/>
      <c r="D31" s="54"/>
      <c r="E31" s="53"/>
      <c r="F31" s="53"/>
      <c r="G31" s="53"/>
      <c r="H31" s="53"/>
      <c r="I31" s="53"/>
      <c r="J31" s="13"/>
      <c r="K31" s="77"/>
      <c r="L31" s="3"/>
      <c r="M31" s="17"/>
    </row>
    <row r="32" spans="1:13" ht="15.6" hidden="1" x14ac:dyDescent="0.3">
      <c r="B32" s="96"/>
      <c r="C32" s="58"/>
      <c r="D32" s="54"/>
      <c r="E32" s="53"/>
      <c r="F32" s="53"/>
      <c r="G32" s="53"/>
      <c r="H32" s="53"/>
      <c r="I32" s="53"/>
      <c r="J32" s="13"/>
      <c r="K32" s="77"/>
      <c r="L32" s="3"/>
      <c r="M32" s="17"/>
    </row>
    <row r="33" spans="1:13" ht="15.6" x14ac:dyDescent="0.3">
      <c r="A33" s="19">
        <v>44</v>
      </c>
      <c r="B33" s="96" t="s">
        <v>230</v>
      </c>
      <c r="C33" s="58">
        <v>164</v>
      </c>
      <c r="D33" s="54">
        <v>43033</v>
      </c>
      <c r="E33" s="53">
        <v>216218</v>
      </c>
      <c r="F33" s="53">
        <v>12275</v>
      </c>
      <c r="G33" s="53">
        <v>6043</v>
      </c>
      <c r="H33" s="53">
        <f>F33+G33</f>
        <v>18318</v>
      </c>
      <c r="I33" s="53">
        <f t="shared" ref="I33:I40" si="2">E33-H33</f>
        <v>197900</v>
      </c>
      <c r="J33" s="13">
        <v>2875425</v>
      </c>
      <c r="K33" s="77" t="s">
        <v>231</v>
      </c>
      <c r="L33" s="3"/>
      <c r="M33" s="17"/>
    </row>
    <row r="34" spans="1:13" ht="15.6" x14ac:dyDescent="0.3">
      <c r="A34" s="19">
        <v>45</v>
      </c>
      <c r="B34" s="96" t="s">
        <v>232</v>
      </c>
      <c r="C34" s="58">
        <v>167</v>
      </c>
      <c r="D34" s="54">
        <v>43034</v>
      </c>
      <c r="E34" s="53">
        <v>222055</v>
      </c>
      <c r="F34" s="53">
        <v>16950</v>
      </c>
      <c r="G34" s="53">
        <v>6145</v>
      </c>
      <c r="H34" s="53">
        <f>F34+G34</f>
        <v>23095</v>
      </c>
      <c r="I34" s="53">
        <f t="shared" si="2"/>
        <v>198960</v>
      </c>
      <c r="J34" s="13">
        <v>2875427</v>
      </c>
      <c r="K34" s="77" t="s">
        <v>233</v>
      </c>
      <c r="L34" s="3"/>
      <c r="M34" s="17"/>
    </row>
    <row r="35" spans="1:13" ht="15.6" x14ac:dyDescent="0.3">
      <c r="A35" s="19">
        <v>46</v>
      </c>
      <c r="B35" s="96" t="s">
        <v>234</v>
      </c>
      <c r="C35" s="58">
        <v>168</v>
      </c>
      <c r="D35" s="54">
        <v>43034</v>
      </c>
      <c r="E35" s="53">
        <v>219817</v>
      </c>
      <c r="F35" s="53">
        <v>16790</v>
      </c>
      <c r="G35" s="53">
        <v>4115</v>
      </c>
      <c r="H35" s="53">
        <f>G35+F35</f>
        <v>20905</v>
      </c>
      <c r="I35" s="53">
        <f t="shared" si="2"/>
        <v>198912</v>
      </c>
      <c r="J35" s="13">
        <v>2875428</v>
      </c>
      <c r="K35" s="77" t="s">
        <v>233</v>
      </c>
      <c r="L35" s="3"/>
      <c r="M35" s="17"/>
    </row>
    <row r="36" spans="1:13" ht="15.6" x14ac:dyDescent="0.3">
      <c r="A36" s="19">
        <v>47</v>
      </c>
      <c r="B36" s="96" t="s">
        <v>235</v>
      </c>
      <c r="C36" s="58">
        <v>171</v>
      </c>
      <c r="D36" s="54">
        <v>43037</v>
      </c>
      <c r="E36" s="53">
        <v>219200</v>
      </c>
      <c r="F36" s="53">
        <v>10200</v>
      </c>
      <c r="G36" s="53">
        <v>9000</v>
      </c>
      <c r="H36" s="53">
        <f t="shared" ref="H36:H40" si="3">F36+G36</f>
        <v>19200</v>
      </c>
      <c r="I36" s="53">
        <f t="shared" si="2"/>
        <v>200000</v>
      </c>
      <c r="J36" s="13">
        <v>2875429</v>
      </c>
      <c r="K36" s="77" t="s">
        <v>236</v>
      </c>
      <c r="L36" s="3"/>
      <c r="M36" s="17"/>
    </row>
    <row r="37" spans="1:13" ht="15.6" x14ac:dyDescent="0.3">
      <c r="A37" s="19">
        <v>48</v>
      </c>
      <c r="B37" s="96" t="s">
        <v>237</v>
      </c>
      <c r="C37" s="58">
        <v>172</v>
      </c>
      <c r="D37" s="54">
        <v>43037</v>
      </c>
      <c r="E37" s="53">
        <v>212059</v>
      </c>
      <c r="F37" s="53">
        <v>9750</v>
      </c>
      <c r="G37" s="53">
        <v>7769</v>
      </c>
      <c r="H37" s="53">
        <f t="shared" si="3"/>
        <v>17519</v>
      </c>
      <c r="I37" s="53">
        <f t="shared" si="2"/>
        <v>194540</v>
      </c>
      <c r="J37" s="13">
        <v>2875430</v>
      </c>
      <c r="K37" s="77" t="s">
        <v>236</v>
      </c>
      <c r="L37" s="3"/>
      <c r="M37" s="17"/>
    </row>
    <row r="38" spans="1:13" ht="15.6" x14ac:dyDescent="0.3">
      <c r="A38" s="19">
        <v>49</v>
      </c>
      <c r="B38" s="96" t="s">
        <v>238</v>
      </c>
      <c r="C38" s="58">
        <v>174</v>
      </c>
      <c r="D38" s="54">
        <v>43038</v>
      </c>
      <c r="E38" s="53">
        <v>237805</v>
      </c>
      <c r="F38" s="53">
        <v>29850</v>
      </c>
      <c r="G38" s="53">
        <v>8955</v>
      </c>
      <c r="H38" s="53">
        <f t="shared" si="3"/>
        <v>38805</v>
      </c>
      <c r="I38" s="53">
        <f t="shared" si="2"/>
        <v>199000</v>
      </c>
      <c r="J38" s="13">
        <v>2875432</v>
      </c>
      <c r="K38" s="77" t="s">
        <v>239</v>
      </c>
      <c r="L38" s="3"/>
      <c r="M38" s="17"/>
    </row>
    <row r="39" spans="1:13" ht="15.6" x14ac:dyDescent="0.3">
      <c r="A39" s="19">
        <v>50</v>
      </c>
      <c r="B39" s="96" t="s">
        <v>240</v>
      </c>
      <c r="C39" s="58">
        <v>175</v>
      </c>
      <c r="D39" s="54">
        <v>43038</v>
      </c>
      <c r="E39" s="53">
        <v>238403</v>
      </c>
      <c r="F39" s="53">
        <v>29925</v>
      </c>
      <c r="G39" s="53">
        <v>8978</v>
      </c>
      <c r="H39" s="53">
        <f t="shared" si="3"/>
        <v>38903</v>
      </c>
      <c r="I39" s="53">
        <f t="shared" si="2"/>
        <v>199500</v>
      </c>
      <c r="J39" s="13">
        <v>2875433</v>
      </c>
      <c r="K39" s="77" t="s">
        <v>239</v>
      </c>
      <c r="L39" s="3"/>
      <c r="M39" s="17"/>
    </row>
    <row r="40" spans="1:13" ht="15.6" x14ac:dyDescent="0.3">
      <c r="A40" s="19">
        <v>51</v>
      </c>
      <c r="B40" s="96" t="s">
        <v>249</v>
      </c>
      <c r="C40" s="58">
        <v>178</v>
      </c>
      <c r="D40" s="54">
        <v>43039</v>
      </c>
      <c r="E40" s="53">
        <v>222055</v>
      </c>
      <c r="F40" s="53">
        <v>16950</v>
      </c>
      <c r="G40" s="53">
        <v>6145</v>
      </c>
      <c r="H40" s="53">
        <f t="shared" si="3"/>
        <v>23095</v>
      </c>
      <c r="I40" s="53">
        <f t="shared" si="2"/>
        <v>198960</v>
      </c>
      <c r="J40" s="13">
        <v>2875436</v>
      </c>
      <c r="K40" s="77" t="s">
        <v>242</v>
      </c>
      <c r="L40" s="3"/>
      <c r="M40" s="17"/>
    </row>
    <row r="41" spans="1:13" ht="15.6" x14ac:dyDescent="0.3">
      <c r="B41" s="96"/>
      <c r="C41" s="58"/>
      <c r="D41" s="54"/>
      <c r="E41" s="53"/>
      <c r="F41" s="53"/>
      <c r="G41" s="53"/>
      <c r="H41" s="53"/>
      <c r="I41" s="53"/>
      <c r="J41" s="13"/>
      <c r="K41" s="77"/>
      <c r="L41" s="3"/>
      <c r="M41" s="17"/>
    </row>
    <row r="42" spans="1:13" ht="15.6" x14ac:dyDescent="0.3">
      <c r="B42" s="6"/>
      <c r="C42" s="6"/>
      <c r="D42" s="59" t="s">
        <v>13</v>
      </c>
      <c r="E42" s="60">
        <f>SUM(E5:E41)</f>
        <v>7364201</v>
      </c>
      <c r="F42" s="60">
        <f>SUM(F5:F41)</f>
        <v>638339</v>
      </c>
      <c r="G42" s="60">
        <f>SUM(G5:G41)</f>
        <v>219552</v>
      </c>
      <c r="H42" s="60">
        <f>SUM(H5:H41)</f>
        <v>857891</v>
      </c>
      <c r="I42" s="61">
        <f>SUM(I5:I41)</f>
        <v>6506310</v>
      </c>
      <c r="J42" s="19"/>
      <c r="K42" s="19"/>
      <c r="L42" s="6"/>
      <c r="M42" s="17"/>
    </row>
    <row r="43" spans="1:13" ht="15.6" x14ac:dyDescent="0.3">
      <c r="A43" s="79"/>
      <c r="B43" s="31"/>
      <c r="C43" s="31"/>
      <c r="D43" s="91"/>
      <c r="E43" s="92"/>
      <c r="F43" s="92"/>
      <c r="G43" s="92"/>
      <c r="H43" s="92"/>
      <c r="I43" s="92"/>
      <c r="J43" s="94"/>
      <c r="K43" s="79"/>
      <c r="M43" s="17"/>
    </row>
    <row r="44" spans="1:13" ht="7.5" hidden="1" customHeight="1" x14ac:dyDescent="0.3">
      <c r="A44" s="79"/>
      <c r="B44" s="31"/>
      <c r="C44" s="31"/>
      <c r="D44" s="91"/>
      <c r="E44" s="92"/>
      <c r="F44" s="92"/>
      <c r="G44" s="92"/>
      <c r="H44" s="92"/>
      <c r="I44" s="92"/>
      <c r="J44" s="94"/>
      <c r="K44" s="79"/>
      <c r="M44" s="17"/>
    </row>
    <row r="45" spans="1:13" ht="15" customHeight="1" x14ac:dyDescent="0.3">
      <c r="B45" s="174" t="s">
        <v>37</v>
      </c>
      <c r="C45" s="175"/>
      <c r="D45" s="175"/>
      <c r="E45" s="175"/>
      <c r="F45" s="175"/>
      <c r="G45" s="175"/>
      <c r="H45" s="175"/>
      <c r="I45" s="175"/>
      <c r="J45" s="175"/>
      <c r="K45" s="176"/>
      <c r="L45" s="6"/>
    </row>
    <row r="46" spans="1:13" ht="42" customHeight="1" x14ac:dyDescent="0.3">
      <c r="A46" s="24" t="s">
        <v>139</v>
      </c>
      <c r="B46" s="29" t="s">
        <v>22</v>
      </c>
      <c r="C46" s="24" t="s">
        <v>25</v>
      </c>
      <c r="D46" s="24" t="s">
        <v>5</v>
      </c>
      <c r="E46" s="24" t="s">
        <v>6</v>
      </c>
      <c r="F46" s="2" t="s">
        <v>185</v>
      </c>
      <c r="G46" s="2" t="s">
        <v>186</v>
      </c>
      <c r="H46" s="2" t="s">
        <v>8</v>
      </c>
      <c r="I46" s="2" t="s">
        <v>187</v>
      </c>
      <c r="J46" s="2" t="s">
        <v>10</v>
      </c>
      <c r="K46" s="24" t="s">
        <v>11</v>
      </c>
      <c r="L46" s="19" t="s">
        <v>203</v>
      </c>
    </row>
    <row r="47" spans="1:13" ht="15.6" x14ac:dyDescent="0.3">
      <c r="A47" s="19">
        <v>2</v>
      </c>
      <c r="B47" s="30" t="s">
        <v>196</v>
      </c>
      <c r="C47" s="18">
        <v>98</v>
      </c>
      <c r="D47" s="47">
        <v>43011</v>
      </c>
      <c r="E47" s="48">
        <v>296450</v>
      </c>
      <c r="F47" s="85">
        <v>14823</v>
      </c>
      <c r="G47" s="85">
        <v>5929</v>
      </c>
      <c r="H47" s="48">
        <f t="shared" ref="H47:H48" si="4">G47+F47</f>
        <v>20752</v>
      </c>
      <c r="I47" s="48">
        <f t="shared" ref="I47:I48" si="5">E47-H47</f>
        <v>275698</v>
      </c>
      <c r="J47" s="13">
        <v>1930188</v>
      </c>
      <c r="K47" s="113" t="s">
        <v>222</v>
      </c>
      <c r="L47" s="106"/>
      <c r="M47" s="17"/>
    </row>
    <row r="48" spans="1:13" ht="15.6" x14ac:dyDescent="0.3">
      <c r="A48" s="19">
        <v>3</v>
      </c>
      <c r="B48" s="30" t="s">
        <v>217</v>
      </c>
      <c r="C48" s="18">
        <v>144</v>
      </c>
      <c r="D48" s="47">
        <v>43026</v>
      </c>
      <c r="E48" s="48">
        <v>253500</v>
      </c>
      <c r="F48" s="85">
        <v>12675</v>
      </c>
      <c r="G48" s="85">
        <v>5070</v>
      </c>
      <c r="H48" s="48">
        <f t="shared" si="4"/>
        <v>17745</v>
      </c>
      <c r="I48" s="48">
        <f t="shared" si="5"/>
        <v>235755</v>
      </c>
      <c r="J48" s="13">
        <v>1875409</v>
      </c>
      <c r="K48" s="113" t="s">
        <v>223</v>
      </c>
      <c r="L48" s="106"/>
      <c r="M48" s="17"/>
    </row>
    <row r="49" spans="1:13" ht="18" customHeight="1" x14ac:dyDescent="0.3">
      <c r="B49" s="30"/>
      <c r="C49" s="19"/>
      <c r="D49" s="47"/>
      <c r="E49" s="48"/>
      <c r="F49" s="85"/>
      <c r="G49" s="85"/>
      <c r="H49" s="48"/>
      <c r="I49" s="48"/>
      <c r="J49" s="13"/>
      <c r="K49" s="114"/>
      <c r="L49" s="6"/>
      <c r="M49" s="17"/>
    </row>
    <row r="50" spans="1:13" ht="18" customHeight="1" x14ac:dyDescent="0.3">
      <c r="B50" s="167" t="s">
        <v>13</v>
      </c>
      <c r="C50" s="167"/>
      <c r="D50" s="167"/>
      <c r="E50" s="21">
        <f>SUM(E47:E49)</f>
        <v>549950</v>
      </c>
      <c r="F50" s="105">
        <f>SUM(F47:F49)</f>
        <v>27498</v>
      </c>
      <c r="G50" s="105">
        <f>SUM(G47:G49)</f>
        <v>10999</v>
      </c>
      <c r="H50" s="21">
        <f t="shared" ref="H50" si="6">F50+G50</f>
        <v>38497</v>
      </c>
      <c r="I50" s="23">
        <f>SUM(I47:I49)</f>
        <v>511453</v>
      </c>
      <c r="J50" s="6"/>
      <c r="K50" s="90"/>
      <c r="L50" s="106"/>
      <c r="M50" s="17"/>
    </row>
    <row r="51" spans="1:13" ht="18" customHeight="1" x14ac:dyDescent="0.3">
      <c r="A51" s="79"/>
      <c r="B51" s="118"/>
      <c r="C51" s="118"/>
      <c r="D51" s="118"/>
      <c r="E51" s="119"/>
      <c r="F51" s="120"/>
      <c r="G51" s="120"/>
      <c r="H51" s="119"/>
      <c r="I51" s="122"/>
      <c r="J51" s="31"/>
      <c r="K51" s="121"/>
      <c r="L51" s="34"/>
      <c r="M51" s="17"/>
    </row>
    <row r="52" spans="1:13" s="31" customFormat="1" ht="17.25" customHeight="1" x14ac:dyDescent="0.3">
      <c r="A52" s="79"/>
      <c r="H52" s="34"/>
    </row>
    <row r="53" spans="1:13" s="31" customFormat="1" ht="15.6" x14ac:dyDescent="0.3">
      <c r="A53" s="79"/>
      <c r="C53" s="165" t="s">
        <v>85</v>
      </c>
      <c r="D53" s="166"/>
      <c r="E53" s="35">
        <f>I42+I50</f>
        <v>7017763</v>
      </c>
      <c r="F53" s="34"/>
      <c r="G53" s="103" t="s">
        <v>169</v>
      </c>
      <c r="H53" s="102">
        <f>F42+F50</f>
        <v>665837</v>
      </c>
    </row>
    <row r="54" spans="1:13" s="31" customFormat="1" ht="18.75" customHeight="1" x14ac:dyDescent="0.3">
      <c r="A54" s="79"/>
      <c r="C54" s="31" t="s">
        <v>159</v>
      </c>
      <c r="E54" s="34">
        <f>H50+H42</f>
        <v>896388</v>
      </c>
      <c r="G54" s="103" t="s">
        <v>170</v>
      </c>
      <c r="H54" s="102">
        <f>G50+G42</f>
        <v>230551</v>
      </c>
      <c r="I54" s="34"/>
    </row>
    <row r="55" spans="1:13" s="95" customFormat="1" x14ac:dyDescent="0.3">
      <c r="A55" s="94"/>
      <c r="C55" s="95" t="s">
        <v>160</v>
      </c>
      <c r="E55" s="93">
        <f>E50+E42</f>
        <v>7914151</v>
      </c>
      <c r="I55" s="34"/>
      <c r="J55" s="93"/>
    </row>
    <row r="56" spans="1:13" s="31" customFormat="1" x14ac:dyDescent="0.3">
      <c r="A56" s="79"/>
      <c r="I56" s="34"/>
    </row>
    <row r="57" spans="1:13" s="31" customFormat="1" x14ac:dyDescent="0.3">
      <c r="A57" s="79"/>
      <c r="I57" s="104"/>
    </row>
    <row r="58" spans="1:13" s="31" customFormat="1" x14ac:dyDescent="0.3">
      <c r="A58" s="79"/>
      <c r="F58" s="34"/>
      <c r="G58" s="70"/>
    </row>
    <row r="59" spans="1:13" s="31" customFormat="1" x14ac:dyDescent="0.3">
      <c r="A59" s="79"/>
    </row>
    <row r="60" spans="1:13" s="31" customFormat="1" x14ac:dyDescent="0.3">
      <c r="A60" s="79"/>
    </row>
    <row r="61" spans="1:13" s="31" customFormat="1" x14ac:dyDescent="0.3">
      <c r="A61" s="79"/>
      <c r="E61" s="34"/>
    </row>
    <row r="62" spans="1:13" s="31" customFormat="1" x14ac:dyDescent="0.3">
      <c r="A62" s="79"/>
      <c r="E62" s="34"/>
    </row>
    <row r="63" spans="1:13" s="31" customFormat="1" x14ac:dyDescent="0.3">
      <c r="A63" s="79"/>
    </row>
    <row r="64" spans="1:13" s="31" customFormat="1" x14ac:dyDescent="0.3">
      <c r="A64" s="79"/>
    </row>
    <row r="65" spans="1:1" s="31" customFormat="1" x14ac:dyDescent="0.3">
      <c r="A65" s="79"/>
    </row>
    <row r="66" spans="1:1" s="31" customFormat="1" x14ac:dyDescent="0.3">
      <c r="A66" s="79"/>
    </row>
    <row r="67" spans="1:1" s="31" customFormat="1" x14ac:dyDescent="0.3">
      <c r="A67" s="79"/>
    </row>
    <row r="68" spans="1:1" s="31" customFormat="1" x14ac:dyDescent="0.3">
      <c r="A68" s="79"/>
    </row>
    <row r="69" spans="1:1" s="31" customFormat="1" x14ac:dyDescent="0.3">
      <c r="A69" s="79"/>
    </row>
    <row r="70" spans="1:1" s="31" customFormat="1" x14ac:dyDescent="0.3">
      <c r="A70" s="79"/>
    </row>
    <row r="71" spans="1:1" s="31" customFormat="1" x14ac:dyDescent="0.3">
      <c r="A71" s="79"/>
    </row>
    <row r="72" spans="1:1" s="31" customFormat="1" x14ac:dyDescent="0.3">
      <c r="A72" s="79"/>
    </row>
    <row r="73" spans="1:1" s="31" customFormat="1" x14ac:dyDescent="0.3">
      <c r="A73" s="79"/>
    </row>
    <row r="74" spans="1:1" s="31" customFormat="1" x14ac:dyDescent="0.3">
      <c r="A74" s="79"/>
    </row>
    <row r="75" spans="1:1" s="31" customFormat="1" x14ac:dyDescent="0.3">
      <c r="A75" s="79"/>
    </row>
    <row r="76" spans="1:1" s="31" customFormat="1" x14ac:dyDescent="0.3">
      <c r="A76" s="79"/>
    </row>
    <row r="77" spans="1:1" s="31" customFormat="1" x14ac:dyDescent="0.3">
      <c r="A77" s="79"/>
    </row>
    <row r="78" spans="1:1" s="31" customFormat="1" x14ac:dyDescent="0.3">
      <c r="A78" s="79"/>
    </row>
    <row r="79" spans="1:1" s="31" customFormat="1" x14ac:dyDescent="0.3">
      <c r="A79" s="79"/>
    </row>
    <row r="80" spans="1:1" s="31" customFormat="1" x14ac:dyDescent="0.3">
      <c r="A80" s="79"/>
    </row>
    <row r="81" spans="1:1" s="31" customFormat="1" x14ac:dyDescent="0.3">
      <c r="A81" s="79"/>
    </row>
    <row r="82" spans="1:1" s="31" customFormat="1" x14ac:dyDescent="0.3">
      <c r="A82" s="79"/>
    </row>
    <row r="83" spans="1:1" s="31" customFormat="1" x14ac:dyDescent="0.3">
      <c r="A83" s="79"/>
    </row>
    <row r="84" spans="1:1" s="31" customFormat="1" x14ac:dyDescent="0.3">
      <c r="A84" s="79"/>
    </row>
    <row r="85" spans="1:1" s="31" customFormat="1" x14ac:dyDescent="0.3">
      <c r="A85" s="79"/>
    </row>
    <row r="86" spans="1:1" s="31" customFormat="1" x14ac:dyDescent="0.3">
      <c r="A86" s="79"/>
    </row>
    <row r="87" spans="1:1" s="31" customFormat="1" x14ac:dyDescent="0.3">
      <c r="A87" s="79"/>
    </row>
    <row r="88" spans="1:1" s="31" customFormat="1" x14ac:dyDescent="0.3">
      <c r="A88" s="79"/>
    </row>
    <row r="89" spans="1:1" s="31" customFormat="1" x14ac:dyDescent="0.3">
      <c r="A89" s="79"/>
    </row>
    <row r="90" spans="1:1" s="31" customFormat="1" x14ac:dyDescent="0.3">
      <c r="A90" s="79"/>
    </row>
    <row r="91" spans="1:1" s="31" customFormat="1" x14ac:dyDescent="0.3">
      <c r="A91" s="79"/>
    </row>
    <row r="92" spans="1:1" s="31" customFormat="1" x14ac:dyDescent="0.3">
      <c r="A92" s="79"/>
    </row>
    <row r="93" spans="1:1" s="31" customFormat="1" x14ac:dyDescent="0.3">
      <c r="A93" s="79"/>
    </row>
    <row r="94" spans="1:1" s="31" customFormat="1" x14ac:dyDescent="0.3">
      <c r="A94" s="79"/>
    </row>
    <row r="95" spans="1:1" s="31" customFormat="1" x14ac:dyDescent="0.3">
      <c r="A95" s="79"/>
    </row>
    <row r="96" spans="1:1" s="31" customFormat="1" x14ac:dyDescent="0.3">
      <c r="A96" s="79"/>
    </row>
    <row r="97" spans="1:1" s="31" customFormat="1" x14ac:dyDescent="0.3">
      <c r="A97" s="79"/>
    </row>
    <row r="98" spans="1:1" s="31" customFormat="1" x14ac:dyDescent="0.3">
      <c r="A98" s="79"/>
    </row>
    <row r="99" spans="1:1" s="31" customFormat="1" x14ac:dyDescent="0.3">
      <c r="A99" s="79"/>
    </row>
    <row r="100" spans="1:1" s="31" customFormat="1" x14ac:dyDescent="0.3">
      <c r="A100" s="79"/>
    </row>
    <row r="101" spans="1:1" s="31" customFormat="1" x14ac:dyDescent="0.3">
      <c r="A101" s="79"/>
    </row>
    <row r="102" spans="1:1" s="31" customFormat="1" x14ac:dyDescent="0.3">
      <c r="A102" s="79"/>
    </row>
    <row r="103" spans="1:1" s="31" customFormat="1" x14ac:dyDescent="0.3">
      <c r="A103" s="79"/>
    </row>
    <row r="104" spans="1:1" s="31" customFormat="1" x14ac:dyDescent="0.3">
      <c r="A104" s="79"/>
    </row>
    <row r="105" spans="1:1" s="31" customFormat="1" x14ac:dyDescent="0.3">
      <c r="A105" s="79"/>
    </row>
    <row r="106" spans="1:1" s="31" customFormat="1" x14ac:dyDescent="0.3">
      <c r="A106" s="79"/>
    </row>
    <row r="107" spans="1:1" s="31" customFormat="1" x14ac:dyDescent="0.3">
      <c r="A107" s="79"/>
    </row>
    <row r="108" spans="1:1" s="31" customFormat="1" x14ac:dyDescent="0.3">
      <c r="A108" s="79"/>
    </row>
    <row r="109" spans="1:1" s="31" customFormat="1" x14ac:dyDescent="0.3">
      <c r="A109" s="79"/>
    </row>
    <row r="110" spans="1:1" s="31" customFormat="1" x14ac:dyDescent="0.3">
      <c r="A110" s="79"/>
    </row>
    <row r="111" spans="1:1" s="31" customFormat="1" x14ac:dyDescent="0.3">
      <c r="A111" s="79"/>
    </row>
    <row r="112" spans="1:1" s="31" customFormat="1" x14ac:dyDescent="0.3">
      <c r="A112" s="79"/>
    </row>
    <row r="113" spans="1:1" s="31" customFormat="1" x14ac:dyDescent="0.3">
      <c r="A113" s="79"/>
    </row>
    <row r="114" spans="1:1" s="31" customFormat="1" x14ac:dyDescent="0.3">
      <c r="A114" s="79"/>
    </row>
    <row r="115" spans="1:1" s="31" customFormat="1" x14ac:dyDescent="0.3">
      <c r="A115" s="79"/>
    </row>
    <row r="116" spans="1:1" s="31" customFormat="1" x14ac:dyDescent="0.3">
      <c r="A116" s="79"/>
    </row>
    <row r="117" spans="1:1" s="31" customFormat="1" x14ac:dyDescent="0.3">
      <c r="A117" s="79"/>
    </row>
    <row r="118" spans="1:1" s="31" customFormat="1" x14ac:dyDescent="0.3">
      <c r="A118" s="79"/>
    </row>
    <row r="119" spans="1:1" s="31" customFormat="1" x14ac:dyDescent="0.3">
      <c r="A119" s="79"/>
    </row>
    <row r="120" spans="1:1" s="31" customFormat="1" x14ac:dyDescent="0.3">
      <c r="A120" s="79"/>
    </row>
    <row r="121" spans="1:1" s="31" customFormat="1" x14ac:dyDescent="0.3">
      <c r="A121" s="79"/>
    </row>
    <row r="122" spans="1:1" s="31" customFormat="1" x14ac:dyDescent="0.3">
      <c r="A122" s="79"/>
    </row>
    <row r="123" spans="1:1" s="31" customFormat="1" x14ac:dyDescent="0.3">
      <c r="A123" s="79"/>
    </row>
    <row r="124" spans="1:1" s="31" customFormat="1" x14ac:dyDescent="0.3">
      <c r="A124" s="79"/>
    </row>
    <row r="125" spans="1:1" s="31" customFormat="1" x14ac:dyDescent="0.3">
      <c r="A125" s="79"/>
    </row>
    <row r="126" spans="1:1" s="31" customFormat="1" x14ac:dyDescent="0.3">
      <c r="A126" s="79"/>
    </row>
    <row r="127" spans="1:1" s="31" customFormat="1" x14ac:dyDescent="0.3">
      <c r="A127" s="79"/>
    </row>
    <row r="128" spans="1:1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</sheetData>
  <mergeCells count="8">
    <mergeCell ref="B50:D50"/>
    <mergeCell ref="C53:D53"/>
    <mergeCell ref="B1:K1"/>
    <mergeCell ref="B2:K2"/>
    <mergeCell ref="A3:A4"/>
    <mergeCell ref="B3:H3"/>
    <mergeCell ref="I3:K3"/>
    <mergeCell ref="B45:K45"/>
  </mergeCells>
  <pageMargins left="0.5" right="0.2" top="0" bottom="0" header="0.3" footer="0.3"/>
  <pageSetup paperSize="9" scale="80" orientation="landscape" r:id="rId1"/>
  <headerFooter differentFirst="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4"/>
  <sheetViews>
    <sheetView zoomScaleSheetLayoutView="87" workbookViewId="0">
      <pane ySplit="5" topLeftCell="A6" activePane="bottomLeft" state="frozen"/>
      <selection pane="bottomLeft" activeCell="B4" sqref="B4:H4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4.25" customHeight="1" x14ac:dyDescent="0.3">
      <c r="A2" s="79"/>
      <c r="B2" s="124" t="s">
        <v>347</v>
      </c>
      <c r="C2" s="123"/>
      <c r="D2" s="123"/>
      <c r="E2" s="123"/>
      <c r="F2" s="123"/>
      <c r="G2" s="123"/>
      <c r="H2" s="123"/>
      <c r="I2" s="123"/>
      <c r="J2" s="123"/>
      <c r="K2" s="123"/>
    </row>
    <row r="3" spans="1:13" ht="18" customHeight="1" x14ac:dyDescent="0.3">
      <c r="A3" s="80"/>
      <c r="B3" s="169" t="s">
        <v>1</v>
      </c>
      <c r="C3" s="169"/>
      <c r="D3" s="169"/>
      <c r="E3" s="169"/>
      <c r="F3" s="169"/>
      <c r="G3" s="169"/>
      <c r="H3" s="169"/>
      <c r="I3" s="169"/>
      <c r="J3" s="169"/>
      <c r="K3" s="169"/>
    </row>
    <row r="4" spans="1:13" ht="15" customHeight="1" x14ac:dyDescent="0.35">
      <c r="A4" s="163" t="s">
        <v>67</v>
      </c>
      <c r="B4" s="170" t="s">
        <v>2</v>
      </c>
      <c r="C4" s="171"/>
      <c r="D4" s="171"/>
      <c r="E4" s="171"/>
      <c r="F4" s="171"/>
      <c r="G4" s="171"/>
      <c r="H4" s="172"/>
      <c r="I4" s="173" t="s">
        <v>3</v>
      </c>
      <c r="J4" s="173"/>
      <c r="K4" s="173"/>
      <c r="L4" s="6"/>
    </row>
    <row r="5" spans="1:13" ht="49.5" customHeight="1" x14ac:dyDescent="0.3">
      <c r="A5" s="164"/>
      <c r="B5" s="26" t="s">
        <v>4</v>
      </c>
      <c r="C5" s="1" t="s">
        <v>25</v>
      </c>
      <c r="D5" s="1" t="s">
        <v>5</v>
      </c>
      <c r="E5" s="1" t="s">
        <v>6</v>
      </c>
      <c r="F5" s="2" t="s">
        <v>182</v>
      </c>
      <c r="G5" s="2" t="s">
        <v>183</v>
      </c>
      <c r="H5" s="11" t="s">
        <v>8</v>
      </c>
      <c r="I5" s="1" t="s">
        <v>184</v>
      </c>
      <c r="J5" s="1" t="s">
        <v>10</v>
      </c>
      <c r="K5" s="1" t="s">
        <v>11</v>
      </c>
      <c r="L5" s="19" t="s">
        <v>203</v>
      </c>
    </row>
    <row r="6" spans="1:13" ht="15.6" x14ac:dyDescent="0.3">
      <c r="A6" s="19">
        <v>1</v>
      </c>
      <c r="B6" s="12" t="s">
        <v>12</v>
      </c>
      <c r="D6" s="112">
        <v>42974</v>
      </c>
      <c r="E6" s="48">
        <v>200000</v>
      </c>
      <c r="F6" s="48"/>
      <c r="G6" s="48"/>
      <c r="H6" s="48"/>
      <c r="I6" s="52">
        <v>200000</v>
      </c>
      <c r="J6" s="13">
        <v>1930149</v>
      </c>
      <c r="K6" s="110">
        <v>42974</v>
      </c>
      <c r="L6" s="6"/>
    </row>
    <row r="7" spans="1:13" ht="15.6" x14ac:dyDescent="0.3">
      <c r="A7" s="19">
        <v>2</v>
      </c>
      <c r="B7" s="30" t="s">
        <v>171</v>
      </c>
      <c r="C7" s="12">
        <v>22</v>
      </c>
      <c r="D7" s="112">
        <v>42975</v>
      </c>
      <c r="E7" s="48">
        <v>218840</v>
      </c>
      <c r="F7" s="48">
        <v>10279</v>
      </c>
      <c r="G7" s="48">
        <v>8981</v>
      </c>
      <c r="H7" s="48">
        <f t="shared" ref="H7:H48" si="0">F7+G7</f>
        <v>19260</v>
      </c>
      <c r="I7" s="52">
        <v>199580</v>
      </c>
      <c r="J7" s="13">
        <v>1930150</v>
      </c>
      <c r="K7" s="110">
        <v>42975</v>
      </c>
      <c r="L7" s="6"/>
      <c r="M7" s="17"/>
    </row>
    <row r="8" spans="1:13" ht="15.6" x14ac:dyDescent="0.3">
      <c r="A8" s="19">
        <v>3</v>
      </c>
      <c r="B8" s="27" t="s">
        <v>173</v>
      </c>
      <c r="C8" s="18">
        <v>32</v>
      </c>
      <c r="D8" s="112">
        <v>42976</v>
      </c>
      <c r="E8" s="48">
        <v>224866</v>
      </c>
      <c r="F8" s="48">
        <v>19710</v>
      </c>
      <c r="G8" s="48">
        <v>5837</v>
      </c>
      <c r="H8" s="48">
        <f t="shared" si="0"/>
        <v>25547</v>
      </c>
      <c r="I8" s="52">
        <v>199319</v>
      </c>
      <c r="J8" s="13">
        <v>1930151</v>
      </c>
      <c r="K8" s="110">
        <v>42976</v>
      </c>
      <c r="L8" s="6"/>
    </row>
    <row r="9" spans="1:13" ht="15.6" x14ac:dyDescent="0.3">
      <c r="A9" s="19">
        <v>4</v>
      </c>
      <c r="B9" s="30" t="s">
        <v>178</v>
      </c>
      <c r="C9" s="58">
        <v>36</v>
      </c>
      <c r="D9" s="111">
        <v>42977</v>
      </c>
      <c r="E9" s="53">
        <v>219245</v>
      </c>
      <c r="F9" s="53">
        <v>10298</v>
      </c>
      <c r="G9" s="53">
        <v>8998</v>
      </c>
      <c r="H9" s="48">
        <f t="shared" si="0"/>
        <v>19296</v>
      </c>
      <c r="I9" s="53">
        <v>199949</v>
      </c>
      <c r="J9" s="13">
        <v>1930160</v>
      </c>
      <c r="K9" s="111">
        <v>42977</v>
      </c>
      <c r="L9" s="3"/>
      <c r="M9" s="17"/>
    </row>
    <row r="10" spans="1:13" ht="15.6" x14ac:dyDescent="0.3">
      <c r="A10" s="19">
        <v>5</v>
      </c>
      <c r="B10" s="96" t="s">
        <v>174</v>
      </c>
      <c r="C10" s="58">
        <v>38</v>
      </c>
      <c r="D10" s="111">
        <v>42978</v>
      </c>
      <c r="E10" s="53">
        <v>224867</v>
      </c>
      <c r="F10" s="53">
        <v>19710</v>
      </c>
      <c r="G10" s="53">
        <v>5837</v>
      </c>
      <c r="H10" s="48">
        <f t="shared" si="0"/>
        <v>25547</v>
      </c>
      <c r="I10" s="53">
        <v>199320</v>
      </c>
      <c r="J10" s="13">
        <v>1930162</v>
      </c>
      <c r="K10" s="111">
        <v>42978</v>
      </c>
      <c r="L10" s="3"/>
      <c r="M10" s="17"/>
    </row>
    <row r="11" spans="1:13" ht="15.6" x14ac:dyDescent="0.3">
      <c r="A11" s="19">
        <v>6</v>
      </c>
      <c r="B11" s="96" t="s">
        <v>175</v>
      </c>
      <c r="C11" s="58">
        <v>48</v>
      </c>
      <c r="D11" s="111">
        <v>42985</v>
      </c>
      <c r="E11" s="53">
        <v>224867</v>
      </c>
      <c r="F11" s="53">
        <v>19710</v>
      </c>
      <c r="G11" s="53">
        <v>5837</v>
      </c>
      <c r="H11" s="48">
        <f t="shared" si="0"/>
        <v>25547</v>
      </c>
      <c r="I11" s="53">
        <v>199320</v>
      </c>
      <c r="J11" s="13">
        <v>1930163</v>
      </c>
      <c r="K11" s="111">
        <v>42985</v>
      </c>
      <c r="L11" s="3"/>
      <c r="M11" s="17"/>
    </row>
    <row r="12" spans="1:13" ht="46.8" x14ac:dyDescent="0.3">
      <c r="A12" s="19">
        <v>7</v>
      </c>
      <c r="B12" s="108" t="s">
        <v>201</v>
      </c>
      <c r="C12" s="58">
        <v>54</v>
      </c>
      <c r="D12" s="111">
        <v>42989</v>
      </c>
      <c r="E12" s="53">
        <v>229914</v>
      </c>
      <c r="F12" s="53">
        <v>29989</v>
      </c>
      <c r="G12" s="53">
        <v>0</v>
      </c>
      <c r="H12" s="48">
        <f t="shared" si="0"/>
        <v>29989</v>
      </c>
      <c r="I12" s="53">
        <v>199925</v>
      </c>
      <c r="J12" s="13">
        <v>1930164</v>
      </c>
      <c r="K12" s="111">
        <v>42989</v>
      </c>
      <c r="L12" s="107" t="s">
        <v>204</v>
      </c>
      <c r="M12" s="17"/>
    </row>
    <row r="13" spans="1:13" ht="15.6" x14ac:dyDescent="0.3">
      <c r="A13" s="19">
        <v>8</v>
      </c>
      <c r="B13" s="96" t="s">
        <v>176</v>
      </c>
      <c r="C13" s="58">
        <v>57</v>
      </c>
      <c r="D13" s="111">
        <v>42990</v>
      </c>
      <c r="E13" s="53">
        <v>224867</v>
      </c>
      <c r="F13" s="53">
        <v>19710</v>
      </c>
      <c r="G13" s="53">
        <v>5837</v>
      </c>
      <c r="H13" s="53">
        <f t="shared" si="0"/>
        <v>25547</v>
      </c>
      <c r="I13" s="53">
        <v>199320</v>
      </c>
      <c r="J13" s="13">
        <v>1930165</v>
      </c>
      <c r="K13" s="111">
        <v>42990</v>
      </c>
      <c r="L13" s="3"/>
      <c r="M13" s="17"/>
    </row>
    <row r="14" spans="1:13" ht="15.6" x14ac:dyDescent="0.3">
      <c r="A14" s="19">
        <v>9</v>
      </c>
      <c r="B14" s="96" t="s">
        <v>177</v>
      </c>
      <c r="C14" s="58">
        <v>62</v>
      </c>
      <c r="D14" s="111">
        <v>42992</v>
      </c>
      <c r="E14" s="53">
        <v>224267</v>
      </c>
      <c r="F14" s="53">
        <v>19710</v>
      </c>
      <c r="G14" s="53">
        <v>5837</v>
      </c>
      <c r="H14" s="53">
        <f t="shared" si="0"/>
        <v>25547</v>
      </c>
      <c r="I14" s="53">
        <v>198720</v>
      </c>
      <c r="J14" s="13">
        <v>1930166</v>
      </c>
      <c r="K14" s="111">
        <v>42992</v>
      </c>
      <c r="L14" s="3"/>
      <c r="M14" s="17"/>
    </row>
    <row r="15" spans="1:13" ht="15.6" x14ac:dyDescent="0.3">
      <c r="A15" s="19">
        <v>10</v>
      </c>
      <c r="B15" s="96" t="s">
        <v>179</v>
      </c>
      <c r="C15" s="58">
        <v>70</v>
      </c>
      <c r="D15" s="111">
        <v>42997</v>
      </c>
      <c r="E15" s="53">
        <v>224267</v>
      </c>
      <c r="F15" s="53">
        <v>19710</v>
      </c>
      <c r="G15" s="53">
        <v>5777</v>
      </c>
      <c r="H15" s="53">
        <f t="shared" si="0"/>
        <v>25487</v>
      </c>
      <c r="I15" s="53">
        <f t="shared" ref="I15:I48" si="1">E15-H15</f>
        <v>198780</v>
      </c>
      <c r="J15" s="13">
        <v>1930168</v>
      </c>
      <c r="K15" s="111">
        <v>42997</v>
      </c>
      <c r="L15" s="3"/>
      <c r="M15" s="17"/>
    </row>
    <row r="16" spans="1:13" ht="15.6" x14ac:dyDescent="0.3">
      <c r="A16" s="19">
        <v>11</v>
      </c>
      <c r="B16" s="96" t="s">
        <v>180</v>
      </c>
      <c r="C16" s="58">
        <v>77</v>
      </c>
      <c r="D16" s="111">
        <v>42999</v>
      </c>
      <c r="E16" s="53">
        <v>224267</v>
      </c>
      <c r="F16" s="53">
        <v>19710</v>
      </c>
      <c r="G16" s="53">
        <v>5777</v>
      </c>
      <c r="H16" s="53">
        <f t="shared" si="0"/>
        <v>25487</v>
      </c>
      <c r="I16" s="53">
        <f t="shared" si="1"/>
        <v>198780</v>
      </c>
      <c r="J16" s="13">
        <v>1930169</v>
      </c>
      <c r="K16" s="111">
        <v>42999</v>
      </c>
      <c r="L16" s="3"/>
      <c r="M16" s="17"/>
    </row>
    <row r="17" spans="1:13" ht="15.6" x14ac:dyDescent="0.3">
      <c r="A17" s="19">
        <v>12</v>
      </c>
      <c r="B17" s="28" t="s">
        <v>188</v>
      </c>
      <c r="C17" s="58">
        <v>78</v>
      </c>
      <c r="D17" s="111">
        <v>42999</v>
      </c>
      <c r="E17" s="53">
        <v>227497</v>
      </c>
      <c r="F17" s="53">
        <v>22610</v>
      </c>
      <c r="G17" s="53">
        <v>6997</v>
      </c>
      <c r="H17" s="53">
        <f t="shared" si="0"/>
        <v>29607</v>
      </c>
      <c r="I17" s="53">
        <f t="shared" si="1"/>
        <v>197890</v>
      </c>
      <c r="J17" s="13">
        <v>1930171</v>
      </c>
      <c r="K17" s="111">
        <v>42999</v>
      </c>
      <c r="L17" s="3"/>
      <c r="M17" s="17"/>
    </row>
    <row r="18" spans="1:13" ht="15.6" x14ac:dyDescent="0.3">
      <c r="A18" s="19">
        <v>13</v>
      </c>
      <c r="B18" s="28" t="s">
        <v>189</v>
      </c>
      <c r="C18" s="58">
        <v>81</v>
      </c>
      <c r="D18" s="111">
        <v>43002</v>
      </c>
      <c r="E18" s="53">
        <v>227497</v>
      </c>
      <c r="F18" s="53">
        <v>22610</v>
      </c>
      <c r="G18" s="53">
        <v>6997</v>
      </c>
      <c r="H18" s="53">
        <f t="shared" si="0"/>
        <v>29607</v>
      </c>
      <c r="I18" s="53">
        <f t="shared" si="1"/>
        <v>197890</v>
      </c>
      <c r="J18" s="13">
        <v>1930172</v>
      </c>
      <c r="K18" s="111">
        <v>43002</v>
      </c>
      <c r="L18" s="3"/>
      <c r="M18" s="17"/>
    </row>
    <row r="19" spans="1:13" ht="15.6" x14ac:dyDescent="0.3">
      <c r="A19" s="19">
        <v>14</v>
      </c>
      <c r="B19" s="28" t="s">
        <v>190</v>
      </c>
      <c r="C19" s="58">
        <v>84</v>
      </c>
      <c r="D19" s="111">
        <v>43003</v>
      </c>
      <c r="E19" s="53">
        <v>218668</v>
      </c>
      <c r="F19" s="53">
        <v>21370</v>
      </c>
      <c r="G19" s="53">
        <v>7678</v>
      </c>
      <c r="H19" s="53">
        <f t="shared" si="0"/>
        <v>29048</v>
      </c>
      <c r="I19" s="53">
        <f t="shared" si="1"/>
        <v>189620</v>
      </c>
      <c r="J19" s="13">
        <v>1930173</v>
      </c>
      <c r="K19" s="111">
        <v>43003</v>
      </c>
      <c r="L19" s="3"/>
      <c r="M19" s="17"/>
    </row>
    <row r="20" spans="1:13" ht="15.6" x14ac:dyDescent="0.3">
      <c r="A20" s="19">
        <v>15</v>
      </c>
      <c r="B20" s="96" t="s">
        <v>191</v>
      </c>
      <c r="C20" s="58">
        <v>87</v>
      </c>
      <c r="D20" s="111">
        <v>43004</v>
      </c>
      <c r="E20" s="53">
        <v>221573</v>
      </c>
      <c r="F20" s="53">
        <v>16950</v>
      </c>
      <c r="G20" s="53">
        <v>5843</v>
      </c>
      <c r="H20" s="53">
        <f t="shared" si="0"/>
        <v>22793</v>
      </c>
      <c r="I20" s="53">
        <f t="shared" si="1"/>
        <v>198780</v>
      </c>
      <c r="J20" s="13">
        <v>1930176</v>
      </c>
      <c r="K20" s="111">
        <v>43004</v>
      </c>
      <c r="L20" s="3"/>
      <c r="M20" s="17"/>
    </row>
    <row r="21" spans="1:13" ht="15.6" x14ac:dyDescent="0.3">
      <c r="A21" s="19">
        <v>16</v>
      </c>
      <c r="B21" s="96" t="s">
        <v>192</v>
      </c>
      <c r="C21" s="58">
        <v>90</v>
      </c>
      <c r="D21" s="111">
        <v>43005</v>
      </c>
      <c r="E21" s="53">
        <v>219200</v>
      </c>
      <c r="F21" s="53">
        <v>10200</v>
      </c>
      <c r="G21" s="53">
        <v>9000</v>
      </c>
      <c r="H21" s="53">
        <f t="shared" si="0"/>
        <v>19200</v>
      </c>
      <c r="I21" s="53">
        <f t="shared" si="1"/>
        <v>200000</v>
      </c>
      <c r="J21" s="13">
        <v>1930178</v>
      </c>
      <c r="K21" s="111">
        <v>43005</v>
      </c>
      <c r="L21" s="3"/>
      <c r="M21" s="17"/>
    </row>
    <row r="22" spans="1:13" ht="15.6" x14ac:dyDescent="0.3">
      <c r="A22" s="19">
        <v>17</v>
      </c>
      <c r="B22" s="96" t="s">
        <v>210</v>
      </c>
      <c r="C22" s="58">
        <v>92</v>
      </c>
      <c r="D22" s="111">
        <v>43006</v>
      </c>
      <c r="E22" s="53">
        <v>220989</v>
      </c>
      <c r="F22" s="53">
        <v>16940</v>
      </c>
      <c r="G22" s="53">
        <v>4137</v>
      </c>
      <c r="H22" s="53">
        <f t="shared" si="0"/>
        <v>21077</v>
      </c>
      <c r="I22" s="53">
        <f t="shared" si="1"/>
        <v>199912</v>
      </c>
      <c r="J22" s="13">
        <v>1930179</v>
      </c>
      <c r="K22" s="111">
        <v>43006</v>
      </c>
      <c r="L22" s="3"/>
      <c r="M22" s="17"/>
    </row>
    <row r="23" spans="1:13" ht="15.6" x14ac:dyDescent="0.3">
      <c r="A23" s="19">
        <v>18</v>
      </c>
      <c r="B23" s="96" t="s">
        <v>193</v>
      </c>
      <c r="C23" s="58">
        <v>93</v>
      </c>
      <c r="D23" s="111">
        <v>43006</v>
      </c>
      <c r="E23" s="53">
        <v>221573</v>
      </c>
      <c r="F23" s="53">
        <v>16950</v>
      </c>
      <c r="G23" s="53">
        <v>5843</v>
      </c>
      <c r="H23" s="53">
        <f t="shared" si="0"/>
        <v>22793</v>
      </c>
      <c r="I23" s="53">
        <f t="shared" si="1"/>
        <v>198780</v>
      </c>
      <c r="J23" s="13">
        <v>1930180</v>
      </c>
      <c r="K23" s="111">
        <v>43006</v>
      </c>
      <c r="L23" s="3"/>
      <c r="M23" s="17"/>
    </row>
    <row r="24" spans="1:13" ht="15.6" x14ac:dyDescent="0.3">
      <c r="A24" s="19">
        <v>19</v>
      </c>
      <c r="B24" s="96" t="s">
        <v>194</v>
      </c>
      <c r="C24" s="58">
        <v>96</v>
      </c>
      <c r="D24" s="111">
        <v>43010</v>
      </c>
      <c r="E24" s="53">
        <v>228308</v>
      </c>
      <c r="F24" s="53">
        <v>24833</v>
      </c>
      <c r="G24" s="53">
        <v>6605</v>
      </c>
      <c r="H24" s="53">
        <f t="shared" si="0"/>
        <v>31438</v>
      </c>
      <c r="I24" s="53">
        <f t="shared" si="1"/>
        <v>196870</v>
      </c>
      <c r="J24" s="13">
        <v>1930183</v>
      </c>
      <c r="K24" s="111">
        <v>43010</v>
      </c>
      <c r="L24" s="3"/>
      <c r="M24" s="17"/>
    </row>
    <row r="25" spans="1:13" ht="15.6" x14ac:dyDescent="0.3">
      <c r="A25" s="19">
        <v>20</v>
      </c>
      <c r="B25" s="96" t="s">
        <v>195</v>
      </c>
      <c r="C25" s="58">
        <v>99</v>
      </c>
      <c r="D25" s="111">
        <v>43011</v>
      </c>
      <c r="E25" s="53">
        <v>222055</v>
      </c>
      <c r="F25" s="53">
        <v>16950</v>
      </c>
      <c r="G25" s="53">
        <v>6145</v>
      </c>
      <c r="H25" s="53">
        <f t="shared" si="0"/>
        <v>23095</v>
      </c>
      <c r="I25" s="53">
        <f t="shared" si="1"/>
        <v>198960</v>
      </c>
      <c r="J25" s="13">
        <v>1930185</v>
      </c>
      <c r="K25" s="111">
        <v>43011</v>
      </c>
      <c r="L25" s="3"/>
      <c r="M25" s="17"/>
    </row>
    <row r="26" spans="1:13" ht="15.6" x14ac:dyDescent="0.3">
      <c r="A26" s="19">
        <v>21</v>
      </c>
      <c r="B26" s="96" t="s">
        <v>197</v>
      </c>
      <c r="C26" s="58">
        <v>100</v>
      </c>
      <c r="D26" s="111">
        <v>43011</v>
      </c>
      <c r="E26" s="53">
        <v>217303</v>
      </c>
      <c r="F26" s="53">
        <v>13151</v>
      </c>
      <c r="G26" s="53">
        <v>4683</v>
      </c>
      <c r="H26" s="53">
        <f t="shared" si="0"/>
        <v>17834</v>
      </c>
      <c r="I26" s="53">
        <f t="shared" si="1"/>
        <v>199469</v>
      </c>
      <c r="J26" s="13">
        <v>1930186</v>
      </c>
      <c r="K26" s="111">
        <v>43011</v>
      </c>
      <c r="L26" s="3"/>
      <c r="M26" s="17"/>
    </row>
    <row r="27" spans="1:13" ht="15.6" x14ac:dyDescent="0.3">
      <c r="A27" s="19">
        <v>22</v>
      </c>
      <c r="B27" s="96" t="s">
        <v>197</v>
      </c>
      <c r="C27" s="58">
        <v>104</v>
      </c>
      <c r="D27" s="111">
        <v>43012</v>
      </c>
      <c r="E27" s="53">
        <v>159374</v>
      </c>
      <c r="F27" s="53">
        <v>9435</v>
      </c>
      <c r="G27" s="53">
        <v>9044</v>
      </c>
      <c r="H27" s="53">
        <f t="shared" si="0"/>
        <v>18479</v>
      </c>
      <c r="I27" s="53">
        <f t="shared" si="1"/>
        <v>140895</v>
      </c>
      <c r="J27" s="13">
        <v>1930190</v>
      </c>
      <c r="K27" s="111">
        <v>43012</v>
      </c>
      <c r="L27" s="3"/>
      <c r="M27" s="17"/>
    </row>
    <row r="28" spans="1:13" ht="15.6" x14ac:dyDescent="0.3">
      <c r="A28" s="19">
        <v>23</v>
      </c>
      <c r="B28" s="96" t="s">
        <v>198</v>
      </c>
      <c r="C28" s="58">
        <v>105</v>
      </c>
      <c r="D28" s="111">
        <v>43012</v>
      </c>
      <c r="E28" s="53">
        <v>219200</v>
      </c>
      <c r="F28" s="53">
        <v>10200</v>
      </c>
      <c r="G28" s="53">
        <v>9000</v>
      </c>
      <c r="H28" s="53">
        <f t="shared" si="0"/>
        <v>19200</v>
      </c>
      <c r="I28" s="53">
        <f t="shared" si="1"/>
        <v>200000</v>
      </c>
      <c r="J28" s="13">
        <v>1930187</v>
      </c>
      <c r="K28" s="111">
        <v>43012</v>
      </c>
      <c r="L28" s="3"/>
      <c r="M28" s="17"/>
    </row>
    <row r="29" spans="1:13" ht="15.6" x14ac:dyDescent="0.3">
      <c r="A29" s="19">
        <v>24</v>
      </c>
      <c r="B29" s="96" t="s">
        <v>199</v>
      </c>
      <c r="C29" s="58">
        <v>107</v>
      </c>
      <c r="D29" s="111">
        <v>43013</v>
      </c>
      <c r="E29" s="53">
        <v>221995</v>
      </c>
      <c r="F29" s="53">
        <v>16950</v>
      </c>
      <c r="G29" s="53">
        <v>5945</v>
      </c>
      <c r="H29" s="53">
        <f t="shared" si="0"/>
        <v>22895</v>
      </c>
      <c r="I29" s="53">
        <f t="shared" si="1"/>
        <v>199100</v>
      </c>
      <c r="J29" s="13">
        <v>1930193</v>
      </c>
      <c r="K29" s="111">
        <v>43013</v>
      </c>
      <c r="L29" s="3"/>
      <c r="M29" s="17"/>
    </row>
    <row r="30" spans="1:13" ht="15.6" x14ac:dyDescent="0.3">
      <c r="A30" s="19">
        <v>25</v>
      </c>
      <c r="B30" s="96" t="s">
        <v>205</v>
      </c>
      <c r="C30" s="58">
        <v>112</v>
      </c>
      <c r="D30" s="111">
        <v>43016</v>
      </c>
      <c r="E30" s="53">
        <v>237805</v>
      </c>
      <c r="F30" s="53">
        <v>29850</v>
      </c>
      <c r="G30" s="53">
        <v>8955</v>
      </c>
      <c r="H30" s="53">
        <f t="shared" si="0"/>
        <v>38805</v>
      </c>
      <c r="I30" s="53">
        <f t="shared" si="1"/>
        <v>199000</v>
      </c>
      <c r="J30" s="13">
        <v>1930195</v>
      </c>
      <c r="K30" s="111">
        <v>43016</v>
      </c>
      <c r="L30" s="3"/>
      <c r="M30" s="17"/>
    </row>
    <row r="31" spans="1:13" ht="41.4" x14ac:dyDescent="0.3">
      <c r="A31" s="19">
        <v>26</v>
      </c>
      <c r="B31" s="108" t="s">
        <v>200</v>
      </c>
      <c r="C31" s="58">
        <v>116</v>
      </c>
      <c r="D31" s="111">
        <v>43017</v>
      </c>
      <c r="E31" s="53">
        <v>229914</v>
      </c>
      <c r="F31" s="53">
        <v>29989</v>
      </c>
      <c r="G31" s="53">
        <v>0</v>
      </c>
      <c r="H31" s="53">
        <f t="shared" si="0"/>
        <v>29989</v>
      </c>
      <c r="I31" s="53">
        <f t="shared" si="1"/>
        <v>199925</v>
      </c>
      <c r="J31" s="13">
        <v>1930197</v>
      </c>
      <c r="K31" s="111">
        <v>43017</v>
      </c>
      <c r="L31" s="109" t="s">
        <v>208</v>
      </c>
      <c r="M31" s="17"/>
    </row>
    <row r="32" spans="1:13" ht="15.6" x14ac:dyDescent="0.3">
      <c r="A32" s="19">
        <v>27</v>
      </c>
      <c r="B32" s="96" t="s">
        <v>202</v>
      </c>
      <c r="C32" s="58">
        <v>120</v>
      </c>
      <c r="D32" s="111">
        <v>43018</v>
      </c>
      <c r="E32" s="53">
        <v>221755</v>
      </c>
      <c r="F32" s="53">
        <v>16950</v>
      </c>
      <c r="G32" s="53">
        <v>6145</v>
      </c>
      <c r="H32" s="53">
        <f t="shared" si="0"/>
        <v>23095</v>
      </c>
      <c r="I32" s="53">
        <f t="shared" si="1"/>
        <v>198660</v>
      </c>
      <c r="J32" s="13">
        <v>1930198</v>
      </c>
      <c r="K32" s="111">
        <v>43018</v>
      </c>
      <c r="L32" s="3"/>
      <c r="M32" s="17"/>
    </row>
    <row r="33" spans="1:13" ht="15.6" x14ac:dyDescent="0.3">
      <c r="A33" s="19">
        <v>28</v>
      </c>
      <c r="B33" s="96" t="s">
        <v>206</v>
      </c>
      <c r="C33" s="58">
        <v>123</v>
      </c>
      <c r="D33" s="111">
        <v>43019</v>
      </c>
      <c r="E33" s="53">
        <v>237805</v>
      </c>
      <c r="F33" s="53">
        <v>29850</v>
      </c>
      <c r="G33" s="53">
        <v>8955</v>
      </c>
      <c r="H33" s="53">
        <f t="shared" si="0"/>
        <v>38805</v>
      </c>
      <c r="I33" s="53">
        <f t="shared" si="1"/>
        <v>199000</v>
      </c>
      <c r="J33" s="13">
        <v>1930199</v>
      </c>
      <c r="K33" s="111">
        <v>43019</v>
      </c>
      <c r="L33" s="3"/>
      <c r="M33" s="17"/>
    </row>
    <row r="34" spans="1:13" ht="41.4" x14ac:dyDescent="0.3">
      <c r="A34" s="19">
        <v>29</v>
      </c>
      <c r="B34" s="108" t="s">
        <v>207</v>
      </c>
      <c r="C34" s="58">
        <v>124</v>
      </c>
      <c r="D34" s="111">
        <v>43019</v>
      </c>
      <c r="E34" s="53">
        <v>229914</v>
      </c>
      <c r="F34" s="53">
        <v>29989</v>
      </c>
      <c r="G34" s="53">
        <v>0</v>
      </c>
      <c r="H34" s="53">
        <f t="shared" si="0"/>
        <v>29989</v>
      </c>
      <c r="I34" s="53">
        <f t="shared" si="1"/>
        <v>199925</v>
      </c>
      <c r="J34" s="13">
        <v>1930200</v>
      </c>
      <c r="K34" s="111">
        <v>43019</v>
      </c>
      <c r="L34" s="109" t="s">
        <v>208</v>
      </c>
      <c r="M34" s="17"/>
    </row>
    <row r="35" spans="1:13" ht="15.6" x14ac:dyDescent="0.3">
      <c r="A35" s="19">
        <v>30</v>
      </c>
      <c r="B35" s="96" t="s">
        <v>209</v>
      </c>
      <c r="C35" s="58">
        <v>127</v>
      </c>
      <c r="D35" s="111">
        <v>43020</v>
      </c>
      <c r="E35" s="53">
        <v>222055</v>
      </c>
      <c r="F35" s="53">
        <v>16950</v>
      </c>
      <c r="G35" s="53">
        <v>6145</v>
      </c>
      <c r="H35" s="53">
        <f t="shared" si="0"/>
        <v>23095</v>
      </c>
      <c r="I35" s="53">
        <f t="shared" si="1"/>
        <v>198960</v>
      </c>
      <c r="J35" s="13">
        <v>2875402</v>
      </c>
      <c r="K35" s="111">
        <v>43020</v>
      </c>
      <c r="L35" s="3"/>
      <c r="M35" s="17"/>
    </row>
    <row r="36" spans="1:13" ht="15.6" x14ac:dyDescent="0.3">
      <c r="A36" s="19">
        <v>31</v>
      </c>
      <c r="B36" s="96" t="s">
        <v>211</v>
      </c>
      <c r="C36" s="58">
        <v>128</v>
      </c>
      <c r="D36" s="111">
        <v>43020</v>
      </c>
      <c r="E36" s="53">
        <v>219989</v>
      </c>
      <c r="F36" s="53">
        <v>16940</v>
      </c>
      <c r="G36" s="53">
        <v>4137</v>
      </c>
      <c r="H36" s="53">
        <f t="shared" si="0"/>
        <v>21077</v>
      </c>
      <c r="I36" s="53">
        <f t="shared" si="1"/>
        <v>198912</v>
      </c>
      <c r="J36" s="13">
        <v>2875401</v>
      </c>
      <c r="K36" s="111">
        <v>43020</v>
      </c>
      <c r="L36" s="3"/>
      <c r="M36" s="17"/>
    </row>
    <row r="37" spans="1:13" ht="15.6" x14ac:dyDescent="0.3">
      <c r="A37" s="19">
        <v>32</v>
      </c>
      <c r="B37" s="96" t="s">
        <v>212</v>
      </c>
      <c r="C37" s="58">
        <v>131</v>
      </c>
      <c r="D37" s="111">
        <v>43023</v>
      </c>
      <c r="E37" s="53">
        <v>237865</v>
      </c>
      <c r="F37" s="53">
        <v>29858</v>
      </c>
      <c r="G37" s="53">
        <v>8957</v>
      </c>
      <c r="H37" s="53">
        <f t="shared" si="0"/>
        <v>38815</v>
      </c>
      <c r="I37" s="53">
        <f t="shared" si="1"/>
        <v>199050</v>
      </c>
      <c r="J37" s="13">
        <v>2875403</v>
      </c>
      <c r="K37" s="111">
        <v>43023</v>
      </c>
      <c r="L37" s="3"/>
      <c r="M37" s="17"/>
    </row>
    <row r="38" spans="1:13" ht="15.6" x14ac:dyDescent="0.3">
      <c r="A38" s="19">
        <v>33</v>
      </c>
      <c r="B38" s="96" t="s">
        <v>213</v>
      </c>
      <c r="C38" s="58">
        <v>132</v>
      </c>
      <c r="D38" s="111">
        <v>43023</v>
      </c>
      <c r="E38" s="53">
        <v>238426</v>
      </c>
      <c r="F38" s="53">
        <v>29928</v>
      </c>
      <c r="G38" s="53">
        <v>8978</v>
      </c>
      <c r="H38" s="53">
        <f t="shared" si="0"/>
        <v>38906</v>
      </c>
      <c r="I38" s="53">
        <f t="shared" si="1"/>
        <v>199520</v>
      </c>
      <c r="J38" s="13">
        <v>2875404</v>
      </c>
      <c r="K38" s="111">
        <v>43023</v>
      </c>
      <c r="L38" s="3"/>
      <c r="M38" s="17"/>
    </row>
    <row r="39" spans="1:13" ht="15.6" x14ac:dyDescent="0.3">
      <c r="A39" s="19">
        <v>34</v>
      </c>
      <c r="B39" s="96" t="s">
        <v>214</v>
      </c>
      <c r="C39" s="58">
        <v>136</v>
      </c>
      <c r="D39" s="111">
        <v>43024</v>
      </c>
      <c r="E39" s="53">
        <v>219200</v>
      </c>
      <c r="F39" s="53">
        <v>10200</v>
      </c>
      <c r="G39" s="53">
        <v>9000</v>
      </c>
      <c r="H39" s="53">
        <f t="shared" si="0"/>
        <v>19200</v>
      </c>
      <c r="I39" s="53">
        <f t="shared" si="1"/>
        <v>200000</v>
      </c>
      <c r="J39" s="13">
        <v>2875405</v>
      </c>
      <c r="K39" s="111">
        <v>43024</v>
      </c>
      <c r="L39" s="3"/>
      <c r="M39" s="17"/>
    </row>
    <row r="40" spans="1:13" ht="15.6" x14ac:dyDescent="0.3">
      <c r="A40" s="19">
        <v>35</v>
      </c>
      <c r="B40" s="96" t="s">
        <v>215</v>
      </c>
      <c r="C40" s="58">
        <v>139</v>
      </c>
      <c r="D40" s="111">
        <v>43025</v>
      </c>
      <c r="E40" s="53">
        <v>221355</v>
      </c>
      <c r="F40" s="53">
        <v>16950</v>
      </c>
      <c r="G40" s="53">
        <v>6145</v>
      </c>
      <c r="H40" s="53">
        <f t="shared" si="0"/>
        <v>23095</v>
      </c>
      <c r="I40" s="53">
        <f t="shared" si="1"/>
        <v>198260</v>
      </c>
      <c r="J40" s="13">
        <v>2875406</v>
      </c>
      <c r="K40" s="111">
        <v>43018</v>
      </c>
      <c r="L40" s="3"/>
      <c r="M40" s="17"/>
    </row>
    <row r="41" spans="1:13" ht="15.6" x14ac:dyDescent="0.3">
      <c r="A41" s="19">
        <v>36</v>
      </c>
      <c r="B41" s="96" t="s">
        <v>216</v>
      </c>
      <c r="C41" s="58">
        <v>143</v>
      </c>
      <c r="D41" s="111">
        <v>43026</v>
      </c>
      <c r="E41" s="53">
        <v>237805</v>
      </c>
      <c r="F41" s="53">
        <v>29850</v>
      </c>
      <c r="G41" s="53">
        <v>8955</v>
      </c>
      <c r="H41" s="53">
        <f t="shared" si="0"/>
        <v>38805</v>
      </c>
      <c r="I41" s="53">
        <f t="shared" si="1"/>
        <v>199000</v>
      </c>
      <c r="J41" s="13">
        <v>2875408</v>
      </c>
      <c r="K41" s="111">
        <v>43026</v>
      </c>
      <c r="L41" s="3"/>
      <c r="M41" s="17"/>
    </row>
    <row r="42" spans="1:13" ht="15.6" x14ac:dyDescent="0.3">
      <c r="A42" s="19">
        <v>37</v>
      </c>
      <c r="B42" s="96" t="s">
        <v>218</v>
      </c>
      <c r="C42" s="58">
        <v>149</v>
      </c>
      <c r="D42" s="111">
        <v>43027</v>
      </c>
      <c r="E42" s="53">
        <v>222255</v>
      </c>
      <c r="F42" s="53">
        <v>16950</v>
      </c>
      <c r="G42" s="53">
        <v>6165</v>
      </c>
      <c r="H42" s="53">
        <f t="shared" si="0"/>
        <v>23115</v>
      </c>
      <c r="I42" s="53">
        <f t="shared" si="1"/>
        <v>199140</v>
      </c>
      <c r="J42" s="13">
        <v>2875414</v>
      </c>
      <c r="K42" s="111">
        <v>43027</v>
      </c>
      <c r="L42" s="3"/>
      <c r="M42" s="17"/>
    </row>
    <row r="43" spans="1:13" ht="15.6" x14ac:dyDescent="0.3">
      <c r="A43" s="19">
        <v>38</v>
      </c>
      <c r="B43" s="96" t="s">
        <v>219</v>
      </c>
      <c r="C43" s="58">
        <v>150</v>
      </c>
      <c r="D43" s="111">
        <v>43027</v>
      </c>
      <c r="E43" s="53">
        <v>216153</v>
      </c>
      <c r="F43" s="53">
        <v>15767</v>
      </c>
      <c r="G43" s="53">
        <v>4034</v>
      </c>
      <c r="H43" s="53">
        <f t="shared" si="0"/>
        <v>19801</v>
      </c>
      <c r="I43" s="53">
        <f t="shared" si="1"/>
        <v>196352</v>
      </c>
      <c r="J43" s="13">
        <v>2875413</v>
      </c>
      <c r="K43" s="111">
        <v>43027</v>
      </c>
      <c r="L43" s="3"/>
      <c r="M43" s="17"/>
    </row>
    <row r="44" spans="1:13" ht="15.6" x14ac:dyDescent="0.3">
      <c r="A44" s="19">
        <v>39</v>
      </c>
      <c r="B44" s="96" t="s">
        <v>225</v>
      </c>
      <c r="C44" s="58">
        <v>153</v>
      </c>
      <c r="D44" s="54" t="s">
        <v>220</v>
      </c>
      <c r="E44" s="53">
        <v>212402</v>
      </c>
      <c r="F44" s="53">
        <v>7889</v>
      </c>
      <c r="G44" s="53">
        <v>4733</v>
      </c>
      <c r="H44" s="53">
        <f t="shared" si="0"/>
        <v>12622</v>
      </c>
      <c r="I44" s="53">
        <f t="shared" si="1"/>
        <v>199780</v>
      </c>
      <c r="J44" s="13">
        <v>2875415</v>
      </c>
      <c r="K44" s="54" t="s">
        <v>220</v>
      </c>
      <c r="L44" s="3"/>
      <c r="M44" s="17"/>
    </row>
    <row r="45" spans="1:13" ht="15.6" x14ac:dyDescent="0.3">
      <c r="A45" s="19">
        <v>40</v>
      </c>
      <c r="B45" s="96" t="s">
        <v>224</v>
      </c>
      <c r="C45" s="58">
        <v>165</v>
      </c>
      <c r="D45" s="54">
        <v>43031</v>
      </c>
      <c r="E45" s="53">
        <v>224596</v>
      </c>
      <c r="F45" s="53">
        <v>19220</v>
      </c>
      <c r="G45" s="53">
        <v>5576</v>
      </c>
      <c r="H45" s="53">
        <f t="shared" si="0"/>
        <v>24796</v>
      </c>
      <c r="I45" s="53">
        <f t="shared" si="1"/>
        <v>199800</v>
      </c>
      <c r="J45" s="13">
        <v>2875419</v>
      </c>
      <c r="K45" s="54">
        <v>43031</v>
      </c>
      <c r="L45" s="3"/>
      <c r="M45" s="17"/>
    </row>
    <row r="46" spans="1:13" ht="15.6" x14ac:dyDescent="0.3">
      <c r="A46" s="19">
        <v>41</v>
      </c>
      <c r="B46" s="96" t="s">
        <v>226</v>
      </c>
      <c r="C46" s="58">
        <v>157</v>
      </c>
      <c r="D46" s="54">
        <v>43031</v>
      </c>
      <c r="E46" s="53">
        <v>237805</v>
      </c>
      <c r="F46" s="53">
        <v>29850</v>
      </c>
      <c r="G46" s="53">
        <v>8955</v>
      </c>
      <c r="H46" s="53">
        <f t="shared" si="0"/>
        <v>38805</v>
      </c>
      <c r="I46" s="53">
        <f t="shared" si="1"/>
        <v>199000</v>
      </c>
      <c r="J46" s="13">
        <v>2875418</v>
      </c>
      <c r="K46" s="54">
        <v>43031</v>
      </c>
      <c r="L46" s="3"/>
      <c r="M46" s="17"/>
    </row>
    <row r="47" spans="1:13" ht="15.6" x14ac:dyDescent="0.3">
      <c r="A47" s="19">
        <v>42</v>
      </c>
      <c r="B47" s="96" t="s">
        <v>227</v>
      </c>
      <c r="C47" s="58">
        <v>160</v>
      </c>
      <c r="D47" s="54">
        <v>43032</v>
      </c>
      <c r="E47" s="53">
        <v>219200</v>
      </c>
      <c r="F47" s="53">
        <v>10200</v>
      </c>
      <c r="G47" s="53">
        <v>9000</v>
      </c>
      <c r="H47" s="53">
        <f t="shared" si="0"/>
        <v>19200</v>
      </c>
      <c r="I47" s="53">
        <f t="shared" si="1"/>
        <v>200000</v>
      </c>
      <c r="J47" s="13">
        <v>2875421</v>
      </c>
      <c r="K47" s="77" t="s">
        <v>228</v>
      </c>
      <c r="L47" s="3"/>
      <c r="M47" s="17"/>
    </row>
    <row r="48" spans="1:13" ht="15.6" x14ac:dyDescent="0.3">
      <c r="A48" s="19">
        <v>43</v>
      </c>
      <c r="B48" s="96" t="s">
        <v>229</v>
      </c>
      <c r="C48" s="58">
        <v>161</v>
      </c>
      <c r="D48" s="54">
        <v>43032</v>
      </c>
      <c r="E48" s="53">
        <v>222055</v>
      </c>
      <c r="F48" s="53">
        <v>16950</v>
      </c>
      <c r="G48" s="53">
        <v>6145</v>
      </c>
      <c r="H48" s="53">
        <f t="shared" si="0"/>
        <v>23095</v>
      </c>
      <c r="I48" s="53">
        <f t="shared" si="1"/>
        <v>198960</v>
      </c>
      <c r="J48" s="13">
        <v>2875422</v>
      </c>
      <c r="K48" s="77" t="s">
        <v>228</v>
      </c>
      <c r="L48" s="3"/>
      <c r="M48" s="17"/>
    </row>
    <row r="49" spans="1:13" ht="15.6" hidden="1" x14ac:dyDescent="0.3">
      <c r="B49" s="96"/>
      <c r="C49" s="58"/>
      <c r="D49" s="54"/>
      <c r="E49" s="53"/>
      <c r="F49" s="53"/>
      <c r="G49" s="53"/>
      <c r="H49" s="53"/>
      <c r="I49" s="53"/>
      <c r="J49" s="13"/>
      <c r="K49" s="77"/>
      <c r="L49" s="3"/>
      <c r="M49" s="17"/>
    </row>
    <row r="50" spans="1:13" ht="15.6" hidden="1" x14ac:dyDescent="0.3">
      <c r="B50" s="96"/>
      <c r="C50" s="58"/>
      <c r="D50" s="54"/>
      <c r="E50" s="53"/>
      <c r="F50" s="53"/>
      <c r="G50" s="53"/>
      <c r="H50" s="53"/>
      <c r="I50" s="53"/>
      <c r="J50" s="13"/>
      <c r="K50" s="77"/>
      <c r="L50" s="3"/>
      <c r="M50" s="17"/>
    </row>
    <row r="51" spans="1:13" ht="15.6" hidden="1" x14ac:dyDescent="0.3">
      <c r="B51" s="96"/>
      <c r="C51" s="58"/>
      <c r="D51" s="54"/>
      <c r="E51" s="53"/>
      <c r="F51" s="53"/>
      <c r="G51" s="53"/>
      <c r="H51" s="53"/>
      <c r="I51" s="53"/>
      <c r="J51" s="13"/>
      <c r="K51" s="77"/>
      <c r="L51" s="3"/>
      <c r="M51" s="17"/>
    </row>
    <row r="52" spans="1:13" ht="15.6" x14ac:dyDescent="0.3">
      <c r="A52" s="19">
        <v>44</v>
      </c>
      <c r="B52" s="96" t="s">
        <v>230</v>
      </c>
      <c r="C52" s="58">
        <v>164</v>
      </c>
      <c r="D52" s="54">
        <v>43033</v>
      </c>
      <c r="E52" s="53">
        <v>216218</v>
      </c>
      <c r="F52" s="53">
        <v>12275</v>
      </c>
      <c r="G52" s="53">
        <v>6043</v>
      </c>
      <c r="H52" s="53">
        <f>F52+G52</f>
        <v>18318</v>
      </c>
      <c r="I52" s="53">
        <f t="shared" ref="I52:I105" si="2">E52-H52</f>
        <v>197900</v>
      </c>
      <c r="J52" s="13">
        <v>2875425</v>
      </c>
      <c r="K52" s="77" t="s">
        <v>231</v>
      </c>
      <c r="L52" s="3"/>
      <c r="M52" s="17"/>
    </row>
    <row r="53" spans="1:13" ht="15.6" x14ac:dyDescent="0.3">
      <c r="A53" s="19">
        <v>45</v>
      </c>
      <c r="B53" s="96" t="s">
        <v>232</v>
      </c>
      <c r="C53" s="58">
        <v>167</v>
      </c>
      <c r="D53" s="54">
        <v>43034</v>
      </c>
      <c r="E53" s="53">
        <v>222055</v>
      </c>
      <c r="F53" s="53">
        <v>16950</v>
      </c>
      <c r="G53" s="53">
        <v>6145</v>
      </c>
      <c r="H53" s="53">
        <f>F53+G53</f>
        <v>23095</v>
      </c>
      <c r="I53" s="53">
        <f t="shared" si="2"/>
        <v>198960</v>
      </c>
      <c r="J53" s="13">
        <v>2875427</v>
      </c>
      <c r="K53" s="77" t="s">
        <v>233</v>
      </c>
      <c r="L53" s="3"/>
      <c r="M53" s="17"/>
    </row>
    <row r="54" spans="1:13" ht="15.6" x14ac:dyDescent="0.3">
      <c r="A54" s="19">
        <v>46</v>
      </c>
      <c r="B54" s="96" t="s">
        <v>234</v>
      </c>
      <c r="C54" s="58">
        <v>168</v>
      </c>
      <c r="D54" s="54">
        <v>43034</v>
      </c>
      <c r="E54" s="53">
        <v>219817</v>
      </c>
      <c r="F54" s="53">
        <v>16790</v>
      </c>
      <c r="G54" s="53">
        <v>4115</v>
      </c>
      <c r="H54" s="53">
        <f>G54+F54</f>
        <v>20905</v>
      </c>
      <c r="I54" s="53">
        <f t="shared" si="2"/>
        <v>198912</v>
      </c>
      <c r="J54" s="13">
        <v>2875428</v>
      </c>
      <c r="K54" s="77" t="s">
        <v>233</v>
      </c>
      <c r="L54" s="3"/>
      <c r="M54" s="17"/>
    </row>
    <row r="55" spans="1:13" ht="15.6" x14ac:dyDescent="0.3">
      <c r="A55" s="19">
        <v>47</v>
      </c>
      <c r="B55" s="96" t="s">
        <v>235</v>
      </c>
      <c r="C55" s="58">
        <v>171</v>
      </c>
      <c r="D55" s="54">
        <v>43037</v>
      </c>
      <c r="E55" s="53">
        <v>219200</v>
      </c>
      <c r="F55" s="53">
        <v>10200</v>
      </c>
      <c r="G55" s="53">
        <v>9000</v>
      </c>
      <c r="H55" s="53">
        <f t="shared" ref="H55:H105" si="3">F55+G55</f>
        <v>19200</v>
      </c>
      <c r="I55" s="53">
        <f t="shared" si="2"/>
        <v>200000</v>
      </c>
      <c r="J55" s="13">
        <v>2875429</v>
      </c>
      <c r="K55" s="77" t="s">
        <v>236</v>
      </c>
      <c r="L55" s="3"/>
      <c r="M55" s="17"/>
    </row>
    <row r="56" spans="1:13" ht="15.6" x14ac:dyDescent="0.3">
      <c r="A56" s="19">
        <v>48</v>
      </c>
      <c r="B56" s="96" t="s">
        <v>237</v>
      </c>
      <c r="C56" s="58">
        <v>172</v>
      </c>
      <c r="D56" s="54">
        <v>43037</v>
      </c>
      <c r="E56" s="53">
        <v>212059</v>
      </c>
      <c r="F56" s="53">
        <v>9750</v>
      </c>
      <c r="G56" s="53">
        <v>7769</v>
      </c>
      <c r="H56" s="53">
        <f t="shared" si="3"/>
        <v>17519</v>
      </c>
      <c r="I56" s="53">
        <f t="shared" si="2"/>
        <v>194540</v>
      </c>
      <c r="J56" s="13">
        <v>2875430</v>
      </c>
      <c r="K56" s="77" t="s">
        <v>236</v>
      </c>
      <c r="L56" s="3"/>
      <c r="M56" s="17"/>
    </row>
    <row r="57" spans="1:13" ht="15.6" x14ac:dyDescent="0.3">
      <c r="A57" s="19">
        <v>49</v>
      </c>
      <c r="B57" s="96" t="s">
        <v>238</v>
      </c>
      <c r="C57" s="58">
        <v>174</v>
      </c>
      <c r="D57" s="54">
        <v>43038</v>
      </c>
      <c r="E57" s="53">
        <v>237805</v>
      </c>
      <c r="F57" s="53">
        <v>29850</v>
      </c>
      <c r="G57" s="53">
        <v>8955</v>
      </c>
      <c r="H57" s="53">
        <f t="shared" si="3"/>
        <v>38805</v>
      </c>
      <c r="I57" s="53">
        <f t="shared" si="2"/>
        <v>199000</v>
      </c>
      <c r="J57" s="13">
        <v>2875432</v>
      </c>
      <c r="K57" s="77" t="s">
        <v>239</v>
      </c>
      <c r="L57" s="3"/>
      <c r="M57" s="17"/>
    </row>
    <row r="58" spans="1:13" ht="15.6" x14ac:dyDescent="0.3">
      <c r="A58" s="19">
        <v>50</v>
      </c>
      <c r="B58" s="96" t="s">
        <v>240</v>
      </c>
      <c r="C58" s="58">
        <v>175</v>
      </c>
      <c r="D58" s="54">
        <v>43038</v>
      </c>
      <c r="E58" s="53">
        <v>238403</v>
      </c>
      <c r="F58" s="53">
        <v>29925</v>
      </c>
      <c r="G58" s="53">
        <v>8978</v>
      </c>
      <c r="H58" s="53">
        <f t="shared" si="3"/>
        <v>38903</v>
      </c>
      <c r="I58" s="53">
        <f t="shared" si="2"/>
        <v>199500</v>
      </c>
      <c r="J58" s="13">
        <v>2875433</v>
      </c>
      <c r="K58" s="77" t="s">
        <v>239</v>
      </c>
      <c r="L58" s="3"/>
      <c r="M58" s="17"/>
    </row>
    <row r="59" spans="1:13" ht="15.6" x14ac:dyDescent="0.3">
      <c r="A59" s="19">
        <v>51</v>
      </c>
      <c r="B59" s="96" t="s">
        <v>249</v>
      </c>
      <c r="C59" s="58">
        <v>178</v>
      </c>
      <c r="D59" s="54">
        <v>43039</v>
      </c>
      <c r="E59" s="53">
        <v>222055</v>
      </c>
      <c r="F59" s="53">
        <v>16950</v>
      </c>
      <c r="G59" s="53">
        <v>6145</v>
      </c>
      <c r="H59" s="53">
        <f t="shared" si="3"/>
        <v>23095</v>
      </c>
      <c r="I59" s="53">
        <f t="shared" si="2"/>
        <v>198960</v>
      </c>
      <c r="J59" s="13">
        <v>2875436</v>
      </c>
      <c r="K59" s="77" t="s">
        <v>242</v>
      </c>
      <c r="L59" s="3"/>
      <c r="M59" s="17"/>
    </row>
    <row r="60" spans="1:13" ht="15.6" x14ac:dyDescent="0.3">
      <c r="A60" s="19">
        <v>52</v>
      </c>
      <c r="B60" s="96" t="s">
        <v>243</v>
      </c>
      <c r="C60" s="58">
        <v>184</v>
      </c>
      <c r="D60" s="54">
        <v>43040</v>
      </c>
      <c r="E60" s="53">
        <v>227680</v>
      </c>
      <c r="F60" s="53">
        <v>21855</v>
      </c>
      <c r="G60" s="53">
        <v>7325</v>
      </c>
      <c r="H60" s="53">
        <f t="shared" si="3"/>
        <v>29180</v>
      </c>
      <c r="I60" s="53">
        <f t="shared" si="2"/>
        <v>198500</v>
      </c>
      <c r="J60" s="13">
        <v>2875437</v>
      </c>
      <c r="K60" s="77" t="s">
        <v>244</v>
      </c>
      <c r="L60" s="3"/>
      <c r="M60" s="17"/>
    </row>
    <row r="61" spans="1:13" ht="15.6" x14ac:dyDescent="0.3">
      <c r="A61" s="19">
        <v>53</v>
      </c>
      <c r="B61" s="96" t="s">
        <v>250</v>
      </c>
      <c r="C61" s="58">
        <v>187</v>
      </c>
      <c r="D61" s="54">
        <v>43041</v>
      </c>
      <c r="E61" s="53">
        <v>222055</v>
      </c>
      <c r="F61" s="53">
        <v>16950</v>
      </c>
      <c r="G61" s="53">
        <v>6145</v>
      </c>
      <c r="H61" s="53">
        <f t="shared" si="3"/>
        <v>23095</v>
      </c>
      <c r="I61" s="53">
        <f t="shared" si="2"/>
        <v>198960</v>
      </c>
      <c r="J61" s="13">
        <v>2875438</v>
      </c>
      <c r="K61" s="77" t="s">
        <v>245</v>
      </c>
      <c r="L61" s="3"/>
      <c r="M61" s="17"/>
    </row>
    <row r="62" spans="1:13" ht="15.6" x14ac:dyDescent="0.3">
      <c r="A62" s="19">
        <v>54</v>
      </c>
      <c r="B62" s="96" t="s">
        <v>247</v>
      </c>
      <c r="C62" s="58">
        <v>191</v>
      </c>
      <c r="D62" s="116">
        <v>42866</v>
      </c>
      <c r="E62" s="53">
        <v>216582</v>
      </c>
      <c r="F62" s="53">
        <v>13029</v>
      </c>
      <c r="G62" s="53">
        <v>10793</v>
      </c>
      <c r="H62" s="53">
        <f t="shared" si="3"/>
        <v>23822</v>
      </c>
      <c r="I62" s="53">
        <f t="shared" si="2"/>
        <v>192760</v>
      </c>
      <c r="J62" s="13">
        <v>2875440</v>
      </c>
      <c r="K62" s="77" t="s">
        <v>246</v>
      </c>
      <c r="L62" s="3"/>
      <c r="M62" s="17"/>
    </row>
    <row r="63" spans="1:13" ht="15.6" x14ac:dyDescent="0.3">
      <c r="A63" s="19">
        <v>55</v>
      </c>
      <c r="B63" s="96" t="s">
        <v>248</v>
      </c>
      <c r="C63" s="58">
        <v>192</v>
      </c>
      <c r="D63" s="116">
        <v>42866</v>
      </c>
      <c r="E63" s="53">
        <v>217309</v>
      </c>
      <c r="F63" s="53">
        <v>13545</v>
      </c>
      <c r="G63" s="53">
        <v>8704</v>
      </c>
      <c r="H63" s="53">
        <f t="shared" si="3"/>
        <v>22249</v>
      </c>
      <c r="I63" s="53">
        <f t="shared" si="2"/>
        <v>195060</v>
      </c>
      <c r="J63" s="13">
        <v>2875439</v>
      </c>
      <c r="K63" s="77" t="s">
        <v>246</v>
      </c>
      <c r="L63" s="3"/>
      <c r="M63" s="17"/>
    </row>
    <row r="64" spans="1:13" ht="15.6" x14ac:dyDescent="0.3">
      <c r="A64" s="19">
        <v>56</v>
      </c>
      <c r="B64" s="115" t="s">
        <v>251</v>
      </c>
      <c r="C64" s="58">
        <v>194</v>
      </c>
      <c r="D64" s="116">
        <v>42897</v>
      </c>
      <c r="E64" s="53">
        <v>215996</v>
      </c>
      <c r="F64" s="53">
        <v>10000</v>
      </c>
      <c r="G64" s="53">
        <v>6000</v>
      </c>
      <c r="H64" s="53">
        <f t="shared" si="3"/>
        <v>16000</v>
      </c>
      <c r="I64" s="53">
        <f t="shared" si="2"/>
        <v>199996</v>
      </c>
      <c r="J64" s="13">
        <v>2875442</v>
      </c>
      <c r="K64" s="77" t="s">
        <v>252</v>
      </c>
      <c r="L64" s="3"/>
      <c r="M64" s="17"/>
    </row>
    <row r="65" spans="1:13" ht="15.6" x14ac:dyDescent="0.3">
      <c r="A65" s="19">
        <v>57</v>
      </c>
      <c r="B65" s="96" t="s">
        <v>253</v>
      </c>
      <c r="C65" s="58">
        <v>198</v>
      </c>
      <c r="D65" s="116">
        <v>42927</v>
      </c>
      <c r="E65" s="53">
        <v>222255</v>
      </c>
      <c r="F65" s="53">
        <v>16950</v>
      </c>
      <c r="G65" s="53">
        <v>6165</v>
      </c>
      <c r="H65" s="53">
        <f t="shared" si="3"/>
        <v>23115</v>
      </c>
      <c r="I65" s="53">
        <f t="shared" si="2"/>
        <v>199140</v>
      </c>
      <c r="J65" s="13">
        <v>2875445</v>
      </c>
      <c r="K65" s="77" t="s">
        <v>254</v>
      </c>
      <c r="L65" s="3"/>
      <c r="M65" s="17"/>
    </row>
    <row r="66" spans="1:13" ht="15.6" x14ac:dyDescent="0.3">
      <c r="A66" s="19">
        <v>58</v>
      </c>
      <c r="B66" s="96" t="s">
        <v>257</v>
      </c>
      <c r="C66" s="58">
        <v>201</v>
      </c>
      <c r="D66" s="54">
        <v>43047</v>
      </c>
      <c r="E66" s="53">
        <v>220091</v>
      </c>
      <c r="F66" s="53">
        <v>15984</v>
      </c>
      <c r="G66" s="53">
        <v>7187</v>
      </c>
      <c r="H66" s="53">
        <f t="shared" si="3"/>
        <v>23171</v>
      </c>
      <c r="I66" s="53">
        <f t="shared" si="2"/>
        <v>196920</v>
      </c>
      <c r="J66" s="13">
        <v>2875447</v>
      </c>
      <c r="K66" s="77" t="s">
        <v>255</v>
      </c>
      <c r="L66" s="3"/>
      <c r="M66" s="17"/>
    </row>
    <row r="67" spans="1:13" ht="15.6" x14ac:dyDescent="0.3">
      <c r="A67" s="19">
        <v>59</v>
      </c>
      <c r="B67" s="115" t="s">
        <v>256</v>
      </c>
      <c r="C67" s="58">
        <v>202</v>
      </c>
      <c r="D67" s="54">
        <v>43047</v>
      </c>
      <c r="E67" s="53">
        <v>235934</v>
      </c>
      <c r="F67" s="53">
        <v>29992</v>
      </c>
      <c r="G67" s="53">
        <v>5998</v>
      </c>
      <c r="H67" s="53">
        <f t="shared" si="3"/>
        <v>35990</v>
      </c>
      <c r="I67" s="53">
        <f t="shared" si="2"/>
        <v>199944</v>
      </c>
      <c r="J67" s="13">
        <v>2875448</v>
      </c>
      <c r="K67" s="77" t="s">
        <v>255</v>
      </c>
      <c r="L67" s="3"/>
      <c r="M67" s="17"/>
    </row>
    <row r="68" spans="1:13" ht="15.6" x14ac:dyDescent="0.3">
      <c r="A68" s="19">
        <v>60</v>
      </c>
      <c r="B68" s="96" t="s">
        <v>259</v>
      </c>
      <c r="C68" s="58">
        <v>205</v>
      </c>
      <c r="D68" s="54">
        <v>43048</v>
      </c>
      <c r="E68" s="53">
        <v>182458</v>
      </c>
      <c r="F68" s="53">
        <v>15435</v>
      </c>
      <c r="G68" s="53">
        <v>8383</v>
      </c>
      <c r="H68" s="53">
        <f t="shared" si="3"/>
        <v>23818</v>
      </c>
      <c r="I68" s="53">
        <f t="shared" si="2"/>
        <v>158640</v>
      </c>
      <c r="J68" s="13">
        <v>2875450</v>
      </c>
      <c r="K68" s="54">
        <v>43048</v>
      </c>
      <c r="L68" s="3"/>
      <c r="M68" s="17"/>
    </row>
    <row r="69" spans="1:13" ht="15.6" x14ac:dyDescent="0.3">
      <c r="A69" s="19">
        <v>61</v>
      </c>
      <c r="B69" s="96" t="s">
        <v>258</v>
      </c>
      <c r="C69" s="58">
        <v>206</v>
      </c>
      <c r="D69" s="54">
        <v>43048</v>
      </c>
      <c r="E69" s="53">
        <v>222255</v>
      </c>
      <c r="F69" s="53">
        <v>16950</v>
      </c>
      <c r="G69" s="53">
        <v>6165</v>
      </c>
      <c r="H69" s="53">
        <f t="shared" si="3"/>
        <v>23115</v>
      </c>
      <c r="I69" s="53">
        <f t="shared" si="2"/>
        <v>199140</v>
      </c>
      <c r="J69" s="13">
        <v>2875453</v>
      </c>
      <c r="K69" s="54">
        <v>43048</v>
      </c>
      <c r="L69" s="3"/>
      <c r="M69" s="17"/>
    </row>
    <row r="70" spans="1:13" ht="24" customHeight="1" x14ac:dyDescent="0.3">
      <c r="A70" s="19">
        <v>62</v>
      </c>
      <c r="B70" s="117" t="s">
        <v>260</v>
      </c>
      <c r="C70" s="58">
        <v>207</v>
      </c>
      <c r="D70" s="54">
        <v>43048</v>
      </c>
      <c r="E70" s="53">
        <v>222701</v>
      </c>
      <c r="F70" s="53">
        <v>19740</v>
      </c>
      <c r="G70" s="53">
        <v>5841</v>
      </c>
      <c r="H70" s="53">
        <f t="shared" si="3"/>
        <v>25581</v>
      </c>
      <c r="I70" s="53">
        <f t="shared" si="2"/>
        <v>197120</v>
      </c>
      <c r="J70" s="13">
        <v>2875454</v>
      </c>
      <c r="K70" s="54">
        <v>43048</v>
      </c>
      <c r="L70" s="3"/>
      <c r="M70" s="17"/>
    </row>
    <row r="71" spans="1:13" ht="15.6" x14ac:dyDescent="0.3">
      <c r="A71" s="19">
        <v>63</v>
      </c>
      <c r="B71" s="96" t="s">
        <v>261</v>
      </c>
      <c r="C71" s="58">
        <v>211</v>
      </c>
      <c r="D71" s="54">
        <v>43051</v>
      </c>
      <c r="E71" s="53">
        <v>221812</v>
      </c>
      <c r="F71" s="53">
        <v>19376</v>
      </c>
      <c r="G71" s="53">
        <v>6476</v>
      </c>
      <c r="H71" s="53">
        <f t="shared" si="3"/>
        <v>25852</v>
      </c>
      <c r="I71" s="53">
        <f t="shared" si="2"/>
        <v>195960</v>
      </c>
      <c r="J71" s="13">
        <v>2875455</v>
      </c>
      <c r="K71" s="54">
        <v>43051</v>
      </c>
      <c r="L71" s="3"/>
      <c r="M71" s="17"/>
    </row>
    <row r="72" spans="1:13" ht="15.6" x14ac:dyDescent="0.3">
      <c r="A72" s="19">
        <v>64</v>
      </c>
      <c r="B72" s="96" t="s">
        <v>262</v>
      </c>
      <c r="C72" s="58">
        <v>214</v>
      </c>
      <c r="D72" s="54">
        <v>43052</v>
      </c>
      <c r="E72" s="53">
        <v>196822</v>
      </c>
      <c r="F72" s="53">
        <v>10716</v>
      </c>
      <c r="G72" s="53">
        <v>5177</v>
      </c>
      <c r="H72" s="53">
        <f t="shared" si="3"/>
        <v>15893</v>
      </c>
      <c r="I72" s="53">
        <f t="shared" si="2"/>
        <v>180929</v>
      </c>
      <c r="J72" s="13">
        <v>2875456</v>
      </c>
      <c r="K72" s="54">
        <v>43052</v>
      </c>
      <c r="L72" s="3"/>
      <c r="M72" s="17"/>
    </row>
    <row r="73" spans="1:13" ht="15.6" x14ac:dyDescent="0.3">
      <c r="A73" s="19">
        <v>65</v>
      </c>
      <c r="B73" s="96" t="s">
        <v>263</v>
      </c>
      <c r="C73" s="58">
        <v>215</v>
      </c>
      <c r="D73" s="54">
        <v>43052</v>
      </c>
      <c r="E73" s="53">
        <v>212923</v>
      </c>
      <c r="F73" s="53">
        <v>10690</v>
      </c>
      <c r="G73" s="53">
        <v>5173</v>
      </c>
      <c r="H73" s="53">
        <f t="shared" si="3"/>
        <v>15863</v>
      </c>
      <c r="I73" s="53">
        <f t="shared" si="2"/>
        <v>197060</v>
      </c>
      <c r="J73" s="13">
        <v>2875457</v>
      </c>
      <c r="K73" s="54">
        <v>43052</v>
      </c>
      <c r="L73" s="3"/>
      <c r="M73" s="17"/>
    </row>
    <row r="74" spans="1:13" ht="15.6" x14ac:dyDescent="0.3">
      <c r="A74" s="19">
        <v>66</v>
      </c>
      <c r="B74" s="96" t="s">
        <v>270</v>
      </c>
      <c r="C74" s="58">
        <v>218</v>
      </c>
      <c r="D74" s="54">
        <v>43053</v>
      </c>
      <c r="E74" s="53">
        <v>218699</v>
      </c>
      <c r="F74" s="53">
        <v>10129</v>
      </c>
      <c r="G74" s="53">
        <v>8982</v>
      </c>
      <c r="H74" s="53">
        <f t="shared" si="3"/>
        <v>19111</v>
      </c>
      <c r="I74" s="53">
        <f t="shared" si="2"/>
        <v>199588</v>
      </c>
      <c r="J74" s="13">
        <v>2875459</v>
      </c>
      <c r="K74" s="54">
        <v>43053</v>
      </c>
      <c r="L74" s="3"/>
      <c r="M74" s="17"/>
    </row>
    <row r="75" spans="1:13" ht="15.6" x14ac:dyDescent="0.3">
      <c r="A75" s="19">
        <v>67</v>
      </c>
      <c r="B75" s="96" t="s">
        <v>265</v>
      </c>
      <c r="C75" s="58">
        <v>221</v>
      </c>
      <c r="D75" s="54">
        <v>43053</v>
      </c>
      <c r="E75" s="53">
        <v>222055</v>
      </c>
      <c r="F75" s="53">
        <v>16950</v>
      </c>
      <c r="G75" s="53">
        <v>6145</v>
      </c>
      <c r="H75" s="53">
        <f t="shared" si="3"/>
        <v>23095</v>
      </c>
      <c r="I75" s="53">
        <f t="shared" si="2"/>
        <v>198960</v>
      </c>
      <c r="J75" s="13">
        <v>2875461</v>
      </c>
      <c r="K75" s="54">
        <v>43053</v>
      </c>
      <c r="L75" s="3"/>
      <c r="M75" s="17"/>
    </row>
    <row r="76" spans="1:13" ht="15.6" x14ac:dyDescent="0.3">
      <c r="A76" s="19">
        <v>68</v>
      </c>
      <c r="B76" s="96" t="s">
        <v>266</v>
      </c>
      <c r="C76" s="58">
        <v>214</v>
      </c>
      <c r="D76" s="54">
        <v>43055</v>
      </c>
      <c r="E76" s="53">
        <v>222055</v>
      </c>
      <c r="F76" s="53">
        <v>16950</v>
      </c>
      <c r="G76" s="53">
        <v>6145</v>
      </c>
      <c r="H76" s="53">
        <f t="shared" si="3"/>
        <v>23095</v>
      </c>
      <c r="I76" s="53">
        <f t="shared" si="2"/>
        <v>198960</v>
      </c>
      <c r="J76" s="13">
        <v>2875463</v>
      </c>
      <c r="K76" s="54">
        <v>43055</v>
      </c>
      <c r="L76" s="3"/>
      <c r="M76" s="17"/>
    </row>
    <row r="77" spans="1:13" ht="23.25" customHeight="1" x14ac:dyDescent="0.3">
      <c r="A77" s="19">
        <v>69</v>
      </c>
      <c r="B77" s="117" t="s">
        <v>267</v>
      </c>
      <c r="C77" s="58">
        <v>227</v>
      </c>
      <c r="D77" s="54">
        <v>43058</v>
      </c>
      <c r="E77" s="53">
        <v>220055</v>
      </c>
      <c r="F77" s="53">
        <v>16950</v>
      </c>
      <c r="G77" s="53">
        <v>5945</v>
      </c>
      <c r="H77" s="53">
        <f t="shared" si="3"/>
        <v>22895</v>
      </c>
      <c r="I77" s="53">
        <f t="shared" si="2"/>
        <v>197160</v>
      </c>
      <c r="J77" s="13">
        <v>2875465</v>
      </c>
      <c r="K77" s="54">
        <v>43058</v>
      </c>
      <c r="L77" s="3"/>
      <c r="M77" s="17"/>
    </row>
    <row r="78" spans="1:13" ht="15.6" x14ac:dyDescent="0.3">
      <c r="A78" s="19">
        <v>70</v>
      </c>
      <c r="B78" s="115" t="s">
        <v>268</v>
      </c>
      <c r="C78" s="58">
        <v>240</v>
      </c>
      <c r="D78" s="54">
        <v>43060</v>
      </c>
      <c r="E78" s="53">
        <v>221584</v>
      </c>
      <c r="F78" s="53">
        <v>19519</v>
      </c>
      <c r="G78" s="53">
        <v>4076</v>
      </c>
      <c r="H78" s="53">
        <f t="shared" si="3"/>
        <v>23595</v>
      </c>
      <c r="I78" s="53">
        <f t="shared" si="2"/>
        <v>197989</v>
      </c>
      <c r="J78" s="13">
        <v>2875470</v>
      </c>
      <c r="K78" s="77" t="s">
        <v>269</v>
      </c>
      <c r="L78" s="3"/>
      <c r="M78" s="17"/>
    </row>
    <row r="79" spans="1:13" ht="24.6" x14ac:dyDescent="0.3">
      <c r="A79" s="19">
        <v>71</v>
      </c>
      <c r="B79" s="115" t="s">
        <v>271</v>
      </c>
      <c r="C79" s="58">
        <v>239</v>
      </c>
      <c r="D79" s="54">
        <v>43060</v>
      </c>
      <c r="E79" s="53">
        <v>218937</v>
      </c>
      <c r="F79" s="53">
        <v>10188</v>
      </c>
      <c r="G79" s="53">
        <v>8989</v>
      </c>
      <c r="H79" s="53">
        <f t="shared" si="3"/>
        <v>19177</v>
      </c>
      <c r="I79" s="53">
        <f t="shared" si="2"/>
        <v>199760</v>
      </c>
      <c r="J79" s="13">
        <v>2875471</v>
      </c>
      <c r="K79" s="77" t="s">
        <v>269</v>
      </c>
      <c r="L79" s="3"/>
      <c r="M79" s="17"/>
    </row>
    <row r="80" spans="1:13" ht="15.6" x14ac:dyDescent="0.3">
      <c r="A80" s="19">
        <v>72</v>
      </c>
      <c r="B80" s="115" t="s">
        <v>272</v>
      </c>
      <c r="C80" s="58">
        <v>243</v>
      </c>
      <c r="D80" s="54">
        <v>43061</v>
      </c>
      <c r="E80" s="53">
        <v>201010</v>
      </c>
      <c r="F80" s="53">
        <v>8003</v>
      </c>
      <c r="G80" s="53">
        <v>3987</v>
      </c>
      <c r="H80" s="53">
        <f t="shared" si="3"/>
        <v>11990</v>
      </c>
      <c r="I80" s="53">
        <f t="shared" si="2"/>
        <v>189020</v>
      </c>
      <c r="J80" s="13">
        <v>2875476</v>
      </c>
      <c r="K80" s="77" t="s">
        <v>273</v>
      </c>
      <c r="L80" s="3"/>
      <c r="M80" s="17"/>
    </row>
    <row r="81" spans="1:13" ht="15.6" x14ac:dyDescent="0.3">
      <c r="A81" s="19">
        <v>73</v>
      </c>
      <c r="B81" s="115" t="s">
        <v>275</v>
      </c>
      <c r="C81" s="58">
        <v>246</v>
      </c>
      <c r="D81" s="54">
        <v>43062</v>
      </c>
      <c r="E81" s="53">
        <v>210785</v>
      </c>
      <c r="F81" s="53">
        <v>13591</v>
      </c>
      <c r="G81" s="53">
        <v>4825</v>
      </c>
      <c r="H81" s="53">
        <f t="shared" si="3"/>
        <v>18416</v>
      </c>
      <c r="I81" s="53">
        <f t="shared" si="2"/>
        <v>192369</v>
      </c>
      <c r="J81" s="13">
        <v>2875477</v>
      </c>
      <c r="K81" s="77" t="s">
        <v>276</v>
      </c>
      <c r="L81" s="3"/>
      <c r="M81" s="17"/>
    </row>
    <row r="82" spans="1:13" ht="15.6" x14ac:dyDescent="0.3">
      <c r="A82" s="19">
        <v>74</v>
      </c>
      <c r="B82" s="115" t="s">
        <v>277</v>
      </c>
      <c r="C82" s="58">
        <v>250</v>
      </c>
      <c r="D82" s="54">
        <v>43065</v>
      </c>
      <c r="E82" s="53">
        <v>213831</v>
      </c>
      <c r="F82" s="53">
        <v>11093</v>
      </c>
      <c r="G82" s="53">
        <v>6089</v>
      </c>
      <c r="H82" s="53">
        <f t="shared" si="3"/>
        <v>17182</v>
      </c>
      <c r="I82" s="53">
        <f t="shared" si="2"/>
        <v>196649</v>
      </c>
      <c r="J82" s="13">
        <v>2875479</v>
      </c>
      <c r="K82" s="77" t="s">
        <v>278</v>
      </c>
      <c r="L82" s="3"/>
      <c r="M82" s="17"/>
    </row>
    <row r="83" spans="1:13" ht="15.6" x14ac:dyDescent="0.3">
      <c r="A83" s="19">
        <v>75</v>
      </c>
      <c r="B83" s="115" t="s">
        <v>279</v>
      </c>
      <c r="C83" s="58">
        <v>251</v>
      </c>
      <c r="D83" s="54">
        <v>43065</v>
      </c>
      <c r="E83" s="53">
        <v>213831</v>
      </c>
      <c r="F83" s="53">
        <v>11093</v>
      </c>
      <c r="G83" s="53">
        <v>6089</v>
      </c>
      <c r="H83" s="53">
        <f t="shared" si="3"/>
        <v>17182</v>
      </c>
      <c r="I83" s="53">
        <f t="shared" si="2"/>
        <v>196649</v>
      </c>
      <c r="J83" s="13">
        <v>2875480</v>
      </c>
      <c r="K83" s="77" t="s">
        <v>278</v>
      </c>
      <c r="L83" s="3"/>
      <c r="M83" s="17"/>
    </row>
    <row r="84" spans="1:13" ht="15.6" x14ac:dyDescent="0.3">
      <c r="A84" s="19">
        <v>76</v>
      </c>
      <c r="B84" s="115" t="s">
        <v>280</v>
      </c>
      <c r="C84" s="58">
        <v>254</v>
      </c>
      <c r="D84" s="54">
        <v>43067</v>
      </c>
      <c r="E84" s="53">
        <v>213831</v>
      </c>
      <c r="F84" s="53">
        <v>11093</v>
      </c>
      <c r="G84" s="53">
        <v>6089</v>
      </c>
      <c r="H84" s="53">
        <f t="shared" si="3"/>
        <v>17182</v>
      </c>
      <c r="I84" s="53">
        <f t="shared" si="2"/>
        <v>196649</v>
      </c>
      <c r="J84" s="13">
        <v>2875481</v>
      </c>
      <c r="K84" s="54">
        <v>43067</v>
      </c>
      <c r="L84" s="3"/>
      <c r="M84" s="17"/>
    </row>
    <row r="85" spans="1:13" ht="15.6" x14ac:dyDescent="0.3">
      <c r="A85" s="19">
        <v>77</v>
      </c>
      <c r="B85" s="115" t="s">
        <v>281</v>
      </c>
      <c r="C85" s="58">
        <v>255</v>
      </c>
      <c r="D85" s="54">
        <v>43067</v>
      </c>
      <c r="E85" s="53">
        <v>213831</v>
      </c>
      <c r="F85" s="53">
        <v>11093</v>
      </c>
      <c r="G85" s="53">
        <v>6089</v>
      </c>
      <c r="H85" s="53">
        <f t="shared" si="3"/>
        <v>17182</v>
      </c>
      <c r="I85" s="53">
        <f t="shared" si="2"/>
        <v>196649</v>
      </c>
      <c r="J85" s="13">
        <v>2875482</v>
      </c>
      <c r="K85" s="54">
        <v>43067</v>
      </c>
      <c r="L85" s="3"/>
      <c r="M85" s="17"/>
    </row>
    <row r="86" spans="1:13" ht="15.6" x14ac:dyDescent="0.3">
      <c r="A86" s="19">
        <v>78</v>
      </c>
      <c r="B86" s="115" t="s">
        <v>282</v>
      </c>
      <c r="C86" s="58">
        <v>256</v>
      </c>
      <c r="D86" s="54">
        <v>43067</v>
      </c>
      <c r="E86" s="53">
        <v>213831</v>
      </c>
      <c r="F86" s="53">
        <v>11093</v>
      </c>
      <c r="G86" s="53">
        <v>6089</v>
      </c>
      <c r="H86" s="53">
        <f t="shared" si="3"/>
        <v>17182</v>
      </c>
      <c r="I86" s="53">
        <f t="shared" si="2"/>
        <v>196649</v>
      </c>
      <c r="J86" s="13">
        <v>2875483</v>
      </c>
      <c r="K86" s="54">
        <v>43067</v>
      </c>
      <c r="L86" s="3"/>
      <c r="M86" s="17"/>
    </row>
    <row r="87" spans="1:13" ht="24.6" x14ac:dyDescent="0.3">
      <c r="A87" s="19">
        <v>79</v>
      </c>
      <c r="B87" s="115" t="s">
        <v>283</v>
      </c>
      <c r="C87" s="58">
        <v>262</v>
      </c>
      <c r="D87" s="54">
        <v>43069</v>
      </c>
      <c r="E87" s="53">
        <v>235976</v>
      </c>
      <c r="F87" s="53">
        <v>29997</v>
      </c>
      <c r="G87" s="53">
        <v>5999</v>
      </c>
      <c r="H87" s="53">
        <f t="shared" si="3"/>
        <v>35996</v>
      </c>
      <c r="I87" s="53">
        <f t="shared" si="2"/>
        <v>199980</v>
      </c>
      <c r="J87" s="13">
        <v>2875494</v>
      </c>
      <c r="K87" s="77" t="s">
        <v>284</v>
      </c>
      <c r="L87" s="3"/>
      <c r="M87" s="17"/>
    </row>
    <row r="88" spans="1:13" ht="15.6" x14ac:dyDescent="0.3">
      <c r="A88" s="19">
        <v>80</v>
      </c>
      <c r="B88" s="96" t="s">
        <v>285</v>
      </c>
      <c r="C88" s="58">
        <v>265</v>
      </c>
      <c r="D88" s="54">
        <v>43072</v>
      </c>
      <c r="E88" s="53">
        <v>219200</v>
      </c>
      <c r="F88" s="53">
        <v>10200</v>
      </c>
      <c r="G88" s="53">
        <v>9000</v>
      </c>
      <c r="H88" s="53">
        <f t="shared" si="3"/>
        <v>19200</v>
      </c>
      <c r="I88" s="53">
        <f t="shared" si="2"/>
        <v>200000</v>
      </c>
      <c r="J88" s="13">
        <v>2875509</v>
      </c>
      <c r="K88" s="77" t="s">
        <v>286</v>
      </c>
      <c r="L88" s="3"/>
      <c r="M88" s="17"/>
    </row>
    <row r="89" spans="1:13" ht="15.6" x14ac:dyDescent="0.3">
      <c r="A89" s="19">
        <v>81</v>
      </c>
      <c r="B89" s="96" t="s">
        <v>287</v>
      </c>
      <c r="C89" s="58">
        <v>272</v>
      </c>
      <c r="D89" s="54">
        <v>43075</v>
      </c>
      <c r="E89" s="53">
        <v>221355</v>
      </c>
      <c r="F89" s="53">
        <v>16950</v>
      </c>
      <c r="G89" s="53">
        <v>6145</v>
      </c>
      <c r="H89" s="53">
        <f t="shared" si="3"/>
        <v>23095</v>
      </c>
      <c r="I89" s="53">
        <f t="shared" si="2"/>
        <v>198260</v>
      </c>
      <c r="J89" s="13">
        <v>2875516</v>
      </c>
      <c r="K89" s="77" t="s">
        <v>288</v>
      </c>
      <c r="L89" s="3"/>
      <c r="M89" s="17"/>
    </row>
    <row r="90" spans="1:13" ht="15.6" x14ac:dyDescent="0.3">
      <c r="A90" s="19">
        <v>82</v>
      </c>
      <c r="B90" s="115" t="s">
        <v>289</v>
      </c>
      <c r="C90" s="58">
        <v>273</v>
      </c>
      <c r="D90" s="54">
        <v>43075</v>
      </c>
      <c r="E90" s="53">
        <v>207057</v>
      </c>
      <c r="F90" s="53">
        <v>5268</v>
      </c>
      <c r="G90" s="53">
        <v>4939</v>
      </c>
      <c r="H90" s="53">
        <f t="shared" si="3"/>
        <v>10207</v>
      </c>
      <c r="I90" s="53">
        <f t="shared" si="2"/>
        <v>196850</v>
      </c>
      <c r="J90" s="13">
        <v>2875517</v>
      </c>
      <c r="K90" s="77" t="s">
        <v>288</v>
      </c>
      <c r="L90" s="3"/>
      <c r="M90" s="17"/>
    </row>
    <row r="91" spans="1:13" ht="15.6" x14ac:dyDescent="0.3">
      <c r="A91" s="19">
        <v>83</v>
      </c>
      <c r="B91" s="96" t="s">
        <v>292</v>
      </c>
      <c r="C91" s="58">
        <v>277</v>
      </c>
      <c r="D91" s="54">
        <v>43079</v>
      </c>
      <c r="E91" s="53">
        <v>222055</v>
      </c>
      <c r="F91" s="53">
        <v>16950</v>
      </c>
      <c r="G91" s="53">
        <v>6145</v>
      </c>
      <c r="H91" s="53">
        <f t="shared" si="3"/>
        <v>23095</v>
      </c>
      <c r="I91" s="53">
        <f t="shared" si="2"/>
        <v>198960</v>
      </c>
      <c r="J91" s="13">
        <v>2875520</v>
      </c>
      <c r="K91" s="77" t="s">
        <v>293</v>
      </c>
      <c r="L91" s="3"/>
      <c r="M91" s="17"/>
    </row>
    <row r="92" spans="1:13" ht="15.6" x14ac:dyDescent="0.3">
      <c r="A92" s="19">
        <v>84</v>
      </c>
      <c r="B92" s="115" t="s">
        <v>306</v>
      </c>
      <c r="C92" s="58">
        <v>278</v>
      </c>
      <c r="D92" s="54">
        <v>43079</v>
      </c>
      <c r="E92" s="53">
        <v>204289</v>
      </c>
      <c r="F92" s="53">
        <v>3053</v>
      </c>
      <c r="G92" s="53">
        <v>4487</v>
      </c>
      <c r="H92" s="53">
        <f t="shared" si="3"/>
        <v>7540</v>
      </c>
      <c r="I92" s="53">
        <f t="shared" si="2"/>
        <v>196749</v>
      </c>
      <c r="J92" s="13">
        <v>2875521</v>
      </c>
      <c r="K92" s="77" t="s">
        <v>293</v>
      </c>
      <c r="L92" s="3"/>
      <c r="M92" s="17"/>
    </row>
    <row r="93" spans="1:13" ht="15.6" x14ac:dyDescent="0.3">
      <c r="A93" s="19">
        <v>85</v>
      </c>
      <c r="B93" s="115" t="s">
        <v>295</v>
      </c>
      <c r="C93" s="58">
        <v>282</v>
      </c>
      <c r="D93" s="54">
        <v>43080</v>
      </c>
      <c r="E93" s="53">
        <v>218904</v>
      </c>
      <c r="F93" s="53">
        <v>10187</v>
      </c>
      <c r="G93" s="53">
        <v>8988</v>
      </c>
      <c r="H93" s="53">
        <f t="shared" si="3"/>
        <v>19175</v>
      </c>
      <c r="I93" s="53">
        <f t="shared" si="2"/>
        <v>199729</v>
      </c>
      <c r="J93" s="13">
        <v>2875523</v>
      </c>
      <c r="K93" s="77" t="s">
        <v>294</v>
      </c>
      <c r="L93" s="3"/>
      <c r="M93" s="17"/>
    </row>
    <row r="94" spans="1:13" ht="15.6" x14ac:dyDescent="0.3">
      <c r="A94" s="19">
        <v>86</v>
      </c>
      <c r="B94" s="115" t="s">
        <v>296</v>
      </c>
      <c r="C94" s="58">
        <v>285</v>
      </c>
      <c r="D94" s="54">
        <v>43081</v>
      </c>
      <c r="E94" s="53">
        <v>220655</v>
      </c>
      <c r="F94" s="53">
        <v>16950</v>
      </c>
      <c r="G94" s="53">
        <v>6145</v>
      </c>
      <c r="H94" s="53">
        <f t="shared" si="3"/>
        <v>23095</v>
      </c>
      <c r="I94" s="53">
        <f t="shared" si="2"/>
        <v>197560</v>
      </c>
      <c r="J94" s="13">
        <v>2875528</v>
      </c>
      <c r="K94" s="77" t="s">
        <v>297</v>
      </c>
      <c r="L94" s="3"/>
      <c r="M94" s="17"/>
    </row>
    <row r="95" spans="1:13" ht="15.6" x14ac:dyDescent="0.3">
      <c r="A95" s="19">
        <v>87</v>
      </c>
      <c r="B95" s="115" t="s">
        <v>301</v>
      </c>
      <c r="C95" s="58">
        <v>287</v>
      </c>
      <c r="D95" s="54">
        <v>43083</v>
      </c>
      <c r="E95" s="53">
        <v>221355</v>
      </c>
      <c r="F95" s="53">
        <v>16950</v>
      </c>
      <c r="G95" s="53">
        <v>6145</v>
      </c>
      <c r="H95" s="53">
        <f t="shared" si="3"/>
        <v>23095</v>
      </c>
      <c r="I95" s="53">
        <f t="shared" si="2"/>
        <v>198260</v>
      </c>
      <c r="J95" s="13">
        <v>2875527</v>
      </c>
      <c r="K95" s="77" t="s">
        <v>298</v>
      </c>
      <c r="L95" s="3"/>
      <c r="M95" s="17"/>
    </row>
    <row r="96" spans="1:13" ht="15.6" x14ac:dyDescent="0.3">
      <c r="A96" s="19">
        <v>86</v>
      </c>
      <c r="B96" s="115" t="s">
        <v>299</v>
      </c>
      <c r="C96" s="58">
        <v>290</v>
      </c>
      <c r="D96" s="54">
        <v>43086</v>
      </c>
      <c r="E96" s="53">
        <v>218904</v>
      </c>
      <c r="F96" s="53">
        <v>10187</v>
      </c>
      <c r="G96" s="53">
        <v>8988</v>
      </c>
      <c r="H96" s="53">
        <f t="shared" si="3"/>
        <v>19175</v>
      </c>
      <c r="I96" s="53">
        <f t="shared" si="2"/>
        <v>199729</v>
      </c>
      <c r="J96" s="13">
        <v>2875529</v>
      </c>
      <c r="K96" s="77" t="s">
        <v>300</v>
      </c>
      <c r="L96" s="3"/>
      <c r="M96" s="17"/>
    </row>
    <row r="97" spans="1:13" ht="15.6" x14ac:dyDescent="0.3">
      <c r="A97" s="19">
        <v>87</v>
      </c>
      <c r="B97" s="115" t="s">
        <v>302</v>
      </c>
      <c r="C97" s="58">
        <v>295</v>
      </c>
      <c r="D97" s="54">
        <v>43087</v>
      </c>
      <c r="E97" s="53">
        <v>218904</v>
      </c>
      <c r="F97" s="53">
        <v>10187</v>
      </c>
      <c r="G97" s="53">
        <v>8988</v>
      </c>
      <c r="H97" s="53">
        <f t="shared" si="3"/>
        <v>19175</v>
      </c>
      <c r="I97" s="53">
        <f t="shared" si="2"/>
        <v>199729</v>
      </c>
      <c r="J97" s="13">
        <v>2875530</v>
      </c>
      <c r="K97" s="77" t="s">
        <v>303</v>
      </c>
      <c r="L97" s="3"/>
      <c r="M97" s="17"/>
    </row>
    <row r="98" spans="1:13" ht="15.6" x14ac:dyDescent="0.3">
      <c r="A98" s="19">
        <v>88</v>
      </c>
      <c r="B98" s="115" t="s">
        <v>305</v>
      </c>
      <c r="C98" s="58">
        <v>298</v>
      </c>
      <c r="D98" s="54">
        <v>43088</v>
      </c>
      <c r="E98" s="53">
        <v>218904</v>
      </c>
      <c r="F98" s="53">
        <v>10187</v>
      </c>
      <c r="G98" s="53">
        <v>8988</v>
      </c>
      <c r="H98" s="53">
        <f t="shared" si="3"/>
        <v>19175</v>
      </c>
      <c r="I98" s="53">
        <f t="shared" si="2"/>
        <v>199729</v>
      </c>
      <c r="J98" s="13">
        <v>2875533</v>
      </c>
      <c r="K98" s="77" t="s">
        <v>304</v>
      </c>
      <c r="L98" s="3"/>
      <c r="M98" s="17"/>
    </row>
    <row r="99" spans="1:13" ht="15.6" x14ac:dyDescent="0.3">
      <c r="A99" s="19">
        <v>89</v>
      </c>
      <c r="B99" s="115" t="s">
        <v>307</v>
      </c>
      <c r="C99" s="58">
        <v>299</v>
      </c>
      <c r="D99" s="54">
        <v>43089</v>
      </c>
      <c r="E99" s="53">
        <v>210602</v>
      </c>
      <c r="F99" s="53">
        <v>9585</v>
      </c>
      <c r="G99" s="53">
        <v>4517</v>
      </c>
      <c r="H99" s="53">
        <f t="shared" si="3"/>
        <v>14102</v>
      </c>
      <c r="I99" s="53">
        <f t="shared" si="2"/>
        <v>196500</v>
      </c>
      <c r="J99" s="13">
        <v>2875534</v>
      </c>
      <c r="K99" s="77" t="s">
        <v>308</v>
      </c>
      <c r="L99" s="3"/>
      <c r="M99" s="17"/>
    </row>
    <row r="100" spans="1:13" ht="15.6" x14ac:dyDescent="0.3">
      <c r="A100" s="19">
        <v>89</v>
      </c>
      <c r="B100" s="115" t="s">
        <v>310</v>
      </c>
      <c r="C100" s="58">
        <v>301</v>
      </c>
      <c r="D100" s="54">
        <v>43090</v>
      </c>
      <c r="E100" s="53">
        <v>218904</v>
      </c>
      <c r="F100" s="53">
        <v>10187</v>
      </c>
      <c r="G100" s="53">
        <v>8988</v>
      </c>
      <c r="H100" s="53">
        <f t="shared" si="3"/>
        <v>19175</v>
      </c>
      <c r="I100" s="53">
        <f t="shared" si="2"/>
        <v>199729</v>
      </c>
      <c r="J100" s="13">
        <v>2875535</v>
      </c>
      <c r="K100" s="77" t="s">
        <v>309</v>
      </c>
      <c r="L100" s="3"/>
      <c r="M100" s="17"/>
    </row>
    <row r="101" spans="1:13" ht="15.6" x14ac:dyDescent="0.3">
      <c r="A101" s="19">
        <v>90</v>
      </c>
      <c r="B101" s="115" t="s">
        <v>311</v>
      </c>
      <c r="C101" s="58">
        <v>304</v>
      </c>
      <c r="D101" s="54">
        <v>43093</v>
      </c>
      <c r="E101" s="53">
        <v>210602</v>
      </c>
      <c r="F101" s="53">
        <v>9585</v>
      </c>
      <c r="G101" s="53">
        <v>4517</v>
      </c>
      <c r="H101" s="53">
        <f t="shared" si="3"/>
        <v>14102</v>
      </c>
      <c r="I101" s="53">
        <f t="shared" si="2"/>
        <v>196500</v>
      </c>
      <c r="J101" s="13">
        <v>2875536</v>
      </c>
      <c r="K101" s="77" t="s">
        <v>312</v>
      </c>
      <c r="L101" s="3"/>
      <c r="M101" s="17"/>
    </row>
    <row r="102" spans="1:13" ht="15.6" x14ac:dyDescent="0.3">
      <c r="A102" s="19">
        <v>91</v>
      </c>
      <c r="B102" s="115" t="s">
        <v>313</v>
      </c>
      <c r="C102" s="58">
        <v>307</v>
      </c>
      <c r="D102" s="54">
        <v>43095</v>
      </c>
      <c r="E102" s="53">
        <v>218904</v>
      </c>
      <c r="F102" s="53">
        <v>10187</v>
      </c>
      <c r="G102" s="53">
        <v>8988</v>
      </c>
      <c r="H102" s="53">
        <f t="shared" si="3"/>
        <v>19175</v>
      </c>
      <c r="I102" s="53">
        <f t="shared" si="2"/>
        <v>199729</v>
      </c>
      <c r="J102" s="13">
        <v>2875537</v>
      </c>
      <c r="K102" s="77" t="s">
        <v>314</v>
      </c>
      <c r="L102" s="3"/>
      <c r="M102" s="17"/>
    </row>
    <row r="103" spans="1:13" ht="15.6" x14ac:dyDescent="0.3">
      <c r="A103" s="19">
        <v>92</v>
      </c>
      <c r="B103" s="115" t="s">
        <v>315</v>
      </c>
      <c r="C103" s="58">
        <v>312</v>
      </c>
      <c r="D103" s="54">
        <v>43096</v>
      </c>
      <c r="E103" s="53">
        <v>221355</v>
      </c>
      <c r="F103" s="53">
        <v>16950</v>
      </c>
      <c r="G103" s="53">
        <v>6145</v>
      </c>
      <c r="H103" s="53">
        <f t="shared" si="3"/>
        <v>23095</v>
      </c>
      <c r="I103" s="53">
        <f t="shared" si="2"/>
        <v>198260</v>
      </c>
      <c r="J103" s="13">
        <v>2875540</v>
      </c>
      <c r="K103" s="77" t="s">
        <v>316</v>
      </c>
      <c r="L103" s="3"/>
      <c r="M103" s="17"/>
    </row>
    <row r="104" spans="1:13" ht="15.6" x14ac:dyDescent="0.3">
      <c r="A104" s="19">
        <v>93</v>
      </c>
      <c r="B104" s="115" t="s">
        <v>317</v>
      </c>
      <c r="C104" s="58">
        <v>313</v>
      </c>
      <c r="D104" s="54">
        <v>43096</v>
      </c>
      <c r="E104" s="53">
        <v>215935</v>
      </c>
      <c r="F104" s="53">
        <v>10850</v>
      </c>
      <c r="G104" s="53">
        <v>6085</v>
      </c>
      <c r="H104" s="53">
        <f t="shared" si="3"/>
        <v>16935</v>
      </c>
      <c r="I104" s="53">
        <f t="shared" si="2"/>
        <v>199000</v>
      </c>
      <c r="J104" s="13">
        <v>2875541</v>
      </c>
      <c r="K104" s="77" t="s">
        <v>318</v>
      </c>
      <c r="L104" s="3"/>
      <c r="M104" s="17"/>
    </row>
    <row r="105" spans="1:13" ht="15.6" x14ac:dyDescent="0.3">
      <c r="A105" s="19">
        <v>94</v>
      </c>
      <c r="B105" s="115" t="s">
        <v>319</v>
      </c>
      <c r="C105" s="58">
        <v>318</v>
      </c>
      <c r="D105" s="54">
        <v>43100</v>
      </c>
      <c r="E105" s="53">
        <v>222055</v>
      </c>
      <c r="F105" s="53">
        <v>16950</v>
      </c>
      <c r="G105" s="53">
        <v>6145</v>
      </c>
      <c r="H105" s="53">
        <f t="shared" si="3"/>
        <v>23095</v>
      </c>
      <c r="I105" s="53">
        <f t="shared" si="2"/>
        <v>198960</v>
      </c>
      <c r="J105" s="13">
        <v>2875542</v>
      </c>
      <c r="K105" s="77" t="s">
        <v>320</v>
      </c>
      <c r="L105" s="3"/>
      <c r="M105" s="17"/>
    </row>
    <row r="106" spans="1:13" ht="15.6" x14ac:dyDescent="0.3">
      <c r="B106" s="96"/>
      <c r="C106" s="58"/>
      <c r="D106" s="54"/>
      <c r="E106" s="53"/>
      <c r="F106" s="53"/>
      <c r="G106" s="53"/>
      <c r="H106" s="53"/>
      <c r="I106" s="53"/>
      <c r="J106" s="13"/>
      <c r="K106" s="77"/>
      <c r="L106" s="3"/>
      <c r="M106" s="17"/>
    </row>
    <row r="107" spans="1:13" ht="15.6" x14ac:dyDescent="0.3">
      <c r="B107" s="6"/>
      <c r="C107" s="6"/>
      <c r="D107" s="59" t="s">
        <v>13</v>
      </c>
      <c r="E107" s="60">
        <f>SUM(E6:E106)</f>
        <v>21348588</v>
      </c>
      <c r="F107" s="60">
        <f>SUM(F7:F106)</f>
        <v>1594822</v>
      </c>
      <c r="G107" s="60">
        <f>SUM(G7:G106)</f>
        <v>630178</v>
      </c>
      <c r="H107" s="60">
        <f>SUM(H6:H106)</f>
        <v>2225000</v>
      </c>
      <c r="I107" s="61">
        <f>SUM(I6:I106)</f>
        <v>19123588</v>
      </c>
      <c r="J107" s="19"/>
      <c r="K107" s="19"/>
      <c r="L107" s="6"/>
      <c r="M107" s="17"/>
    </row>
    <row r="108" spans="1:13" ht="15.6" x14ac:dyDescent="0.3">
      <c r="A108" s="79"/>
      <c r="B108" s="31"/>
      <c r="C108" s="31"/>
      <c r="D108" s="91"/>
      <c r="E108" s="92"/>
      <c r="F108" s="92"/>
      <c r="G108" s="92"/>
      <c r="H108" s="92"/>
      <c r="I108" s="92"/>
      <c r="J108" s="94"/>
      <c r="K108" s="79"/>
      <c r="M108" s="17"/>
    </row>
    <row r="109" spans="1:13" ht="7.5" hidden="1" customHeight="1" x14ac:dyDescent="0.3">
      <c r="A109" s="79"/>
      <c r="B109" s="31"/>
      <c r="C109" s="31"/>
      <c r="D109" s="91"/>
      <c r="E109" s="92"/>
      <c r="F109" s="92"/>
      <c r="G109" s="92"/>
      <c r="H109" s="92"/>
      <c r="I109" s="92"/>
      <c r="J109" s="94"/>
      <c r="K109" s="79"/>
      <c r="M109" s="17"/>
    </row>
    <row r="110" spans="1:13" ht="15" customHeight="1" x14ac:dyDescent="0.3">
      <c r="B110" s="174" t="s">
        <v>37</v>
      </c>
      <c r="C110" s="175"/>
      <c r="D110" s="175"/>
      <c r="E110" s="175"/>
      <c r="F110" s="175"/>
      <c r="G110" s="175"/>
      <c r="H110" s="175"/>
      <c r="I110" s="175"/>
      <c r="J110" s="175"/>
      <c r="K110" s="176"/>
      <c r="L110" s="6"/>
    </row>
    <row r="111" spans="1:13" ht="42" customHeight="1" x14ac:dyDescent="0.3">
      <c r="A111" s="24" t="s">
        <v>139</v>
      </c>
      <c r="B111" s="29" t="s">
        <v>22</v>
      </c>
      <c r="C111" s="24" t="s">
        <v>25</v>
      </c>
      <c r="D111" s="24" t="s">
        <v>5</v>
      </c>
      <c r="E111" s="24" t="s">
        <v>6</v>
      </c>
      <c r="F111" s="2" t="s">
        <v>185</v>
      </c>
      <c r="G111" s="2" t="s">
        <v>186</v>
      </c>
      <c r="H111" s="2" t="s">
        <v>8</v>
      </c>
      <c r="I111" s="2" t="s">
        <v>187</v>
      </c>
      <c r="J111" s="2" t="s">
        <v>10</v>
      </c>
      <c r="K111" s="24" t="s">
        <v>11</v>
      </c>
      <c r="L111" s="19" t="s">
        <v>203</v>
      </c>
    </row>
    <row r="112" spans="1:13" ht="15.6" x14ac:dyDescent="0.3">
      <c r="A112" s="19">
        <v>1</v>
      </c>
      <c r="B112" s="30" t="s">
        <v>181</v>
      </c>
      <c r="C112" s="18">
        <v>68</v>
      </c>
      <c r="D112" s="47">
        <v>42996</v>
      </c>
      <c r="E112" s="48">
        <v>298285</v>
      </c>
      <c r="F112" s="85">
        <v>14914</v>
      </c>
      <c r="G112" s="85">
        <v>5966</v>
      </c>
      <c r="H112" s="48">
        <f>G112+F112</f>
        <v>20880</v>
      </c>
      <c r="I112" s="48">
        <f>E112-H112</f>
        <v>277405</v>
      </c>
      <c r="J112" s="13">
        <v>1930170</v>
      </c>
      <c r="K112" s="113" t="s">
        <v>221</v>
      </c>
      <c r="L112" s="6"/>
      <c r="M112" s="17"/>
    </row>
    <row r="113" spans="1:13" ht="15.6" x14ac:dyDescent="0.3">
      <c r="A113" s="19">
        <v>2</v>
      </c>
      <c r="B113" s="30" t="s">
        <v>196</v>
      </c>
      <c r="C113" s="18">
        <v>98</v>
      </c>
      <c r="D113" s="47">
        <v>43011</v>
      </c>
      <c r="E113" s="48">
        <v>296450</v>
      </c>
      <c r="F113" s="85">
        <v>14823</v>
      </c>
      <c r="G113" s="85">
        <v>5929</v>
      </c>
      <c r="H113" s="48">
        <f t="shared" ref="H113:H114" si="4">G113+F113</f>
        <v>20752</v>
      </c>
      <c r="I113" s="48">
        <f t="shared" ref="I113:I114" si="5">E113-H113</f>
        <v>275698</v>
      </c>
      <c r="J113" s="13">
        <v>1930188</v>
      </c>
      <c r="K113" s="113" t="s">
        <v>222</v>
      </c>
      <c r="L113" s="106"/>
      <c r="M113" s="17"/>
    </row>
    <row r="114" spans="1:13" ht="15.6" x14ac:dyDescent="0.3">
      <c r="A114" s="19">
        <v>3</v>
      </c>
      <c r="B114" s="30" t="s">
        <v>217</v>
      </c>
      <c r="C114" s="18">
        <v>144</v>
      </c>
      <c r="D114" s="47">
        <v>43026</v>
      </c>
      <c r="E114" s="48">
        <v>253500</v>
      </c>
      <c r="F114" s="85">
        <v>12675</v>
      </c>
      <c r="G114" s="85">
        <v>5070</v>
      </c>
      <c r="H114" s="48">
        <f t="shared" si="4"/>
        <v>17745</v>
      </c>
      <c r="I114" s="48">
        <f t="shared" si="5"/>
        <v>235755</v>
      </c>
      <c r="J114" s="13">
        <v>1875409</v>
      </c>
      <c r="K114" s="113" t="s">
        <v>223</v>
      </c>
      <c r="L114" s="106"/>
      <c r="M114" s="17"/>
    </row>
    <row r="115" spans="1:13" ht="15.6" x14ac:dyDescent="0.3">
      <c r="A115" s="19">
        <v>4</v>
      </c>
      <c r="B115" s="30" t="s">
        <v>217</v>
      </c>
      <c r="C115" s="18">
        <v>216</v>
      </c>
      <c r="D115" s="47">
        <v>43052</v>
      </c>
      <c r="E115" s="48">
        <v>252000</v>
      </c>
      <c r="F115" s="85">
        <v>12600</v>
      </c>
      <c r="G115" s="85">
        <v>5040</v>
      </c>
      <c r="H115" s="48">
        <f>F115+G115</f>
        <v>17640</v>
      </c>
      <c r="I115" s="48">
        <f>E115-H115</f>
        <v>234360</v>
      </c>
      <c r="J115" s="13">
        <v>1875458</v>
      </c>
      <c r="K115" s="113" t="s">
        <v>264</v>
      </c>
      <c r="L115" s="106"/>
      <c r="M115" s="17"/>
    </row>
    <row r="116" spans="1:13" ht="15.6" x14ac:dyDescent="0.3">
      <c r="A116" s="19">
        <v>5</v>
      </c>
      <c r="B116" s="30" t="s">
        <v>274</v>
      </c>
      <c r="C116" s="18">
        <v>229</v>
      </c>
      <c r="D116" s="47">
        <v>43058</v>
      </c>
      <c r="E116" s="48">
        <v>100800</v>
      </c>
      <c r="F116" s="85">
        <v>5040</v>
      </c>
      <c r="G116" s="85">
        <v>2016</v>
      </c>
      <c r="H116" s="48">
        <f>G116+F116</f>
        <v>7056</v>
      </c>
      <c r="I116" s="48">
        <f>E116-H116</f>
        <v>93744</v>
      </c>
      <c r="J116" s="13">
        <v>2875469</v>
      </c>
      <c r="K116" s="113" t="s">
        <v>269</v>
      </c>
      <c r="L116" s="106"/>
      <c r="M116" s="17"/>
    </row>
    <row r="117" spans="1:13" ht="28.8" x14ac:dyDescent="0.3">
      <c r="A117" s="19">
        <v>6</v>
      </c>
      <c r="B117" s="30" t="s">
        <v>291</v>
      </c>
      <c r="C117" s="18">
        <v>267</v>
      </c>
      <c r="D117" s="47">
        <v>43072</v>
      </c>
      <c r="E117" s="48">
        <v>378000</v>
      </c>
      <c r="F117" s="85">
        <v>18900</v>
      </c>
      <c r="G117" s="85">
        <v>7560</v>
      </c>
      <c r="H117" s="48">
        <f>G117+F117</f>
        <v>26460</v>
      </c>
      <c r="I117" s="48">
        <f>E117-H117</f>
        <v>351540</v>
      </c>
      <c r="J117" s="13">
        <v>2875514</v>
      </c>
      <c r="K117" s="113" t="s">
        <v>290</v>
      </c>
      <c r="L117" s="106"/>
      <c r="M117" s="17"/>
    </row>
    <row r="118" spans="1:13" ht="18" customHeight="1" x14ac:dyDescent="0.3">
      <c r="B118" s="30"/>
      <c r="C118" s="19"/>
      <c r="D118" s="47"/>
      <c r="E118" s="48"/>
      <c r="F118" s="85"/>
      <c r="G118" s="85"/>
      <c r="H118" s="48"/>
      <c r="I118" s="48"/>
      <c r="J118" s="13"/>
      <c r="K118" s="114"/>
      <c r="L118" s="6"/>
      <c r="M118" s="17"/>
    </row>
    <row r="119" spans="1:13" ht="18" customHeight="1" x14ac:dyDescent="0.3">
      <c r="B119" s="167" t="s">
        <v>13</v>
      </c>
      <c r="C119" s="167"/>
      <c r="D119" s="167"/>
      <c r="E119" s="21">
        <f>SUM(E112:E118)</f>
        <v>1579035</v>
      </c>
      <c r="F119" s="105">
        <f>SUM(F112:F118)</f>
        <v>78952</v>
      </c>
      <c r="G119" s="105">
        <f>SUM(G112:G118)</f>
        <v>31581</v>
      </c>
      <c r="H119" s="21">
        <f t="shared" ref="H119" si="6">F119+G119</f>
        <v>110533</v>
      </c>
      <c r="I119" s="23">
        <f>SUM(I112:I118)</f>
        <v>1468502</v>
      </c>
      <c r="J119" s="6"/>
      <c r="K119" s="90"/>
      <c r="L119" s="106"/>
      <c r="M119" s="17"/>
    </row>
    <row r="120" spans="1:13" ht="18" customHeight="1" x14ac:dyDescent="0.3">
      <c r="A120" s="79"/>
      <c r="B120" s="118"/>
      <c r="C120" s="118"/>
      <c r="D120" s="118"/>
      <c r="E120" s="119"/>
      <c r="F120" s="120"/>
      <c r="G120" s="120"/>
      <c r="H120" s="119"/>
      <c r="I120" s="122"/>
      <c r="J120" s="31"/>
      <c r="K120" s="121"/>
      <c r="L120" s="34"/>
      <c r="M120" s="17"/>
    </row>
    <row r="121" spans="1:13" s="31" customFormat="1" ht="17.25" customHeight="1" x14ac:dyDescent="0.3">
      <c r="A121" s="79"/>
      <c r="H121" s="34"/>
    </row>
    <row r="122" spans="1:13" s="31" customFormat="1" ht="15.6" x14ac:dyDescent="0.3">
      <c r="A122" s="79"/>
      <c r="C122" s="165" t="s">
        <v>85</v>
      </c>
      <c r="D122" s="166"/>
      <c r="E122" s="35">
        <f>I107+I119</f>
        <v>20592090</v>
      </c>
      <c r="F122" s="34"/>
      <c r="G122" s="103" t="s">
        <v>169</v>
      </c>
      <c r="H122" s="102">
        <f>F107+F119</f>
        <v>1673774</v>
      </c>
    </row>
    <row r="123" spans="1:13" s="31" customFormat="1" ht="18.75" customHeight="1" x14ac:dyDescent="0.3">
      <c r="A123" s="79"/>
      <c r="C123" s="31" t="s">
        <v>159</v>
      </c>
      <c r="E123" s="34">
        <f>H119+H107</f>
        <v>2335533</v>
      </c>
      <c r="G123" s="103" t="s">
        <v>170</v>
      </c>
      <c r="H123" s="102">
        <f>G119+G107</f>
        <v>661759</v>
      </c>
      <c r="I123" s="34"/>
    </row>
    <row r="124" spans="1:13" s="95" customFormat="1" x14ac:dyDescent="0.3">
      <c r="A124" s="94"/>
      <c r="C124" s="95" t="s">
        <v>160</v>
      </c>
      <c r="E124" s="93">
        <f>E119+E107</f>
        <v>22927623</v>
      </c>
      <c r="I124" s="34"/>
      <c r="J124" s="93"/>
    </row>
    <row r="125" spans="1:13" s="31" customFormat="1" x14ac:dyDescent="0.3">
      <c r="A125" s="79"/>
      <c r="I125" s="34"/>
    </row>
    <row r="126" spans="1:13" s="31" customFormat="1" x14ac:dyDescent="0.3">
      <c r="A126" s="79"/>
      <c r="I126" s="104"/>
    </row>
    <row r="127" spans="1:13" s="31" customFormat="1" x14ac:dyDescent="0.3">
      <c r="A127" s="79"/>
      <c r="F127" s="34"/>
      <c r="G127" s="70"/>
    </row>
    <row r="128" spans="1:13" s="31" customFormat="1" x14ac:dyDescent="0.3">
      <c r="A128" s="79"/>
    </row>
    <row r="129" spans="1:5" s="31" customFormat="1" x14ac:dyDescent="0.3">
      <c r="A129" s="79"/>
    </row>
    <row r="130" spans="1:5" s="31" customFormat="1" x14ac:dyDescent="0.3">
      <c r="A130" s="79"/>
      <c r="E130" s="34"/>
    </row>
    <row r="131" spans="1:5" s="31" customFormat="1" x14ac:dyDescent="0.3">
      <c r="A131" s="79"/>
      <c r="E131" s="34"/>
    </row>
    <row r="132" spans="1:5" s="31" customFormat="1" x14ac:dyDescent="0.3">
      <c r="A132" s="79"/>
    </row>
    <row r="133" spans="1:5" s="31" customFormat="1" x14ac:dyDescent="0.3">
      <c r="A133" s="79"/>
    </row>
    <row r="134" spans="1:5" s="31" customFormat="1" x14ac:dyDescent="0.3">
      <c r="A134" s="79"/>
    </row>
    <row r="135" spans="1:5" s="31" customFormat="1" x14ac:dyDescent="0.3">
      <c r="A135" s="79"/>
    </row>
    <row r="136" spans="1:5" s="31" customFormat="1" x14ac:dyDescent="0.3">
      <c r="A136" s="79"/>
    </row>
    <row r="137" spans="1:5" s="31" customFormat="1" x14ac:dyDescent="0.3">
      <c r="A137" s="79"/>
    </row>
    <row r="138" spans="1:5" s="31" customFormat="1" x14ac:dyDescent="0.3">
      <c r="A138" s="79"/>
    </row>
    <row r="139" spans="1:5" s="31" customFormat="1" x14ac:dyDescent="0.3">
      <c r="A139" s="79"/>
    </row>
    <row r="140" spans="1:5" s="31" customFormat="1" x14ac:dyDescent="0.3">
      <c r="A140" s="79"/>
    </row>
    <row r="141" spans="1:5" s="31" customFormat="1" x14ac:dyDescent="0.3">
      <c r="A141" s="79"/>
    </row>
    <row r="142" spans="1:5" s="31" customFormat="1" x14ac:dyDescent="0.3">
      <c r="A142" s="79"/>
    </row>
    <row r="143" spans="1:5" s="31" customFormat="1" x14ac:dyDescent="0.3">
      <c r="A143" s="79"/>
    </row>
    <row r="144" spans="1:5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  <row r="160" spans="1:1" s="31" customFormat="1" x14ac:dyDescent="0.3">
      <c r="A160" s="79"/>
    </row>
    <row r="161" spans="1:1" s="31" customFormat="1" x14ac:dyDescent="0.3">
      <c r="A161" s="79"/>
    </row>
    <row r="162" spans="1:1" s="31" customFormat="1" x14ac:dyDescent="0.3">
      <c r="A162" s="79"/>
    </row>
    <row r="163" spans="1:1" s="31" customFormat="1" x14ac:dyDescent="0.3">
      <c r="A163" s="79"/>
    </row>
    <row r="164" spans="1:1" s="31" customFormat="1" x14ac:dyDescent="0.3">
      <c r="A164" s="79"/>
    </row>
    <row r="165" spans="1:1" s="31" customFormat="1" x14ac:dyDescent="0.3">
      <c r="A165" s="79"/>
    </row>
    <row r="166" spans="1:1" s="31" customFormat="1" x14ac:dyDescent="0.3">
      <c r="A166" s="79"/>
    </row>
    <row r="167" spans="1:1" s="31" customFormat="1" x14ac:dyDescent="0.3">
      <c r="A167" s="79"/>
    </row>
    <row r="168" spans="1:1" s="31" customFormat="1" x14ac:dyDescent="0.3">
      <c r="A168" s="79"/>
    </row>
    <row r="169" spans="1:1" s="31" customFormat="1" x14ac:dyDescent="0.3">
      <c r="A169" s="79"/>
    </row>
    <row r="170" spans="1:1" s="31" customFormat="1" x14ac:dyDescent="0.3">
      <c r="A170" s="79"/>
    </row>
    <row r="171" spans="1:1" s="31" customFormat="1" x14ac:dyDescent="0.3">
      <c r="A171" s="79"/>
    </row>
    <row r="172" spans="1:1" s="31" customFormat="1" x14ac:dyDescent="0.3">
      <c r="A172" s="79"/>
    </row>
    <row r="173" spans="1:1" s="31" customFormat="1" x14ac:dyDescent="0.3">
      <c r="A173" s="79"/>
    </row>
    <row r="174" spans="1:1" s="31" customFormat="1" x14ac:dyDescent="0.3">
      <c r="A174" s="79"/>
    </row>
    <row r="175" spans="1:1" s="31" customFormat="1" x14ac:dyDescent="0.3">
      <c r="A175" s="79"/>
    </row>
    <row r="176" spans="1:1" s="31" customFormat="1" x14ac:dyDescent="0.3">
      <c r="A176" s="79"/>
    </row>
    <row r="177" spans="1:1" s="31" customFormat="1" x14ac:dyDescent="0.3">
      <c r="A177" s="79"/>
    </row>
    <row r="178" spans="1:1" s="31" customFormat="1" x14ac:dyDescent="0.3">
      <c r="A178" s="79"/>
    </row>
    <row r="179" spans="1:1" s="31" customFormat="1" x14ac:dyDescent="0.3">
      <c r="A179" s="79"/>
    </row>
    <row r="180" spans="1:1" s="31" customFormat="1" x14ac:dyDescent="0.3">
      <c r="A180" s="79"/>
    </row>
    <row r="181" spans="1:1" s="31" customFormat="1" x14ac:dyDescent="0.3">
      <c r="A181" s="79"/>
    </row>
    <row r="182" spans="1:1" s="31" customFormat="1" x14ac:dyDescent="0.3">
      <c r="A182" s="79"/>
    </row>
    <row r="183" spans="1:1" s="31" customFormat="1" x14ac:dyDescent="0.3">
      <c r="A183" s="79"/>
    </row>
    <row r="184" spans="1:1" s="31" customFormat="1" x14ac:dyDescent="0.3">
      <c r="A184" s="79"/>
    </row>
    <row r="185" spans="1:1" s="31" customFormat="1" x14ac:dyDescent="0.3">
      <c r="A185" s="79"/>
    </row>
    <row r="186" spans="1:1" s="31" customFormat="1" x14ac:dyDescent="0.3">
      <c r="A186" s="79"/>
    </row>
    <row r="187" spans="1:1" s="31" customFormat="1" x14ac:dyDescent="0.3">
      <c r="A187" s="79"/>
    </row>
    <row r="188" spans="1:1" s="31" customFormat="1" x14ac:dyDescent="0.3">
      <c r="A188" s="79"/>
    </row>
    <row r="189" spans="1:1" s="31" customFormat="1" x14ac:dyDescent="0.3">
      <c r="A189" s="79"/>
    </row>
    <row r="190" spans="1:1" s="31" customFormat="1" x14ac:dyDescent="0.3">
      <c r="A190" s="79"/>
    </row>
    <row r="191" spans="1:1" s="31" customFormat="1" x14ac:dyDescent="0.3">
      <c r="A191" s="79"/>
    </row>
    <row r="192" spans="1:1" s="31" customFormat="1" x14ac:dyDescent="0.3">
      <c r="A192" s="79"/>
    </row>
    <row r="193" spans="1:1" s="31" customFormat="1" x14ac:dyDescent="0.3">
      <c r="A193" s="79"/>
    </row>
    <row r="194" spans="1:1" s="31" customFormat="1" x14ac:dyDescent="0.3">
      <c r="A194" s="79"/>
    </row>
    <row r="195" spans="1:1" s="31" customFormat="1" x14ac:dyDescent="0.3">
      <c r="A195" s="79"/>
    </row>
    <row r="196" spans="1:1" s="31" customFormat="1" x14ac:dyDescent="0.3">
      <c r="A196" s="79"/>
    </row>
    <row r="197" spans="1:1" s="31" customFormat="1" x14ac:dyDescent="0.3">
      <c r="A197" s="79"/>
    </row>
    <row r="198" spans="1:1" s="31" customFormat="1" x14ac:dyDescent="0.3">
      <c r="A198" s="79"/>
    </row>
    <row r="199" spans="1:1" s="31" customFormat="1" x14ac:dyDescent="0.3">
      <c r="A199" s="79"/>
    </row>
    <row r="200" spans="1:1" s="31" customFormat="1" x14ac:dyDescent="0.3">
      <c r="A200" s="79"/>
    </row>
    <row r="201" spans="1:1" s="31" customFormat="1" x14ac:dyDescent="0.3">
      <c r="A201" s="79"/>
    </row>
    <row r="202" spans="1:1" s="31" customFormat="1" x14ac:dyDescent="0.3">
      <c r="A202" s="79"/>
    </row>
    <row r="203" spans="1:1" s="31" customFormat="1" x14ac:dyDescent="0.3">
      <c r="A203" s="79"/>
    </row>
    <row r="204" spans="1:1" s="31" customFormat="1" x14ac:dyDescent="0.3">
      <c r="A204" s="79"/>
    </row>
    <row r="205" spans="1:1" s="31" customFormat="1" x14ac:dyDescent="0.3">
      <c r="A205" s="79"/>
    </row>
    <row r="206" spans="1:1" s="31" customFormat="1" x14ac:dyDescent="0.3">
      <c r="A206" s="79"/>
    </row>
    <row r="207" spans="1:1" s="31" customFormat="1" x14ac:dyDescent="0.3">
      <c r="A207" s="79"/>
    </row>
    <row r="208" spans="1:1" s="31" customFormat="1" x14ac:dyDescent="0.3">
      <c r="A208" s="79"/>
    </row>
    <row r="209" spans="1:1" s="31" customFormat="1" x14ac:dyDescent="0.3">
      <c r="A209" s="79"/>
    </row>
    <row r="210" spans="1:1" s="31" customFormat="1" x14ac:dyDescent="0.3">
      <c r="A210" s="79"/>
    </row>
    <row r="211" spans="1:1" s="31" customFormat="1" x14ac:dyDescent="0.3">
      <c r="A211" s="79"/>
    </row>
    <row r="212" spans="1:1" s="31" customFormat="1" x14ac:dyDescent="0.3">
      <c r="A212" s="79"/>
    </row>
    <row r="213" spans="1:1" s="31" customFormat="1" x14ac:dyDescent="0.3">
      <c r="A213" s="79"/>
    </row>
    <row r="214" spans="1:1" s="31" customFormat="1" x14ac:dyDescent="0.3">
      <c r="A214" s="79"/>
    </row>
    <row r="215" spans="1:1" s="31" customFormat="1" x14ac:dyDescent="0.3">
      <c r="A215" s="79"/>
    </row>
    <row r="216" spans="1:1" s="31" customFormat="1" x14ac:dyDescent="0.3">
      <c r="A216" s="79"/>
    </row>
    <row r="217" spans="1:1" s="31" customFormat="1" x14ac:dyDescent="0.3">
      <c r="A217" s="79"/>
    </row>
    <row r="218" spans="1:1" s="31" customFormat="1" x14ac:dyDescent="0.3">
      <c r="A218" s="79"/>
    </row>
    <row r="219" spans="1:1" s="31" customFormat="1" x14ac:dyDescent="0.3">
      <c r="A219" s="79"/>
    </row>
    <row r="220" spans="1:1" s="31" customFormat="1" x14ac:dyDescent="0.3">
      <c r="A220" s="79"/>
    </row>
    <row r="221" spans="1:1" s="31" customFormat="1" x14ac:dyDescent="0.3">
      <c r="A221" s="79"/>
    </row>
    <row r="222" spans="1:1" s="31" customFormat="1" x14ac:dyDescent="0.3">
      <c r="A222" s="79"/>
    </row>
    <row r="223" spans="1:1" s="31" customFormat="1" x14ac:dyDescent="0.3">
      <c r="A223" s="79"/>
    </row>
    <row r="224" spans="1:1" s="31" customFormat="1" x14ac:dyDescent="0.3">
      <c r="A224" s="79"/>
    </row>
  </sheetData>
  <mergeCells count="8">
    <mergeCell ref="B119:D119"/>
    <mergeCell ref="C122:D122"/>
    <mergeCell ref="B1:K1"/>
    <mergeCell ref="B3:K3"/>
    <mergeCell ref="A4:A5"/>
    <mergeCell ref="B4:H4"/>
    <mergeCell ref="I4:K4"/>
    <mergeCell ref="B110:K110"/>
  </mergeCells>
  <pageMargins left="0.5" right="0.2" top="0" bottom="0" header="0.3" footer="0.3"/>
  <pageSetup paperSize="9" scale="80" orientation="landscape" r:id="rId1"/>
  <headerFooter differentFirst="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9"/>
  <sheetViews>
    <sheetView topLeftCell="A126" workbookViewId="0">
      <selection activeCell="L136" sqref="L136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6640625" customWidth="1"/>
    <col min="6" max="6" width="16.33203125" customWidth="1"/>
    <col min="7" max="7" width="14.44140625" customWidth="1"/>
    <col min="8" max="8" width="15.109375" customWidth="1"/>
    <col min="9" max="9" width="15.88671875" style="142" customWidth="1"/>
    <col min="10" max="11" width="11.6640625" customWidth="1"/>
    <col min="12" max="12" width="15.109375" customWidth="1"/>
    <col min="13" max="13" width="14.33203125" bestFit="1" customWidth="1"/>
  </cols>
  <sheetData>
    <row r="1" spans="1:13" ht="59.25" customHeight="1" x14ac:dyDescent="0.3">
      <c r="A1" s="79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</row>
    <row r="2" spans="1:13" ht="18" customHeight="1" x14ac:dyDescent="0.3">
      <c r="A2" s="80"/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13" ht="15" customHeight="1" x14ac:dyDescent="0.35">
      <c r="A3" s="163" t="s">
        <v>67</v>
      </c>
      <c r="B3" s="170" t="s">
        <v>2</v>
      </c>
      <c r="C3" s="171"/>
      <c r="D3" s="171"/>
      <c r="E3" s="171"/>
      <c r="F3" s="171"/>
      <c r="G3" s="171"/>
      <c r="H3" s="172"/>
      <c r="I3" s="173" t="s">
        <v>3</v>
      </c>
      <c r="J3" s="173"/>
      <c r="K3" s="173"/>
      <c r="L3" s="6"/>
    </row>
    <row r="4" spans="1:13" ht="49.5" customHeight="1" x14ac:dyDescent="0.3">
      <c r="A4" s="164"/>
      <c r="B4" s="26" t="s">
        <v>4</v>
      </c>
      <c r="C4" s="1" t="s">
        <v>25</v>
      </c>
      <c r="D4" s="1" t="s">
        <v>5</v>
      </c>
      <c r="E4" s="1" t="s">
        <v>6</v>
      </c>
      <c r="F4" s="2" t="s">
        <v>182</v>
      </c>
      <c r="G4" s="2" t="s">
        <v>183</v>
      </c>
      <c r="H4" s="11" t="s">
        <v>8</v>
      </c>
      <c r="I4" s="130" t="s">
        <v>184</v>
      </c>
      <c r="J4" s="1" t="s">
        <v>10</v>
      </c>
      <c r="K4" s="1" t="s">
        <v>11</v>
      </c>
      <c r="L4" s="19" t="s">
        <v>203</v>
      </c>
    </row>
    <row r="5" spans="1:13" ht="15.6" x14ac:dyDescent="0.3">
      <c r="A5" s="19">
        <v>1</v>
      </c>
      <c r="B5" s="12" t="s">
        <v>12</v>
      </c>
      <c r="D5" s="112">
        <v>42974</v>
      </c>
      <c r="E5" s="48">
        <v>200000</v>
      </c>
      <c r="F5" s="48"/>
      <c r="G5" s="48"/>
      <c r="H5" s="48"/>
      <c r="I5" s="131">
        <v>200000</v>
      </c>
      <c r="J5" s="13">
        <v>1930149</v>
      </c>
      <c r="K5" s="110">
        <v>42974</v>
      </c>
      <c r="L5" s="6"/>
    </row>
    <row r="6" spans="1:13" ht="15.6" x14ac:dyDescent="0.3">
      <c r="A6" s="19">
        <v>2</v>
      </c>
      <c r="B6" s="30" t="s">
        <v>171</v>
      </c>
      <c r="C6" s="12">
        <v>22</v>
      </c>
      <c r="D6" s="112">
        <v>42975</v>
      </c>
      <c r="E6" s="48">
        <v>218840</v>
      </c>
      <c r="F6" s="48">
        <v>10279</v>
      </c>
      <c r="G6" s="48">
        <v>8981</v>
      </c>
      <c r="H6" s="48">
        <f t="shared" ref="H6:H47" si="0">F6+G6</f>
        <v>19260</v>
      </c>
      <c r="I6" s="131">
        <v>199580</v>
      </c>
      <c r="J6" s="13">
        <v>1930150</v>
      </c>
      <c r="K6" s="110">
        <v>42975</v>
      </c>
      <c r="L6" s="6"/>
      <c r="M6" s="17"/>
    </row>
    <row r="7" spans="1:13" ht="15.6" x14ac:dyDescent="0.3">
      <c r="A7" s="19">
        <v>3</v>
      </c>
      <c r="B7" s="27" t="s">
        <v>173</v>
      </c>
      <c r="C7" s="18">
        <v>32</v>
      </c>
      <c r="D7" s="112">
        <v>42976</v>
      </c>
      <c r="E7" s="48">
        <v>224866</v>
      </c>
      <c r="F7" s="48">
        <v>19710</v>
      </c>
      <c r="G7" s="48">
        <v>5837</v>
      </c>
      <c r="H7" s="48">
        <f t="shared" si="0"/>
        <v>25547</v>
      </c>
      <c r="I7" s="131">
        <v>199319</v>
      </c>
      <c r="J7" s="13">
        <v>1930151</v>
      </c>
      <c r="K7" s="110">
        <v>42976</v>
      </c>
      <c r="L7" s="6"/>
    </row>
    <row r="8" spans="1:13" ht="15.6" x14ac:dyDescent="0.3">
      <c r="A8" s="19">
        <v>4</v>
      </c>
      <c r="B8" s="30" t="s">
        <v>178</v>
      </c>
      <c r="C8" s="58">
        <v>36</v>
      </c>
      <c r="D8" s="111">
        <v>42977</v>
      </c>
      <c r="E8" s="53">
        <v>219245</v>
      </c>
      <c r="F8" s="53">
        <v>10298</v>
      </c>
      <c r="G8" s="53">
        <v>8998</v>
      </c>
      <c r="H8" s="48">
        <f t="shared" si="0"/>
        <v>19296</v>
      </c>
      <c r="I8" s="132">
        <v>199949</v>
      </c>
      <c r="J8" s="13">
        <v>1930160</v>
      </c>
      <c r="K8" s="111">
        <v>42977</v>
      </c>
      <c r="L8" s="3"/>
      <c r="M8" s="17"/>
    </row>
    <row r="9" spans="1:13" ht="15.6" x14ac:dyDescent="0.3">
      <c r="A9" s="19">
        <v>5</v>
      </c>
      <c r="B9" s="96" t="s">
        <v>174</v>
      </c>
      <c r="C9" s="58">
        <v>38</v>
      </c>
      <c r="D9" s="111">
        <v>42978</v>
      </c>
      <c r="E9" s="53">
        <v>224867</v>
      </c>
      <c r="F9" s="53">
        <v>19710</v>
      </c>
      <c r="G9" s="53">
        <v>5837</v>
      </c>
      <c r="H9" s="48">
        <f t="shared" si="0"/>
        <v>25547</v>
      </c>
      <c r="I9" s="132">
        <v>199320</v>
      </c>
      <c r="J9" s="13">
        <v>1930162</v>
      </c>
      <c r="K9" s="111">
        <v>42978</v>
      </c>
      <c r="L9" s="3"/>
      <c r="M9" s="17"/>
    </row>
    <row r="10" spans="1:13" ht="15.6" x14ac:dyDescent="0.3">
      <c r="A10" s="19">
        <v>6</v>
      </c>
      <c r="B10" s="96" t="s">
        <v>175</v>
      </c>
      <c r="C10" s="58">
        <v>48</v>
      </c>
      <c r="D10" s="111">
        <v>42985</v>
      </c>
      <c r="E10" s="53">
        <v>224867</v>
      </c>
      <c r="F10" s="53">
        <v>19710</v>
      </c>
      <c r="G10" s="53">
        <v>5837</v>
      </c>
      <c r="H10" s="48">
        <f t="shared" si="0"/>
        <v>25547</v>
      </c>
      <c r="I10" s="132">
        <v>199320</v>
      </c>
      <c r="J10" s="13">
        <v>1930163</v>
      </c>
      <c r="K10" s="111">
        <v>42985</v>
      </c>
      <c r="L10" s="3"/>
      <c r="M10" s="17"/>
    </row>
    <row r="11" spans="1:13" ht="46.8" x14ac:dyDescent="0.3">
      <c r="A11" s="19">
        <v>7</v>
      </c>
      <c r="B11" s="108" t="s">
        <v>201</v>
      </c>
      <c r="C11" s="58">
        <v>54</v>
      </c>
      <c r="D11" s="111">
        <v>42989</v>
      </c>
      <c r="E11" s="53">
        <v>229914</v>
      </c>
      <c r="F11" s="53">
        <v>29989</v>
      </c>
      <c r="G11" s="53">
        <v>0</v>
      </c>
      <c r="H11" s="48">
        <f t="shared" si="0"/>
        <v>29989</v>
      </c>
      <c r="I11" s="132">
        <v>199925</v>
      </c>
      <c r="J11" s="13">
        <v>1930164</v>
      </c>
      <c r="K11" s="111">
        <v>42989</v>
      </c>
      <c r="L11" s="107" t="s">
        <v>204</v>
      </c>
      <c r="M11" s="17"/>
    </row>
    <row r="12" spans="1:13" ht="15.6" x14ac:dyDescent="0.3">
      <c r="A12" s="19">
        <v>8</v>
      </c>
      <c r="B12" s="96" t="s">
        <v>176</v>
      </c>
      <c r="C12" s="58">
        <v>57</v>
      </c>
      <c r="D12" s="111">
        <v>42990</v>
      </c>
      <c r="E12" s="53">
        <v>224867</v>
      </c>
      <c r="F12" s="53">
        <v>19710</v>
      </c>
      <c r="G12" s="53">
        <v>5837</v>
      </c>
      <c r="H12" s="53">
        <f t="shared" si="0"/>
        <v>25547</v>
      </c>
      <c r="I12" s="132">
        <v>199320</v>
      </c>
      <c r="J12" s="13">
        <v>1930165</v>
      </c>
      <c r="K12" s="111">
        <v>42990</v>
      </c>
      <c r="L12" s="3"/>
      <c r="M12" s="17"/>
    </row>
    <row r="13" spans="1:13" ht="15.6" x14ac:dyDescent="0.3">
      <c r="A13" s="19">
        <v>9</v>
      </c>
      <c r="B13" s="96" t="s">
        <v>177</v>
      </c>
      <c r="C13" s="58">
        <v>62</v>
      </c>
      <c r="D13" s="111">
        <v>42992</v>
      </c>
      <c r="E13" s="53">
        <v>224267</v>
      </c>
      <c r="F13" s="53">
        <v>19710</v>
      </c>
      <c r="G13" s="53">
        <v>5837</v>
      </c>
      <c r="H13" s="53">
        <f t="shared" si="0"/>
        <v>25547</v>
      </c>
      <c r="I13" s="132">
        <v>198720</v>
      </c>
      <c r="J13" s="13">
        <v>1930166</v>
      </c>
      <c r="K13" s="111">
        <v>42992</v>
      </c>
      <c r="L13" s="3"/>
      <c r="M13" s="17"/>
    </row>
    <row r="14" spans="1:13" ht="15.6" x14ac:dyDescent="0.3">
      <c r="A14" s="19">
        <v>10</v>
      </c>
      <c r="B14" s="96" t="s">
        <v>179</v>
      </c>
      <c r="C14" s="58">
        <v>70</v>
      </c>
      <c r="D14" s="111">
        <v>42997</v>
      </c>
      <c r="E14" s="53">
        <v>224267</v>
      </c>
      <c r="F14" s="53">
        <v>19710</v>
      </c>
      <c r="G14" s="53">
        <v>5777</v>
      </c>
      <c r="H14" s="53">
        <f t="shared" si="0"/>
        <v>25487</v>
      </c>
      <c r="I14" s="132">
        <f t="shared" ref="I14:I47" si="1">E14-H14</f>
        <v>198780</v>
      </c>
      <c r="J14" s="13">
        <v>1930168</v>
      </c>
      <c r="K14" s="111">
        <v>42997</v>
      </c>
      <c r="L14" s="3"/>
      <c r="M14" s="17"/>
    </row>
    <row r="15" spans="1:13" ht="15.6" x14ac:dyDescent="0.3">
      <c r="A15" s="19">
        <v>11</v>
      </c>
      <c r="B15" s="96" t="s">
        <v>180</v>
      </c>
      <c r="C15" s="58">
        <v>77</v>
      </c>
      <c r="D15" s="111">
        <v>42999</v>
      </c>
      <c r="E15" s="53">
        <v>224267</v>
      </c>
      <c r="F15" s="53">
        <v>19710</v>
      </c>
      <c r="G15" s="53">
        <v>5777</v>
      </c>
      <c r="H15" s="53">
        <f t="shared" si="0"/>
        <v>25487</v>
      </c>
      <c r="I15" s="132">
        <f t="shared" si="1"/>
        <v>198780</v>
      </c>
      <c r="J15" s="13">
        <v>1930169</v>
      </c>
      <c r="K15" s="111">
        <v>42999</v>
      </c>
      <c r="L15" s="3"/>
      <c r="M15" s="17"/>
    </row>
    <row r="16" spans="1:13" ht="15.6" x14ac:dyDescent="0.3">
      <c r="A16" s="19">
        <v>12</v>
      </c>
      <c r="B16" s="28" t="s">
        <v>188</v>
      </c>
      <c r="C16" s="58">
        <v>78</v>
      </c>
      <c r="D16" s="111">
        <v>42999</v>
      </c>
      <c r="E16" s="53">
        <v>227497</v>
      </c>
      <c r="F16" s="53">
        <v>22610</v>
      </c>
      <c r="G16" s="53">
        <v>6997</v>
      </c>
      <c r="H16" s="53">
        <f t="shared" si="0"/>
        <v>29607</v>
      </c>
      <c r="I16" s="132">
        <f t="shared" si="1"/>
        <v>197890</v>
      </c>
      <c r="J16" s="13">
        <v>1930171</v>
      </c>
      <c r="K16" s="111">
        <v>42999</v>
      </c>
      <c r="L16" s="3"/>
      <c r="M16" s="17"/>
    </row>
    <row r="17" spans="1:13" ht="15.6" x14ac:dyDescent="0.3">
      <c r="A17" s="19">
        <v>13</v>
      </c>
      <c r="B17" s="28" t="s">
        <v>189</v>
      </c>
      <c r="C17" s="58">
        <v>81</v>
      </c>
      <c r="D17" s="111">
        <v>43002</v>
      </c>
      <c r="E17" s="53">
        <v>227497</v>
      </c>
      <c r="F17" s="53">
        <v>22610</v>
      </c>
      <c r="G17" s="53">
        <v>6997</v>
      </c>
      <c r="H17" s="53">
        <f t="shared" si="0"/>
        <v>29607</v>
      </c>
      <c r="I17" s="132">
        <f t="shared" si="1"/>
        <v>197890</v>
      </c>
      <c r="J17" s="13">
        <v>1930172</v>
      </c>
      <c r="K17" s="111">
        <v>43002</v>
      </c>
      <c r="L17" s="3"/>
      <c r="M17" s="17"/>
    </row>
    <row r="18" spans="1:13" ht="15.6" x14ac:dyDescent="0.3">
      <c r="A18" s="19">
        <v>14</v>
      </c>
      <c r="B18" s="28" t="s">
        <v>190</v>
      </c>
      <c r="C18" s="58">
        <v>84</v>
      </c>
      <c r="D18" s="111">
        <v>43003</v>
      </c>
      <c r="E18" s="53">
        <v>218668</v>
      </c>
      <c r="F18" s="53">
        <v>21370</v>
      </c>
      <c r="G18" s="53">
        <v>7678</v>
      </c>
      <c r="H18" s="53">
        <f t="shared" si="0"/>
        <v>29048</v>
      </c>
      <c r="I18" s="132">
        <f t="shared" si="1"/>
        <v>189620</v>
      </c>
      <c r="J18" s="13">
        <v>1930173</v>
      </c>
      <c r="K18" s="111">
        <v>43003</v>
      </c>
      <c r="L18" s="3"/>
      <c r="M18" s="17"/>
    </row>
    <row r="19" spans="1:13" ht="15.6" x14ac:dyDescent="0.3">
      <c r="A19" s="19">
        <v>15</v>
      </c>
      <c r="B19" s="96" t="s">
        <v>191</v>
      </c>
      <c r="C19" s="58">
        <v>87</v>
      </c>
      <c r="D19" s="111">
        <v>43004</v>
      </c>
      <c r="E19" s="53">
        <v>221573</v>
      </c>
      <c r="F19" s="53">
        <v>16950</v>
      </c>
      <c r="G19" s="53">
        <v>5843</v>
      </c>
      <c r="H19" s="53">
        <f t="shared" si="0"/>
        <v>22793</v>
      </c>
      <c r="I19" s="132">
        <f t="shared" si="1"/>
        <v>198780</v>
      </c>
      <c r="J19" s="13">
        <v>1930176</v>
      </c>
      <c r="K19" s="111">
        <v>43004</v>
      </c>
      <c r="L19" s="3"/>
      <c r="M19" s="17"/>
    </row>
    <row r="20" spans="1:13" ht="15.6" x14ac:dyDescent="0.3">
      <c r="A20" s="19">
        <v>16</v>
      </c>
      <c r="B20" s="96" t="s">
        <v>192</v>
      </c>
      <c r="C20" s="58">
        <v>90</v>
      </c>
      <c r="D20" s="111">
        <v>43005</v>
      </c>
      <c r="E20" s="53">
        <v>219200</v>
      </c>
      <c r="F20" s="53">
        <v>10200</v>
      </c>
      <c r="G20" s="53">
        <v>9000</v>
      </c>
      <c r="H20" s="53">
        <f t="shared" si="0"/>
        <v>19200</v>
      </c>
      <c r="I20" s="132">
        <f t="shared" si="1"/>
        <v>200000</v>
      </c>
      <c r="J20" s="13">
        <v>1930178</v>
      </c>
      <c r="K20" s="111">
        <v>43005</v>
      </c>
      <c r="L20" s="3"/>
      <c r="M20" s="17"/>
    </row>
    <row r="21" spans="1:13" ht="15.6" x14ac:dyDescent="0.3">
      <c r="A21" s="19">
        <v>17</v>
      </c>
      <c r="B21" s="96" t="s">
        <v>210</v>
      </c>
      <c r="C21" s="58">
        <v>92</v>
      </c>
      <c r="D21" s="111">
        <v>43006</v>
      </c>
      <c r="E21" s="53">
        <v>220989</v>
      </c>
      <c r="F21" s="53">
        <v>16940</v>
      </c>
      <c r="G21" s="53">
        <v>4137</v>
      </c>
      <c r="H21" s="53">
        <f t="shared" si="0"/>
        <v>21077</v>
      </c>
      <c r="I21" s="132">
        <f t="shared" si="1"/>
        <v>199912</v>
      </c>
      <c r="J21" s="13">
        <v>1930179</v>
      </c>
      <c r="K21" s="111">
        <v>43006</v>
      </c>
      <c r="L21" s="3"/>
      <c r="M21" s="17"/>
    </row>
    <row r="22" spans="1:13" ht="15.6" x14ac:dyDescent="0.3">
      <c r="A22" s="19">
        <v>18</v>
      </c>
      <c r="B22" s="96" t="s">
        <v>193</v>
      </c>
      <c r="C22" s="58">
        <v>93</v>
      </c>
      <c r="D22" s="111">
        <v>43006</v>
      </c>
      <c r="E22" s="53">
        <v>221573</v>
      </c>
      <c r="F22" s="53">
        <v>16950</v>
      </c>
      <c r="G22" s="53">
        <v>5843</v>
      </c>
      <c r="H22" s="53">
        <f t="shared" si="0"/>
        <v>22793</v>
      </c>
      <c r="I22" s="132">
        <f t="shared" si="1"/>
        <v>198780</v>
      </c>
      <c r="J22" s="13">
        <v>1930180</v>
      </c>
      <c r="K22" s="111">
        <v>43006</v>
      </c>
      <c r="L22" s="3"/>
      <c r="M22" s="17"/>
    </row>
    <row r="23" spans="1:13" ht="15.6" x14ac:dyDescent="0.3">
      <c r="A23" s="19">
        <v>19</v>
      </c>
      <c r="B23" s="96" t="s">
        <v>194</v>
      </c>
      <c r="C23" s="58">
        <v>96</v>
      </c>
      <c r="D23" s="111">
        <v>43010</v>
      </c>
      <c r="E23" s="53">
        <v>228308</v>
      </c>
      <c r="F23" s="53">
        <v>24833</v>
      </c>
      <c r="G23" s="53">
        <v>6605</v>
      </c>
      <c r="H23" s="53">
        <f t="shared" si="0"/>
        <v>31438</v>
      </c>
      <c r="I23" s="132">
        <f t="shared" si="1"/>
        <v>196870</v>
      </c>
      <c r="J23" s="13">
        <v>1930183</v>
      </c>
      <c r="K23" s="111">
        <v>43010</v>
      </c>
      <c r="L23" s="3"/>
      <c r="M23" s="17"/>
    </row>
    <row r="24" spans="1:13" ht="15.6" x14ac:dyDescent="0.3">
      <c r="A24" s="19">
        <v>20</v>
      </c>
      <c r="B24" s="96" t="s">
        <v>195</v>
      </c>
      <c r="C24" s="58">
        <v>99</v>
      </c>
      <c r="D24" s="111">
        <v>43011</v>
      </c>
      <c r="E24" s="53">
        <v>222055</v>
      </c>
      <c r="F24" s="53">
        <v>16950</v>
      </c>
      <c r="G24" s="53">
        <v>6145</v>
      </c>
      <c r="H24" s="53">
        <f t="shared" si="0"/>
        <v>23095</v>
      </c>
      <c r="I24" s="132">
        <f t="shared" si="1"/>
        <v>198960</v>
      </c>
      <c r="J24" s="13">
        <v>1930185</v>
      </c>
      <c r="K24" s="111">
        <v>43011</v>
      </c>
      <c r="L24" s="3"/>
      <c r="M24" s="17"/>
    </row>
    <row r="25" spans="1:13" ht="15.6" x14ac:dyDescent="0.3">
      <c r="A25" s="19">
        <v>21</v>
      </c>
      <c r="B25" s="96" t="s">
        <v>197</v>
      </c>
      <c r="C25" s="58">
        <v>100</v>
      </c>
      <c r="D25" s="111">
        <v>43011</v>
      </c>
      <c r="E25" s="53">
        <v>217303</v>
      </c>
      <c r="F25" s="53">
        <v>13151</v>
      </c>
      <c r="G25" s="53">
        <v>4683</v>
      </c>
      <c r="H25" s="53">
        <f t="shared" si="0"/>
        <v>17834</v>
      </c>
      <c r="I25" s="132">
        <f t="shared" si="1"/>
        <v>199469</v>
      </c>
      <c r="J25" s="13">
        <v>1930186</v>
      </c>
      <c r="K25" s="111">
        <v>43011</v>
      </c>
      <c r="L25" s="3"/>
      <c r="M25" s="17"/>
    </row>
    <row r="26" spans="1:13" ht="15.6" x14ac:dyDescent="0.3">
      <c r="A26" s="19">
        <v>22</v>
      </c>
      <c r="B26" s="96" t="s">
        <v>197</v>
      </c>
      <c r="C26" s="58">
        <v>104</v>
      </c>
      <c r="D26" s="111">
        <v>43012</v>
      </c>
      <c r="E26" s="53">
        <v>159374</v>
      </c>
      <c r="F26" s="53">
        <v>9435</v>
      </c>
      <c r="G26" s="53">
        <v>9044</v>
      </c>
      <c r="H26" s="53">
        <f t="shared" si="0"/>
        <v>18479</v>
      </c>
      <c r="I26" s="132">
        <f t="shared" si="1"/>
        <v>140895</v>
      </c>
      <c r="J26" s="13">
        <v>1930190</v>
      </c>
      <c r="K26" s="111">
        <v>43012</v>
      </c>
      <c r="L26" s="3"/>
      <c r="M26" s="17"/>
    </row>
    <row r="27" spans="1:13" ht="15.6" x14ac:dyDescent="0.3">
      <c r="A27" s="19">
        <v>23</v>
      </c>
      <c r="B27" s="96" t="s">
        <v>198</v>
      </c>
      <c r="C27" s="58">
        <v>105</v>
      </c>
      <c r="D27" s="111">
        <v>43012</v>
      </c>
      <c r="E27" s="53">
        <v>219200</v>
      </c>
      <c r="F27" s="53">
        <v>10200</v>
      </c>
      <c r="G27" s="53">
        <v>9000</v>
      </c>
      <c r="H27" s="53">
        <f t="shared" si="0"/>
        <v>19200</v>
      </c>
      <c r="I27" s="132">
        <f t="shared" si="1"/>
        <v>200000</v>
      </c>
      <c r="J27" s="13">
        <v>1930187</v>
      </c>
      <c r="K27" s="111">
        <v>43012</v>
      </c>
      <c r="L27" s="3"/>
      <c r="M27" s="17"/>
    </row>
    <row r="28" spans="1:13" ht="15.6" x14ac:dyDescent="0.3">
      <c r="A28" s="19">
        <v>24</v>
      </c>
      <c r="B28" s="96" t="s">
        <v>199</v>
      </c>
      <c r="C28" s="58">
        <v>107</v>
      </c>
      <c r="D28" s="111">
        <v>43013</v>
      </c>
      <c r="E28" s="53">
        <v>221995</v>
      </c>
      <c r="F28" s="53">
        <v>16950</v>
      </c>
      <c r="G28" s="53">
        <v>5945</v>
      </c>
      <c r="H28" s="53">
        <f t="shared" si="0"/>
        <v>22895</v>
      </c>
      <c r="I28" s="132">
        <f t="shared" si="1"/>
        <v>199100</v>
      </c>
      <c r="J28" s="13">
        <v>1930193</v>
      </c>
      <c r="K28" s="111">
        <v>43013</v>
      </c>
      <c r="L28" s="3"/>
      <c r="M28" s="17"/>
    </row>
    <row r="29" spans="1:13" ht="15.6" x14ac:dyDescent="0.3">
      <c r="A29" s="19">
        <v>25</v>
      </c>
      <c r="B29" s="96" t="s">
        <v>205</v>
      </c>
      <c r="C29" s="58">
        <v>112</v>
      </c>
      <c r="D29" s="111">
        <v>43016</v>
      </c>
      <c r="E29" s="53">
        <v>237805</v>
      </c>
      <c r="F29" s="53">
        <v>29850</v>
      </c>
      <c r="G29" s="53">
        <v>8955</v>
      </c>
      <c r="H29" s="53">
        <f t="shared" si="0"/>
        <v>38805</v>
      </c>
      <c r="I29" s="132">
        <f t="shared" si="1"/>
        <v>199000</v>
      </c>
      <c r="J29" s="13">
        <v>1930195</v>
      </c>
      <c r="K29" s="111">
        <v>43016</v>
      </c>
      <c r="L29" s="3"/>
      <c r="M29" s="17"/>
    </row>
    <row r="30" spans="1:13" ht="41.4" x14ac:dyDescent="0.3">
      <c r="A30" s="19">
        <v>26</v>
      </c>
      <c r="B30" s="108" t="s">
        <v>200</v>
      </c>
      <c r="C30" s="58">
        <v>116</v>
      </c>
      <c r="D30" s="111">
        <v>43017</v>
      </c>
      <c r="E30" s="53">
        <v>229914</v>
      </c>
      <c r="F30" s="53">
        <v>29989</v>
      </c>
      <c r="G30" s="53">
        <v>0</v>
      </c>
      <c r="H30" s="53">
        <f t="shared" si="0"/>
        <v>29989</v>
      </c>
      <c r="I30" s="132">
        <f t="shared" si="1"/>
        <v>199925</v>
      </c>
      <c r="J30" s="13">
        <v>1930197</v>
      </c>
      <c r="K30" s="111">
        <v>43017</v>
      </c>
      <c r="L30" s="109" t="s">
        <v>208</v>
      </c>
      <c r="M30" s="17"/>
    </row>
    <row r="31" spans="1:13" ht="15.6" x14ac:dyDescent="0.3">
      <c r="A31" s="19">
        <v>27</v>
      </c>
      <c r="B31" s="96" t="s">
        <v>202</v>
      </c>
      <c r="C31" s="58">
        <v>120</v>
      </c>
      <c r="D31" s="111">
        <v>43018</v>
      </c>
      <c r="E31" s="53">
        <v>221755</v>
      </c>
      <c r="F31" s="53">
        <v>16950</v>
      </c>
      <c r="G31" s="53">
        <v>6145</v>
      </c>
      <c r="H31" s="53">
        <f t="shared" si="0"/>
        <v>23095</v>
      </c>
      <c r="I31" s="132">
        <f t="shared" si="1"/>
        <v>198660</v>
      </c>
      <c r="J31" s="13">
        <v>1930198</v>
      </c>
      <c r="K31" s="111">
        <v>43018</v>
      </c>
      <c r="L31" s="3"/>
      <c r="M31" s="17"/>
    </row>
    <row r="32" spans="1:13" ht="15.6" x14ac:dyDescent="0.3">
      <c r="A32" s="19">
        <v>28</v>
      </c>
      <c r="B32" s="96" t="s">
        <v>206</v>
      </c>
      <c r="C32" s="58">
        <v>123</v>
      </c>
      <c r="D32" s="111">
        <v>43019</v>
      </c>
      <c r="E32" s="53">
        <v>237805</v>
      </c>
      <c r="F32" s="53">
        <v>29850</v>
      </c>
      <c r="G32" s="53">
        <v>8955</v>
      </c>
      <c r="H32" s="53">
        <f t="shared" si="0"/>
        <v>38805</v>
      </c>
      <c r="I32" s="132">
        <f t="shared" si="1"/>
        <v>199000</v>
      </c>
      <c r="J32" s="13">
        <v>1930199</v>
      </c>
      <c r="K32" s="111">
        <v>43019</v>
      </c>
      <c r="L32" s="3"/>
      <c r="M32" s="17"/>
    </row>
    <row r="33" spans="1:13" ht="41.4" x14ac:dyDescent="0.3">
      <c r="A33" s="19">
        <v>29</v>
      </c>
      <c r="B33" s="108" t="s">
        <v>207</v>
      </c>
      <c r="C33" s="58">
        <v>124</v>
      </c>
      <c r="D33" s="111">
        <v>43019</v>
      </c>
      <c r="E33" s="53">
        <v>229914</v>
      </c>
      <c r="F33" s="53">
        <v>29989</v>
      </c>
      <c r="G33" s="53">
        <v>0</v>
      </c>
      <c r="H33" s="53">
        <f t="shared" si="0"/>
        <v>29989</v>
      </c>
      <c r="I33" s="132">
        <f t="shared" si="1"/>
        <v>199925</v>
      </c>
      <c r="J33" s="13">
        <v>1930200</v>
      </c>
      <c r="K33" s="111">
        <v>43019</v>
      </c>
      <c r="L33" s="109" t="s">
        <v>208</v>
      </c>
      <c r="M33" s="17"/>
    </row>
    <row r="34" spans="1:13" ht="15.6" x14ac:dyDescent="0.3">
      <c r="A34" s="19">
        <v>30</v>
      </c>
      <c r="B34" s="96" t="s">
        <v>209</v>
      </c>
      <c r="C34" s="58">
        <v>127</v>
      </c>
      <c r="D34" s="111">
        <v>43020</v>
      </c>
      <c r="E34" s="53">
        <v>222055</v>
      </c>
      <c r="F34" s="53">
        <v>16950</v>
      </c>
      <c r="G34" s="53">
        <v>6145</v>
      </c>
      <c r="H34" s="53">
        <f t="shared" si="0"/>
        <v>23095</v>
      </c>
      <c r="I34" s="132">
        <f t="shared" si="1"/>
        <v>198960</v>
      </c>
      <c r="J34" s="13">
        <v>2875402</v>
      </c>
      <c r="K34" s="111">
        <v>43020</v>
      </c>
      <c r="L34" s="3"/>
      <c r="M34" s="17"/>
    </row>
    <row r="35" spans="1:13" ht="15.6" x14ac:dyDescent="0.3">
      <c r="A35" s="19">
        <v>31</v>
      </c>
      <c r="B35" s="96" t="s">
        <v>211</v>
      </c>
      <c r="C35" s="58">
        <v>128</v>
      </c>
      <c r="D35" s="111">
        <v>43020</v>
      </c>
      <c r="E35" s="53">
        <v>219989</v>
      </c>
      <c r="F35" s="53">
        <v>16940</v>
      </c>
      <c r="G35" s="53">
        <v>4137</v>
      </c>
      <c r="H35" s="53">
        <f t="shared" si="0"/>
        <v>21077</v>
      </c>
      <c r="I35" s="132">
        <f t="shared" si="1"/>
        <v>198912</v>
      </c>
      <c r="J35" s="13">
        <v>2875401</v>
      </c>
      <c r="K35" s="111">
        <v>43020</v>
      </c>
      <c r="L35" s="3"/>
      <c r="M35" s="17"/>
    </row>
    <row r="36" spans="1:13" ht="15.6" x14ac:dyDescent="0.3">
      <c r="A36" s="19">
        <v>32</v>
      </c>
      <c r="B36" s="96" t="s">
        <v>212</v>
      </c>
      <c r="C36" s="58">
        <v>131</v>
      </c>
      <c r="D36" s="111">
        <v>43023</v>
      </c>
      <c r="E36" s="53">
        <v>237865</v>
      </c>
      <c r="F36" s="53">
        <v>29858</v>
      </c>
      <c r="G36" s="53">
        <v>8957</v>
      </c>
      <c r="H36" s="53">
        <f t="shared" si="0"/>
        <v>38815</v>
      </c>
      <c r="I36" s="132">
        <f t="shared" si="1"/>
        <v>199050</v>
      </c>
      <c r="J36" s="13">
        <v>2875403</v>
      </c>
      <c r="K36" s="111">
        <v>43023</v>
      </c>
      <c r="L36" s="3"/>
      <c r="M36" s="17"/>
    </row>
    <row r="37" spans="1:13" ht="15.6" x14ac:dyDescent="0.3">
      <c r="A37" s="19">
        <v>33</v>
      </c>
      <c r="B37" s="96" t="s">
        <v>213</v>
      </c>
      <c r="C37" s="58">
        <v>132</v>
      </c>
      <c r="D37" s="111">
        <v>43023</v>
      </c>
      <c r="E37" s="53">
        <v>238426</v>
      </c>
      <c r="F37" s="53">
        <v>29928</v>
      </c>
      <c r="G37" s="53">
        <v>8978</v>
      </c>
      <c r="H37" s="53">
        <f t="shared" si="0"/>
        <v>38906</v>
      </c>
      <c r="I37" s="132">
        <f t="shared" si="1"/>
        <v>199520</v>
      </c>
      <c r="J37" s="13">
        <v>2875404</v>
      </c>
      <c r="K37" s="111">
        <v>43023</v>
      </c>
      <c r="L37" s="3"/>
      <c r="M37" s="17"/>
    </row>
    <row r="38" spans="1:13" ht="15.6" x14ac:dyDescent="0.3">
      <c r="A38" s="19">
        <v>34</v>
      </c>
      <c r="B38" s="96" t="s">
        <v>214</v>
      </c>
      <c r="C38" s="58">
        <v>136</v>
      </c>
      <c r="D38" s="111">
        <v>43024</v>
      </c>
      <c r="E38" s="53">
        <v>219200</v>
      </c>
      <c r="F38" s="53">
        <v>10200</v>
      </c>
      <c r="G38" s="53">
        <v>9000</v>
      </c>
      <c r="H38" s="53">
        <f t="shared" si="0"/>
        <v>19200</v>
      </c>
      <c r="I38" s="132">
        <f t="shared" si="1"/>
        <v>200000</v>
      </c>
      <c r="J38" s="13">
        <v>2875405</v>
      </c>
      <c r="K38" s="111">
        <v>43024</v>
      </c>
      <c r="L38" s="3"/>
      <c r="M38" s="17"/>
    </row>
    <row r="39" spans="1:13" ht="15.6" x14ac:dyDescent="0.3">
      <c r="A39" s="19">
        <v>35</v>
      </c>
      <c r="B39" s="96" t="s">
        <v>215</v>
      </c>
      <c r="C39" s="58">
        <v>139</v>
      </c>
      <c r="D39" s="111">
        <v>43025</v>
      </c>
      <c r="E39" s="53">
        <v>221355</v>
      </c>
      <c r="F39" s="53">
        <v>16950</v>
      </c>
      <c r="G39" s="53">
        <v>6145</v>
      </c>
      <c r="H39" s="53">
        <f t="shared" si="0"/>
        <v>23095</v>
      </c>
      <c r="I39" s="132">
        <f t="shared" si="1"/>
        <v>198260</v>
      </c>
      <c r="J39" s="13">
        <v>2875406</v>
      </c>
      <c r="K39" s="111">
        <v>43018</v>
      </c>
      <c r="L39" s="3"/>
      <c r="M39" s="17"/>
    </row>
    <row r="40" spans="1:13" ht="15.6" x14ac:dyDescent="0.3">
      <c r="A40" s="19">
        <v>36</v>
      </c>
      <c r="B40" s="96" t="s">
        <v>216</v>
      </c>
      <c r="C40" s="58">
        <v>143</v>
      </c>
      <c r="D40" s="111">
        <v>43026</v>
      </c>
      <c r="E40" s="53">
        <v>237805</v>
      </c>
      <c r="F40" s="53">
        <v>29850</v>
      </c>
      <c r="G40" s="53">
        <v>8955</v>
      </c>
      <c r="H40" s="53">
        <f t="shared" si="0"/>
        <v>38805</v>
      </c>
      <c r="I40" s="132">
        <f t="shared" si="1"/>
        <v>199000</v>
      </c>
      <c r="J40" s="13">
        <v>2875408</v>
      </c>
      <c r="K40" s="111">
        <v>43026</v>
      </c>
      <c r="L40" s="3"/>
      <c r="M40" s="17"/>
    </row>
    <row r="41" spans="1:13" ht="15.6" x14ac:dyDescent="0.3">
      <c r="A41" s="19">
        <v>37</v>
      </c>
      <c r="B41" s="96" t="s">
        <v>218</v>
      </c>
      <c r="C41" s="58">
        <v>149</v>
      </c>
      <c r="D41" s="111">
        <v>43027</v>
      </c>
      <c r="E41" s="53">
        <v>222255</v>
      </c>
      <c r="F41" s="53">
        <v>16950</v>
      </c>
      <c r="G41" s="53">
        <v>6165</v>
      </c>
      <c r="H41" s="53">
        <f t="shared" si="0"/>
        <v>23115</v>
      </c>
      <c r="I41" s="132">
        <f t="shared" si="1"/>
        <v>199140</v>
      </c>
      <c r="J41" s="13">
        <v>2875414</v>
      </c>
      <c r="K41" s="111">
        <v>43027</v>
      </c>
      <c r="L41" s="3"/>
      <c r="M41" s="17"/>
    </row>
    <row r="42" spans="1:13" ht="15.6" x14ac:dyDescent="0.3">
      <c r="A42" s="19">
        <v>38</v>
      </c>
      <c r="B42" s="96" t="s">
        <v>219</v>
      </c>
      <c r="C42" s="58">
        <v>150</v>
      </c>
      <c r="D42" s="111">
        <v>43027</v>
      </c>
      <c r="E42" s="53">
        <v>216153</v>
      </c>
      <c r="F42" s="53">
        <v>15767</v>
      </c>
      <c r="G42" s="53">
        <v>4034</v>
      </c>
      <c r="H42" s="53">
        <f t="shared" si="0"/>
        <v>19801</v>
      </c>
      <c r="I42" s="132">
        <f t="shared" si="1"/>
        <v>196352</v>
      </c>
      <c r="J42" s="13">
        <v>2875413</v>
      </c>
      <c r="K42" s="111">
        <v>43027</v>
      </c>
      <c r="L42" s="3"/>
      <c r="M42" s="17"/>
    </row>
    <row r="43" spans="1:13" ht="15.6" x14ac:dyDescent="0.3">
      <c r="A43" s="19">
        <v>39</v>
      </c>
      <c r="B43" s="96" t="s">
        <v>225</v>
      </c>
      <c r="C43" s="58">
        <v>153</v>
      </c>
      <c r="D43" s="54" t="s">
        <v>220</v>
      </c>
      <c r="E43" s="53">
        <v>212402</v>
      </c>
      <c r="F43" s="53">
        <v>7889</v>
      </c>
      <c r="G43" s="53">
        <v>4733</v>
      </c>
      <c r="H43" s="53">
        <f t="shared" si="0"/>
        <v>12622</v>
      </c>
      <c r="I43" s="132">
        <f t="shared" si="1"/>
        <v>199780</v>
      </c>
      <c r="J43" s="13">
        <v>2875415</v>
      </c>
      <c r="K43" s="54" t="s">
        <v>220</v>
      </c>
      <c r="L43" s="3"/>
      <c r="M43" s="17"/>
    </row>
    <row r="44" spans="1:13" ht="15.6" x14ac:dyDescent="0.3">
      <c r="A44" s="19">
        <v>40</v>
      </c>
      <c r="B44" s="96" t="s">
        <v>224</v>
      </c>
      <c r="C44" s="58">
        <v>165</v>
      </c>
      <c r="D44" s="54">
        <v>43031</v>
      </c>
      <c r="E44" s="53">
        <v>224596</v>
      </c>
      <c r="F44" s="53">
        <v>19220</v>
      </c>
      <c r="G44" s="53">
        <v>5576</v>
      </c>
      <c r="H44" s="53">
        <f t="shared" si="0"/>
        <v>24796</v>
      </c>
      <c r="I44" s="132">
        <f t="shared" si="1"/>
        <v>199800</v>
      </c>
      <c r="J44" s="13">
        <v>2875419</v>
      </c>
      <c r="K44" s="54">
        <v>43031</v>
      </c>
      <c r="L44" s="3"/>
      <c r="M44" s="17"/>
    </row>
    <row r="45" spans="1:13" ht="15.6" x14ac:dyDescent="0.3">
      <c r="A45" s="19">
        <v>41</v>
      </c>
      <c r="B45" s="96" t="s">
        <v>226</v>
      </c>
      <c r="C45" s="58">
        <v>157</v>
      </c>
      <c r="D45" s="54">
        <v>43031</v>
      </c>
      <c r="E45" s="53">
        <v>237805</v>
      </c>
      <c r="F45" s="53">
        <v>29850</v>
      </c>
      <c r="G45" s="53">
        <v>8955</v>
      </c>
      <c r="H45" s="53">
        <f t="shared" si="0"/>
        <v>38805</v>
      </c>
      <c r="I45" s="132">
        <f t="shared" si="1"/>
        <v>199000</v>
      </c>
      <c r="J45" s="13">
        <v>2875418</v>
      </c>
      <c r="K45" s="54">
        <v>43031</v>
      </c>
      <c r="L45" s="3"/>
      <c r="M45" s="17"/>
    </row>
    <row r="46" spans="1:13" ht="15.6" x14ac:dyDescent="0.3">
      <c r="A46" s="19">
        <v>42</v>
      </c>
      <c r="B46" s="96" t="s">
        <v>227</v>
      </c>
      <c r="C46" s="58">
        <v>160</v>
      </c>
      <c r="D46" s="54">
        <v>43032</v>
      </c>
      <c r="E46" s="53">
        <v>219200</v>
      </c>
      <c r="F46" s="53">
        <v>10200</v>
      </c>
      <c r="G46" s="53">
        <v>9000</v>
      </c>
      <c r="H46" s="53">
        <f t="shared" si="0"/>
        <v>19200</v>
      </c>
      <c r="I46" s="132">
        <f t="shared" si="1"/>
        <v>200000</v>
      </c>
      <c r="J46" s="13">
        <v>2875421</v>
      </c>
      <c r="K46" s="77" t="s">
        <v>228</v>
      </c>
      <c r="L46" s="3"/>
      <c r="M46" s="17"/>
    </row>
    <row r="47" spans="1:13" ht="15.6" x14ac:dyDescent="0.3">
      <c r="A47" s="19">
        <v>43</v>
      </c>
      <c r="B47" s="96" t="s">
        <v>229</v>
      </c>
      <c r="C47" s="58">
        <v>161</v>
      </c>
      <c r="D47" s="54">
        <v>43032</v>
      </c>
      <c r="E47" s="53">
        <v>222055</v>
      </c>
      <c r="F47" s="53">
        <v>16950</v>
      </c>
      <c r="G47" s="53">
        <v>6145</v>
      </c>
      <c r="H47" s="53">
        <f t="shared" si="0"/>
        <v>23095</v>
      </c>
      <c r="I47" s="132">
        <f t="shared" si="1"/>
        <v>198960</v>
      </c>
      <c r="J47" s="13">
        <v>2875422</v>
      </c>
      <c r="K47" s="77" t="s">
        <v>228</v>
      </c>
      <c r="L47" s="3"/>
      <c r="M47" s="17"/>
    </row>
    <row r="48" spans="1:13" ht="15.6" hidden="1" x14ac:dyDescent="0.3">
      <c r="B48" s="96"/>
      <c r="C48" s="58"/>
      <c r="D48" s="54"/>
      <c r="E48" s="53"/>
      <c r="F48" s="53"/>
      <c r="G48" s="53"/>
      <c r="H48" s="53"/>
      <c r="I48" s="132"/>
      <c r="J48" s="13"/>
      <c r="K48" s="77"/>
      <c r="L48" s="3"/>
      <c r="M48" s="17"/>
    </row>
    <row r="49" spans="1:13" ht="15.6" hidden="1" x14ac:dyDescent="0.3">
      <c r="B49" s="96"/>
      <c r="C49" s="58"/>
      <c r="D49" s="54"/>
      <c r="E49" s="53"/>
      <c r="F49" s="53"/>
      <c r="G49" s="53"/>
      <c r="H49" s="53"/>
      <c r="I49" s="132"/>
      <c r="J49" s="13"/>
      <c r="K49" s="77"/>
      <c r="L49" s="3"/>
      <c r="M49" s="17"/>
    </row>
    <row r="50" spans="1:13" ht="15.6" hidden="1" x14ac:dyDescent="0.3">
      <c r="B50" s="96"/>
      <c r="C50" s="58"/>
      <c r="D50" s="54"/>
      <c r="E50" s="53"/>
      <c r="F50" s="53"/>
      <c r="G50" s="53"/>
      <c r="H50" s="53"/>
      <c r="I50" s="132"/>
      <c r="J50" s="13"/>
      <c r="K50" s="77"/>
      <c r="L50" s="3"/>
      <c r="M50" s="17"/>
    </row>
    <row r="51" spans="1:13" ht="15.6" x14ac:dyDescent="0.3">
      <c r="A51" s="19">
        <v>44</v>
      </c>
      <c r="B51" s="96" t="s">
        <v>230</v>
      </c>
      <c r="C51" s="58">
        <v>164</v>
      </c>
      <c r="D51" s="54">
        <v>43033</v>
      </c>
      <c r="E51" s="53">
        <v>216218</v>
      </c>
      <c r="F51" s="53">
        <v>12275</v>
      </c>
      <c r="G51" s="53">
        <v>6043</v>
      </c>
      <c r="H51" s="53">
        <f>F51+G51</f>
        <v>18318</v>
      </c>
      <c r="I51" s="132">
        <f t="shared" ref="I51:I114" si="2">E51-H51</f>
        <v>197900</v>
      </c>
      <c r="J51" s="13">
        <v>2875425</v>
      </c>
      <c r="K51" s="77" t="s">
        <v>231</v>
      </c>
      <c r="L51" s="3"/>
      <c r="M51" s="17"/>
    </row>
    <row r="52" spans="1:13" ht="15.6" x14ac:dyDescent="0.3">
      <c r="A52" s="19">
        <v>45</v>
      </c>
      <c r="B52" s="96" t="s">
        <v>232</v>
      </c>
      <c r="C52" s="58">
        <v>167</v>
      </c>
      <c r="D52" s="54">
        <v>43034</v>
      </c>
      <c r="E52" s="53">
        <v>222055</v>
      </c>
      <c r="F52" s="53">
        <v>16950</v>
      </c>
      <c r="G52" s="53">
        <v>6145</v>
      </c>
      <c r="H52" s="53">
        <f>F52+G52</f>
        <v>23095</v>
      </c>
      <c r="I52" s="132">
        <f t="shared" si="2"/>
        <v>198960</v>
      </c>
      <c r="J52" s="13">
        <v>2875427</v>
      </c>
      <c r="K52" s="77" t="s">
        <v>233</v>
      </c>
      <c r="L52" s="3"/>
      <c r="M52" s="17"/>
    </row>
    <row r="53" spans="1:13" ht="15.6" x14ac:dyDescent="0.3">
      <c r="A53" s="19">
        <v>46</v>
      </c>
      <c r="B53" s="96" t="s">
        <v>234</v>
      </c>
      <c r="C53" s="58">
        <v>168</v>
      </c>
      <c r="D53" s="54">
        <v>43034</v>
      </c>
      <c r="E53" s="53">
        <v>219817</v>
      </c>
      <c r="F53" s="53">
        <v>16790</v>
      </c>
      <c r="G53" s="53">
        <v>4115</v>
      </c>
      <c r="H53" s="53">
        <f>G53+F53</f>
        <v>20905</v>
      </c>
      <c r="I53" s="132">
        <f t="shared" si="2"/>
        <v>198912</v>
      </c>
      <c r="J53" s="13">
        <v>2875428</v>
      </c>
      <c r="K53" s="77" t="s">
        <v>233</v>
      </c>
      <c r="L53" s="3"/>
      <c r="M53" s="17"/>
    </row>
    <row r="54" spans="1:13" ht="15.6" x14ac:dyDescent="0.3">
      <c r="A54" s="19">
        <v>47</v>
      </c>
      <c r="B54" s="96" t="s">
        <v>235</v>
      </c>
      <c r="C54" s="58">
        <v>171</v>
      </c>
      <c r="D54" s="54">
        <v>43037</v>
      </c>
      <c r="E54" s="53">
        <v>219200</v>
      </c>
      <c r="F54" s="53">
        <v>10200</v>
      </c>
      <c r="G54" s="53">
        <v>9000</v>
      </c>
      <c r="H54" s="53">
        <f t="shared" ref="H54:H117" si="3">F54+G54</f>
        <v>19200</v>
      </c>
      <c r="I54" s="132">
        <f t="shared" si="2"/>
        <v>200000</v>
      </c>
      <c r="J54" s="13">
        <v>2875429</v>
      </c>
      <c r="K54" s="77" t="s">
        <v>236</v>
      </c>
      <c r="L54" s="3"/>
      <c r="M54" s="17"/>
    </row>
    <row r="55" spans="1:13" ht="15.6" x14ac:dyDescent="0.3">
      <c r="A55" s="19">
        <v>48</v>
      </c>
      <c r="B55" s="96" t="s">
        <v>237</v>
      </c>
      <c r="C55" s="58">
        <v>172</v>
      </c>
      <c r="D55" s="54">
        <v>43037</v>
      </c>
      <c r="E55" s="53">
        <v>212059</v>
      </c>
      <c r="F55" s="53">
        <v>9750</v>
      </c>
      <c r="G55" s="53">
        <v>7769</v>
      </c>
      <c r="H55" s="53">
        <f t="shared" si="3"/>
        <v>17519</v>
      </c>
      <c r="I55" s="132">
        <f t="shared" si="2"/>
        <v>194540</v>
      </c>
      <c r="J55" s="13">
        <v>2875430</v>
      </c>
      <c r="K55" s="77" t="s">
        <v>236</v>
      </c>
      <c r="L55" s="3"/>
      <c r="M55" s="17"/>
    </row>
    <row r="56" spans="1:13" ht="15.6" x14ac:dyDescent="0.3">
      <c r="A56" s="19">
        <v>49</v>
      </c>
      <c r="B56" s="96" t="s">
        <v>238</v>
      </c>
      <c r="C56" s="58">
        <v>174</v>
      </c>
      <c r="D56" s="54">
        <v>43038</v>
      </c>
      <c r="E56" s="53">
        <v>237805</v>
      </c>
      <c r="F56" s="53">
        <v>29850</v>
      </c>
      <c r="G56" s="53">
        <v>8955</v>
      </c>
      <c r="H56" s="53">
        <f t="shared" si="3"/>
        <v>38805</v>
      </c>
      <c r="I56" s="132">
        <f t="shared" si="2"/>
        <v>199000</v>
      </c>
      <c r="J56" s="13">
        <v>2875432</v>
      </c>
      <c r="K56" s="77" t="s">
        <v>239</v>
      </c>
      <c r="L56" s="3"/>
      <c r="M56" s="17"/>
    </row>
    <row r="57" spans="1:13" ht="15.6" x14ac:dyDescent="0.3">
      <c r="A57" s="19">
        <v>50</v>
      </c>
      <c r="B57" s="96" t="s">
        <v>240</v>
      </c>
      <c r="C57" s="58">
        <v>175</v>
      </c>
      <c r="D57" s="54">
        <v>43038</v>
      </c>
      <c r="E57" s="53">
        <v>238403</v>
      </c>
      <c r="F57" s="53">
        <v>29925</v>
      </c>
      <c r="G57" s="53">
        <v>8978</v>
      </c>
      <c r="H57" s="53">
        <f t="shared" si="3"/>
        <v>38903</v>
      </c>
      <c r="I57" s="132">
        <f t="shared" si="2"/>
        <v>199500</v>
      </c>
      <c r="J57" s="13">
        <v>2875433</v>
      </c>
      <c r="K57" s="77" t="s">
        <v>239</v>
      </c>
      <c r="L57" s="3"/>
      <c r="M57" s="17"/>
    </row>
    <row r="58" spans="1:13" ht="15.6" x14ac:dyDescent="0.3">
      <c r="A58" s="19">
        <v>51</v>
      </c>
      <c r="B58" s="96" t="s">
        <v>249</v>
      </c>
      <c r="C58" s="58">
        <v>178</v>
      </c>
      <c r="D58" s="54">
        <v>43039</v>
      </c>
      <c r="E58" s="53">
        <v>222055</v>
      </c>
      <c r="F58" s="53">
        <v>16950</v>
      </c>
      <c r="G58" s="53">
        <v>6145</v>
      </c>
      <c r="H58" s="53">
        <f t="shared" si="3"/>
        <v>23095</v>
      </c>
      <c r="I58" s="132">
        <f t="shared" si="2"/>
        <v>198960</v>
      </c>
      <c r="J58" s="13">
        <v>2875436</v>
      </c>
      <c r="K58" s="77" t="s">
        <v>242</v>
      </c>
      <c r="L58" s="3"/>
      <c r="M58" s="17"/>
    </row>
    <row r="59" spans="1:13" ht="15.6" x14ac:dyDescent="0.3">
      <c r="A59" s="19">
        <v>52</v>
      </c>
      <c r="B59" s="96" t="s">
        <v>243</v>
      </c>
      <c r="C59" s="58">
        <v>184</v>
      </c>
      <c r="D59" s="54">
        <v>43040</v>
      </c>
      <c r="E59" s="53">
        <v>227680</v>
      </c>
      <c r="F59" s="53">
        <v>21855</v>
      </c>
      <c r="G59" s="53">
        <v>7325</v>
      </c>
      <c r="H59" s="53">
        <f t="shared" si="3"/>
        <v>29180</v>
      </c>
      <c r="I59" s="132">
        <f t="shared" si="2"/>
        <v>198500</v>
      </c>
      <c r="J59" s="13">
        <v>2875437</v>
      </c>
      <c r="K59" s="77" t="s">
        <v>244</v>
      </c>
      <c r="L59" s="3"/>
      <c r="M59" s="17"/>
    </row>
    <row r="60" spans="1:13" ht="15.6" x14ac:dyDescent="0.3">
      <c r="A60" s="19">
        <v>53</v>
      </c>
      <c r="B60" s="96" t="s">
        <v>250</v>
      </c>
      <c r="C60" s="58">
        <v>187</v>
      </c>
      <c r="D60" s="54">
        <v>43041</v>
      </c>
      <c r="E60" s="53">
        <v>222055</v>
      </c>
      <c r="F60" s="53">
        <v>16950</v>
      </c>
      <c r="G60" s="53">
        <v>6145</v>
      </c>
      <c r="H60" s="53">
        <f t="shared" si="3"/>
        <v>23095</v>
      </c>
      <c r="I60" s="132">
        <f t="shared" si="2"/>
        <v>198960</v>
      </c>
      <c r="J60" s="13">
        <v>2875438</v>
      </c>
      <c r="K60" s="77" t="s">
        <v>245</v>
      </c>
      <c r="L60" s="3"/>
      <c r="M60" s="17"/>
    </row>
    <row r="61" spans="1:13" ht="15.6" x14ac:dyDescent="0.3">
      <c r="A61" s="19">
        <v>54</v>
      </c>
      <c r="B61" s="96" t="s">
        <v>247</v>
      </c>
      <c r="C61" s="58">
        <v>191</v>
      </c>
      <c r="D61" s="116">
        <v>42866</v>
      </c>
      <c r="E61" s="53">
        <v>216582</v>
      </c>
      <c r="F61" s="53">
        <v>13029</v>
      </c>
      <c r="G61" s="53">
        <v>10793</v>
      </c>
      <c r="H61" s="53">
        <f t="shared" si="3"/>
        <v>23822</v>
      </c>
      <c r="I61" s="132">
        <f t="shared" si="2"/>
        <v>192760</v>
      </c>
      <c r="J61" s="13">
        <v>2875440</v>
      </c>
      <c r="K61" s="77" t="s">
        <v>246</v>
      </c>
      <c r="L61" s="3"/>
      <c r="M61" s="17"/>
    </row>
    <row r="62" spans="1:13" ht="15.6" x14ac:dyDescent="0.3">
      <c r="A62" s="19">
        <v>55</v>
      </c>
      <c r="B62" s="96" t="s">
        <v>248</v>
      </c>
      <c r="C62" s="58">
        <v>192</v>
      </c>
      <c r="D62" s="116">
        <v>42866</v>
      </c>
      <c r="E62" s="53">
        <v>217309</v>
      </c>
      <c r="F62" s="53">
        <v>13545</v>
      </c>
      <c r="G62" s="53">
        <v>8704</v>
      </c>
      <c r="H62" s="53">
        <f t="shared" si="3"/>
        <v>22249</v>
      </c>
      <c r="I62" s="132">
        <f t="shared" si="2"/>
        <v>195060</v>
      </c>
      <c r="J62" s="13">
        <v>2875439</v>
      </c>
      <c r="K62" s="77" t="s">
        <v>246</v>
      </c>
      <c r="L62" s="3"/>
      <c r="M62" s="17"/>
    </row>
    <row r="63" spans="1:13" ht="15.6" x14ac:dyDescent="0.3">
      <c r="A63" s="19">
        <v>56</v>
      </c>
      <c r="B63" s="115" t="s">
        <v>251</v>
      </c>
      <c r="C63" s="58">
        <v>194</v>
      </c>
      <c r="D63" s="116">
        <v>42897</v>
      </c>
      <c r="E63" s="53">
        <v>215996</v>
      </c>
      <c r="F63" s="53">
        <v>10000</v>
      </c>
      <c r="G63" s="53">
        <v>6000</v>
      </c>
      <c r="H63" s="53">
        <f t="shared" si="3"/>
        <v>16000</v>
      </c>
      <c r="I63" s="132">
        <f t="shared" si="2"/>
        <v>199996</v>
      </c>
      <c r="J63" s="13">
        <v>2875442</v>
      </c>
      <c r="K63" s="77" t="s">
        <v>252</v>
      </c>
      <c r="L63" s="3"/>
      <c r="M63" s="17"/>
    </row>
    <row r="64" spans="1:13" ht="15.6" x14ac:dyDescent="0.3">
      <c r="A64" s="19">
        <v>57</v>
      </c>
      <c r="B64" s="96" t="s">
        <v>253</v>
      </c>
      <c r="C64" s="58">
        <v>198</v>
      </c>
      <c r="D64" s="116">
        <v>42927</v>
      </c>
      <c r="E64" s="53">
        <v>222255</v>
      </c>
      <c r="F64" s="53">
        <v>16950</v>
      </c>
      <c r="G64" s="53">
        <v>6165</v>
      </c>
      <c r="H64" s="53">
        <f t="shared" si="3"/>
        <v>23115</v>
      </c>
      <c r="I64" s="132">
        <f t="shared" si="2"/>
        <v>199140</v>
      </c>
      <c r="J64" s="13">
        <v>2875445</v>
      </c>
      <c r="K64" s="77" t="s">
        <v>254</v>
      </c>
      <c r="L64" s="3"/>
      <c r="M64" s="17"/>
    </row>
    <row r="65" spans="1:13" ht="15.6" x14ac:dyDescent="0.3">
      <c r="A65" s="19">
        <v>58</v>
      </c>
      <c r="B65" s="96" t="s">
        <v>257</v>
      </c>
      <c r="C65" s="58">
        <v>201</v>
      </c>
      <c r="D65" s="54">
        <v>43047</v>
      </c>
      <c r="E65" s="53">
        <v>220091</v>
      </c>
      <c r="F65" s="53">
        <v>15984</v>
      </c>
      <c r="G65" s="53">
        <v>7187</v>
      </c>
      <c r="H65" s="53">
        <f t="shared" si="3"/>
        <v>23171</v>
      </c>
      <c r="I65" s="132">
        <f t="shared" si="2"/>
        <v>196920</v>
      </c>
      <c r="J65" s="13">
        <v>2875447</v>
      </c>
      <c r="K65" s="77" t="s">
        <v>255</v>
      </c>
      <c r="L65" s="3"/>
      <c r="M65" s="17"/>
    </row>
    <row r="66" spans="1:13" ht="15.6" x14ac:dyDescent="0.3">
      <c r="A66" s="19">
        <v>59</v>
      </c>
      <c r="B66" s="115" t="s">
        <v>256</v>
      </c>
      <c r="C66" s="58">
        <v>202</v>
      </c>
      <c r="D66" s="54">
        <v>43047</v>
      </c>
      <c r="E66" s="53">
        <v>235934</v>
      </c>
      <c r="F66" s="53">
        <v>29992</v>
      </c>
      <c r="G66" s="53">
        <v>5998</v>
      </c>
      <c r="H66" s="53">
        <f t="shared" si="3"/>
        <v>35990</v>
      </c>
      <c r="I66" s="132">
        <f t="shared" si="2"/>
        <v>199944</v>
      </c>
      <c r="J66" s="13">
        <v>2875448</v>
      </c>
      <c r="K66" s="77" t="s">
        <v>255</v>
      </c>
      <c r="L66" s="3"/>
      <c r="M66" s="17"/>
    </row>
    <row r="67" spans="1:13" ht="15.6" x14ac:dyDescent="0.3">
      <c r="A67" s="19">
        <v>60</v>
      </c>
      <c r="B67" s="96" t="s">
        <v>259</v>
      </c>
      <c r="C67" s="58">
        <v>205</v>
      </c>
      <c r="D67" s="54">
        <v>43048</v>
      </c>
      <c r="E67" s="53">
        <v>182458</v>
      </c>
      <c r="F67" s="53">
        <v>15435</v>
      </c>
      <c r="G67" s="53">
        <v>8383</v>
      </c>
      <c r="H67" s="53">
        <f t="shared" si="3"/>
        <v>23818</v>
      </c>
      <c r="I67" s="132">
        <f t="shared" si="2"/>
        <v>158640</v>
      </c>
      <c r="J67" s="13">
        <v>2875450</v>
      </c>
      <c r="K67" s="54">
        <v>43048</v>
      </c>
      <c r="L67" s="3"/>
      <c r="M67" s="17"/>
    </row>
    <row r="68" spans="1:13" ht="15.6" x14ac:dyDescent="0.3">
      <c r="A68" s="19">
        <v>61</v>
      </c>
      <c r="B68" s="96" t="s">
        <v>258</v>
      </c>
      <c r="C68" s="58">
        <v>206</v>
      </c>
      <c r="D68" s="54">
        <v>43048</v>
      </c>
      <c r="E68" s="53">
        <v>222255</v>
      </c>
      <c r="F68" s="53">
        <v>16950</v>
      </c>
      <c r="G68" s="53">
        <v>6165</v>
      </c>
      <c r="H68" s="53">
        <f t="shared" si="3"/>
        <v>23115</v>
      </c>
      <c r="I68" s="132">
        <f t="shared" si="2"/>
        <v>199140</v>
      </c>
      <c r="J68" s="13">
        <v>2875453</v>
      </c>
      <c r="K68" s="54">
        <v>43048</v>
      </c>
      <c r="L68" s="3"/>
      <c r="M68" s="17"/>
    </row>
    <row r="69" spans="1:13" ht="24" customHeight="1" x14ac:dyDescent="0.3">
      <c r="A69" s="19">
        <v>62</v>
      </c>
      <c r="B69" s="117" t="s">
        <v>260</v>
      </c>
      <c r="C69" s="58">
        <v>207</v>
      </c>
      <c r="D69" s="54">
        <v>43048</v>
      </c>
      <c r="E69" s="53">
        <v>222701</v>
      </c>
      <c r="F69" s="53">
        <v>19740</v>
      </c>
      <c r="G69" s="53">
        <v>5841</v>
      </c>
      <c r="H69" s="53">
        <f t="shared" si="3"/>
        <v>25581</v>
      </c>
      <c r="I69" s="132">
        <f t="shared" si="2"/>
        <v>197120</v>
      </c>
      <c r="J69" s="13">
        <v>2875454</v>
      </c>
      <c r="K69" s="54">
        <v>43048</v>
      </c>
      <c r="L69" s="3"/>
      <c r="M69" s="17"/>
    </row>
    <row r="70" spans="1:13" ht="15.6" x14ac:dyDescent="0.3">
      <c r="A70" s="19">
        <v>63</v>
      </c>
      <c r="B70" s="96" t="s">
        <v>261</v>
      </c>
      <c r="C70" s="58">
        <v>211</v>
      </c>
      <c r="D70" s="54">
        <v>43051</v>
      </c>
      <c r="E70" s="53">
        <v>221812</v>
      </c>
      <c r="F70" s="53">
        <v>19376</v>
      </c>
      <c r="G70" s="53">
        <v>6476</v>
      </c>
      <c r="H70" s="53">
        <f t="shared" si="3"/>
        <v>25852</v>
      </c>
      <c r="I70" s="132">
        <f t="shared" si="2"/>
        <v>195960</v>
      </c>
      <c r="J70" s="13">
        <v>2875455</v>
      </c>
      <c r="K70" s="54">
        <v>43051</v>
      </c>
      <c r="L70" s="3"/>
      <c r="M70" s="17"/>
    </row>
    <row r="71" spans="1:13" ht="15.6" x14ac:dyDescent="0.3">
      <c r="A71" s="19">
        <v>64</v>
      </c>
      <c r="B71" s="96" t="s">
        <v>262</v>
      </c>
      <c r="C71" s="58">
        <v>214</v>
      </c>
      <c r="D71" s="54">
        <v>43052</v>
      </c>
      <c r="E71" s="53">
        <v>196822</v>
      </c>
      <c r="F71" s="53">
        <v>10716</v>
      </c>
      <c r="G71" s="53">
        <v>5177</v>
      </c>
      <c r="H71" s="53">
        <f t="shared" si="3"/>
        <v>15893</v>
      </c>
      <c r="I71" s="132">
        <f t="shared" si="2"/>
        <v>180929</v>
      </c>
      <c r="J71" s="13">
        <v>2875456</v>
      </c>
      <c r="K71" s="54">
        <v>43052</v>
      </c>
      <c r="L71" s="3"/>
      <c r="M71" s="17"/>
    </row>
    <row r="72" spans="1:13" ht="15.6" x14ac:dyDescent="0.3">
      <c r="A72" s="19">
        <v>65</v>
      </c>
      <c r="B72" s="96" t="s">
        <v>263</v>
      </c>
      <c r="C72" s="58">
        <v>215</v>
      </c>
      <c r="D72" s="54">
        <v>43052</v>
      </c>
      <c r="E72" s="53">
        <v>212923</v>
      </c>
      <c r="F72" s="53">
        <v>10690</v>
      </c>
      <c r="G72" s="53">
        <v>5173</v>
      </c>
      <c r="H72" s="53">
        <f t="shared" si="3"/>
        <v>15863</v>
      </c>
      <c r="I72" s="132">
        <f t="shared" si="2"/>
        <v>197060</v>
      </c>
      <c r="J72" s="13">
        <v>2875457</v>
      </c>
      <c r="K72" s="54">
        <v>43052</v>
      </c>
      <c r="L72" s="3"/>
      <c r="M72" s="17"/>
    </row>
    <row r="73" spans="1:13" ht="15.6" x14ac:dyDescent="0.3">
      <c r="A73" s="19">
        <v>66</v>
      </c>
      <c r="B73" s="96" t="s">
        <v>270</v>
      </c>
      <c r="C73" s="58">
        <v>218</v>
      </c>
      <c r="D73" s="54">
        <v>43053</v>
      </c>
      <c r="E73" s="53">
        <v>218699</v>
      </c>
      <c r="F73" s="53">
        <v>10129</v>
      </c>
      <c r="G73" s="53">
        <v>8982</v>
      </c>
      <c r="H73" s="53">
        <f t="shared" si="3"/>
        <v>19111</v>
      </c>
      <c r="I73" s="132">
        <f t="shared" si="2"/>
        <v>199588</v>
      </c>
      <c r="J73" s="13">
        <v>2875459</v>
      </c>
      <c r="K73" s="54">
        <v>43053</v>
      </c>
      <c r="L73" s="3"/>
      <c r="M73" s="17"/>
    </row>
    <row r="74" spans="1:13" ht="15.6" x14ac:dyDescent="0.3">
      <c r="A74" s="19">
        <v>67</v>
      </c>
      <c r="B74" s="96" t="s">
        <v>265</v>
      </c>
      <c r="C74" s="58">
        <v>221</v>
      </c>
      <c r="D74" s="54">
        <v>43053</v>
      </c>
      <c r="E74" s="53">
        <v>222055</v>
      </c>
      <c r="F74" s="53">
        <v>16950</v>
      </c>
      <c r="G74" s="53">
        <v>6145</v>
      </c>
      <c r="H74" s="53">
        <f t="shared" si="3"/>
        <v>23095</v>
      </c>
      <c r="I74" s="132">
        <f t="shared" si="2"/>
        <v>198960</v>
      </c>
      <c r="J74" s="13">
        <v>2875461</v>
      </c>
      <c r="K74" s="54">
        <v>43053</v>
      </c>
      <c r="L74" s="3"/>
      <c r="M74" s="17"/>
    </row>
    <row r="75" spans="1:13" ht="15.6" x14ac:dyDescent="0.3">
      <c r="A75" s="19">
        <v>68</v>
      </c>
      <c r="B75" s="96" t="s">
        <v>266</v>
      </c>
      <c r="C75" s="58">
        <v>214</v>
      </c>
      <c r="D75" s="54">
        <v>43055</v>
      </c>
      <c r="E75" s="53">
        <v>222055</v>
      </c>
      <c r="F75" s="53">
        <v>16950</v>
      </c>
      <c r="G75" s="53">
        <v>6145</v>
      </c>
      <c r="H75" s="53">
        <f t="shared" si="3"/>
        <v>23095</v>
      </c>
      <c r="I75" s="132">
        <f t="shared" si="2"/>
        <v>198960</v>
      </c>
      <c r="J75" s="13">
        <v>2875463</v>
      </c>
      <c r="K75" s="54">
        <v>43055</v>
      </c>
      <c r="L75" s="3"/>
      <c r="M75" s="17"/>
    </row>
    <row r="76" spans="1:13" ht="23.25" customHeight="1" x14ac:dyDescent="0.3">
      <c r="A76" s="19">
        <v>69</v>
      </c>
      <c r="B76" s="117" t="s">
        <v>267</v>
      </c>
      <c r="C76" s="58">
        <v>227</v>
      </c>
      <c r="D76" s="54">
        <v>43058</v>
      </c>
      <c r="E76" s="53">
        <v>220055</v>
      </c>
      <c r="F76" s="53">
        <v>16950</v>
      </c>
      <c r="G76" s="53">
        <v>5945</v>
      </c>
      <c r="H76" s="53">
        <f t="shared" si="3"/>
        <v>22895</v>
      </c>
      <c r="I76" s="132">
        <f t="shared" si="2"/>
        <v>197160</v>
      </c>
      <c r="J76" s="13">
        <v>2875465</v>
      </c>
      <c r="K76" s="54">
        <v>43058</v>
      </c>
      <c r="L76" s="3"/>
      <c r="M76" s="17"/>
    </row>
    <row r="77" spans="1:13" ht="15.6" x14ac:dyDescent="0.3">
      <c r="A77" s="19">
        <v>70</v>
      </c>
      <c r="B77" s="115" t="s">
        <v>268</v>
      </c>
      <c r="C77" s="58">
        <v>240</v>
      </c>
      <c r="D77" s="54">
        <v>43060</v>
      </c>
      <c r="E77" s="53">
        <v>221584</v>
      </c>
      <c r="F77" s="53">
        <v>19519</v>
      </c>
      <c r="G77" s="53">
        <v>4076</v>
      </c>
      <c r="H77" s="53">
        <f t="shared" si="3"/>
        <v>23595</v>
      </c>
      <c r="I77" s="132">
        <f t="shared" si="2"/>
        <v>197989</v>
      </c>
      <c r="J77" s="13">
        <v>2875470</v>
      </c>
      <c r="K77" s="77" t="s">
        <v>269</v>
      </c>
      <c r="L77" s="3"/>
      <c r="M77" s="17"/>
    </row>
    <row r="78" spans="1:13" ht="24.6" x14ac:dyDescent="0.3">
      <c r="A78" s="19">
        <v>71</v>
      </c>
      <c r="B78" s="115" t="s">
        <v>271</v>
      </c>
      <c r="C78" s="58">
        <v>239</v>
      </c>
      <c r="D78" s="54">
        <v>43060</v>
      </c>
      <c r="E78" s="53">
        <v>218937</v>
      </c>
      <c r="F78" s="53">
        <v>10188</v>
      </c>
      <c r="G78" s="53">
        <v>8989</v>
      </c>
      <c r="H78" s="53">
        <f t="shared" si="3"/>
        <v>19177</v>
      </c>
      <c r="I78" s="132">
        <f t="shared" si="2"/>
        <v>199760</v>
      </c>
      <c r="J78" s="13">
        <v>2875471</v>
      </c>
      <c r="K78" s="77" t="s">
        <v>269</v>
      </c>
      <c r="L78" s="3"/>
      <c r="M78" s="17"/>
    </row>
    <row r="79" spans="1:13" ht="15.6" x14ac:dyDescent="0.3">
      <c r="A79" s="19">
        <v>72</v>
      </c>
      <c r="B79" s="115" t="s">
        <v>272</v>
      </c>
      <c r="C79" s="58">
        <v>243</v>
      </c>
      <c r="D79" s="54">
        <v>43061</v>
      </c>
      <c r="E79" s="53">
        <v>201010</v>
      </c>
      <c r="F79" s="53">
        <v>8003</v>
      </c>
      <c r="G79" s="53">
        <v>3987</v>
      </c>
      <c r="H79" s="53">
        <f t="shared" si="3"/>
        <v>11990</v>
      </c>
      <c r="I79" s="132">
        <f t="shared" si="2"/>
        <v>189020</v>
      </c>
      <c r="J79" s="13">
        <v>2875476</v>
      </c>
      <c r="K79" s="77" t="s">
        <v>273</v>
      </c>
      <c r="L79" s="3"/>
      <c r="M79" s="17"/>
    </row>
    <row r="80" spans="1:13" ht="15.6" x14ac:dyDescent="0.3">
      <c r="A80" s="19">
        <v>73</v>
      </c>
      <c r="B80" s="115" t="s">
        <v>275</v>
      </c>
      <c r="C80" s="58">
        <v>246</v>
      </c>
      <c r="D80" s="54">
        <v>43062</v>
      </c>
      <c r="E80" s="53">
        <v>210785</v>
      </c>
      <c r="F80" s="53">
        <v>13591</v>
      </c>
      <c r="G80" s="53">
        <v>4825</v>
      </c>
      <c r="H80" s="53">
        <f t="shared" si="3"/>
        <v>18416</v>
      </c>
      <c r="I80" s="132">
        <f t="shared" si="2"/>
        <v>192369</v>
      </c>
      <c r="J80" s="13">
        <v>2875477</v>
      </c>
      <c r="K80" s="77" t="s">
        <v>276</v>
      </c>
      <c r="L80" s="3"/>
      <c r="M80" s="17"/>
    </row>
    <row r="81" spans="1:13" ht="15.6" x14ac:dyDescent="0.3">
      <c r="A81" s="19">
        <v>74</v>
      </c>
      <c r="B81" s="115" t="s">
        <v>277</v>
      </c>
      <c r="C81" s="58">
        <v>250</v>
      </c>
      <c r="D81" s="54">
        <v>43065</v>
      </c>
      <c r="E81" s="53">
        <v>213831</v>
      </c>
      <c r="F81" s="53">
        <v>11093</v>
      </c>
      <c r="G81" s="53">
        <v>6089</v>
      </c>
      <c r="H81" s="53">
        <f t="shared" si="3"/>
        <v>17182</v>
      </c>
      <c r="I81" s="132">
        <f t="shared" si="2"/>
        <v>196649</v>
      </c>
      <c r="J81" s="13">
        <v>2875479</v>
      </c>
      <c r="K81" s="77" t="s">
        <v>278</v>
      </c>
      <c r="L81" s="3"/>
      <c r="M81" s="17"/>
    </row>
    <row r="82" spans="1:13" ht="15.6" x14ac:dyDescent="0.3">
      <c r="A82" s="19">
        <v>75</v>
      </c>
      <c r="B82" s="115" t="s">
        <v>279</v>
      </c>
      <c r="C82" s="58">
        <v>251</v>
      </c>
      <c r="D82" s="54">
        <v>43065</v>
      </c>
      <c r="E82" s="53">
        <v>213831</v>
      </c>
      <c r="F82" s="53">
        <v>11093</v>
      </c>
      <c r="G82" s="53">
        <v>6089</v>
      </c>
      <c r="H82" s="53">
        <f t="shared" si="3"/>
        <v>17182</v>
      </c>
      <c r="I82" s="132">
        <f t="shared" si="2"/>
        <v>196649</v>
      </c>
      <c r="J82" s="13">
        <v>2875480</v>
      </c>
      <c r="K82" s="77" t="s">
        <v>278</v>
      </c>
      <c r="L82" s="3"/>
      <c r="M82" s="17"/>
    </row>
    <row r="83" spans="1:13" ht="15.6" x14ac:dyDescent="0.3">
      <c r="A83" s="19">
        <v>76</v>
      </c>
      <c r="B83" s="115" t="s">
        <v>280</v>
      </c>
      <c r="C83" s="58">
        <v>254</v>
      </c>
      <c r="D83" s="54">
        <v>43067</v>
      </c>
      <c r="E83" s="53">
        <v>213831</v>
      </c>
      <c r="F83" s="53">
        <v>11093</v>
      </c>
      <c r="G83" s="53">
        <v>6089</v>
      </c>
      <c r="H83" s="53">
        <f t="shared" si="3"/>
        <v>17182</v>
      </c>
      <c r="I83" s="132">
        <f t="shared" si="2"/>
        <v>196649</v>
      </c>
      <c r="J83" s="13">
        <v>2875481</v>
      </c>
      <c r="K83" s="54">
        <v>43067</v>
      </c>
      <c r="L83" s="3"/>
      <c r="M83" s="17"/>
    </row>
    <row r="84" spans="1:13" ht="15.6" x14ac:dyDescent="0.3">
      <c r="A84" s="19">
        <v>77</v>
      </c>
      <c r="B84" s="115" t="s">
        <v>281</v>
      </c>
      <c r="C84" s="58">
        <v>255</v>
      </c>
      <c r="D84" s="54">
        <v>43067</v>
      </c>
      <c r="E84" s="53">
        <v>213831</v>
      </c>
      <c r="F84" s="53">
        <v>11093</v>
      </c>
      <c r="G84" s="53">
        <v>6089</v>
      </c>
      <c r="H84" s="53">
        <f t="shared" si="3"/>
        <v>17182</v>
      </c>
      <c r="I84" s="132">
        <f t="shared" si="2"/>
        <v>196649</v>
      </c>
      <c r="J84" s="13">
        <v>2875482</v>
      </c>
      <c r="K84" s="54">
        <v>43067</v>
      </c>
      <c r="L84" s="3"/>
      <c r="M84" s="17"/>
    </row>
    <row r="85" spans="1:13" ht="15.6" x14ac:dyDescent="0.3">
      <c r="A85" s="19">
        <v>78</v>
      </c>
      <c r="B85" s="115" t="s">
        <v>282</v>
      </c>
      <c r="C85" s="58">
        <v>256</v>
      </c>
      <c r="D85" s="54">
        <v>43067</v>
      </c>
      <c r="E85" s="53">
        <v>213831</v>
      </c>
      <c r="F85" s="53">
        <v>11093</v>
      </c>
      <c r="G85" s="53">
        <v>6089</v>
      </c>
      <c r="H85" s="53">
        <f t="shared" si="3"/>
        <v>17182</v>
      </c>
      <c r="I85" s="132">
        <f t="shared" si="2"/>
        <v>196649</v>
      </c>
      <c r="J85" s="13">
        <v>2875483</v>
      </c>
      <c r="K85" s="54">
        <v>43067</v>
      </c>
      <c r="L85" s="3"/>
      <c r="M85" s="17"/>
    </row>
    <row r="86" spans="1:13" ht="24.6" x14ac:dyDescent="0.3">
      <c r="A86" s="19">
        <v>79</v>
      </c>
      <c r="B86" s="115" t="s">
        <v>283</v>
      </c>
      <c r="C86" s="58">
        <v>262</v>
      </c>
      <c r="D86" s="54">
        <v>43069</v>
      </c>
      <c r="E86" s="53">
        <v>235976</v>
      </c>
      <c r="F86" s="53">
        <v>29997</v>
      </c>
      <c r="G86" s="53">
        <v>5999</v>
      </c>
      <c r="H86" s="53">
        <f t="shared" si="3"/>
        <v>35996</v>
      </c>
      <c r="I86" s="132">
        <f t="shared" si="2"/>
        <v>199980</v>
      </c>
      <c r="J86" s="13">
        <v>2875494</v>
      </c>
      <c r="K86" s="77" t="s">
        <v>284</v>
      </c>
      <c r="L86" s="3"/>
      <c r="M86" s="17"/>
    </row>
    <row r="87" spans="1:13" ht="15.6" x14ac:dyDescent="0.3">
      <c r="A87" s="19">
        <v>80</v>
      </c>
      <c r="B87" s="96" t="s">
        <v>285</v>
      </c>
      <c r="C87" s="58">
        <v>265</v>
      </c>
      <c r="D87" s="54">
        <v>43072</v>
      </c>
      <c r="E87" s="53">
        <v>219200</v>
      </c>
      <c r="F87" s="53">
        <v>10200</v>
      </c>
      <c r="G87" s="53">
        <v>9000</v>
      </c>
      <c r="H87" s="53">
        <f t="shared" si="3"/>
        <v>19200</v>
      </c>
      <c r="I87" s="132">
        <f t="shared" si="2"/>
        <v>200000</v>
      </c>
      <c r="J87" s="13">
        <v>2875509</v>
      </c>
      <c r="K87" s="77" t="s">
        <v>286</v>
      </c>
      <c r="L87" s="3"/>
      <c r="M87" s="17"/>
    </row>
    <row r="88" spans="1:13" ht="15.6" x14ac:dyDescent="0.3">
      <c r="A88" s="19">
        <v>81</v>
      </c>
      <c r="B88" s="96" t="s">
        <v>287</v>
      </c>
      <c r="C88" s="58">
        <v>272</v>
      </c>
      <c r="D88" s="54">
        <v>43075</v>
      </c>
      <c r="E88" s="53">
        <v>221355</v>
      </c>
      <c r="F88" s="53">
        <v>16950</v>
      </c>
      <c r="G88" s="53">
        <v>6145</v>
      </c>
      <c r="H88" s="53">
        <f t="shared" si="3"/>
        <v>23095</v>
      </c>
      <c r="I88" s="132">
        <f t="shared" si="2"/>
        <v>198260</v>
      </c>
      <c r="J88" s="13">
        <v>2875516</v>
      </c>
      <c r="K88" s="77" t="s">
        <v>288</v>
      </c>
      <c r="L88" s="3"/>
      <c r="M88" s="17"/>
    </row>
    <row r="89" spans="1:13" ht="15.6" x14ac:dyDescent="0.3">
      <c r="A89" s="19">
        <v>82</v>
      </c>
      <c r="B89" s="115" t="s">
        <v>289</v>
      </c>
      <c r="C89" s="58">
        <v>273</v>
      </c>
      <c r="D89" s="54">
        <v>43075</v>
      </c>
      <c r="E89" s="53">
        <v>207057</v>
      </c>
      <c r="F89" s="53">
        <v>5268</v>
      </c>
      <c r="G89" s="53">
        <v>4939</v>
      </c>
      <c r="H89" s="53">
        <f t="shared" si="3"/>
        <v>10207</v>
      </c>
      <c r="I89" s="132">
        <f t="shared" si="2"/>
        <v>196850</v>
      </c>
      <c r="J89" s="13">
        <v>2875517</v>
      </c>
      <c r="K89" s="77" t="s">
        <v>288</v>
      </c>
      <c r="L89" s="3"/>
      <c r="M89" s="17"/>
    </row>
    <row r="90" spans="1:13" ht="15.6" x14ac:dyDescent="0.3">
      <c r="A90" s="19">
        <v>83</v>
      </c>
      <c r="B90" s="96" t="s">
        <v>292</v>
      </c>
      <c r="C90" s="58">
        <v>277</v>
      </c>
      <c r="D90" s="54">
        <v>43079</v>
      </c>
      <c r="E90" s="53">
        <v>222055</v>
      </c>
      <c r="F90" s="53">
        <v>16950</v>
      </c>
      <c r="G90" s="53">
        <v>6145</v>
      </c>
      <c r="H90" s="53">
        <f t="shared" si="3"/>
        <v>23095</v>
      </c>
      <c r="I90" s="132">
        <f t="shared" si="2"/>
        <v>198960</v>
      </c>
      <c r="J90" s="13">
        <v>2875520</v>
      </c>
      <c r="K90" s="77" t="s">
        <v>293</v>
      </c>
      <c r="L90" s="3"/>
      <c r="M90" s="17"/>
    </row>
    <row r="91" spans="1:13" ht="15.6" x14ac:dyDescent="0.3">
      <c r="A91" s="19">
        <v>84</v>
      </c>
      <c r="B91" s="115" t="s">
        <v>306</v>
      </c>
      <c r="C91" s="58">
        <v>278</v>
      </c>
      <c r="D91" s="54">
        <v>43079</v>
      </c>
      <c r="E91" s="53">
        <v>204289</v>
      </c>
      <c r="F91" s="53">
        <v>3053</v>
      </c>
      <c r="G91" s="53">
        <v>4487</v>
      </c>
      <c r="H91" s="53">
        <f t="shared" si="3"/>
        <v>7540</v>
      </c>
      <c r="I91" s="132">
        <f t="shared" si="2"/>
        <v>196749</v>
      </c>
      <c r="J91" s="13">
        <v>2875521</v>
      </c>
      <c r="K91" s="77" t="s">
        <v>293</v>
      </c>
      <c r="L91" s="3"/>
      <c r="M91" s="17"/>
    </row>
    <row r="92" spans="1:13" ht="15.6" x14ac:dyDescent="0.3">
      <c r="A92" s="19">
        <v>85</v>
      </c>
      <c r="B92" s="115" t="s">
        <v>295</v>
      </c>
      <c r="C92" s="58">
        <v>282</v>
      </c>
      <c r="D92" s="54">
        <v>43080</v>
      </c>
      <c r="E92" s="53">
        <v>218904</v>
      </c>
      <c r="F92" s="53">
        <v>10187</v>
      </c>
      <c r="G92" s="53">
        <v>8988</v>
      </c>
      <c r="H92" s="53">
        <f t="shared" si="3"/>
        <v>19175</v>
      </c>
      <c r="I92" s="132">
        <f t="shared" si="2"/>
        <v>199729</v>
      </c>
      <c r="J92" s="13">
        <v>2875523</v>
      </c>
      <c r="K92" s="77" t="s">
        <v>294</v>
      </c>
      <c r="L92" s="3"/>
      <c r="M92" s="17"/>
    </row>
    <row r="93" spans="1:13" ht="15.6" x14ac:dyDescent="0.3">
      <c r="A93" s="19">
        <v>86</v>
      </c>
      <c r="B93" s="115" t="s">
        <v>296</v>
      </c>
      <c r="C93" s="58">
        <v>285</v>
      </c>
      <c r="D93" s="54">
        <v>43081</v>
      </c>
      <c r="E93" s="53">
        <v>220655</v>
      </c>
      <c r="F93" s="53">
        <v>16950</v>
      </c>
      <c r="G93" s="53">
        <v>6145</v>
      </c>
      <c r="H93" s="53">
        <f t="shared" si="3"/>
        <v>23095</v>
      </c>
      <c r="I93" s="132">
        <f t="shared" si="2"/>
        <v>197560</v>
      </c>
      <c r="J93" s="13">
        <v>2875528</v>
      </c>
      <c r="K93" s="77" t="s">
        <v>297</v>
      </c>
      <c r="L93" s="3"/>
      <c r="M93" s="17"/>
    </row>
    <row r="94" spans="1:13" ht="15.6" x14ac:dyDescent="0.3">
      <c r="A94" s="19">
        <v>87</v>
      </c>
      <c r="B94" s="115" t="s">
        <v>301</v>
      </c>
      <c r="C94" s="58">
        <v>287</v>
      </c>
      <c r="D94" s="54">
        <v>43083</v>
      </c>
      <c r="E94" s="53">
        <v>221355</v>
      </c>
      <c r="F94" s="53">
        <v>16950</v>
      </c>
      <c r="G94" s="53">
        <v>6145</v>
      </c>
      <c r="H94" s="53">
        <f t="shared" si="3"/>
        <v>23095</v>
      </c>
      <c r="I94" s="132">
        <f t="shared" si="2"/>
        <v>198260</v>
      </c>
      <c r="J94" s="13">
        <v>2875527</v>
      </c>
      <c r="K94" s="77" t="s">
        <v>298</v>
      </c>
      <c r="L94" s="3"/>
      <c r="M94" s="17"/>
    </row>
    <row r="95" spans="1:13" ht="15.6" x14ac:dyDescent="0.3">
      <c r="A95" s="19">
        <v>86</v>
      </c>
      <c r="B95" s="115" t="s">
        <v>299</v>
      </c>
      <c r="C95" s="58">
        <v>290</v>
      </c>
      <c r="D95" s="54">
        <v>43086</v>
      </c>
      <c r="E95" s="53">
        <v>218904</v>
      </c>
      <c r="F95" s="53">
        <v>10187</v>
      </c>
      <c r="G95" s="53">
        <v>8988</v>
      </c>
      <c r="H95" s="53">
        <f t="shared" si="3"/>
        <v>19175</v>
      </c>
      <c r="I95" s="132">
        <f t="shared" si="2"/>
        <v>199729</v>
      </c>
      <c r="J95" s="13">
        <v>2875529</v>
      </c>
      <c r="K95" s="77" t="s">
        <v>300</v>
      </c>
      <c r="L95" s="3"/>
      <c r="M95" s="17"/>
    </row>
    <row r="96" spans="1:13" ht="15.6" x14ac:dyDescent="0.3">
      <c r="A96" s="19">
        <v>87</v>
      </c>
      <c r="B96" s="115" t="s">
        <v>302</v>
      </c>
      <c r="C96" s="58">
        <v>295</v>
      </c>
      <c r="D96" s="54">
        <v>43087</v>
      </c>
      <c r="E96" s="53">
        <v>218904</v>
      </c>
      <c r="F96" s="53">
        <v>10187</v>
      </c>
      <c r="G96" s="53">
        <v>8988</v>
      </c>
      <c r="H96" s="53">
        <f t="shared" si="3"/>
        <v>19175</v>
      </c>
      <c r="I96" s="132">
        <f t="shared" si="2"/>
        <v>199729</v>
      </c>
      <c r="J96" s="13">
        <v>2875530</v>
      </c>
      <c r="K96" s="77" t="s">
        <v>303</v>
      </c>
      <c r="L96" s="3"/>
      <c r="M96" s="17"/>
    </row>
    <row r="97" spans="1:13" ht="15.6" x14ac:dyDescent="0.3">
      <c r="A97" s="19">
        <v>88</v>
      </c>
      <c r="B97" s="115" t="s">
        <v>305</v>
      </c>
      <c r="C97" s="58">
        <v>298</v>
      </c>
      <c r="D97" s="54">
        <v>43088</v>
      </c>
      <c r="E97" s="53">
        <v>218904</v>
      </c>
      <c r="F97" s="53">
        <v>10187</v>
      </c>
      <c r="G97" s="53">
        <v>8988</v>
      </c>
      <c r="H97" s="53">
        <f t="shared" si="3"/>
        <v>19175</v>
      </c>
      <c r="I97" s="132">
        <f t="shared" si="2"/>
        <v>199729</v>
      </c>
      <c r="J97" s="13">
        <v>2875533</v>
      </c>
      <c r="K97" s="77" t="s">
        <v>304</v>
      </c>
      <c r="L97" s="3"/>
      <c r="M97" s="17"/>
    </row>
    <row r="98" spans="1:13" ht="15.6" x14ac:dyDescent="0.3">
      <c r="A98" s="19">
        <v>89</v>
      </c>
      <c r="B98" s="115" t="s">
        <v>307</v>
      </c>
      <c r="C98" s="58">
        <v>299</v>
      </c>
      <c r="D98" s="54">
        <v>43089</v>
      </c>
      <c r="E98" s="53">
        <v>210602</v>
      </c>
      <c r="F98" s="53">
        <v>9585</v>
      </c>
      <c r="G98" s="53">
        <v>4517</v>
      </c>
      <c r="H98" s="53">
        <f t="shared" si="3"/>
        <v>14102</v>
      </c>
      <c r="I98" s="132">
        <f t="shared" si="2"/>
        <v>196500</v>
      </c>
      <c r="J98" s="13">
        <v>2875534</v>
      </c>
      <c r="K98" s="77" t="s">
        <v>308</v>
      </c>
      <c r="L98" s="3"/>
      <c r="M98" s="17"/>
    </row>
    <row r="99" spans="1:13" ht="15.6" x14ac:dyDescent="0.3">
      <c r="A99" s="19">
        <v>89</v>
      </c>
      <c r="B99" s="115" t="s">
        <v>310</v>
      </c>
      <c r="C99" s="58">
        <v>301</v>
      </c>
      <c r="D99" s="54">
        <v>43090</v>
      </c>
      <c r="E99" s="53">
        <v>218904</v>
      </c>
      <c r="F99" s="53">
        <v>10187</v>
      </c>
      <c r="G99" s="53">
        <v>8988</v>
      </c>
      <c r="H99" s="53">
        <f t="shared" si="3"/>
        <v>19175</v>
      </c>
      <c r="I99" s="132">
        <f t="shared" si="2"/>
        <v>199729</v>
      </c>
      <c r="J99" s="13">
        <v>2875535</v>
      </c>
      <c r="K99" s="77" t="s">
        <v>309</v>
      </c>
      <c r="L99" s="3"/>
      <c r="M99" s="17"/>
    </row>
    <row r="100" spans="1:13" ht="15.6" x14ac:dyDescent="0.3">
      <c r="A100" s="19">
        <v>90</v>
      </c>
      <c r="B100" s="115" t="s">
        <v>311</v>
      </c>
      <c r="C100" s="58">
        <v>304</v>
      </c>
      <c r="D100" s="54">
        <v>43093</v>
      </c>
      <c r="E100" s="53">
        <v>210602</v>
      </c>
      <c r="F100" s="53">
        <v>9585</v>
      </c>
      <c r="G100" s="53">
        <v>4517</v>
      </c>
      <c r="H100" s="53">
        <f t="shared" si="3"/>
        <v>14102</v>
      </c>
      <c r="I100" s="132">
        <f t="shared" si="2"/>
        <v>196500</v>
      </c>
      <c r="J100" s="13">
        <v>2875536</v>
      </c>
      <c r="K100" s="77" t="s">
        <v>312</v>
      </c>
      <c r="L100" s="3"/>
      <c r="M100" s="17"/>
    </row>
    <row r="101" spans="1:13" ht="15.6" x14ac:dyDescent="0.3">
      <c r="A101" s="19">
        <v>91</v>
      </c>
      <c r="B101" s="115" t="s">
        <v>313</v>
      </c>
      <c r="C101" s="58">
        <v>307</v>
      </c>
      <c r="D101" s="54">
        <v>43095</v>
      </c>
      <c r="E101" s="53">
        <v>218904</v>
      </c>
      <c r="F101" s="53">
        <v>10187</v>
      </c>
      <c r="G101" s="53">
        <v>8988</v>
      </c>
      <c r="H101" s="53">
        <f t="shared" si="3"/>
        <v>19175</v>
      </c>
      <c r="I101" s="132">
        <f t="shared" si="2"/>
        <v>199729</v>
      </c>
      <c r="J101" s="13">
        <v>2875537</v>
      </c>
      <c r="K101" s="77" t="s">
        <v>314</v>
      </c>
      <c r="L101" s="3"/>
      <c r="M101" s="17"/>
    </row>
    <row r="102" spans="1:13" ht="15.6" x14ac:dyDescent="0.3">
      <c r="A102" s="19">
        <v>92</v>
      </c>
      <c r="B102" s="115" t="s">
        <v>315</v>
      </c>
      <c r="C102" s="58">
        <v>312</v>
      </c>
      <c r="D102" s="54">
        <v>43096</v>
      </c>
      <c r="E102" s="53">
        <v>221355</v>
      </c>
      <c r="F102" s="53">
        <v>16950</v>
      </c>
      <c r="G102" s="53">
        <v>6145</v>
      </c>
      <c r="H102" s="53">
        <f t="shared" si="3"/>
        <v>23095</v>
      </c>
      <c r="I102" s="132">
        <f t="shared" si="2"/>
        <v>198260</v>
      </c>
      <c r="J102" s="13">
        <v>2875540</v>
      </c>
      <c r="K102" s="77" t="s">
        <v>316</v>
      </c>
      <c r="L102" s="3"/>
      <c r="M102" s="17"/>
    </row>
    <row r="103" spans="1:13" ht="15.6" x14ac:dyDescent="0.3">
      <c r="A103" s="19">
        <v>93</v>
      </c>
      <c r="B103" s="115" t="s">
        <v>317</v>
      </c>
      <c r="C103" s="58">
        <v>313</v>
      </c>
      <c r="D103" s="54">
        <v>43096</v>
      </c>
      <c r="E103" s="53">
        <v>215935</v>
      </c>
      <c r="F103" s="53">
        <v>10850</v>
      </c>
      <c r="G103" s="53">
        <v>6085</v>
      </c>
      <c r="H103" s="53">
        <f t="shared" si="3"/>
        <v>16935</v>
      </c>
      <c r="I103" s="132">
        <f t="shared" si="2"/>
        <v>199000</v>
      </c>
      <c r="J103" s="13">
        <v>2875541</v>
      </c>
      <c r="K103" s="77" t="s">
        <v>318</v>
      </c>
      <c r="L103" s="3"/>
      <c r="M103" s="17"/>
    </row>
    <row r="104" spans="1:13" ht="15.6" x14ac:dyDescent="0.3">
      <c r="A104" s="19">
        <v>94</v>
      </c>
      <c r="B104" s="115" t="s">
        <v>319</v>
      </c>
      <c r="C104" s="58">
        <v>318</v>
      </c>
      <c r="D104" s="54">
        <v>43100</v>
      </c>
      <c r="E104" s="53">
        <v>222055</v>
      </c>
      <c r="F104" s="53">
        <v>16950</v>
      </c>
      <c r="G104" s="53">
        <v>6145</v>
      </c>
      <c r="H104" s="53">
        <f t="shared" si="3"/>
        <v>23095</v>
      </c>
      <c r="I104" s="132">
        <f t="shared" si="2"/>
        <v>198960</v>
      </c>
      <c r="J104" s="13">
        <v>2875542</v>
      </c>
      <c r="K104" s="77" t="s">
        <v>320</v>
      </c>
      <c r="L104" s="3"/>
      <c r="M104" s="17"/>
    </row>
    <row r="105" spans="1:13" ht="15.6" x14ac:dyDescent="0.3">
      <c r="A105" s="19">
        <v>95</v>
      </c>
      <c r="B105" s="115" t="s">
        <v>322</v>
      </c>
      <c r="C105" s="58">
        <v>319</v>
      </c>
      <c r="D105" s="54">
        <v>43101</v>
      </c>
      <c r="E105" s="53">
        <v>218904</v>
      </c>
      <c r="F105" s="53">
        <v>10187</v>
      </c>
      <c r="G105" s="53">
        <v>8988</v>
      </c>
      <c r="H105" s="53">
        <f t="shared" si="3"/>
        <v>19175</v>
      </c>
      <c r="I105" s="132">
        <f t="shared" si="2"/>
        <v>199729</v>
      </c>
      <c r="J105" s="13">
        <v>2875543</v>
      </c>
      <c r="K105" s="77" t="s">
        <v>321</v>
      </c>
      <c r="L105" s="3"/>
      <c r="M105" s="17"/>
    </row>
    <row r="106" spans="1:13" ht="15.6" x14ac:dyDescent="0.3">
      <c r="A106" s="19">
        <v>96</v>
      </c>
      <c r="B106" s="115" t="s">
        <v>323</v>
      </c>
      <c r="C106" s="58">
        <v>322</v>
      </c>
      <c r="D106" s="54">
        <v>43101</v>
      </c>
      <c r="E106" s="53">
        <v>218904</v>
      </c>
      <c r="F106" s="53">
        <v>10187</v>
      </c>
      <c r="G106" s="53">
        <v>8988</v>
      </c>
      <c r="H106" s="53">
        <f t="shared" si="3"/>
        <v>19175</v>
      </c>
      <c r="I106" s="132">
        <f t="shared" si="2"/>
        <v>199729</v>
      </c>
      <c r="J106" s="13">
        <v>2875544</v>
      </c>
      <c r="K106" s="77" t="s">
        <v>321</v>
      </c>
      <c r="L106" s="3"/>
      <c r="M106" s="17"/>
    </row>
    <row r="107" spans="1:13" ht="15.6" x14ac:dyDescent="0.3">
      <c r="A107" s="19">
        <v>97</v>
      </c>
      <c r="B107" s="115" t="s">
        <v>326</v>
      </c>
      <c r="C107" s="58">
        <v>333</v>
      </c>
      <c r="D107" s="54">
        <v>43102</v>
      </c>
      <c r="E107" s="53">
        <v>222479</v>
      </c>
      <c r="F107" s="53">
        <v>16950</v>
      </c>
      <c r="G107" s="53">
        <v>6569</v>
      </c>
      <c r="H107" s="53">
        <f t="shared" si="3"/>
        <v>23519</v>
      </c>
      <c r="I107" s="132">
        <f t="shared" si="2"/>
        <v>198960</v>
      </c>
      <c r="J107" s="13">
        <v>2875547</v>
      </c>
      <c r="K107" s="77" t="s">
        <v>324</v>
      </c>
      <c r="L107" s="3"/>
      <c r="M107" s="17"/>
    </row>
    <row r="108" spans="1:13" ht="15.6" x14ac:dyDescent="0.3">
      <c r="A108" s="19">
        <v>98</v>
      </c>
      <c r="B108" s="115" t="s">
        <v>325</v>
      </c>
      <c r="C108" s="58">
        <v>334</v>
      </c>
      <c r="D108" s="54">
        <v>43102</v>
      </c>
      <c r="E108" s="53">
        <v>218904</v>
      </c>
      <c r="F108" s="53">
        <v>10187</v>
      </c>
      <c r="G108" s="53">
        <v>8988</v>
      </c>
      <c r="H108" s="53">
        <f t="shared" si="3"/>
        <v>19175</v>
      </c>
      <c r="I108" s="132">
        <f t="shared" si="2"/>
        <v>199729</v>
      </c>
      <c r="J108" s="13">
        <v>2875548</v>
      </c>
      <c r="K108" s="77" t="s">
        <v>324</v>
      </c>
      <c r="L108" s="3"/>
      <c r="M108" s="17"/>
    </row>
    <row r="109" spans="1:13" ht="15.6" x14ac:dyDescent="0.3">
      <c r="A109" s="19">
        <v>99</v>
      </c>
      <c r="B109" s="115" t="s">
        <v>327</v>
      </c>
      <c r="C109" s="58">
        <v>337</v>
      </c>
      <c r="D109" s="54">
        <v>43103</v>
      </c>
      <c r="E109" s="53">
        <v>219200</v>
      </c>
      <c r="F109" s="53">
        <v>10200</v>
      </c>
      <c r="G109" s="53">
        <v>9000</v>
      </c>
      <c r="H109" s="53">
        <f t="shared" si="3"/>
        <v>19200</v>
      </c>
      <c r="I109" s="132">
        <f t="shared" si="2"/>
        <v>200000</v>
      </c>
      <c r="J109" s="13">
        <v>2875551</v>
      </c>
      <c r="K109" s="77" t="s">
        <v>328</v>
      </c>
      <c r="L109" s="3"/>
      <c r="M109" s="17"/>
    </row>
    <row r="110" spans="1:13" ht="15.6" x14ac:dyDescent="0.3">
      <c r="A110" s="19">
        <v>100</v>
      </c>
      <c r="B110" s="115" t="s">
        <v>329</v>
      </c>
      <c r="C110" s="58">
        <v>340</v>
      </c>
      <c r="D110" s="54">
        <v>43104</v>
      </c>
      <c r="E110" s="53">
        <v>222479</v>
      </c>
      <c r="F110" s="53">
        <v>16950</v>
      </c>
      <c r="G110" s="53">
        <v>6569</v>
      </c>
      <c r="H110" s="53">
        <f t="shared" si="3"/>
        <v>23519</v>
      </c>
      <c r="I110" s="132">
        <f t="shared" si="2"/>
        <v>198960</v>
      </c>
      <c r="J110" s="13">
        <v>2875553</v>
      </c>
      <c r="K110" s="77" t="s">
        <v>330</v>
      </c>
      <c r="L110" s="3"/>
      <c r="M110" s="17"/>
    </row>
    <row r="111" spans="1:13" ht="15.6" x14ac:dyDescent="0.3">
      <c r="A111" s="19">
        <v>101</v>
      </c>
      <c r="B111" s="115" t="s">
        <v>331</v>
      </c>
      <c r="C111" s="58">
        <v>344</v>
      </c>
      <c r="D111" s="54">
        <v>43104</v>
      </c>
      <c r="E111" s="53">
        <v>210079</v>
      </c>
      <c r="F111" s="53">
        <v>8858</v>
      </c>
      <c r="G111" s="53">
        <v>4472</v>
      </c>
      <c r="H111" s="53">
        <f t="shared" si="3"/>
        <v>13330</v>
      </c>
      <c r="I111" s="132">
        <f t="shared" si="2"/>
        <v>196749</v>
      </c>
      <c r="J111" s="13">
        <v>2875555</v>
      </c>
      <c r="K111" s="77" t="s">
        <v>330</v>
      </c>
      <c r="L111" s="3"/>
      <c r="M111" s="17"/>
    </row>
    <row r="112" spans="1:13" ht="15.6" x14ac:dyDescent="0.3">
      <c r="A112" s="19">
        <v>102</v>
      </c>
      <c r="B112" s="115" t="s">
        <v>332</v>
      </c>
      <c r="C112" s="58">
        <v>445</v>
      </c>
      <c r="D112" s="54">
        <v>43104</v>
      </c>
      <c r="E112" s="53">
        <v>210602</v>
      </c>
      <c r="F112" s="53">
        <v>9585</v>
      </c>
      <c r="G112" s="53">
        <v>4517</v>
      </c>
      <c r="H112" s="53">
        <f t="shared" si="3"/>
        <v>14102</v>
      </c>
      <c r="I112" s="132">
        <f t="shared" si="2"/>
        <v>196500</v>
      </c>
      <c r="J112" s="13">
        <v>2875554</v>
      </c>
      <c r="K112" s="77" t="s">
        <v>330</v>
      </c>
      <c r="L112" s="3"/>
      <c r="M112" s="17"/>
    </row>
    <row r="113" spans="1:13" ht="15.6" x14ac:dyDescent="0.3">
      <c r="A113" s="19">
        <v>103</v>
      </c>
      <c r="B113" s="115" t="s">
        <v>333</v>
      </c>
      <c r="C113" s="58">
        <v>348</v>
      </c>
      <c r="D113" s="54">
        <v>43107</v>
      </c>
      <c r="E113" s="53">
        <v>206402</v>
      </c>
      <c r="F113" s="53">
        <v>9585</v>
      </c>
      <c r="G113" s="53">
        <v>4097</v>
      </c>
      <c r="H113" s="53">
        <f t="shared" si="3"/>
        <v>13682</v>
      </c>
      <c r="I113" s="132">
        <f t="shared" si="2"/>
        <v>192720</v>
      </c>
      <c r="J113" s="13">
        <v>2875557</v>
      </c>
      <c r="K113" s="77" t="s">
        <v>335</v>
      </c>
      <c r="L113" s="3"/>
      <c r="M113" s="17"/>
    </row>
    <row r="114" spans="1:13" ht="15.6" x14ac:dyDescent="0.3">
      <c r="A114" s="19">
        <v>104</v>
      </c>
      <c r="B114" s="115" t="s">
        <v>334</v>
      </c>
      <c r="C114" s="58">
        <v>349</v>
      </c>
      <c r="D114" s="54">
        <v>43107</v>
      </c>
      <c r="E114" s="53">
        <v>209402</v>
      </c>
      <c r="F114" s="53">
        <v>9585</v>
      </c>
      <c r="G114" s="53">
        <v>4397</v>
      </c>
      <c r="H114" s="53">
        <f t="shared" si="3"/>
        <v>13982</v>
      </c>
      <c r="I114" s="132">
        <f t="shared" si="2"/>
        <v>195420</v>
      </c>
      <c r="J114" s="13">
        <v>2875556</v>
      </c>
      <c r="K114" s="77" t="s">
        <v>335</v>
      </c>
      <c r="L114" s="3"/>
      <c r="M114" s="17"/>
    </row>
    <row r="115" spans="1:13" ht="15.6" x14ac:dyDescent="0.3">
      <c r="A115" s="19">
        <v>105</v>
      </c>
      <c r="B115" s="115" t="s">
        <v>338</v>
      </c>
      <c r="C115" s="58">
        <v>351</v>
      </c>
      <c r="D115" s="54">
        <v>43108</v>
      </c>
      <c r="E115" s="53">
        <v>217334</v>
      </c>
      <c r="F115" s="53">
        <v>10163</v>
      </c>
      <c r="G115" s="53">
        <v>8921</v>
      </c>
      <c r="H115" s="53">
        <f t="shared" si="3"/>
        <v>19084</v>
      </c>
      <c r="I115" s="132">
        <f t="shared" ref="I115:I136" si="4">E115-H115</f>
        <v>198250</v>
      </c>
      <c r="J115" s="13">
        <v>2875560</v>
      </c>
      <c r="K115" s="77" t="s">
        <v>337</v>
      </c>
      <c r="L115" s="3"/>
      <c r="M115" s="17"/>
    </row>
    <row r="116" spans="1:13" ht="15.6" x14ac:dyDescent="0.3">
      <c r="A116" s="19">
        <v>106</v>
      </c>
      <c r="B116" s="115" t="s">
        <v>339</v>
      </c>
      <c r="C116" s="58">
        <v>335</v>
      </c>
      <c r="D116" s="54">
        <v>43109</v>
      </c>
      <c r="E116" s="53">
        <v>225359</v>
      </c>
      <c r="F116" s="53">
        <v>19430</v>
      </c>
      <c r="G116" s="53">
        <v>6609</v>
      </c>
      <c r="H116" s="53">
        <f t="shared" si="3"/>
        <v>26039</v>
      </c>
      <c r="I116" s="132">
        <f t="shared" si="4"/>
        <v>199320</v>
      </c>
      <c r="J116" s="13">
        <v>2875561</v>
      </c>
      <c r="K116" s="77" t="s">
        <v>340</v>
      </c>
      <c r="L116" s="3"/>
      <c r="M116" s="17"/>
    </row>
    <row r="117" spans="1:13" ht="15.6" x14ac:dyDescent="0.3">
      <c r="A117" s="19">
        <v>106</v>
      </c>
      <c r="B117" s="115" t="s">
        <v>341</v>
      </c>
      <c r="C117" s="58">
        <v>360</v>
      </c>
      <c r="D117" s="54">
        <v>43110</v>
      </c>
      <c r="E117" s="53">
        <v>209787</v>
      </c>
      <c r="F117" s="53">
        <v>8708</v>
      </c>
      <c r="G117" s="53">
        <v>2982</v>
      </c>
      <c r="H117" s="53">
        <f t="shared" si="3"/>
        <v>11690</v>
      </c>
      <c r="I117" s="132">
        <f t="shared" si="4"/>
        <v>198097</v>
      </c>
      <c r="J117" s="13">
        <v>2875563</v>
      </c>
      <c r="K117" s="77" t="s">
        <v>342</v>
      </c>
      <c r="L117" s="3"/>
      <c r="M117" s="17"/>
    </row>
    <row r="118" spans="1:13" s="69" customFormat="1" ht="15.6" x14ac:dyDescent="0.3">
      <c r="A118" s="78">
        <v>107</v>
      </c>
      <c r="B118" s="125" t="s">
        <v>343</v>
      </c>
      <c r="C118" s="126">
        <v>362</v>
      </c>
      <c r="D118" s="127">
        <v>43111</v>
      </c>
      <c r="E118" s="66">
        <v>225359</v>
      </c>
      <c r="F118" s="66">
        <v>19430</v>
      </c>
      <c r="G118" s="66">
        <v>6609</v>
      </c>
      <c r="H118" s="66">
        <f t="shared" ref="H118:H136" si="5">F118+G118</f>
        <v>26039</v>
      </c>
      <c r="I118" s="133">
        <f t="shared" si="4"/>
        <v>199320</v>
      </c>
      <c r="J118" s="67">
        <v>2875566</v>
      </c>
      <c r="K118" s="128" t="s">
        <v>344</v>
      </c>
      <c r="L118" s="129"/>
      <c r="M118" s="89"/>
    </row>
    <row r="119" spans="1:13" s="69" customFormat="1" ht="15.6" x14ac:dyDescent="0.3">
      <c r="A119" s="78">
        <v>108</v>
      </c>
      <c r="B119" s="125" t="s">
        <v>352</v>
      </c>
      <c r="C119" s="126">
        <v>366</v>
      </c>
      <c r="D119" s="127">
        <v>42746</v>
      </c>
      <c r="E119" s="66">
        <v>220862</v>
      </c>
      <c r="F119" s="66">
        <v>18950</v>
      </c>
      <c r="G119" s="66">
        <v>6472</v>
      </c>
      <c r="H119" s="66">
        <f t="shared" si="5"/>
        <v>25422</v>
      </c>
      <c r="I119" s="133">
        <f t="shared" si="4"/>
        <v>195440</v>
      </c>
      <c r="J119" s="67">
        <v>2875567</v>
      </c>
      <c r="K119" s="128" t="s">
        <v>346</v>
      </c>
      <c r="L119" s="129"/>
      <c r="M119" s="89"/>
    </row>
    <row r="120" spans="1:13" ht="15.6" x14ac:dyDescent="0.3">
      <c r="A120" s="19">
        <v>109</v>
      </c>
      <c r="B120" s="115" t="s">
        <v>348</v>
      </c>
      <c r="C120" s="58">
        <v>369</v>
      </c>
      <c r="D120" s="54">
        <v>43115</v>
      </c>
      <c r="E120" s="53">
        <v>215855</v>
      </c>
      <c r="F120" s="53">
        <v>10230</v>
      </c>
      <c r="G120" s="53">
        <v>6026</v>
      </c>
      <c r="H120" s="53">
        <f t="shared" si="5"/>
        <v>16256</v>
      </c>
      <c r="I120" s="132">
        <f t="shared" si="4"/>
        <v>199599</v>
      </c>
      <c r="J120" s="13">
        <v>2875569</v>
      </c>
      <c r="K120" s="77" t="s">
        <v>349</v>
      </c>
      <c r="L120" s="3"/>
      <c r="M120" s="17"/>
    </row>
    <row r="121" spans="1:13" ht="15.6" x14ac:dyDescent="0.3">
      <c r="A121" s="19">
        <v>110</v>
      </c>
      <c r="B121" s="115" t="s">
        <v>345</v>
      </c>
      <c r="C121" s="58">
        <v>371</v>
      </c>
      <c r="D121" s="54">
        <v>43116</v>
      </c>
      <c r="E121" s="53">
        <v>225359</v>
      </c>
      <c r="F121" s="53">
        <v>19430</v>
      </c>
      <c r="G121" s="53">
        <v>6609</v>
      </c>
      <c r="H121" s="53">
        <f t="shared" si="5"/>
        <v>26039</v>
      </c>
      <c r="I121" s="132">
        <f t="shared" si="4"/>
        <v>199320</v>
      </c>
      <c r="J121" s="13">
        <v>2875570</v>
      </c>
      <c r="K121" s="77" t="s">
        <v>350</v>
      </c>
      <c r="L121" s="3"/>
      <c r="M121" s="17"/>
    </row>
    <row r="122" spans="1:13" ht="15.6" x14ac:dyDescent="0.3">
      <c r="A122" s="19">
        <v>111</v>
      </c>
      <c r="B122" s="115" t="s">
        <v>351</v>
      </c>
      <c r="C122" s="58">
        <v>372</v>
      </c>
      <c r="D122" s="54">
        <v>43116</v>
      </c>
      <c r="E122" s="53">
        <v>222263</v>
      </c>
      <c r="F122" s="53">
        <v>18232</v>
      </c>
      <c r="G122" s="53">
        <v>5801</v>
      </c>
      <c r="H122" s="53">
        <f t="shared" si="5"/>
        <v>24033</v>
      </c>
      <c r="I122" s="132">
        <f t="shared" si="4"/>
        <v>198230</v>
      </c>
      <c r="J122" s="13">
        <v>2875571</v>
      </c>
      <c r="K122" s="77" t="s">
        <v>350</v>
      </c>
      <c r="L122" s="3"/>
      <c r="M122" s="17"/>
    </row>
    <row r="123" spans="1:13" ht="15.6" x14ac:dyDescent="0.3">
      <c r="A123" s="19">
        <v>112</v>
      </c>
      <c r="B123" s="115" t="s">
        <v>353</v>
      </c>
      <c r="C123" s="58">
        <v>377</v>
      </c>
      <c r="D123" s="54">
        <v>43117</v>
      </c>
      <c r="E123" s="53">
        <v>210573</v>
      </c>
      <c r="F123" s="53">
        <v>10853</v>
      </c>
      <c r="G123" s="53">
        <v>4191</v>
      </c>
      <c r="H123" s="53">
        <f t="shared" si="5"/>
        <v>15044</v>
      </c>
      <c r="I123" s="132">
        <f t="shared" si="4"/>
        <v>195529</v>
      </c>
      <c r="J123" s="13">
        <v>2875572</v>
      </c>
      <c r="K123" s="77" t="s">
        <v>354</v>
      </c>
      <c r="L123" s="3"/>
      <c r="M123" s="17"/>
    </row>
    <row r="124" spans="1:13" ht="15.6" x14ac:dyDescent="0.3">
      <c r="A124" s="19">
        <v>113</v>
      </c>
      <c r="B124" s="115" t="s">
        <v>355</v>
      </c>
      <c r="C124" s="58">
        <v>376</v>
      </c>
      <c r="D124" s="54">
        <v>43117</v>
      </c>
      <c r="E124" s="53">
        <v>211347</v>
      </c>
      <c r="F124" s="53">
        <v>9353</v>
      </c>
      <c r="G124" s="53">
        <v>3625</v>
      </c>
      <c r="H124" s="53">
        <f t="shared" si="5"/>
        <v>12978</v>
      </c>
      <c r="I124" s="132">
        <f t="shared" si="4"/>
        <v>198369</v>
      </c>
      <c r="J124" s="13">
        <v>2875573</v>
      </c>
      <c r="K124" s="77" t="s">
        <v>354</v>
      </c>
      <c r="L124" s="3"/>
      <c r="M124" s="17"/>
    </row>
    <row r="125" spans="1:13" ht="15.6" x14ac:dyDescent="0.3">
      <c r="A125" s="19">
        <v>114</v>
      </c>
      <c r="B125" s="115" t="s">
        <v>358</v>
      </c>
      <c r="C125" s="58">
        <v>379</v>
      </c>
      <c r="D125" s="54">
        <v>43118</v>
      </c>
      <c r="E125" s="53">
        <v>213931</v>
      </c>
      <c r="F125" s="53">
        <v>12478</v>
      </c>
      <c r="G125" s="53">
        <v>5513</v>
      </c>
      <c r="H125" s="53">
        <f t="shared" si="5"/>
        <v>17991</v>
      </c>
      <c r="I125" s="132">
        <f t="shared" si="4"/>
        <v>195940</v>
      </c>
      <c r="J125" s="13">
        <v>2875574</v>
      </c>
      <c r="K125" s="77" t="s">
        <v>356</v>
      </c>
      <c r="L125" s="3"/>
      <c r="M125" s="17"/>
    </row>
    <row r="126" spans="1:13" ht="15.6" x14ac:dyDescent="0.3">
      <c r="A126" s="19">
        <v>115</v>
      </c>
      <c r="B126" s="115" t="s">
        <v>357</v>
      </c>
      <c r="C126" s="58">
        <v>380</v>
      </c>
      <c r="D126" s="54">
        <v>43118</v>
      </c>
      <c r="E126" s="53">
        <v>225359</v>
      </c>
      <c r="F126" s="53">
        <v>19430</v>
      </c>
      <c r="G126" s="53">
        <v>6609</v>
      </c>
      <c r="H126" s="53">
        <f t="shared" si="5"/>
        <v>26039</v>
      </c>
      <c r="I126" s="132">
        <f t="shared" si="4"/>
        <v>199320</v>
      </c>
      <c r="J126" s="13">
        <v>2875575</v>
      </c>
      <c r="K126" s="77" t="s">
        <v>356</v>
      </c>
      <c r="L126" s="3"/>
      <c r="M126" s="17"/>
    </row>
    <row r="127" spans="1:13" ht="15.6" x14ac:dyDescent="0.3">
      <c r="A127" s="19">
        <v>116</v>
      </c>
      <c r="B127" s="115" t="s">
        <v>359</v>
      </c>
      <c r="C127" s="58">
        <v>381</v>
      </c>
      <c r="D127" s="54">
        <v>43118</v>
      </c>
      <c r="E127" s="53">
        <v>219200</v>
      </c>
      <c r="F127" s="53">
        <v>10200</v>
      </c>
      <c r="G127" s="53">
        <v>9000</v>
      </c>
      <c r="H127" s="53">
        <f t="shared" si="5"/>
        <v>19200</v>
      </c>
      <c r="I127" s="132">
        <f t="shared" si="4"/>
        <v>200000</v>
      </c>
      <c r="J127" s="13">
        <v>2875576</v>
      </c>
      <c r="K127" s="77" t="s">
        <v>356</v>
      </c>
      <c r="L127" s="3"/>
      <c r="M127" s="17"/>
    </row>
    <row r="128" spans="1:13" ht="15.6" x14ac:dyDescent="0.3">
      <c r="A128" s="19">
        <v>117</v>
      </c>
      <c r="B128" s="115" t="s">
        <v>361</v>
      </c>
      <c r="C128" s="58">
        <v>385</v>
      </c>
      <c r="D128" s="54">
        <v>43121</v>
      </c>
      <c r="E128" s="53">
        <v>196418</v>
      </c>
      <c r="F128" s="53">
        <v>7116</v>
      </c>
      <c r="G128" s="53">
        <v>4092</v>
      </c>
      <c r="H128" s="53">
        <f t="shared" si="5"/>
        <v>11208</v>
      </c>
      <c r="I128" s="132">
        <f t="shared" si="4"/>
        <v>185210</v>
      </c>
      <c r="J128" s="13">
        <v>2875578</v>
      </c>
      <c r="K128" s="77" t="s">
        <v>360</v>
      </c>
      <c r="L128" s="3"/>
      <c r="M128" s="17"/>
    </row>
    <row r="129" spans="1:13" ht="15.6" x14ac:dyDescent="0.3">
      <c r="A129" s="19">
        <v>118</v>
      </c>
      <c r="B129" s="125" t="s">
        <v>362</v>
      </c>
      <c r="C129" s="58">
        <v>388</v>
      </c>
      <c r="D129" s="54">
        <v>43121</v>
      </c>
      <c r="E129" s="53">
        <v>218583</v>
      </c>
      <c r="F129" s="53">
        <v>15150</v>
      </c>
      <c r="G129" s="53">
        <v>6593</v>
      </c>
      <c r="H129" s="53">
        <f t="shared" si="5"/>
        <v>21743</v>
      </c>
      <c r="I129" s="132">
        <f t="shared" si="4"/>
        <v>196840</v>
      </c>
      <c r="J129" s="13">
        <v>2875579</v>
      </c>
      <c r="K129" s="77" t="s">
        <v>360</v>
      </c>
      <c r="L129" s="3"/>
      <c r="M129" s="17"/>
    </row>
    <row r="130" spans="1:13" ht="15.6" x14ac:dyDescent="0.3">
      <c r="A130" s="19">
        <v>119</v>
      </c>
      <c r="B130" s="115" t="s">
        <v>363</v>
      </c>
      <c r="C130" s="58">
        <v>389</v>
      </c>
      <c r="D130" s="54">
        <v>43122</v>
      </c>
      <c r="E130" s="53">
        <v>219200</v>
      </c>
      <c r="F130" s="53">
        <v>10200</v>
      </c>
      <c r="G130" s="53">
        <v>9000</v>
      </c>
      <c r="H130" s="53">
        <f t="shared" si="5"/>
        <v>19200</v>
      </c>
      <c r="I130" s="132">
        <f t="shared" si="4"/>
        <v>200000</v>
      </c>
      <c r="J130" s="13">
        <v>2875580</v>
      </c>
      <c r="K130" s="77" t="s">
        <v>364</v>
      </c>
      <c r="L130" s="3"/>
      <c r="M130" s="17"/>
    </row>
    <row r="131" spans="1:13" ht="15.6" x14ac:dyDescent="0.3">
      <c r="A131" s="19">
        <v>120</v>
      </c>
      <c r="B131" s="115" t="s">
        <v>365</v>
      </c>
      <c r="C131" s="58">
        <v>393</v>
      </c>
      <c r="D131" s="54">
        <v>43123</v>
      </c>
      <c r="E131" s="53">
        <v>226072</v>
      </c>
      <c r="F131" s="53">
        <v>19419</v>
      </c>
      <c r="G131" s="53">
        <v>6687</v>
      </c>
      <c r="H131" s="53">
        <f t="shared" si="5"/>
        <v>26106</v>
      </c>
      <c r="I131" s="132">
        <f t="shared" si="4"/>
        <v>199966</v>
      </c>
      <c r="J131" s="13">
        <v>2875583</v>
      </c>
      <c r="K131" s="77" t="s">
        <v>366</v>
      </c>
      <c r="L131" s="3"/>
      <c r="M131" s="17"/>
    </row>
    <row r="132" spans="1:13" ht="15.6" x14ac:dyDescent="0.3">
      <c r="A132" s="19">
        <v>121</v>
      </c>
      <c r="B132" s="115" t="s">
        <v>367</v>
      </c>
      <c r="C132" s="58">
        <v>394</v>
      </c>
      <c r="D132" s="54">
        <v>43123</v>
      </c>
      <c r="E132" s="53">
        <v>210400</v>
      </c>
      <c r="F132" s="53">
        <v>10950</v>
      </c>
      <c r="G132" s="53">
        <v>450</v>
      </c>
      <c r="H132" s="53">
        <f t="shared" si="5"/>
        <v>11400</v>
      </c>
      <c r="I132" s="132">
        <f t="shared" si="4"/>
        <v>199000</v>
      </c>
      <c r="J132" s="13">
        <v>2875584</v>
      </c>
      <c r="K132" s="77" t="s">
        <v>366</v>
      </c>
      <c r="L132" s="3"/>
      <c r="M132" s="17"/>
    </row>
    <row r="133" spans="1:13" ht="15.6" x14ac:dyDescent="0.3">
      <c r="A133" s="19">
        <v>122</v>
      </c>
      <c r="B133" s="115" t="s">
        <v>368</v>
      </c>
      <c r="C133" s="58">
        <v>395</v>
      </c>
      <c r="D133" s="54">
        <v>43124</v>
      </c>
      <c r="E133" s="53">
        <v>219200</v>
      </c>
      <c r="F133" s="53">
        <v>10200</v>
      </c>
      <c r="G133" s="53">
        <v>9000</v>
      </c>
      <c r="H133" s="53">
        <f t="shared" si="5"/>
        <v>19200</v>
      </c>
      <c r="I133" s="132">
        <f t="shared" si="4"/>
        <v>200000</v>
      </c>
      <c r="J133" s="13">
        <v>2875586</v>
      </c>
      <c r="K133" s="77" t="s">
        <v>369</v>
      </c>
      <c r="L133" s="3"/>
      <c r="M133" s="17"/>
    </row>
    <row r="134" spans="1:13" ht="15.6" x14ac:dyDescent="0.3">
      <c r="A134" s="19">
        <v>123</v>
      </c>
      <c r="B134" s="115" t="s">
        <v>370</v>
      </c>
      <c r="C134" s="58">
        <v>398</v>
      </c>
      <c r="D134" s="54">
        <v>43125</v>
      </c>
      <c r="E134" s="53">
        <v>226072</v>
      </c>
      <c r="F134" s="53">
        <v>19419</v>
      </c>
      <c r="G134" s="53">
        <v>6687</v>
      </c>
      <c r="H134" s="53">
        <f t="shared" si="5"/>
        <v>26106</v>
      </c>
      <c r="I134" s="132">
        <f t="shared" si="4"/>
        <v>199966</v>
      </c>
      <c r="J134" s="13">
        <v>2875591</v>
      </c>
      <c r="K134" s="77" t="s">
        <v>371</v>
      </c>
      <c r="L134" s="3"/>
      <c r="M134" s="17"/>
    </row>
    <row r="135" spans="1:13" ht="15.6" x14ac:dyDescent="0.3">
      <c r="A135" s="19">
        <v>124</v>
      </c>
      <c r="B135" s="115" t="s">
        <v>372</v>
      </c>
      <c r="C135" s="58">
        <v>399</v>
      </c>
      <c r="D135" s="54">
        <v>43125</v>
      </c>
      <c r="E135" s="53">
        <v>219200</v>
      </c>
      <c r="F135" s="53">
        <v>10200</v>
      </c>
      <c r="G135" s="53">
        <v>9000</v>
      </c>
      <c r="H135" s="53">
        <f t="shared" si="5"/>
        <v>19200</v>
      </c>
      <c r="I135" s="132">
        <f t="shared" si="4"/>
        <v>200000</v>
      </c>
      <c r="J135" s="13">
        <v>2875590</v>
      </c>
      <c r="K135" s="77" t="s">
        <v>371</v>
      </c>
      <c r="L135" s="3"/>
      <c r="M135" s="17"/>
    </row>
    <row r="136" spans="1:13" ht="15.6" x14ac:dyDescent="0.3">
      <c r="A136" s="19">
        <v>125</v>
      </c>
      <c r="B136" s="115" t="s">
        <v>373</v>
      </c>
      <c r="C136" s="58">
        <v>397</v>
      </c>
      <c r="D136" s="54">
        <v>43125</v>
      </c>
      <c r="E136" s="53">
        <v>219015</v>
      </c>
      <c r="F136" s="53">
        <v>15150</v>
      </c>
      <c r="G136" s="53">
        <v>7025</v>
      </c>
      <c r="H136" s="53">
        <f t="shared" si="5"/>
        <v>22175</v>
      </c>
      <c r="I136" s="132">
        <f t="shared" si="4"/>
        <v>196840</v>
      </c>
      <c r="J136" s="13">
        <v>2875592</v>
      </c>
      <c r="K136" s="77" t="s">
        <v>374</v>
      </c>
      <c r="L136" s="3"/>
      <c r="M136" s="17"/>
    </row>
    <row r="137" spans="1:13" ht="15.6" x14ac:dyDescent="0.3">
      <c r="B137" s="96"/>
      <c r="C137" s="58"/>
      <c r="D137" s="54"/>
      <c r="E137" s="53"/>
      <c r="F137" s="53"/>
      <c r="G137" s="53"/>
      <c r="H137" s="53"/>
      <c r="I137" s="132"/>
      <c r="J137" s="13"/>
      <c r="K137" s="77"/>
      <c r="L137" s="3"/>
      <c r="M137" s="17"/>
    </row>
    <row r="138" spans="1:13" ht="15.6" x14ac:dyDescent="0.3">
      <c r="B138" s="6"/>
      <c r="C138" s="6"/>
      <c r="D138" s="59" t="s">
        <v>13</v>
      </c>
      <c r="E138" s="60">
        <f>SUM(E5:E137)</f>
        <v>28302691</v>
      </c>
      <c r="F138" s="60">
        <f>SUM(F6:F137)</f>
        <v>2011787</v>
      </c>
      <c r="G138" s="60">
        <f>SUM(G6:G137)</f>
        <v>834264</v>
      </c>
      <c r="H138" s="60">
        <f>SUM(H5:H137)</f>
        <v>2846051</v>
      </c>
      <c r="I138" s="134">
        <f>SUM(I5:I137)</f>
        <v>25456640</v>
      </c>
      <c r="J138" s="19"/>
      <c r="K138" s="19"/>
      <c r="L138" s="6"/>
      <c r="M138" s="17"/>
    </row>
    <row r="139" spans="1:13" ht="15.6" x14ac:dyDescent="0.3">
      <c r="A139" s="79"/>
      <c r="B139" s="31"/>
      <c r="C139" s="31"/>
      <c r="D139" s="91"/>
      <c r="E139" s="92"/>
      <c r="F139" s="92"/>
      <c r="G139" s="92"/>
      <c r="H139" s="92"/>
      <c r="I139" s="135"/>
      <c r="J139" s="94"/>
      <c r="K139" s="79"/>
      <c r="M139" s="17"/>
    </row>
    <row r="140" spans="1:13" ht="7.5" hidden="1" customHeight="1" x14ac:dyDescent="0.3">
      <c r="A140" s="79"/>
      <c r="B140" s="31"/>
      <c r="C140" s="31"/>
      <c r="D140" s="91"/>
      <c r="E140" s="92"/>
      <c r="F140" s="92"/>
      <c r="G140" s="92"/>
      <c r="H140" s="92"/>
      <c r="I140" s="135"/>
      <c r="J140" s="94"/>
      <c r="K140" s="79"/>
      <c r="M140" s="17"/>
    </row>
    <row r="141" spans="1:13" ht="15" customHeight="1" x14ac:dyDescent="0.3">
      <c r="B141" s="174" t="s">
        <v>37</v>
      </c>
      <c r="C141" s="175"/>
      <c r="D141" s="175"/>
      <c r="E141" s="175"/>
      <c r="F141" s="175"/>
      <c r="G141" s="175"/>
      <c r="H141" s="175"/>
      <c r="I141" s="175"/>
      <c r="J141" s="175"/>
      <c r="K141" s="176"/>
      <c r="L141" s="6"/>
      <c r="M141" s="17"/>
    </row>
    <row r="142" spans="1:13" ht="42" customHeight="1" x14ac:dyDescent="0.3">
      <c r="A142" s="24" t="s">
        <v>139</v>
      </c>
      <c r="B142" s="29" t="s">
        <v>22</v>
      </c>
      <c r="C142" s="24" t="s">
        <v>25</v>
      </c>
      <c r="D142" s="24" t="s">
        <v>5</v>
      </c>
      <c r="E142" s="24" t="s">
        <v>6</v>
      </c>
      <c r="F142" s="2" t="s">
        <v>185</v>
      </c>
      <c r="G142" s="2" t="s">
        <v>186</v>
      </c>
      <c r="H142" s="2" t="s">
        <v>8</v>
      </c>
      <c r="I142" s="136" t="s">
        <v>187</v>
      </c>
      <c r="J142" s="2" t="s">
        <v>10</v>
      </c>
      <c r="K142" s="24" t="s">
        <v>11</v>
      </c>
      <c r="L142" s="19" t="s">
        <v>203</v>
      </c>
    </row>
    <row r="143" spans="1:13" ht="15.6" x14ac:dyDescent="0.3">
      <c r="A143" s="19">
        <v>1</v>
      </c>
      <c r="B143" s="30" t="s">
        <v>181</v>
      </c>
      <c r="C143" s="18">
        <v>68</v>
      </c>
      <c r="D143" s="47">
        <v>42996</v>
      </c>
      <c r="E143" s="48">
        <v>298285</v>
      </c>
      <c r="F143" s="85">
        <v>14914</v>
      </c>
      <c r="G143" s="85">
        <v>5966</v>
      </c>
      <c r="H143" s="48">
        <f>G143+F143</f>
        <v>20880</v>
      </c>
      <c r="I143" s="132">
        <f>E143-H143</f>
        <v>277405</v>
      </c>
      <c r="J143" s="13">
        <v>1930170</v>
      </c>
      <c r="K143" s="113" t="s">
        <v>221</v>
      </c>
      <c r="L143" s="6"/>
      <c r="M143" s="17"/>
    </row>
    <row r="144" spans="1:13" ht="15.6" x14ac:dyDescent="0.3">
      <c r="A144" s="19">
        <v>2</v>
      </c>
      <c r="B144" s="30" t="s">
        <v>196</v>
      </c>
      <c r="C144" s="18">
        <v>98</v>
      </c>
      <c r="D144" s="47">
        <v>43011</v>
      </c>
      <c r="E144" s="48">
        <v>296450</v>
      </c>
      <c r="F144" s="85">
        <v>14823</v>
      </c>
      <c r="G144" s="85">
        <v>5929</v>
      </c>
      <c r="H144" s="48">
        <f t="shared" ref="H144:H145" si="6">G144+F144</f>
        <v>20752</v>
      </c>
      <c r="I144" s="132">
        <f t="shared" ref="I144:I152" si="7">E144-H144</f>
        <v>275698</v>
      </c>
      <c r="J144" s="13">
        <v>1930188</v>
      </c>
      <c r="K144" s="113" t="s">
        <v>222</v>
      </c>
      <c r="L144" s="106"/>
      <c r="M144" s="17"/>
    </row>
    <row r="145" spans="1:13" ht="15.6" x14ac:dyDescent="0.3">
      <c r="A145" s="19">
        <v>3</v>
      </c>
      <c r="B145" s="30" t="s">
        <v>217</v>
      </c>
      <c r="C145" s="18">
        <v>144</v>
      </c>
      <c r="D145" s="47">
        <v>43026</v>
      </c>
      <c r="E145" s="48">
        <v>253500</v>
      </c>
      <c r="F145" s="85">
        <v>12675</v>
      </c>
      <c r="G145" s="85">
        <v>5070</v>
      </c>
      <c r="H145" s="48">
        <f t="shared" si="6"/>
        <v>17745</v>
      </c>
      <c r="I145" s="132">
        <f t="shared" si="7"/>
        <v>235755</v>
      </c>
      <c r="J145" s="13">
        <v>1875409</v>
      </c>
      <c r="K145" s="113" t="s">
        <v>223</v>
      </c>
      <c r="L145" s="106"/>
      <c r="M145" s="17"/>
    </row>
    <row r="146" spans="1:13" ht="15.6" x14ac:dyDescent="0.3">
      <c r="A146" s="19">
        <v>4</v>
      </c>
      <c r="B146" s="30" t="s">
        <v>217</v>
      </c>
      <c r="C146" s="18">
        <v>216</v>
      </c>
      <c r="D146" s="47">
        <v>43052</v>
      </c>
      <c r="E146" s="48">
        <v>252000</v>
      </c>
      <c r="F146" s="85">
        <v>12600</v>
      </c>
      <c r="G146" s="85">
        <v>5040</v>
      </c>
      <c r="H146" s="48">
        <f>F146+G146</f>
        <v>17640</v>
      </c>
      <c r="I146" s="132">
        <f t="shared" si="7"/>
        <v>234360</v>
      </c>
      <c r="J146" s="13">
        <v>1875458</v>
      </c>
      <c r="K146" s="113" t="s">
        <v>264</v>
      </c>
      <c r="L146" s="106"/>
      <c r="M146" s="17"/>
    </row>
    <row r="147" spans="1:13" ht="15.6" x14ac:dyDescent="0.3">
      <c r="A147" s="19">
        <v>5</v>
      </c>
      <c r="B147" s="30" t="s">
        <v>274</v>
      </c>
      <c r="C147" s="18">
        <v>229</v>
      </c>
      <c r="D147" s="47">
        <v>43058</v>
      </c>
      <c r="E147" s="48">
        <v>100800</v>
      </c>
      <c r="F147" s="85">
        <v>5040</v>
      </c>
      <c r="G147" s="85">
        <v>2016</v>
      </c>
      <c r="H147" s="48">
        <f t="shared" ref="H147:H152" si="8">G147+F147</f>
        <v>7056</v>
      </c>
      <c r="I147" s="132">
        <f t="shared" si="7"/>
        <v>93744</v>
      </c>
      <c r="J147" s="13">
        <v>2875469</v>
      </c>
      <c r="K147" s="113" t="s">
        <v>269</v>
      </c>
      <c r="L147" s="106"/>
      <c r="M147" s="17"/>
    </row>
    <row r="148" spans="1:13" ht="28.8" x14ac:dyDescent="0.3">
      <c r="A148" s="19">
        <v>6</v>
      </c>
      <c r="B148" s="30" t="s">
        <v>291</v>
      </c>
      <c r="C148" s="18">
        <v>267</v>
      </c>
      <c r="D148" s="47">
        <v>43072</v>
      </c>
      <c r="E148" s="48">
        <v>378000</v>
      </c>
      <c r="F148" s="85">
        <v>18900</v>
      </c>
      <c r="G148" s="85">
        <v>7560</v>
      </c>
      <c r="H148" s="48">
        <f t="shared" si="8"/>
        <v>26460</v>
      </c>
      <c r="I148" s="132">
        <f t="shared" si="7"/>
        <v>351540</v>
      </c>
      <c r="J148" s="13">
        <v>2875514</v>
      </c>
      <c r="K148" s="113" t="s">
        <v>290</v>
      </c>
      <c r="L148" s="106"/>
      <c r="M148" s="17"/>
    </row>
    <row r="149" spans="1:13" ht="15.6" x14ac:dyDescent="0.3">
      <c r="A149" s="19">
        <v>7</v>
      </c>
      <c r="B149" s="30" t="s">
        <v>217</v>
      </c>
      <c r="C149" s="18">
        <v>323</v>
      </c>
      <c r="D149" s="47">
        <v>43107</v>
      </c>
      <c r="E149" s="48">
        <v>252000</v>
      </c>
      <c r="F149" s="85">
        <v>12600</v>
      </c>
      <c r="G149" s="85">
        <v>5040</v>
      </c>
      <c r="H149" s="48">
        <f t="shared" si="8"/>
        <v>17640</v>
      </c>
      <c r="I149" s="132">
        <f t="shared" si="7"/>
        <v>234360</v>
      </c>
      <c r="J149" s="13">
        <v>2875558</v>
      </c>
      <c r="K149" s="113" t="s">
        <v>335</v>
      </c>
      <c r="L149" s="106"/>
      <c r="M149" s="17"/>
    </row>
    <row r="150" spans="1:13" ht="15.6" x14ac:dyDescent="0.3">
      <c r="A150" s="19">
        <v>8</v>
      </c>
      <c r="B150" s="30" t="s">
        <v>217</v>
      </c>
      <c r="C150" s="18" t="s">
        <v>336</v>
      </c>
      <c r="D150" s="47">
        <v>43107</v>
      </c>
      <c r="E150" s="48">
        <v>252000</v>
      </c>
      <c r="F150" s="85">
        <v>12600</v>
      </c>
      <c r="G150" s="85">
        <v>5040</v>
      </c>
      <c r="H150" s="48">
        <f t="shared" si="8"/>
        <v>17640</v>
      </c>
      <c r="I150" s="132">
        <f t="shared" si="7"/>
        <v>234360</v>
      </c>
      <c r="J150" s="13">
        <v>2875559</v>
      </c>
      <c r="K150" s="113" t="s">
        <v>335</v>
      </c>
      <c r="L150" s="106"/>
      <c r="M150" s="17"/>
    </row>
    <row r="151" spans="1:13" ht="15.6" x14ac:dyDescent="0.3">
      <c r="A151" s="19">
        <v>9</v>
      </c>
      <c r="B151" s="30" t="s">
        <v>196</v>
      </c>
      <c r="C151" s="18">
        <v>391</v>
      </c>
      <c r="D151" s="47">
        <v>43123</v>
      </c>
      <c r="E151" s="48">
        <v>294000</v>
      </c>
      <c r="F151" s="85">
        <v>14700</v>
      </c>
      <c r="G151" s="85">
        <v>5880</v>
      </c>
      <c r="H151" s="48">
        <f t="shared" si="8"/>
        <v>20580</v>
      </c>
      <c r="I151" s="132">
        <f t="shared" si="7"/>
        <v>273420</v>
      </c>
      <c r="J151" s="13">
        <v>2875587</v>
      </c>
      <c r="K151" s="113" t="s">
        <v>369</v>
      </c>
      <c r="L151" s="106"/>
      <c r="M151" s="17"/>
    </row>
    <row r="152" spans="1:13" ht="15.6" x14ac:dyDescent="0.3">
      <c r="A152" s="19">
        <v>10</v>
      </c>
      <c r="B152" s="30" t="s">
        <v>196</v>
      </c>
      <c r="C152" s="18">
        <v>391</v>
      </c>
      <c r="D152" s="47">
        <v>43123</v>
      </c>
      <c r="E152" s="48">
        <v>294000</v>
      </c>
      <c r="F152" s="85">
        <v>14700</v>
      </c>
      <c r="G152" s="85">
        <v>5880</v>
      </c>
      <c r="H152" s="48">
        <f t="shared" si="8"/>
        <v>20580</v>
      </c>
      <c r="I152" s="132">
        <f t="shared" si="7"/>
        <v>273420</v>
      </c>
      <c r="J152" s="13">
        <v>2875588</v>
      </c>
      <c r="K152" s="113" t="s">
        <v>369</v>
      </c>
      <c r="L152" s="106"/>
      <c r="M152" s="17"/>
    </row>
    <row r="153" spans="1:13" ht="18" customHeight="1" x14ac:dyDescent="0.3">
      <c r="B153" s="30"/>
      <c r="C153" s="19"/>
      <c r="D153" s="47"/>
      <c r="E153" s="48"/>
      <c r="F153" s="85"/>
      <c r="G153" s="85"/>
      <c r="H153" s="48"/>
      <c r="I153" s="132"/>
      <c r="J153" s="13"/>
      <c r="K153" s="114"/>
      <c r="L153" s="6"/>
      <c r="M153" s="17"/>
    </row>
    <row r="154" spans="1:13" ht="18" customHeight="1" x14ac:dyDescent="0.3">
      <c r="B154" s="167" t="s">
        <v>13</v>
      </c>
      <c r="C154" s="167"/>
      <c r="D154" s="167"/>
      <c r="E154" s="21">
        <f>SUM(E143:E153)</f>
        <v>2671035</v>
      </c>
      <c r="F154" s="105">
        <f>SUM(F143:F153)</f>
        <v>133552</v>
      </c>
      <c r="G154" s="105">
        <f>SUM(G143:G153)</f>
        <v>53421</v>
      </c>
      <c r="H154" s="21">
        <f t="shared" ref="H154" si="9">F154+G154</f>
        <v>186973</v>
      </c>
      <c r="I154" s="137">
        <f>SUM(I143:I153)</f>
        <v>2484062</v>
      </c>
      <c r="J154" s="6"/>
      <c r="K154" s="90"/>
      <c r="L154" s="106"/>
      <c r="M154" s="17"/>
    </row>
    <row r="155" spans="1:13" ht="18" customHeight="1" x14ac:dyDescent="0.3">
      <c r="A155" s="79"/>
      <c r="B155" s="118"/>
      <c r="C155" s="118"/>
      <c r="D155" s="118"/>
      <c r="E155" s="119"/>
      <c r="F155" s="120"/>
      <c r="G155" s="120"/>
      <c r="H155" s="119"/>
      <c r="I155" s="138"/>
      <c r="J155" s="31"/>
      <c r="K155" s="121"/>
      <c r="L155" s="34"/>
      <c r="M155" s="17"/>
    </row>
    <row r="156" spans="1:13" s="31" customFormat="1" ht="17.25" customHeight="1" x14ac:dyDescent="0.3">
      <c r="A156" s="79"/>
      <c r="H156" s="34"/>
      <c r="I156" s="139"/>
    </row>
    <row r="157" spans="1:13" s="31" customFormat="1" ht="15.6" x14ac:dyDescent="0.3">
      <c r="A157" s="79"/>
      <c r="C157" s="165" t="s">
        <v>85</v>
      </c>
      <c r="D157" s="166"/>
      <c r="E157" s="35">
        <f>I138+I154</f>
        <v>27940702</v>
      </c>
      <c r="F157" s="34"/>
      <c r="G157" s="103" t="s">
        <v>169</v>
      </c>
      <c r="H157" s="102">
        <f>F138+F154</f>
        <v>2145339</v>
      </c>
      <c r="I157" s="139"/>
    </row>
    <row r="158" spans="1:13" s="31" customFormat="1" ht="18.75" customHeight="1" x14ac:dyDescent="0.3">
      <c r="A158" s="79"/>
      <c r="C158" s="31" t="s">
        <v>159</v>
      </c>
      <c r="E158" s="34">
        <f>H154+H138</f>
        <v>3033024</v>
      </c>
      <c r="G158" s="103" t="s">
        <v>170</v>
      </c>
      <c r="H158" s="102">
        <f>G154+G138</f>
        <v>887685</v>
      </c>
      <c r="I158" s="140"/>
    </row>
    <row r="159" spans="1:13" s="95" customFormat="1" x14ac:dyDescent="0.3">
      <c r="A159" s="94"/>
      <c r="C159" s="95" t="s">
        <v>160</v>
      </c>
      <c r="E159" s="93">
        <f>E154+E138</f>
        <v>30973726</v>
      </c>
      <c r="I159" s="140"/>
      <c r="J159" s="93"/>
    </row>
    <row r="160" spans="1:13" s="31" customFormat="1" x14ac:dyDescent="0.3">
      <c r="A160" s="79"/>
      <c r="I160" s="140"/>
    </row>
    <row r="161" spans="1:9" s="31" customFormat="1" x14ac:dyDescent="0.3">
      <c r="A161" s="79"/>
      <c r="I161" s="141"/>
    </row>
    <row r="162" spans="1:9" s="31" customFormat="1" x14ac:dyDescent="0.3">
      <c r="A162" s="79"/>
      <c r="F162" s="34"/>
      <c r="G162" s="70"/>
      <c r="I162" s="139"/>
    </row>
    <row r="163" spans="1:9" s="31" customFormat="1" x14ac:dyDescent="0.3">
      <c r="A163" s="79"/>
      <c r="I163" s="139"/>
    </row>
    <row r="164" spans="1:9" s="31" customFormat="1" x14ac:dyDescent="0.3">
      <c r="A164" s="79"/>
      <c r="I164" s="139"/>
    </row>
    <row r="165" spans="1:9" s="31" customFormat="1" x14ac:dyDescent="0.3">
      <c r="A165" s="79"/>
      <c r="E165" s="34"/>
      <c r="I165" s="139"/>
    </row>
    <row r="166" spans="1:9" s="31" customFormat="1" x14ac:dyDescent="0.3">
      <c r="A166" s="79"/>
      <c r="E166" s="34"/>
      <c r="I166" s="139"/>
    </row>
    <row r="167" spans="1:9" s="31" customFormat="1" x14ac:dyDescent="0.3">
      <c r="A167" s="79"/>
      <c r="I167" s="139"/>
    </row>
    <row r="168" spans="1:9" s="31" customFormat="1" x14ac:dyDescent="0.3">
      <c r="A168" s="79"/>
      <c r="I168" s="139"/>
    </row>
    <row r="169" spans="1:9" s="31" customFormat="1" x14ac:dyDescent="0.3">
      <c r="A169" s="79"/>
      <c r="I169" s="139"/>
    </row>
    <row r="170" spans="1:9" s="31" customFormat="1" x14ac:dyDescent="0.3">
      <c r="A170" s="79"/>
      <c r="I170" s="139"/>
    </row>
    <row r="171" spans="1:9" s="31" customFormat="1" x14ac:dyDescent="0.3">
      <c r="A171" s="79"/>
      <c r="I171" s="139"/>
    </row>
    <row r="172" spans="1:9" s="31" customFormat="1" x14ac:dyDescent="0.3">
      <c r="A172" s="79"/>
      <c r="I172" s="139"/>
    </row>
    <row r="173" spans="1:9" s="31" customFormat="1" x14ac:dyDescent="0.3">
      <c r="A173" s="79"/>
      <c r="I173" s="139"/>
    </row>
    <row r="174" spans="1:9" s="31" customFormat="1" x14ac:dyDescent="0.3">
      <c r="A174" s="79"/>
      <c r="I174" s="139"/>
    </row>
    <row r="175" spans="1:9" s="31" customFormat="1" x14ac:dyDescent="0.3">
      <c r="A175" s="79"/>
      <c r="I175" s="139"/>
    </row>
    <row r="176" spans="1:9" s="31" customFormat="1" x14ac:dyDescent="0.3">
      <c r="A176" s="79"/>
      <c r="I176" s="139"/>
    </row>
    <row r="177" spans="1:9" s="31" customFormat="1" x14ac:dyDescent="0.3">
      <c r="A177" s="79"/>
      <c r="I177" s="139"/>
    </row>
    <row r="178" spans="1:9" s="31" customFormat="1" x14ac:dyDescent="0.3">
      <c r="A178" s="79"/>
      <c r="I178" s="139"/>
    </row>
    <row r="179" spans="1:9" s="31" customFormat="1" x14ac:dyDescent="0.3">
      <c r="A179" s="79"/>
      <c r="I179" s="139"/>
    </row>
    <row r="180" spans="1:9" s="31" customFormat="1" x14ac:dyDescent="0.3">
      <c r="A180" s="79"/>
      <c r="I180" s="139"/>
    </row>
    <row r="181" spans="1:9" s="31" customFormat="1" x14ac:dyDescent="0.3">
      <c r="A181" s="79"/>
      <c r="I181" s="139"/>
    </row>
    <row r="182" spans="1:9" s="31" customFormat="1" x14ac:dyDescent="0.3">
      <c r="A182" s="79"/>
      <c r="I182" s="139"/>
    </row>
    <row r="183" spans="1:9" s="31" customFormat="1" x14ac:dyDescent="0.3">
      <c r="A183" s="79"/>
      <c r="I183" s="139"/>
    </row>
    <row r="184" spans="1:9" s="31" customFormat="1" x14ac:dyDescent="0.3">
      <c r="A184" s="79"/>
      <c r="I184" s="139"/>
    </row>
    <row r="185" spans="1:9" s="31" customFormat="1" x14ac:dyDescent="0.3">
      <c r="A185" s="79"/>
      <c r="I185" s="139"/>
    </row>
    <row r="186" spans="1:9" s="31" customFormat="1" x14ac:dyDescent="0.3">
      <c r="A186" s="79"/>
      <c r="I186" s="139"/>
    </row>
    <row r="187" spans="1:9" s="31" customFormat="1" x14ac:dyDescent="0.3">
      <c r="A187" s="79"/>
      <c r="I187" s="139"/>
    </row>
    <row r="188" spans="1:9" s="31" customFormat="1" x14ac:dyDescent="0.3">
      <c r="A188" s="79"/>
      <c r="I188" s="139"/>
    </row>
    <row r="189" spans="1:9" s="31" customFormat="1" x14ac:dyDescent="0.3">
      <c r="A189" s="79"/>
      <c r="I189" s="139"/>
    </row>
    <row r="190" spans="1:9" s="31" customFormat="1" x14ac:dyDescent="0.3">
      <c r="A190" s="79"/>
      <c r="I190" s="139"/>
    </row>
    <row r="191" spans="1:9" s="31" customFormat="1" x14ac:dyDescent="0.3">
      <c r="A191" s="79"/>
      <c r="I191" s="139"/>
    </row>
    <row r="192" spans="1:9" s="31" customFormat="1" x14ac:dyDescent="0.3">
      <c r="A192" s="79"/>
      <c r="I192" s="139"/>
    </row>
    <row r="193" spans="1:9" s="31" customFormat="1" x14ac:dyDescent="0.3">
      <c r="A193" s="79"/>
      <c r="I193" s="139"/>
    </row>
    <row r="194" spans="1:9" s="31" customFormat="1" x14ac:dyDescent="0.3">
      <c r="A194" s="79"/>
      <c r="I194" s="139"/>
    </row>
    <row r="195" spans="1:9" s="31" customFormat="1" x14ac:dyDescent="0.3">
      <c r="A195" s="79"/>
      <c r="I195" s="139"/>
    </row>
    <row r="196" spans="1:9" s="31" customFormat="1" x14ac:dyDescent="0.3">
      <c r="A196" s="79"/>
      <c r="I196" s="139"/>
    </row>
    <row r="197" spans="1:9" s="31" customFormat="1" x14ac:dyDescent="0.3">
      <c r="A197" s="79"/>
      <c r="I197" s="139"/>
    </row>
    <row r="198" spans="1:9" s="31" customFormat="1" x14ac:dyDescent="0.3">
      <c r="A198" s="79"/>
      <c r="I198" s="139"/>
    </row>
    <row r="199" spans="1:9" s="31" customFormat="1" x14ac:dyDescent="0.3">
      <c r="A199" s="79"/>
      <c r="I199" s="139"/>
    </row>
    <row r="200" spans="1:9" s="31" customFormat="1" x14ac:dyDescent="0.3">
      <c r="A200" s="79"/>
      <c r="I200" s="139"/>
    </row>
    <row r="201" spans="1:9" s="31" customFormat="1" x14ac:dyDescent="0.3">
      <c r="A201" s="79"/>
      <c r="I201" s="139"/>
    </row>
    <row r="202" spans="1:9" s="31" customFormat="1" x14ac:dyDescent="0.3">
      <c r="A202" s="79"/>
      <c r="I202" s="139"/>
    </row>
    <row r="203" spans="1:9" s="31" customFormat="1" x14ac:dyDescent="0.3">
      <c r="A203" s="79"/>
      <c r="I203" s="139"/>
    </row>
    <row r="204" spans="1:9" s="31" customFormat="1" x14ac:dyDescent="0.3">
      <c r="A204" s="79"/>
      <c r="I204" s="139"/>
    </row>
    <row r="205" spans="1:9" s="31" customFormat="1" x14ac:dyDescent="0.3">
      <c r="A205" s="79"/>
      <c r="I205" s="139"/>
    </row>
    <row r="206" spans="1:9" s="31" customFormat="1" x14ac:dyDescent="0.3">
      <c r="A206" s="79"/>
      <c r="I206" s="139"/>
    </row>
    <row r="207" spans="1:9" s="31" customFormat="1" x14ac:dyDescent="0.3">
      <c r="A207" s="79"/>
      <c r="I207" s="139"/>
    </row>
    <row r="208" spans="1:9" s="31" customFormat="1" x14ac:dyDescent="0.3">
      <c r="A208" s="79"/>
      <c r="I208" s="139"/>
    </row>
    <row r="209" spans="1:9" s="31" customFormat="1" x14ac:dyDescent="0.3">
      <c r="A209" s="79"/>
      <c r="I209" s="139"/>
    </row>
    <row r="210" spans="1:9" s="31" customFormat="1" x14ac:dyDescent="0.3">
      <c r="A210" s="79"/>
      <c r="I210" s="139"/>
    </row>
    <row r="211" spans="1:9" s="31" customFormat="1" x14ac:dyDescent="0.3">
      <c r="A211" s="79"/>
      <c r="I211" s="139"/>
    </row>
    <row r="212" spans="1:9" s="31" customFormat="1" x14ac:dyDescent="0.3">
      <c r="A212" s="79"/>
      <c r="I212" s="139"/>
    </row>
    <row r="213" spans="1:9" s="31" customFormat="1" x14ac:dyDescent="0.3">
      <c r="A213" s="79"/>
      <c r="I213" s="139"/>
    </row>
    <row r="214" spans="1:9" s="31" customFormat="1" x14ac:dyDescent="0.3">
      <c r="A214" s="79"/>
      <c r="I214" s="139"/>
    </row>
    <row r="215" spans="1:9" s="31" customFormat="1" x14ac:dyDescent="0.3">
      <c r="A215" s="79"/>
      <c r="I215" s="139"/>
    </row>
    <row r="216" spans="1:9" s="31" customFormat="1" x14ac:dyDescent="0.3">
      <c r="A216" s="79"/>
      <c r="I216" s="139"/>
    </row>
    <row r="217" spans="1:9" s="31" customFormat="1" x14ac:dyDescent="0.3">
      <c r="A217" s="79"/>
      <c r="I217" s="139"/>
    </row>
    <row r="218" spans="1:9" s="31" customFormat="1" x14ac:dyDescent="0.3">
      <c r="A218" s="79"/>
      <c r="I218" s="139"/>
    </row>
    <row r="219" spans="1:9" s="31" customFormat="1" x14ac:dyDescent="0.3">
      <c r="A219" s="79"/>
      <c r="I219" s="139"/>
    </row>
    <row r="220" spans="1:9" s="31" customFormat="1" x14ac:dyDescent="0.3">
      <c r="A220" s="79"/>
      <c r="I220" s="139"/>
    </row>
    <row r="221" spans="1:9" s="31" customFormat="1" x14ac:dyDescent="0.3">
      <c r="A221" s="79"/>
      <c r="I221" s="139"/>
    </row>
    <row r="222" spans="1:9" s="31" customFormat="1" x14ac:dyDescent="0.3">
      <c r="A222" s="79"/>
      <c r="I222" s="139"/>
    </row>
    <row r="223" spans="1:9" s="31" customFormat="1" x14ac:dyDescent="0.3">
      <c r="A223" s="79"/>
      <c r="I223" s="139"/>
    </row>
    <row r="224" spans="1:9" s="31" customFormat="1" x14ac:dyDescent="0.3">
      <c r="A224" s="79"/>
      <c r="I224" s="139"/>
    </row>
    <row r="225" spans="1:9" s="31" customFormat="1" x14ac:dyDescent="0.3">
      <c r="A225" s="79"/>
      <c r="I225" s="139"/>
    </row>
    <row r="226" spans="1:9" s="31" customFormat="1" x14ac:dyDescent="0.3">
      <c r="A226" s="79"/>
      <c r="I226" s="139"/>
    </row>
    <row r="227" spans="1:9" s="31" customFormat="1" x14ac:dyDescent="0.3">
      <c r="A227" s="79"/>
      <c r="I227" s="139"/>
    </row>
    <row r="228" spans="1:9" s="31" customFormat="1" x14ac:dyDescent="0.3">
      <c r="A228" s="79"/>
      <c r="I228" s="139"/>
    </row>
    <row r="229" spans="1:9" s="31" customFormat="1" x14ac:dyDescent="0.3">
      <c r="A229" s="79"/>
      <c r="I229" s="139"/>
    </row>
    <row r="230" spans="1:9" s="31" customFormat="1" x14ac:dyDescent="0.3">
      <c r="A230" s="79"/>
      <c r="I230" s="139"/>
    </row>
    <row r="231" spans="1:9" s="31" customFormat="1" x14ac:dyDescent="0.3">
      <c r="A231" s="79"/>
      <c r="I231" s="139"/>
    </row>
    <row r="232" spans="1:9" s="31" customFormat="1" x14ac:dyDescent="0.3">
      <c r="A232" s="79"/>
      <c r="I232" s="139"/>
    </row>
    <row r="233" spans="1:9" s="31" customFormat="1" x14ac:dyDescent="0.3">
      <c r="A233" s="79"/>
      <c r="I233" s="139"/>
    </row>
    <row r="234" spans="1:9" s="31" customFormat="1" x14ac:dyDescent="0.3">
      <c r="A234" s="79"/>
      <c r="I234" s="139"/>
    </row>
    <row r="235" spans="1:9" s="31" customFormat="1" x14ac:dyDescent="0.3">
      <c r="A235" s="79"/>
      <c r="I235" s="139"/>
    </row>
    <row r="236" spans="1:9" s="31" customFormat="1" x14ac:dyDescent="0.3">
      <c r="A236" s="79"/>
      <c r="I236" s="139"/>
    </row>
    <row r="237" spans="1:9" s="31" customFormat="1" x14ac:dyDescent="0.3">
      <c r="A237" s="79"/>
      <c r="I237" s="139"/>
    </row>
    <row r="238" spans="1:9" s="31" customFormat="1" x14ac:dyDescent="0.3">
      <c r="A238" s="79"/>
      <c r="I238" s="139"/>
    </row>
    <row r="239" spans="1:9" s="31" customFormat="1" x14ac:dyDescent="0.3">
      <c r="A239" s="79"/>
      <c r="I239" s="139"/>
    </row>
    <row r="240" spans="1:9" s="31" customFormat="1" x14ac:dyDescent="0.3">
      <c r="A240" s="79"/>
      <c r="I240" s="139"/>
    </row>
    <row r="241" spans="1:9" s="31" customFormat="1" x14ac:dyDescent="0.3">
      <c r="A241" s="79"/>
      <c r="I241" s="139"/>
    </row>
    <row r="242" spans="1:9" s="31" customFormat="1" x14ac:dyDescent="0.3">
      <c r="A242" s="79"/>
      <c r="I242" s="139"/>
    </row>
    <row r="243" spans="1:9" s="31" customFormat="1" x14ac:dyDescent="0.3">
      <c r="A243" s="79"/>
      <c r="I243" s="139"/>
    </row>
    <row r="244" spans="1:9" s="31" customFormat="1" x14ac:dyDescent="0.3">
      <c r="A244" s="79"/>
      <c r="I244" s="139"/>
    </row>
    <row r="245" spans="1:9" s="31" customFormat="1" x14ac:dyDescent="0.3">
      <c r="A245" s="79"/>
      <c r="I245" s="139"/>
    </row>
    <row r="246" spans="1:9" s="31" customFormat="1" x14ac:dyDescent="0.3">
      <c r="A246" s="79"/>
      <c r="I246" s="139"/>
    </row>
    <row r="247" spans="1:9" s="31" customFormat="1" x14ac:dyDescent="0.3">
      <c r="A247" s="79"/>
      <c r="I247" s="139"/>
    </row>
    <row r="248" spans="1:9" s="31" customFormat="1" x14ac:dyDescent="0.3">
      <c r="A248" s="79"/>
      <c r="I248" s="139"/>
    </row>
    <row r="249" spans="1:9" s="31" customFormat="1" x14ac:dyDescent="0.3">
      <c r="A249" s="79"/>
      <c r="I249" s="139"/>
    </row>
    <row r="250" spans="1:9" s="31" customFormat="1" x14ac:dyDescent="0.3">
      <c r="A250" s="79"/>
      <c r="I250" s="139"/>
    </row>
    <row r="251" spans="1:9" s="31" customFormat="1" x14ac:dyDescent="0.3">
      <c r="A251" s="79"/>
      <c r="I251" s="139"/>
    </row>
    <row r="252" spans="1:9" s="31" customFormat="1" x14ac:dyDescent="0.3">
      <c r="A252" s="79"/>
      <c r="I252" s="139"/>
    </row>
    <row r="253" spans="1:9" s="31" customFormat="1" x14ac:dyDescent="0.3">
      <c r="A253" s="79"/>
      <c r="I253" s="139"/>
    </row>
    <row r="254" spans="1:9" s="31" customFormat="1" x14ac:dyDescent="0.3">
      <c r="A254" s="79"/>
      <c r="I254" s="139"/>
    </row>
    <row r="255" spans="1:9" s="31" customFormat="1" x14ac:dyDescent="0.3">
      <c r="A255" s="79"/>
      <c r="I255" s="139"/>
    </row>
    <row r="256" spans="1:9" s="31" customFormat="1" x14ac:dyDescent="0.3">
      <c r="A256" s="79"/>
      <c r="I256" s="139"/>
    </row>
    <row r="257" spans="1:9" s="31" customFormat="1" x14ac:dyDescent="0.3">
      <c r="A257" s="79"/>
      <c r="I257" s="139"/>
    </row>
    <row r="258" spans="1:9" s="31" customFormat="1" x14ac:dyDescent="0.3">
      <c r="A258" s="79"/>
      <c r="I258" s="139"/>
    </row>
    <row r="259" spans="1:9" s="31" customFormat="1" x14ac:dyDescent="0.3">
      <c r="A259" s="79"/>
      <c r="I259" s="139"/>
    </row>
  </sheetData>
  <mergeCells count="8">
    <mergeCell ref="B154:D154"/>
    <mergeCell ref="C157:D157"/>
    <mergeCell ref="B1:K1"/>
    <mergeCell ref="B2:K2"/>
    <mergeCell ref="A3:A4"/>
    <mergeCell ref="B3:H3"/>
    <mergeCell ref="I3:K3"/>
    <mergeCell ref="B141:K141"/>
  </mergeCells>
  <pageMargins left="0.7" right="0.7" top="0.75" bottom="0.75" header="0.3" footer="0.3"/>
  <pageSetup paperSize="9"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Main</vt:lpstr>
      <vt:lpstr>Sheet2</vt:lpstr>
      <vt:lpstr>Sheet3</vt:lpstr>
      <vt:lpstr>Sheet4</vt:lpstr>
      <vt:lpstr>Sheet5</vt:lpstr>
      <vt:lpstr>Sheet6</vt:lpstr>
      <vt:lpstr>Oct-17</vt:lpstr>
      <vt:lpstr>Jul-Dec-17</vt:lpstr>
      <vt:lpstr>Sheet1</vt:lpstr>
      <vt:lpstr>January,18</vt:lpstr>
      <vt:lpstr>Feb-15</vt:lpstr>
      <vt:lpstr>Feb_upto 25-2-18</vt:lpstr>
      <vt:lpstr>February_2018</vt:lpstr>
      <vt:lpstr>ABC</vt:lpstr>
      <vt:lpstr>Sheet7</vt:lpstr>
      <vt:lpstr>ABC!Print_Titles</vt:lpstr>
      <vt:lpstr>'Feb_upto 25-2-18'!Print_Titles</vt:lpstr>
      <vt:lpstr>'Feb-15'!Print_Titles</vt:lpstr>
      <vt:lpstr>February_2018!Print_Titles</vt:lpstr>
      <vt:lpstr>'January,18'!Print_Titles</vt:lpstr>
      <vt:lpstr>'Jul-Dec-17'!Print_Titles</vt:lpstr>
      <vt:lpstr>Main!Print_Titles</vt:lpstr>
      <vt:lpstr>'Oct-17'!Print_Titles</vt:lpstr>
      <vt:lpstr>Sheet1!Print_Titles</vt:lpstr>
      <vt:lpstr>Sheet2!Print_Titles</vt:lpstr>
      <vt:lpstr>Sheet3!Print_Titles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2021-01-14T09:29:06Z</cp:lastPrinted>
  <dcterms:created xsi:type="dcterms:W3CDTF">2016-10-31T04:54:53Z</dcterms:created>
  <dcterms:modified xsi:type="dcterms:W3CDTF">2021-02-09T13:05:10Z</dcterms:modified>
</cp:coreProperties>
</file>