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F26" i="1"/>
  <c r="G26" i="1"/>
  <c r="G27" i="1" s="1"/>
  <c r="H26" i="1"/>
  <c r="D26" i="1"/>
  <c r="D27" i="1" s="1"/>
  <c r="E14" i="1"/>
  <c r="F14" i="1"/>
  <c r="G14" i="1"/>
  <c r="G15" i="1" s="1"/>
  <c r="D14" i="1"/>
  <c r="D15" i="1" s="1"/>
  <c r="F15" i="1"/>
  <c r="E15" i="1"/>
  <c r="E27" i="1"/>
  <c r="F27" i="1"/>
  <c r="H27" i="1"/>
  <c r="E7" i="1"/>
  <c r="H15" i="1" l="1"/>
</calcChain>
</file>

<file path=xl/sharedStrings.xml><?xml version="1.0" encoding="utf-8"?>
<sst xmlns="http://schemas.openxmlformats.org/spreadsheetml/2006/main" count="117" uniqueCount="66">
  <si>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</si>
  <si>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</si>
  <si>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</si>
  <si>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</si>
  <si>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</si>
  <si>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</si>
  <si>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</si>
  <si>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</si>
  <si>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</si>
  <si>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</si>
  <si>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 Name</t>
  </si>
  <si>
    <t>Unit</t>
  </si>
  <si>
    <t>Percent</t>
  </si>
  <si>
    <t>Nos</t>
  </si>
  <si>
    <t>Cum</t>
  </si>
  <si>
    <t>sqm</t>
  </si>
  <si>
    <t>TaskCode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</si>
  <si>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</si>
  <si>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</si>
  <si>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</si>
  <si>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</si>
  <si>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</si>
  <si>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</si>
  <si>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</si>
  <si>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</si>
  <si>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</si>
  <si>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</si>
  <si>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  Mobilization and Site Preparation</t>
  </si>
  <si>
    <t xml:space="preserve">   Embankment Construction</t>
  </si>
  <si>
    <t xml:space="preserve">   Placing Geotextile Filter</t>
  </si>
  <si>
    <t>Geo Bag Placing(125 Kg)</t>
  </si>
  <si>
    <t>Close Turfing</t>
  </si>
  <si>
    <t>Type B</t>
  </si>
  <si>
    <t>percent</t>
  </si>
  <si>
    <t>40-380-20</t>
  </si>
  <si>
    <t>48-100</t>
  </si>
  <si>
    <t>Name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</si>
  <si>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</si>
  <si>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</si>
  <si>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</si>
  <si>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</si>
  <si>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>Curing</t>
  </si>
  <si>
    <t xml:space="preserve">   Ring Bundh construction </t>
  </si>
  <si>
    <t xml:space="preserve">   Excavation</t>
  </si>
  <si>
    <t xml:space="preserve">   Placing Sand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</si>
  <si>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</si>
  <si>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</si>
  <si>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</si>
  <si>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</si>
  <si>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40-190-15</t>
  </si>
  <si>
    <t>40-190-05</t>
  </si>
  <si>
    <t>40-190-35</t>
  </si>
  <si>
    <t>40-450</t>
  </si>
  <si>
    <t>16-510</t>
  </si>
  <si>
    <t>16-470</t>
  </si>
  <si>
    <t>Task Volume</t>
  </si>
  <si>
    <t>Type_A_282M_M29250_TO_M29532</t>
  </si>
  <si>
    <t>Type_A_450M_M29562_TO_M30012</t>
  </si>
  <si>
    <t>Type_A_300M_M32350_TO_M32650</t>
  </si>
  <si>
    <t>Type_A_50M_M33875_TO_M33925</t>
  </si>
  <si>
    <t>Type_B5_450M_M30750_TO_M31200</t>
  </si>
  <si>
    <t>Type_B5_850M_M31500_TO_M32350</t>
  </si>
  <si>
    <t>Type_B5_85M_M38715_TO_M38800</t>
  </si>
  <si>
    <t>Type_B5_132M_M42800_TO_M42932</t>
  </si>
  <si>
    <t>Type_B5_25M_M43975_TO_M44000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</si>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</sst>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rgb="FF000000"/>
      <name val="CIDFont+F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3" fillId="0" borderId="3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25" workbookViewId="0">
      <selection activeCell="G33" sqref="G33"/>
    </sheetView>
  </sheetViews>
  <sheetFormatPr defaultRowHeight="14.4"/>
  <cols>
    <col min="1" max="1" width="34" customWidth="1"/>
    <col min="3" max="3" width="11.21875" customWidth="1"/>
    <col min="4" max="4" width="19.21875" customWidth="1"/>
    <col min="5" max="5" width="20.21875" customWidth="1"/>
    <col min="6" max="6" width="20.88671875" customWidth="1"/>
    <col min="7" max="7" width="23.21875" customWidth="1"/>
    <col min="8" max="8" width="21.77734375" customWidth="1"/>
  </cols>
  <sheetData>
    <row r="1" spans="1:14" ht="28.8">
      <c r="A1" s="2" t="s">
        <v>10</v>
      </c>
      <c r="B1" s="2" t="s">
        <v>11</v>
      </c>
      <c r="C1" s="2" t="s">
        <v>16</v>
      </c>
      <c r="D1" s="6" t="s">
        <v>56</v>
      </c>
      <c r="E1" s="6" t="s">
        <v>57</v>
      </c>
      <c r="F1" s="6" t="s">
        <v>58</v>
      </c>
      <c r="G1" s="6" t="s">
        <v>59</v>
      </c>
    </row>
    <row r="2" spans="1:14">
      <c r="A2" s="2"/>
      <c r="B2" s="2"/>
      <c r="C2" s="2"/>
      <c r="D2" s="6">
        <v>282</v>
      </c>
      <c r="E2" s="6">
        <v>450</v>
      </c>
      <c r="F2" s="6">
        <v>300</v>
      </c>
      <c r="G2" s="6">
        <v>50</v>
      </c>
      <c r="H2" s="3"/>
    </row>
    <row r="3" spans="1:14">
      <c r="A3" s="5" t="s">
        <v>0</v>
      </c>
      <c r="B3" s="5" t="s">
        <v>12</v>
      </c>
      <c r="C3" s="5" t="s">
        <v>17</v>
      </c>
      <c r="D3" s="1"/>
      <c r="E3" s="19"/>
      <c r="F3" s="19"/>
      <c r="G3" s="19"/>
    </row>
    <row r="4" spans="1:14">
      <c r="A4" s="5" t="s">
        <v>1</v>
      </c>
      <c r="B4" s="5" t="s">
        <v>13</v>
      </c>
      <c r="C4" s="5" t="s">
        <v>18</v>
      </c>
      <c r="D4" s="5">
        <v>9024</v>
      </c>
      <c r="E4" s="5">
        <v>14400</v>
      </c>
      <c r="F4" s="5">
        <v>9600</v>
      </c>
      <c r="G4" s="5">
        <v>1600</v>
      </c>
    </row>
    <row r="5" spans="1:14">
      <c r="A5" s="5" t="s">
        <v>2</v>
      </c>
      <c r="B5" s="5" t="s">
        <v>13</v>
      </c>
      <c r="C5" s="5" t="s">
        <v>19</v>
      </c>
      <c r="D5" s="5">
        <v>37908</v>
      </c>
      <c r="E5" s="5">
        <v>60492</v>
      </c>
      <c r="F5" s="5">
        <v>24564</v>
      </c>
      <c r="G5" s="5">
        <v>4094</v>
      </c>
    </row>
    <row r="6" spans="1:14">
      <c r="A6" s="5" t="s">
        <v>3</v>
      </c>
      <c r="B6" s="5" t="s">
        <v>12</v>
      </c>
      <c r="C6" s="5" t="s">
        <v>20</v>
      </c>
      <c r="D6" s="1"/>
      <c r="E6" s="1"/>
      <c r="F6" s="1"/>
      <c r="G6" s="1"/>
    </row>
    <row r="7" spans="1:14">
      <c r="A7" s="5" t="s">
        <v>4</v>
      </c>
      <c r="B7" s="5" t="s">
        <v>14</v>
      </c>
      <c r="C7" s="5" t="s">
        <v>21</v>
      </c>
      <c r="D7" s="5">
        <v>10632</v>
      </c>
      <c r="E7" s="5">
        <f>37.7*E2</f>
        <v>16965</v>
      </c>
      <c r="F7" s="5">
        <v>4089.0000000000005</v>
      </c>
      <c r="G7" s="5">
        <v>682</v>
      </c>
    </row>
    <row r="8" spans="1:14">
      <c r="A8" s="5" t="s">
        <v>5</v>
      </c>
      <c r="B8" s="5" t="s">
        <v>14</v>
      </c>
      <c r="C8" s="5" t="s">
        <v>22</v>
      </c>
      <c r="D8" s="5">
        <v>639</v>
      </c>
      <c r="E8" s="5">
        <v>1019</v>
      </c>
      <c r="F8" s="5">
        <v>414</v>
      </c>
      <c r="G8" s="5">
        <v>69</v>
      </c>
    </row>
    <row r="9" spans="1:14">
      <c r="A9" s="5" t="s">
        <v>6</v>
      </c>
      <c r="B9" s="5" t="s">
        <v>15</v>
      </c>
      <c r="C9" s="5" t="s">
        <v>23</v>
      </c>
      <c r="D9" s="5">
        <v>6893</v>
      </c>
      <c r="E9" s="5">
        <v>10998</v>
      </c>
      <c r="F9" s="5">
        <v>4677</v>
      </c>
      <c r="G9" s="5">
        <v>780</v>
      </c>
    </row>
    <row r="10" spans="1:14">
      <c r="A10" s="5" t="s">
        <v>7</v>
      </c>
      <c r="B10" s="5" t="s">
        <v>14</v>
      </c>
      <c r="C10" s="5" t="s">
        <v>24</v>
      </c>
      <c r="D10" s="5">
        <v>690</v>
      </c>
      <c r="E10" s="5">
        <v>1100</v>
      </c>
      <c r="F10" s="5">
        <v>468</v>
      </c>
      <c r="G10" s="5">
        <v>78</v>
      </c>
    </row>
    <row r="11" spans="1:14">
      <c r="A11" s="5" t="s">
        <v>8</v>
      </c>
      <c r="B11" s="5" t="s">
        <v>13</v>
      </c>
      <c r="C11" s="5" t="s">
        <v>25</v>
      </c>
      <c r="D11" s="9">
        <v>46932</v>
      </c>
      <c r="E11" s="9">
        <v>74892</v>
      </c>
      <c r="F11" s="9">
        <v>34164</v>
      </c>
      <c r="G11" s="9">
        <v>5694</v>
      </c>
    </row>
    <row r="12" spans="1:14">
      <c r="A12" s="5" t="s">
        <v>9</v>
      </c>
      <c r="B12" s="5" t="s">
        <v>12</v>
      </c>
      <c r="C12" s="5" t="s">
        <v>26</v>
      </c>
      <c r="D12" s="1"/>
      <c r="E12" s="19"/>
      <c r="F12" s="19"/>
      <c r="G12" s="19"/>
    </row>
    <row r="14" spans="1:14">
      <c r="D14">
        <f>D4+D5</f>
        <v>46932</v>
      </c>
      <c r="E14">
        <f t="shared" ref="E14:G14" si="0">E4+E5</f>
        <v>74892</v>
      </c>
      <c r="F14">
        <f t="shared" si="0"/>
        <v>34164</v>
      </c>
      <c r="G14">
        <f t="shared" si="0"/>
        <v>5694</v>
      </c>
    </row>
    <row r="15" spans="1:14">
      <c r="D15">
        <f>_xlfn.CEILING.MATH(D14,1)</f>
        <v>46932</v>
      </c>
      <c r="E15">
        <f t="shared" ref="E15:G15" si="1">_xlfn.CEILING.MATH(E14,1)</f>
        <v>74892</v>
      </c>
      <c r="F15">
        <f t="shared" si="1"/>
        <v>34164</v>
      </c>
      <c r="G15">
        <f t="shared" si="1"/>
        <v>5694</v>
      </c>
      <c r="H15">
        <f>SUM(D15:G15)</f>
        <v>161682</v>
      </c>
    </row>
    <row r="16" spans="1:14">
      <c r="A16" s="3" t="s">
        <v>32</v>
      </c>
      <c r="I16" s="12"/>
      <c r="J16" s="13"/>
      <c r="K16" s="14"/>
      <c r="L16" s="13"/>
      <c r="M16" s="14"/>
      <c r="N16" s="15"/>
    </row>
    <row r="17" spans="1:14" ht="28.8">
      <c r="A17" s="2" t="s">
        <v>10</v>
      </c>
      <c r="B17" s="2" t="s">
        <v>11</v>
      </c>
      <c r="C17" s="2" t="s">
        <v>16</v>
      </c>
      <c r="D17" s="6" t="s">
        <v>60</v>
      </c>
      <c r="E17" s="6" t="s">
        <v>61</v>
      </c>
      <c r="F17" s="6" t="s">
        <v>62</v>
      </c>
      <c r="G17" s="6" t="s">
        <v>63</v>
      </c>
      <c r="H17" s="6" t="s">
        <v>64</v>
      </c>
      <c r="I17" s="12"/>
      <c r="J17" s="13"/>
      <c r="K17" s="14"/>
      <c r="L17" s="13"/>
      <c r="M17" s="14"/>
      <c r="N17" s="15"/>
    </row>
    <row r="18" spans="1:14">
      <c r="A18" s="2"/>
      <c r="B18" s="2"/>
      <c r="C18" s="2"/>
      <c r="D18" s="6">
        <v>450</v>
      </c>
      <c r="E18" s="6">
        <v>850</v>
      </c>
      <c r="F18" s="6">
        <v>85</v>
      </c>
      <c r="G18" s="6">
        <v>132</v>
      </c>
      <c r="H18" s="6">
        <v>25</v>
      </c>
      <c r="I18" s="14"/>
      <c r="J18" s="13"/>
      <c r="K18" s="14"/>
      <c r="L18" s="13"/>
      <c r="M18" s="14"/>
      <c r="N18" s="15"/>
    </row>
    <row r="19" spans="1:14">
      <c r="A19" s="2" t="s">
        <v>27</v>
      </c>
      <c r="B19" s="2" t="s">
        <v>33</v>
      </c>
      <c r="C19" s="2" t="s">
        <v>17</v>
      </c>
      <c r="D19" s="4"/>
      <c r="E19" s="4"/>
      <c r="F19" s="4"/>
      <c r="G19" s="4"/>
      <c r="H19" s="4"/>
      <c r="I19" s="14"/>
      <c r="J19" s="13"/>
      <c r="K19" s="14"/>
      <c r="L19" s="13"/>
      <c r="M19" s="14"/>
      <c r="N19" s="15"/>
    </row>
    <row r="20" spans="1:14">
      <c r="A20" s="5" t="s">
        <v>28</v>
      </c>
      <c r="B20" s="5" t="s">
        <v>14</v>
      </c>
      <c r="C20" s="5" t="s">
        <v>21</v>
      </c>
      <c r="D20" s="5">
        <v>6747</v>
      </c>
      <c r="E20" s="5">
        <v>12745</v>
      </c>
      <c r="F20" s="5">
        <v>1275</v>
      </c>
      <c r="G20" s="5">
        <v>1980</v>
      </c>
      <c r="H20" s="5">
        <v>375</v>
      </c>
      <c r="I20" s="14"/>
      <c r="J20" s="16"/>
      <c r="K20" s="17"/>
      <c r="L20" s="16"/>
      <c r="M20" s="17"/>
      <c r="N20" s="18"/>
    </row>
    <row r="21" spans="1:14">
      <c r="A21" s="5" t="s">
        <v>29</v>
      </c>
      <c r="B21" s="5" t="s">
        <v>15</v>
      </c>
      <c r="C21" s="5" t="s">
        <v>23</v>
      </c>
      <c r="D21" s="5">
        <v>7286</v>
      </c>
      <c r="E21" s="5">
        <v>13762</v>
      </c>
      <c r="F21" s="5">
        <v>1377</v>
      </c>
      <c r="G21" s="5">
        <v>2138</v>
      </c>
      <c r="H21" s="5">
        <v>405</v>
      </c>
      <c r="I21" s="20"/>
      <c r="J21" s="20"/>
      <c r="K21" s="20"/>
      <c r="L21" s="20"/>
      <c r="M21" s="20"/>
      <c r="N21" s="20"/>
    </row>
    <row r="22" spans="1:14">
      <c r="A22" s="5" t="s">
        <v>30</v>
      </c>
      <c r="B22" s="5" t="s">
        <v>13</v>
      </c>
      <c r="C22" s="5" t="s">
        <v>34</v>
      </c>
      <c r="D22" s="5">
        <v>1800</v>
      </c>
      <c r="E22" s="5">
        <v>3400</v>
      </c>
      <c r="F22" s="5">
        <v>340</v>
      </c>
      <c r="G22" s="5">
        <v>528</v>
      </c>
      <c r="H22" s="5">
        <v>100</v>
      </c>
      <c r="I22" s="20"/>
      <c r="J22" s="20"/>
      <c r="K22" s="20"/>
      <c r="L22" s="20"/>
      <c r="M22" s="20"/>
      <c r="N22" s="20"/>
    </row>
    <row r="23" spans="1:14">
      <c r="A23" s="5" t="s">
        <v>31</v>
      </c>
      <c r="B23" s="5" t="s">
        <v>33</v>
      </c>
      <c r="C23" s="5" t="s">
        <v>35</v>
      </c>
      <c r="D23" s="5">
        <v>6206</v>
      </c>
      <c r="E23" s="5">
        <v>11722</v>
      </c>
      <c r="F23" s="5">
        <v>1173</v>
      </c>
      <c r="G23" s="5">
        <v>1821</v>
      </c>
      <c r="H23" s="5">
        <v>345</v>
      </c>
      <c r="I23" s="28"/>
      <c r="J23" s="27"/>
      <c r="K23" s="28"/>
      <c r="L23" s="27"/>
      <c r="M23" s="28"/>
      <c r="N23" s="29"/>
    </row>
    <row r="24" spans="1:14">
      <c r="A24" s="2" t="s">
        <v>9</v>
      </c>
      <c r="B24" s="2" t="s">
        <v>12</v>
      </c>
      <c r="C24" s="2" t="s">
        <v>26</v>
      </c>
      <c r="D24" s="4"/>
      <c r="E24" s="4"/>
      <c r="F24" s="4"/>
      <c r="G24" s="4"/>
      <c r="H24" s="4"/>
      <c r="I24" s="28"/>
      <c r="J24" s="27"/>
      <c r="K24" s="28"/>
      <c r="L24" s="27"/>
      <c r="M24" s="28"/>
      <c r="N24" s="29"/>
    </row>
    <row r="25" spans="1:14">
      <c r="I25" s="26"/>
      <c r="J25" s="27"/>
      <c r="K25" s="28"/>
      <c r="L25" s="27"/>
      <c r="M25" s="28"/>
      <c r="N25" s="29"/>
    </row>
    <row r="26" spans="1:14">
      <c r="D26">
        <f>13.79*D18</f>
        <v>6205.5</v>
      </c>
      <c r="E26">
        <f t="shared" ref="E26:H26" si="2">13.79*E18</f>
        <v>11721.5</v>
      </c>
      <c r="F26">
        <f t="shared" si="2"/>
        <v>1172.1499999999999</v>
      </c>
      <c r="G26">
        <f t="shared" si="2"/>
        <v>1820.28</v>
      </c>
      <c r="H26">
        <f t="shared" si="2"/>
        <v>344.75</v>
      </c>
      <c r="I26" s="26"/>
      <c r="J26" s="27"/>
      <c r="K26" s="28"/>
      <c r="L26" s="27"/>
      <c r="M26" s="28"/>
      <c r="N26" s="29"/>
    </row>
    <row r="27" spans="1:14">
      <c r="D27">
        <f>_xlfn.CEILING.MATH(D26,1)</f>
        <v>6206</v>
      </c>
      <c r="E27">
        <f t="shared" ref="E27:H27" si="3">_xlfn.CEILING.MATH(E26,1)</f>
        <v>11722</v>
      </c>
      <c r="F27">
        <f t="shared" si="3"/>
        <v>1173</v>
      </c>
      <c r="G27">
        <f t="shared" si="3"/>
        <v>1821</v>
      </c>
      <c r="H27">
        <f t="shared" si="3"/>
        <v>345</v>
      </c>
      <c r="I27" s="21"/>
      <c r="J27" s="22"/>
      <c r="K27" s="23"/>
      <c r="L27" s="24"/>
      <c r="M27" s="23"/>
      <c r="N27" s="25"/>
    </row>
    <row r="29" spans="1:14">
      <c r="A29" s="2" t="s">
        <v>36</v>
      </c>
      <c r="B29" s="2" t="s">
        <v>11</v>
      </c>
      <c r="C29" s="10" t="s">
        <v>16</v>
      </c>
      <c r="D29" s="2" t="s">
        <v>55</v>
      </c>
    </row>
    <row r="30" spans="1:14">
      <c r="A30" s="2" t="s">
        <v>27</v>
      </c>
      <c r="B30" s="2" t="s">
        <v>33</v>
      </c>
      <c r="C30" s="11" t="s">
        <v>17</v>
      </c>
      <c r="D30" s="19"/>
    </row>
    <row r="31" spans="1:14">
      <c r="A31" s="1" t="s">
        <v>37</v>
      </c>
      <c r="B31" s="1" t="s">
        <v>13</v>
      </c>
      <c r="C31" s="11" t="s">
        <v>49</v>
      </c>
      <c r="D31" s="5">
        <v>2787</v>
      </c>
    </row>
    <row r="32" spans="1:14">
      <c r="A32" s="1" t="s">
        <v>38</v>
      </c>
      <c r="B32" s="1" t="s">
        <v>13</v>
      </c>
      <c r="C32" s="11" t="s">
        <v>50</v>
      </c>
      <c r="D32" s="5">
        <v>5557</v>
      </c>
    </row>
    <row r="33" spans="1:8">
      <c r="A33" s="1" t="s">
        <v>39</v>
      </c>
      <c r="B33" s="1" t="s">
        <v>13</v>
      </c>
      <c r="C33" s="11" t="s">
        <v>51</v>
      </c>
      <c r="D33" s="5">
        <v>3563</v>
      </c>
    </row>
    <row r="34" spans="1:8">
      <c r="A34" s="1" t="s">
        <v>40</v>
      </c>
      <c r="B34" s="1" t="s">
        <v>13</v>
      </c>
      <c r="C34" s="8" t="s">
        <v>19</v>
      </c>
      <c r="D34" s="5">
        <v>1349</v>
      </c>
    </row>
    <row r="35" spans="1:8">
      <c r="A35" s="1" t="s">
        <v>41</v>
      </c>
      <c r="B35" s="2" t="s">
        <v>33</v>
      </c>
      <c r="C35" s="11" t="s">
        <v>20</v>
      </c>
      <c r="D35" s="19"/>
    </row>
    <row r="36" spans="1:8">
      <c r="A36" s="1" t="s">
        <v>42</v>
      </c>
      <c r="B36" s="2" t="s">
        <v>14</v>
      </c>
      <c r="C36" s="11" t="s">
        <v>52</v>
      </c>
      <c r="D36" s="1">
        <v>0</v>
      </c>
      <c r="H36" t="s">
        <v>65</v>
      </c>
    </row>
    <row r="37" spans="1:8">
      <c r="A37" s="1" t="s">
        <v>43</v>
      </c>
      <c r="B37" s="2" t="s">
        <v>14</v>
      </c>
      <c r="C37" s="11" t="s">
        <v>53</v>
      </c>
      <c r="D37" s="5">
        <v>2665</v>
      </c>
    </row>
    <row r="38" spans="1:8">
      <c r="A38" s="1" t="s">
        <v>28</v>
      </c>
      <c r="B38" s="2" t="s">
        <v>14</v>
      </c>
      <c r="C38" s="11" t="s">
        <v>21</v>
      </c>
      <c r="D38" s="5">
        <v>2838</v>
      </c>
    </row>
    <row r="39" spans="1:8">
      <c r="A39" s="1" t="s">
        <v>44</v>
      </c>
      <c r="B39" s="2" t="s">
        <v>14</v>
      </c>
      <c r="C39" s="8" t="s">
        <v>22</v>
      </c>
      <c r="D39" s="5">
        <v>362</v>
      </c>
    </row>
    <row r="40" spans="1:8">
      <c r="A40" s="1" t="s">
        <v>29</v>
      </c>
      <c r="B40" s="2" t="s">
        <v>15</v>
      </c>
      <c r="C40" s="11" t="s">
        <v>23</v>
      </c>
      <c r="D40" s="5">
        <v>2467</v>
      </c>
    </row>
    <row r="41" spans="1:8">
      <c r="A41" s="1" t="s">
        <v>45</v>
      </c>
      <c r="B41" s="2" t="s">
        <v>14</v>
      </c>
      <c r="C41" s="11" t="s">
        <v>24</v>
      </c>
      <c r="D41" s="5">
        <v>483</v>
      </c>
    </row>
    <row r="42" spans="1:8">
      <c r="A42" s="1" t="s">
        <v>46</v>
      </c>
      <c r="B42" s="2" t="s">
        <v>13</v>
      </c>
      <c r="C42" s="11" t="s">
        <v>34</v>
      </c>
      <c r="D42" s="5">
        <v>3071</v>
      </c>
    </row>
    <row r="43" spans="1:8">
      <c r="A43" s="1" t="s">
        <v>47</v>
      </c>
      <c r="B43" s="2" t="s">
        <v>13</v>
      </c>
      <c r="C43" s="11" t="s">
        <v>25</v>
      </c>
      <c r="D43" s="9">
        <v>13256</v>
      </c>
      <c r="F43" s="3"/>
    </row>
    <row r="44" spans="1:8">
      <c r="A44" s="1" t="s">
        <v>48</v>
      </c>
      <c r="B44" s="2" t="s">
        <v>33</v>
      </c>
      <c r="C44" s="11" t="s">
        <v>54</v>
      </c>
      <c r="D44" s="1">
        <v>0</v>
      </c>
    </row>
    <row r="45" spans="1:8">
      <c r="A45" s="7" t="s">
        <v>9</v>
      </c>
      <c r="B45" s="2" t="s">
        <v>12</v>
      </c>
      <c r="C45" s="11" t="s">
        <v>26</v>
      </c>
      <c r="D4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2020-11-22T16:57:22Z</dcterms:modified>
</cp:coreProperties>
</file>