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6" autoFilterDateGrouping="1" firstSheet="24" minimized="0" showHorizontalScroll="1" showSheetTabs="1" showVerticalScroll="1" tabRatio="600" visibility="visible" windowHeight="10425" windowWidth="19425" xWindow="-105" yWindow="-105"/>
  </bookViews>
  <sheets>
    <sheet name="data" sheetId="1" state="visible" r:id="rId1"/>
    <sheet name="quantity" sheetId="2" state="visible" r:id="rId2"/>
    <sheet name="revised_data" sheetId="3" state="visible" r:id="rId3"/>
    <sheet name="revised_data_2" sheetId="4" state="visible" r:id="rId4"/>
    <sheet name="Transfer_Civilwork" sheetId="5" state="visible" r:id="rId5"/>
    <sheet name="Q_tendered" sheetId="6" state="visible" r:id="rId6"/>
    <sheet name="Q_revised" sheetId="7" state="visible" r:id="rId7"/>
    <sheet name="C_tendered" sheetId="8" state="visible" r:id="rId8"/>
    <sheet name="C_revised" sheetId="9" state="visible" r:id="rId9"/>
    <sheet name="Diff_Q" sheetId="10" state="visible" r:id="rId10"/>
    <sheet name="Diff_C" sheetId="11" state="visible" r:id="rId11"/>
    <sheet name="T_List" sheetId="12" state="visible" r:id="rId12"/>
    <sheet name="Comparision" sheetId="13" state="visible" r:id="rId13"/>
    <sheet name="RevisedCW" sheetId="14" state="visible" r:id="rId14"/>
    <sheet name="RevisedCW_Quantity" sheetId="15" state="visible" r:id="rId15"/>
    <sheet name="Tender Information" sheetId="16" state="visible" r:id="rId16"/>
    <sheet name="Earth_Work" sheetId="17" state="visible" r:id="rId17"/>
    <sheet name="Haor_wise_proforma" sheetId="18" state="visible" r:id="rId18"/>
    <sheet name="Haor_wise_quantity" sheetId="19" state="visible" r:id="rId19"/>
    <sheet name="Haor_wise_cost" sheetId="20" state="visible" r:id="rId20"/>
    <sheet name="Package_wise_quantity" sheetId="21" state="visible" r:id="rId21"/>
    <sheet name="Package_wise_cost" sheetId="22" state="visible" r:id="rId22"/>
    <sheet name="Package_wise_proforma" sheetId="23" state="visible" r:id="rId23"/>
    <sheet name="Structure_To_Dpp_Item" sheetId="24" state="visible" r:id="rId24"/>
    <sheet name="Transfer_Civilwork (2)" sheetId="25" state="visible" r:id="rId25"/>
    <sheet name="District_Wise_Proforma" sheetId="26" state="visible" r:id="rId26"/>
    <sheet name="District_Wise_Quantity" sheetId="27" state="visible" r:id="rId27"/>
    <sheet name="District_Wise_Cost" sheetId="28" state="visible" r:id="rId28"/>
    <sheet name="Sheet1" sheetId="29" state="visible" r:id="rId29"/>
    <sheet name="Sec8_proforma" sheetId="30" state="visible" r:id="rId30"/>
    <sheet name="Sec8_Data" sheetId="31" state="visible" r:id="rId31"/>
    <sheet name="Sec8_Data (2)" sheetId="32" state="visible" r:id="rId32"/>
    <sheet name="Sheet2" sheetId="33" state="visible" r:id="rId33"/>
    <sheet name="Sheet3" sheetId="34" state="visible" r:id="rId34"/>
    <sheet name="Yearly_EXP" sheetId="35" state="visible" r:id="rId35"/>
    <sheet name="Detail_9_input2" sheetId="36" state="visible" r:id="rId36"/>
    <sheet name="Detail_9_input" sheetId="37" state="visible" r:id="rId37"/>
    <sheet name="Economic_Factor_Input" sheetId="38" state="visible" r:id="rId38"/>
    <sheet name="FIRR_EIRR_Input" sheetId="39" state="visible" r:id="rId39"/>
    <sheet name="distribution_of_cost" sheetId="40" state="visible" r:id="rId40"/>
  </sheets>
  <definedNames>
    <definedName localSheetId="0" name="_xlnm.Print_Titles">'data'!$1:$1</definedName>
    <definedName localSheetId="6" name="_xlnm.Print_Titles">'Q_revised'!$1:$1</definedName>
    <definedName localSheetId="6" name="_xlnm.Print_Area">'Q_revised'!$A$1:$O$51</definedName>
    <definedName localSheetId="13" name="_xlnm.Print_Area">'RevisedCW'!$T$1:$V$14</definedName>
    <definedName localSheetId="15" name="_xlnm.Print_Titles">'Tender Information'!$1:$1</definedName>
    <definedName localSheetId="16" name="_xlnm.Print_Titles">'Earth_Work'!$1:$1</definedName>
    <definedName localSheetId="16" name="_xlnm.Print_Area">'Earth_Work'!$A$1:$F$54</definedName>
    <definedName localSheetId="18" name="_xlnm.Print_Titles">'Haor_wise_quantity'!$1:$1</definedName>
    <definedName localSheetId="18" name="_xlnm.Print_Area">'Haor_wise_quantity'!$A$1:$U$33</definedName>
    <definedName localSheetId="19" name="_xlnm.Print_Titles">'Haor_wise_cost'!$1:$1</definedName>
    <definedName localSheetId="19" name="_xlnm.Print_Area">'Haor_wise_cost'!$A$1:$U$34</definedName>
    <definedName localSheetId="20" name="_xlnm.Print_Titles">'Package_wise_quantity'!$1:$1</definedName>
    <definedName localSheetId="20" name="_xlnm.Print_Area">'Package_wise_quantity'!$A$1:$U$60</definedName>
    <definedName localSheetId="21" name="_xlnm.Print_Titles">'Package_wise_cost'!$1:$1</definedName>
    <definedName localSheetId="21" name="_xlnm.Print_Area">'Package_wise_cost'!$A$1:$T$59</definedName>
    <definedName localSheetId="26" name="_xlnm.Print_Area">'District_Wise_Quantity'!$A$1:$U$7</definedName>
    <definedName localSheetId="27" name="_xlnm.Print_Area">'District_Wise_Cost'!$A$1:$U$7</definedName>
    <definedName localSheetId="32" name="_xlnm.Print_Area">'Sheet2'!$A$1:$F$13</definedName>
    <definedName localSheetId="34" name="_xlnm.Print_Titles">'Yearly_EXP'!$1:$1</definedName>
    <definedName localSheetId="34" name="_xlnm.Print_Area">'Yearly_EXP'!$A$1:$O$71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&quot;$&quot;#,##0.00_);[Red]\(&quot;$&quot;#,##0.00\)" numFmtId="165"/>
  </numFmts>
  <fonts count="39">
    <font>
      <name val="Calibri"/>
      <family val="2"/>
      <color theme="1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sz val="8"/>
      <scheme val="minor"/>
    </font>
    <font>
      <name val="Calibri"/>
      <family val="2"/>
      <color theme="1"/>
      <sz val="9.5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.5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7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5" tint="0.5999938962981048"/>
      <sz val="11"/>
      <scheme val="minor"/>
    </font>
    <font>
      <name val="Calibri"/>
      <family val="2"/>
      <b val="1"/>
      <sz val="8"/>
      <scheme val="minor"/>
    </font>
    <font>
      <name val="Calibri"/>
      <family val="2"/>
      <sz val="9.5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sz val="12"/>
      <scheme val="minor"/>
    </font>
    <font>
      <name val="Calibri"/>
      <family val="2"/>
      <b val="1"/>
      <i val="1"/>
      <color rgb="FFC00000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Times New Roman"/>
      <family val="1"/>
      <sz val="11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b val="1"/>
      <sz val="11"/>
    </font>
    <font>
      <name val="Calibri"/>
      <family val="2"/>
      <color theme="1"/>
      <sz val="24"/>
      <scheme val="minor"/>
    </font>
    <font>
      <name val="Calibri"/>
      <family val="2"/>
      <color theme="1"/>
      <sz val="36"/>
      <scheme val="minor"/>
    </font>
    <font>
      <name val="Calibri"/>
      <family val="2"/>
      <color theme="1"/>
      <sz val="28"/>
      <scheme val="minor"/>
    </font>
    <font>
      <name val="Calibri"/>
      <family val="2"/>
      <color rgb="FF9C0006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borderId="0" fillId="0" fontId="0" numFmtId="0"/>
    <xf borderId="0" fillId="0" fontId="31" numFmtId="0"/>
    <xf borderId="0" fillId="7" fontId="38" numFmtId="0"/>
  </cellStyleXfs>
  <cellXfs count="363">
    <xf borderId="0" fillId="0" fontId="0" numFmtId="0" pivotButton="0" quotePrefix="0" xfId="0"/>
    <xf applyAlignment="1" applyProtection="1" borderId="1" fillId="0" fontId="2" numFmtId="0" pivotButton="0" quotePrefix="0" xfId="0">
      <alignment vertical="center" wrapText="1"/>
      <protection hidden="0" locked="0"/>
    </xf>
    <xf applyAlignment="1" borderId="1" fillId="0" fontId="3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left" vertical="center" wrapText="1"/>
      <protection hidden="0" locked="0"/>
    </xf>
    <xf applyAlignment="1" applyProtection="1" borderId="1" fillId="0" fontId="2" numFmtId="0" pivotButton="0" quotePrefix="0" xfId="0">
      <alignment horizontal="justify" vertical="center" wrapText="1"/>
      <protection hidden="0" locked="0"/>
    </xf>
    <xf applyAlignment="1" applyProtection="1" borderId="1" fillId="0" fontId="2" numFmtId="0" pivotButton="0" quotePrefix="0" xfId="0">
      <alignment horizontal="justify" vertical="top" wrapText="1"/>
      <protection hidden="0" locked="0"/>
    </xf>
    <xf applyAlignment="1" borderId="1" fillId="0" fontId="5" numFmtId="0" pivotButton="0" quotePrefix="0" xfId="0">
      <alignment horizontal="center" vertical="center"/>
    </xf>
    <xf applyAlignment="1" applyProtection="1" borderId="1" fillId="0" fontId="5" numFmtId="0" pivotButton="0" quotePrefix="0" xfId="0">
      <alignment horizontal="left" vertical="center" wrapText="1"/>
      <protection hidden="0" locked="0"/>
    </xf>
    <xf applyAlignment="1" borderId="1" fillId="0" fontId="6" numFmtId="2" pivotButton="0" quotePrefix="0" xfId="0">
      <alignment horizontal="center" vertical="top"/>
    </xf>
    <xf applyAlignment="1" borderId="1" fillId="0" fontId="6" numFmtId="2" pivotButton="0" quotePrefix="0" xfId="0">
      <alignment horizontal="center" vertical="top" wrapText="1"/>
    </xf>
    <xf applyAlignment="1" applyProtection="1" borderId="1" fillId="0" fontId="8" numFmtId="0" pivotButton="0" quotePrefix="0" xfId="0">
      <alignment horizontal="justify" vertical="top" wrapText="1"/>
      <protection hidden="0" locked="0"/>
    </xf>
    <xf applyAlignment="1" borderId="1" fillId="0" fontId="4" numFmtId="0" pivotButton="0" quotePrefix="0" xfId="0">
      <alignment horizontal="center"/>
    </xf>
    <xf applyAlignment="1" applyProtection="1" borderId="1" fillId="0" fontId="2" numFmtId="0" pivotButton="0" quotePrefix="0" xfId="0">
      <alignment horizontal="left" vertical="top" wrapText="1"/>
      <protection hidden="0" locked="0"/>
    </xf>
    <xf applyAlignment="1" borderId="1" fillId="0" fontId="7" numFmtId="0" pivotButton="0" quotePrefix="0" xfId="0">
      <alignment horizontal="center" vertical="top"/>
    </xf>
    <xf borderId="1" fillId="0" fontId="3" numFmtId="0" pivotButton="0" quotePrefix="0" xfId="0"/>
    <xf applyAlignment="1" applyProtection="1" borderId="1" fillId="0" fontId="4" numFmtId="0" pivotButton="0" quotePrefix="0" xfId="0">
      <alignment vertical="center" wrapText="1"/>
      <protection hidden="0" locked="0"/>
    </xf>
    <xf applyAlignment="1" borderId="1" fillId="0" fontId="10" numFmtId="2" pivotButton="0" quotePrefix="0" xfId="0">
      <alignment horizontal="center" vertical="top"/>
    </xf>
    <xf applyAlignment="1" borderId="1" fillId="0" fontId="9" numFmtId="2" pivotButton="0" quotePrefix="0" xfId="0">
      <alignment horizontal="center" vertical="top" wrapText="1"/>
    </xf>
    <xf applyAlignment="1" borderId="1" fillId="0" fontId="1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0" numFmtId="2" pivotButton="0" quotePrefix="0" xfId="0">
      <alignment horizontal="center" vertical="center"/>
    </xf>
    <xf applyAlignment="1" borderId="1" fillId="0" fontId="10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applyProtection="1" borderId="0" fillId="0" fontId="2" numFmtId="0" pivotButton="0" quotePrefix="0" xfId="0">
      <alignment vertical="center" wrapText="1"/>
      <protection hidden="0" locked="0"/>
    </xf>
    <xf applyAlignment="1" borderId="0" fillId="0" fontId="3" numFmtId="2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center" wrapText="1"/>
      <protection hidden="0" locked="0"/>
    </xf>
    <xf applyAlignment="1" applyProtection="1" borderId="0" fillId="0" fontId="2" numFmtId="0" pivotButton="0" quotePrefix="0" xfId="0">
      <alignment horizontal="justify" vertical="center" wrapText="1"/>
      <protection hidden="0" locked="0"/>
    </xf>
    <xf applyAlignment="1" applyProtection="1" borderId="0" fillId="0" fontId="2" numFmtId="0" pivotButton="0" quotePrefix="0" xfId="0">
      <alignment horizontal="justify" vertical="top" wrapText="1"/>
      <protection hidden="0" locked="0"/>
    </xf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5" numFmtId="0" pivotButton="0" quotePrefix="0" xfId="0">
      <alignment horizontal="center" vertical="center"/>
    </xf>
    <xf applyAlignment="1" applyProtection="1" borderId="0" fillId="0" fontId="5" numFmtId="0" pivotButton="0" quotePrefix="0" xfId="0">
      <alignment horizontal="left" vertical="center" wrapText="1"/>
      <protection hidden="0" locked="0"/>
    </xf>
    <xf applyAlignment="1" borderId="0" fillId="0" fontId="6" numFmtId="2" pivotButton="0" quotePrefix="0" xfId="0">
      <alignment horizontal="center" vertical="top"/>
    </xf>
    <xf applyAlignment="1" borderId="0" fillId="0" fontId="6" numFmtId="2" pivotButton="0" quotePrefix="0" xfId="0">
      <alignment horizontal="center" vertical="top" wrapText="1"/>
    </xf>
    <xf applyAlignment="1" applyProtection="1" borderId="0" fillId="0" fontId="8" numFmtId="0" pivotButton="0" quotePrefix="0" xfId="0">
      <alignment horizontal="justify" vertical="top" wrapText="1"/>
      <protection hidden="0" locked="0"/>
    </xf>
    <xf applyAlignment="1" borderId="0" fillId="0" fontId="4" numFmtId="0" pivotButton="0" quotePrefix="0" xfId="0">
      <alignment horizontal="center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borderId="0" fillId="0" fontId="7" numFmtId="0" pivotButton="0" quotePrefix="0" xfId="0">
      <alignment horizontal="center" vertical="top"/>
    </xf>
    <xf borderId="0" fillId="0" fontId="3" numFmtId="0" pivotButton="0" quotePrefix="0" xfId="0"/>
    <xf applyAlignment="1" applyProtection="1" borderId="0" fillId="0" fontId="4" numFmtId="0" pivotButton="0" quotePrefix="0" xfId="0">
      <alignment vertical="center" wrapText="1"/>
      <protection hidden="0" locked="0"/>
    </xf>
    <xf applyAlignment="1" borderId="0" fillId="0" fontId="10" numFmtId="2" pivotButton="0" quotePrefix="0" xfId="0">
      <alignment horizontal="center" vertical="top"/>
    </xf>
    <xf applyAlignment="1" borderId="0" fillId="0" fontId="9" numFmtId="2" pivotButton="0" quotePrefix="0" xfId="0">
      <alignment horizontal="center" vertical="top" wrapText="1"/>
    </xf>
    <xf applyAlignment="1" borderId="0" fillId="0" fontId="3" numFmtId="0" pivotButton="0" quotePrefix="0" xfId="0">
      <alignment vertical="center"/>
    </xf>
    <xf applyAlignment="1" borderId="0" fillId="0" fontId="10" numFmtId="2" pivotButton="0" quotePrefix="0" xfId="0">
      <alignment horizontal="center" vertical="center"/>
    </xf>
    <xf applyAlignment="1" borderId="0" fillId="0" fontId="1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vertical="top"/>
    </xf>
    <xf borderId="0" fillId="0" fontId="11" numFmtId="0" pivotButton="0" quotePrefix="0" xfId="0"/>
    <xf borderId="0" fillId="0" fontId="12" numFmtId="0" pivotButton="0" quotePrefix="0" xfId="0"/>
    <xf borderId="0" fillId="2" fontId="11" numFmtId="0" pivotButton="0" quotePrefix="0" xfId="0"/>
    <xf applyAlignment="1" borderId="0" fillId="0" fontId="13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borderId="1" fillId="3" fontId="0" numFmtId="0" pivotButton="0" quotePrefix="0" xfId="0"/>
    <xf applyAlignment="1" borderId="0" fillId="2" fontId="0" numFmtId="0" pivotButton="0" quotePrefix="0" xfId="0">
      <alignment horizontal="center"/>
    </xf>
    <xf applyAlignment="1" borderId="1" fillId="0" fontId="7" numFmtId="0" pivotButton="0" quotePrefix="0" xfId="0">
      <alignment vertical="top"/>
    </xf>
    <xf applyAlignment="1" borderId="0" fillId="0" fontId="3" numFmtId="0" pivotButton="0" quotePrefix="0" xfId="0">
      <alignment horizontal="center" vertical="top"/>
    </xf>
    <xf applyAlignment="1" borderId="0" fillId="0" fontId="3" numFmtId="2" pivotButton="0" quotePrefix="0" xfId="0">
      <alignment horizontal="center" vertical="top"/>
    </xf>
    <xf applyAlignment="1" borderId="1" fillId="2" fontId="12" numFmtId="0" pivotButton="0" quotePrefix="0" xfId="0">
      <alignment horizontal="center"/>
    </xf>
    <xf borderId="1" fillId="2" fontId="12" numFmtId="0" pivotButton="0" quotePrefix="0" xfId="0"/>
    <xf applyAlignment="1" borderId="1" fillId="4" fontId="14" numFmtId="0" pivotButton="0" quotePrefix="0" xfId="0">
      <alignment horizontal="center"/>
    </xf>
    <xf borderId="1" fillId="4" fontId="14" numFmtId="0" pivotButton="0" quotePrefix="0" xfId="0"/>
    <xf applyAlignment="1" borderId="1" fillId="5" fontId="0" numFmtId="0" pivotButton="0" quotePrefix="0" xfId="0">
      <alignment horizontal="center"/>
    </xf>
    <xf borderId="1" fillId="5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1" fillId="0" fontId="3" numFmtId="1" pivotButton="0" quotePrefix="0" xfId="0">
      <alignment horizontal="center" vertical="top" wrapText="1"/>
    </xf>
    <xf applyAlignment="1" borderId="1" fillId="0" fontId="17" numFmtId="0" pivotButton="0" quotePrefix="0" xfId="0">
      <alignment horizontal="center" vertical="top"/>
    </xf>
    <xf applyAlignment="1" borderId="1" fillId="0" fontId="17" numFmtId="0" pivotButton="0" quotePrefix="0" xfId="0">
      <alignment horizontal="center" vertical="top" wrapText="1"/>
    </xf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1" fillId="0" fontId="20" numFmtId="0" pivotButton="0" quotePrefix="0" xfId="0">
      <alignment horizontal="center"/>
    </xf>
    <xf applyAlignment="1" borderId="1" fillId="0" fontId="19" numFmtId="0" pivotButton="0" quotePrefix="0" xfId="0">
      <alignment horizontal="center"/>
    </xf>
    <xf applyAlignment="1" borderId="0" fillId="0" fontId="0" numFmtId="2" pivotButton="0" quotePrefix="0" xfId="0">
      <alignment vertical="center" wrapText="1"/>
    </xf>
    <xf applyAlignment="1" borderId="1" fillId="0" fontId="21" numFmtId="2" pivotButton="0" quotePrefix="0" xfId="0">
      <alignment horizontal="center" vertical="center" wrapText="1"/>
    </xf>
    <xf borderId="1" fillId="0" fontId="21" numFmtId="0" pivotButton="0" quotePrefix="0" xfId="0"/>
    <xf applyAlignment="1" borderId="1" fillId="0" fontId="21" numFmtId="4" pivotButton="0" quotePrefix="0" xfId="0">
      <alignment horizontal="center"/>
    </xf>
    <xf applyAlignment="1" borderId="1" fillId="0" fontId="22" numFmtId="0" pivotButton="0" quotePrefix="0" xfId="0">
      <alignment horizontal="center" vertical="top"/>
    </xf>
    <xf applyAlignment="1" applyProtection="1" borderId="1" fillId="0" fontId="5" numFmtId="0" pivotButton="0" quotePrefix="0" xfId="0">
      <alignment horizontal="justify" vertical="top" wrapText="1"/>
      <protection hidden="0" locked="0"/>
    </xf>
    <xf applyAlignment="1" borderId="1" fillId="0" fontId="11" numFmtId="0" pivotButton="0" quotePrefix="0" xfId="0">
      <alignment horizontal="center"/>
    </xf>
    <xf applyAlignment="1" applyProtection="1" borderId="1" fillId="0" fontId="5" numFmtId="0" pivotButton="0" quotePrefix="0" xfId="0">
      <alignment horizontal="left" vertical="top" wrapText="1"/>
      <protection hidden="0" locked="0"/>
    </xf>
    <xf applyAlignment="1" borderId="1" fillId="0" fontId="15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 wrapText="1"/>
    </xf>
    <xf applyAlignment="1" borderId="1" fillId="0" fontId="24" numFmtId="2" pivotButton="0" quotePrefix="0" xfId="0">
      <alignment horizontal="center" vertical="top"/>
    </xf>
    <xf applyAlignment="1" borderId="1" fillId="0" fontId="12" numFmtId="0" pivotButton="0" quotePrefix="0" xfId="0">
      <alignment horizontal="center"/>
    </xf>
    <xf applyAlignment="1" borderId="1" fillId="0" fontId="5" numFmtId="0" pivotButton="0" quotePrefix="0" xfId="0">
      <alignment horizontal="center" vertical="top"/>
    </xf>
    <xf applyAlignment="1" applyProtection="1" borderId="1" fillId="0" fontId="4" numFmtId="0" pivotButton="0" quotePrefix="0" xfId="0">
      <alignment horizontal="justify" vertical="top" wrapText="1"/>
      <protection hidden="0" locked="0"/>
    </xf>
    <xf applyAlignment="1" borderId="7" fillId="0" fontId="19" numFmtId="0" pivotButton="0" quotePrefix="0" xfId="0">
      <alignment horizontal="center" vertical="center" wrapText="1"/>
    </xf>
    <xf applyAlignment="1" borderId="7" fillId="0" fontId="0" numFmtId="0" pivotButton="0" quotePrefix="0" xfId="0">
      <alignment vertical="center" wrapText="1"/>
    </xf>
    <xf applyAlignment="1" borderId="8" fillId="0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/>
    </xf>
    <xf applyAlignment="1" borderId="0" fillId="0" fontId="0" numFmtId="0" pivotButton="0" quotePrefix="0" xfId="0">
      <alignment horizontal="center" wrapText="1"/>
    </xf>
    <xf borderId="1" fillId="0" fontId="26" numFmtId="0" pivotButton="0" quotePrefix="0" xfId="0"/>
    <xf applyAlignment="1" borderId="1" fillId="0" fontId="27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/>
    </xf>
    <xf applyAlignment="1" borderId="1" fillId="0" fontId="26" numFmtId="0" pivotButton="0" quotePrefix="0" xfId="0">
      <alignment horizontal="center"/>
    </xf>
    <xf applyAlignment="1" borderId="1" fillId="0" fontId="0" numFmtId="2" pivotButton="0" quotePrefix="0" xfId="0">
      <alignment wrapText="1"/>
    </xf>
    <xf applyAlignment="1" borderId="1" fillId="0" fontId="0" numFmtId="2" pivotButton="0" quotePrefix="0" xfId="0">
      <alignment horizontal="left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wrapText="1"/>
    </xf>
    <xf applyAlignment="1" borderId="6" fillId="0" fontId="0" numFmtId="0" pivotButton="0" quotePrefix="0" xfId="0">
      <alignment horizontal="center" vertical="center" wrapText="1"/>
    </xf>
    <xf applyAlignment="1" borderId="1" fillId="0" fontId="21" numFmtId="2" pivotButton="0" quotePrefix="0" xfId="0">
      <alignment horizontal="center" vertical="top"/>
    </xf>
    <xf applyAlignment="1" borderId="1" fillId="0" fontId="21" numFmtId="0" pivotButton="0" quotePrefix="0" xfId="0">
      <alignment horizontal="center" vertical="top"/>
    </xf>
    <xf applyAlignment="1" borderId="1" fillId="0" fontId="21" numFmtId="2" pivotButton="0" quotePrefix="0" xfId="0">
      <alignment horizontal="center" vertical="top" wrapText="1"/>
    </xf>
    <xf applyAlignment="1" borderId="1" fillId="0" fontId="21" numFmtId="1" pivotButton="0" quotePrefix="0" xfId="0">
      <alignment horizontal="center" vertical="top" wrapText="1"/>
    </xf>
    <xf applyAlignment="1" borderId="1" fillId="0" fontId="0" numFmtId="0" pivotButton="0" quotePrefix="0" xfId="0">
      <alignment vertical="center" wrapText="1"/>
    </xf>
    <xf applyAlignment="1" applyProtection="1" borderId="1" fillId="0" fontId="28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wrapText="1"/>
    </xf>
    <xf applyAlignment="1" borderId="1" fillId="3" fontId="23" numFmtId="0" pivotButton="0" quotePrefix="0" xfId="0">
      <alignment horizontal="center" vertical="top"/>
    </xf>
    <xf applyAlignment="1" borderId="1" fillId="3" fontId="23" numFmtId="0" pivotButton="0" quotePrefix="0" xfId="0">
      <alignment horizontal="center" vertical="top" wrapText="1"/>
    </xf>
    <xf applyAlignment="1" borderId="1" fillId="3" fontId="23" numFmtId="2" pivotButton="0" quotePrefix="0" xfId="0">
      <alignment horizontal="center" vertical="top"/>
    </xf>
    <xf borderId="0" fillId="3" fontId="0" numFmtId="0" pivotButton="0" quotePrefix="0" xfId="0"/>
    <xf applyAlignment="1" borderId="0" fillId="0" fontId="29" numFmtId="2" pivotButton="0" quotePrefix="0" xfId="0">
      <alignment horizontal="center"/>
    </xf>
    <xf borderId="0" fillId="0" fontId="29" numFmtId="2" pivotButton="0" quotePrefix="0" xfId="0"/>
    <xf applyAlignment="1" borderId="1" fillId="0" fontId="4" numFmtId="0" pivotButton="0" quotePrefix="0" xfId="0">
      <alignment horizontal="center" vertical="top" wrapText="1"/>
    </xf>
    <xf applyAlignment="1" borderId="1" fillId="0" fontId="6" numFmtId="1" pivotButton="0" quotePrefix="0" xfId="0">
      <alignment horizontal="center" vertical="top"/>
    </xf>
    <xf applyAlignment="1" borderId="1" fillId="0" fontId="24" numFmtId="1" pivotButton="0" quotePrefix="0" xfId="0">
      <alignment horizontal="center" vertical="top"/>
    </xf>
    <xf applyAlignment="1" borderId="0" fillId="0" fontId="30" numFmtId="2" pivotButton="0" quotePrefix="0" xfId="0">
      <alignment horizontal="center"/>
    </xf>
    <xf borderId="0" fillId="0" fontId="0" numFmtId="2" pivotButton="0" quotePrefix="0" xfId="0"/>
    <xf applyAlignment="1" borderId="1" fillId="0" fontId="0" numFmtId="2" pivotButton="0" quotePrefix="0" xfId="0">
      <alignment horizontal="center"/>
    </xf>
    <xf applyAlignment="1" borderId="1" fillId="3" fontId="3" numFmtId="2" pivotButton="0" quotePrefix="0" xfId="0">
      <alignment horizontal="center" vertical="top"/>
    </xf>
    <xf applyAlignment="1" borderId="1" fillId="2" fontId="23" numFmtId="1" pivotButton="0" quotePrefix="0" xfId="0">
      <alignment horizontal="center" vertical="top"/>
    </xf>
    <xf applyAlignment="1" borderId="1" fillId="2" fontId="23" numFmtId="0" pivotButton="0" quotePrefix="0" xfId="0">
      <alignment horizontal="center" vertical="top"/>
    </xf>
    <xf applyAlignment="1" borderId="1" fillId="2" fontId="23" numFmtId="0" pivotButton="0" quotePrefix="0" xfId="0">
      <alignment horizontal="center" vertical="top" wrapText="1"/>
    </xf>
    <xf applyAlignment="1" borderId="1" fillId="2" fontId="23" numFmtId="2" pivotButton="0" quotePrefix="0" xfId="0">
      <alignment horizontal="center" vertical="top"/>
    </xf>
    <xf applyAlignment="1" borderId="1" fillId="0" fontId="0" numFmtId="1" pivotButton="0" quotePrefix="0" xfId="0">
      <alignment horizontal="center" vertical="center" wrapText="1"/>
    </xf>
    <xf applyAlignment="1" borderId="9" fillId="0" fontId="19" numFmtId="0" pivotButton="0" quotePrefix="0" xfId="0">
      <alignment horizontal="center" vertical="center" wrapText="1"/>
    </xf>
    <xf applyAlignment="1" borderId="1" fillId="0" fontId="23" numFmtId="1" pivotButton="0" quotePrefix="0" xfId="0">
      <alignment horizontal="center" vertical="top"/>
    </xf>
    <xf applyAlignment="1" borderId="1" fillId="0" fontId="23" numFmtId="0" pivotButton="0" quotePrefix="0" xfId="0">
      <alignment horizontal="center" vertical="top"/>
    </xf>
    <xf applyAlignment="1" borderId="1" fillId="0" fontId="23" numFmtId="0" pivotButton="0" quotePrefix="0" xfId="0">
      <alignment horizontal="center" vertical="top" wrapText="1"/>
    </xf>
    <xf applyAlignment="1" borderId="1" fillId="0" fontId="23" numFmtId="2" pivotButton="0" quotePrefix="0" xfId="0">
      <alignment horizontal="center" vertical="top"/>
    </xf>
    <xf applyAlignment="1" borderId="0" fillId="0" fontId="27" numFmtId="1" pivotButton="0" quotePrefix="0" xfId="0">
      <alignment horizontal="center" vertical="center" wrapText="1"/>
    </xf>
    <xf applyAlignment="1" borderId="1" fillId="0" fontId="0" numFmtId="0" pivotButton="0" quotePrefix="0" xfId="0">
      <alignment horizontal="left"/>
    </xf>
    <xf applyAlignment="1" borderId="1" fillId="0" fontId="21" numFmtId="2" pivotButton="0" quotePrefix="0" xfId="0">
      <alignment horizontal="center"/>
    </xf>
    <xf applyAlignment="1" borderId="1" fillId="0" fontId="32" numFmtId="2" pivotButton="0" quotePrefix="0" xfId="0">
      <alignment horizontal="center" vertical="center" wrapText="1"/>
    </xf>
    <xf applyAlignment="1" borderId="1" fillId="0" fontId="33" numFmtId="2" pivotButton="0" quotePrefix="0" xfId="0">
      <alignment horizontal="center" vertical="center" wrapText="1"/>
    </xf>
    <xf applyAlignment="1" applyProtection="1" borderId="1" fillId="0" fontId="33" numFmtId="2" pivotButton="0" quotePrefix="0" xfId="0">
      <alignment horizontal="center" vertical="center" wrapText="1"/>
      <protection hidden="0" locked="0"/>
    </xf>
    <xf applyAlignment="1" applyProtection="1" borderId="1" fillId="0" fontId="32" numFmtId="2" pivotButton="0" quotePrefix="0" xfId="0">
      <alignment horizontal="center" vertical="center" wrapText="1"/>
      <protection hidden="0" locked="0"/>
    </xf>
    <xf borderId="1" fillId="0" fontId="0" numFmtId="2" pivotButton="0" quotePrefix="0" xfId="0"/>
    <xf applyAlignment="1" borderId="0" fillId="0" fontId="21" numFmtId="2" pivotButton="0" quotePrefix="0" xfId="0">
      <alignment horizontal="center"/>
    </xf>
    <xf borderId="0" fillId="0" fontId="30" numFmtId="2" pivotButton="0" quotePrefix="0" xfId="0"/>
    <xf applyAlignment="1" borderId="1" fillId="2" fontId="3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center"/>
    </xf>
    <xf applyAlignment="1" borderId="1" fillId="2" fontId="24" numFmtId="2" pivotButton="0" quotePrefix="0" xfId="0">
      <alignment horizontal="center" vertical="top"/>
    </xf>
    <xf applyAlignment="1" borderId="1" fillId="2" fontId="0" numFmtId="0" pivotButton="0" quotePrefix="0" xfId="0">
      <alignment horizontal="center"/>
    </xf>
    <xf applyAlignment="1" borderId="1" fillId="2" fontId="0" numFmtId="0" pivotButton="0" quotePrefix="0" xfId="0">
      <alignment horizontal="center" wrapText="1"/>
    </xf>
    <xf borderId="1" fillId="2" fontId="0" numFmtId="0" pivotButton="0" quotePrefix="0" xfId="0"/>
    <xf borderId="0" fillId="2" fontId="0" numFmtId="0" pivotButton="0" quotePrefix="0" xfId="0"/>
    <xf applyAlignment="1" borderId="1" fillId="0" fontId="0" numFmtId="0" pivotButton="0" quotePrefix="0" xfId="0">
      <alignment horizontal="center" wrapText="1"/>
    </xf>
    <xf applyAlignment="1" borderId="1" fillId="0" fontId="3" numFmtId="1" pivotButton="0" quotePrefix="0" xfId="0">
      <alignment horizontal="center" vertical="top"/>
    </xf>
    <xf applyAlignment="1" borderId="1" fillId="0" fontId="3" numFmtId="0" pivotButton="0" quotePrefix="0" xfId="0">
      <alignment horizontal="center" vertical="top"/>
    </xf>
    <xf applyAlignment="1" borderId="1" fillId="0" fontId="3" numFmtId="0" pivotButton="0" quotePrefix="0" xfId="0">
      <alignment horizontal="center" vertical="top" wrapText="1"/>
    </xf>
    <xf applyAlignment="1" borderId="1" fillId="0" fontId="3" numFmtId="2" pivotButton="0" quotePrefix="0" xfId="0">
      <alignment horizontal="center" vertical="top"/>
    </xf>
    <xf applyAlignment="1" borderId="1" fillId="0" fontId="17" numFmtId="1" pivotButton="0" quotePrefix="0" xfId="0">
      <alignment horizontal="center" vertical="top"/>
    </xf>
    <xf applyAlignment="1" borderId="1" fillId="0" fontId="17" numFmtId="2" pivotButton="0" quotePrefix="0" xfId="0">
      <alignment horizontal="center" vertical="top"/>
    </xf>
    <xf applyAlignment="1" borderId="1" fillId="0" fontId="18" numFmtId="2" pivotButton="0" quotePrefix="0" xfId="0">
      <alignment horizontal="center" vertical="top" wrapText="1"/>
    </xf>
    <xf applyAlignment="1" borderId="1" fillId="0" fontId="17" numFmtId="1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left" wrapText="1"/>
    </xf>
    <xf applyAlignment="1" borderId="1" fillId="0" fontId="11" numFmtId="2" pivotButton="0" quotePrefix="0" xfId="0">
      <alignment horizontal="center"/>
    </xf>
    <xf applyAlignment="1" borderId="1" fillId="0" fontId="11" numFmtId="0" pivotButton="0" quotePrefix="0" xfId="0">
      <alignment horizontal="left" wrapText="1"/>
    </xf>
    <xf applyAlignment="1" borderId="1" fillId="0" fontId="12" numFmtId="0" pivotButton="0" quotePrefix="0" xfId="0">
      <alignment horizontal="left" wrapText="1"/>
    </xf>
    <xf applyAlignment="1" borderId="1" fillId="0" fontId="12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applyProtection="1" borderId="0" fillId="0" fontId="31" numFmtId="0" pivotButton="0" quotePrefix="0" xfId="1">
      <alignment vertical="center"/>
      <protection hidden="0" locked="0"/>
    </xf>
    <xf applyAlignment="1" applyProtection="1" borderId="1" fillId="0" fontId="31" numFmtId="0" pivotButton="0" quotePrefix="0" xfId="1">
      <alignment horizontal="center" vertical="center"/>
      <protection hidden="0" locked="0"/>
    </xf>
    <xf applyAlignment="1" borderId="1" fillId="0" fontId="29" numFmtId="2" pivotButton="0" quotePrefix="0" xfId="0">
      <alignment horizontal="center"/>
    </xf>
    <xf applyAlignment="1" borderId="1" fillId="0" fontId="19" numFmtId="0" pivotButton="0" quotePrefix="0" xfId="0">
      <alignment horizontal="center" wrapText="1"/>
    </xf>
    <xf applyAlignment="1" borderId="1" fillId="0" fontId="19" numFmtId="2" pivotButton="0" quotePrefix="0" xfId="0">
      <alignment horizontal="center"/>
    </xf>
    <xf applyAlignment="1" applyProtection="1" borderId="1" fillId="0" fontId="34" numFmtId="0" pivotButton="0" quotePrefix="0" xfId="1">
      <alignment horizontal="center" vertical="center"/>
      <protection hidden="0" locked="0"/>
    </xf>
    <xf applyAlignment="1" borderId="0" fillId="0" fontId="34" numFmtId="2" pivotButton="0" quotePrefix="0" xfId="1">
      <alignment horizontal="center" vertical="center"/>
    </xf>
    <xf applyAlignment="1" borderId="1" fillId="0" fontId="31" numFmtId="2" pivotButton="0" quotePrefix="0" xfId="1">
      <alignment horizontal="center" vertical="center"/>
    </xf>
    <xf applyAlignment="1" borderId="10" fillId="0" fontId="31" numFmtId="1" pivotButton="0" quotePrefix="0" xfId="1">
      <alignment horizontal="center" vertical="center"/>
    </xf>
    <xf applyAlignment="1" borderId="0" fillId="0" fontId="0" numFmtId="2" pivotButton="0" quotePrefix="0" xfId="0">
      <alignment vertical="center"/>
    </xf>
    <xf borderId="1" fillId="0" fontId="0" numFmtId="0" pivotButton="0" quotePrefix="0" xfId="0"/>
    <xf applyAlignment="1" borderId="1" fillId="0" fontId="31" numFmtId="1" pivotButton="0" quotePrefix="0" xfId="1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6" numFmtId="0" pivotButton="0" quotePrefix="0" xfId="0">
      <alignment horizontal="center" wrapText="1"/>
    </xf>
    <xf applyAlignment="1" borderId="6" fillId="0" fontId="27" numFmtId="0" pivotButton="0" quotePrefix="0" xfId="0">
      <alignment horizontal="center" vertical="center" wrapText="1"/>
    </xf>
    <xf applyAlignment="1" borderId="0" fillId="0" fontId="27" numFmtId="0" pivotButton="0" quotePrefix="0" xfId="0">
      <alignment horizontal="center" vertical="center" wrapText="1"/>
    </xf>
    <xf borderId="10" fillId="0" fontId="0" numFmtId="0" pivotButton="0" quotePrefix="0" xfId="0"/>
    <xf borderId="10" fillId="2" fontId="0" numFmtId="0" pivotButton="0" quotePrefix="0" xfId="0"/>
    <xf applyAlignment="1" borderId="1" fillId="0" fontId="21" numFmtId="0" pivotButton="0" quotePrefix="0" xfId="0">
      <alignment horizontal="center" vertical="center"/>
    </xf>
    <xf borderId="0" fillId="6" fontId="0" numFmtId="0" pivotButton="0" quotePrefix="0" xfId="0"/>
    <xf applyAlignment="1" borderId="1" fillId="0" fontId="27" numFmtId="0" pivotButton="0" quotePrefix="0" xfId="0">
      <alignment horizontal="center" vertical="center"/>
    </xf>
    <xf applyAlignment="1" borderId="1" fillId="2" fontId="27" numFmtId="0" pivotButton="0" quotePrefix="0" xfId="0">
      <alignment horizontal="center" vertical="center"/>
    </xf>
    <xf applyAlignment="1" borderId="1" fillId="0" fontId="21" numFmtId="0" pivotButton="0" quotePrefix="0" xfId="0">
      <alignment horizontal="center" wrapText="1"/>
    </xf>
    <xf applyAlignment="1" borderId="1" fillId="0" fontId="26" numFmtId="2" pivotButton="0" quotePrefix="0" xfId="0">
      <alignment horizontal="center"/>
    </xf>
    <xf applyAlignment="1" borderId="1" fillId="0" fontId="0" numFmtId="1" pivotButton="0" quotePrefix="0" xfId="0">
      <alignment horizontal="center" wrapText="1"/>
    </xf>
    <xf applyAlignment="1" borderId="1" fillId="0" fontId="0" numFmtId="2" pivotButton="0" quotePrefix="0" xfId="0">
      <alignment horizontal="center" wrapText="1"/>
    </xf>
    <xf applyAlignment="1" borderId="1" fillId="0" fontId="35" numFmtId="0" pivotButton="0" quotePrefix="0" xfId="0">
      <alignment horizontal="center" vertical="center"/>
    </xf>
    <xf applyAlignment="1" borderId="1" fillId="0" fontId="27" numFmtId="0" pivotButton="0" quotePrefix="0" xfId="0">
      <alignment horizontal="center" wrapText="1"/>
    </xf>
    <xf applyAlignment="1" borderId="0" fillId="0" fontId="0" numFmtId="1" pivotButton="0" quotePrefix="0" xfId="0">
      <alignment horizontal="center" wrapText="1"/>
    </xf>
    <xf applyAlignment="1" borderId="11" fillId="0" fontId="19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/>
    </xf>
    <xf applyAlignment="1" borderId="1" fillId="0" fontId="19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/>
    </xf>
    <xf applyAlignment="1" borderId="1" fillId="2" fontId="36" numFmtId="0" pivotButton="0" quotePrefix="0" xfId="0">
      <alignment horizontal="center" vertical="center"/>
    </xf>
    <xf borderId="1" fillId="2" fontId="36" numFmtId="0" pivotButton="0" quotePrefix="0" xfId="0"/>
    <xf applyAlignment="1" borderId="1" fillId="3" fontId="1" numFmtId="0" pivotButton="0" quotePrefix="0" xfId="0">
      <alignment horizontal="center" vertical="center"/>
    </xf>
    <xf applyAlignment="1" applyProtection="1" borderId="1" fillId="3" fontId="2" numFmtId="0" pivotButton="0" quotePrefix="0" xfId="0">
      <alignment vertical="center" wrapText="1"/>
      <protection hidden="0" locked="0"/>
    </xf>
    <xf applyAlignment="1" borderId="3" fillId="0" fontId="37" numFmtId="0" pivotButton="0" quotePrefix="0" xfId="0">
      <alignment horizontal="center" vertical="center"/>
    </xf>
    <xf applyAlignment="1" borderId="1" fillId="0" fontId="37" numFmtId="0" pivotButton="0" quotePrefix="0" xfId="0">
      <alignment horizontal="center" vertical="center"/>
    </xf>
    <xf applyAlignment="1" borderId="1" fillId="2" fontId="37" numFmtId="0" pivotButton="0" quotePrefix="0" xfId="0">
      <alignment horizontal="center" vertical="center"/>
    </xf>
    <xf applyAlignment="1" borderId="3" fillId="0" fontId="36" numFmtId="0" pivotButton="0" quotePrefix="0" xfId="0">
      <alignment horizontal="center" vertical="center"/>
    </xf>
    <xf applyAlignment="1" borderId="1" fillId="0" fontId="37" numFmtId="0" pivotButton="0" quotePrefix="0" xfId="0">
      <alignment horizontal="center" wrapText="1"/>
    </xf>
    <xf applyAlignment="1" borderId="1" fillId="0" fontId="37" numFmtId="0" pivotButton="0" quotePrefix="0" xfId="0">
      <alignment horizontal="center" vertical="center" wrapText="1"/>
    </xf>
    <xf borderId="1" fillId="3" fontId="21" numFmtId="0" pivotButton="0" quotePrefix="0" xfId="0"/>
    <xf applyAlignment="1" borderId="0" fillId="0" fontId="21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applyProtection="1" borderId="1" fillId="0" fontId="5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/>
    </xf>
    <xf applyAlignment="1" applyProtection="1" borderId="1" fillId="0" fontId="4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 vertical="center"/>
    </xf>
    <xf applyAlignment="1" borderId="1" fillId="3" fontId="4" numFmtId="0" pivotButton="0" quotePrefix="0" xfId="0">
      <alignment vertical="top" wrapText="1"/>
    </xf>
    <xf applyAlignment="1" applyProtection="1" borderId="1" fillId="3" fontId="2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/>
    </xf>
    <xf applyAlignment="1" borderId="1" fillId="0" fontId="3" numFmtId="2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applyProtection="1" borderId="1" fillId="0" fontId="8" numFmtId="0" pivotButton="0" quotePrefix="0" xfId="0">
      <alignment horizontal="center" vertical="center" wrapText="1"/>
      <protection hidden="0" locked="0"/>
    </xf>
    <xf applyAlignment="1" borderId="1" fillId="0" fontId="3" numFmtId="2" pivotButton="0" quotePrefix="0" xfId="0">
      <alignment horizontal="center" vertical="center" wrapText="1"/>
    </xf>
    <xf applyAlignment="1" borderId="1" fillId="3" fontId="3" numFmtId="2" pivotButton="0" quotePrefix="0" xfId="0">
      <alignment horizontal="center" vertical="center"/>
    </xf>
    <xf applyAlignment="1" borderId="1" fillId="3" fontId="3" numFmtId="2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0" fontId="23" numFmtId="0" pivotButton="0" quotePrefix="0" xfId="0">
      <alignment horizontal="center" vertical="center"/>
    </xf>
    <xf applyAlignment="1" borderId="1" fillId="0" fontId="23" numFmtId="0" pivotButton="0" quotePrefix="0" xfId="0">
      <alignment horizontal="center" vertical="center" wrapText="1"/>
    </xf>
    <xf applyAlignment="1" borderId="1" fillId="0" fontId="23" numFmtId="2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 wrapText="1"/>
    </xf>
    <xf applyAlignment="1" borderId="1" fillId="0" fontId="18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left" vertical="center" wrapText="1"/>
      <protection hidden="0" locked="0"/>
    </xf>
    <xf applyAlignment="1" borderId="1" fillId="2" fontId="0" numFmtId="0" pivotButton="0" quotePrefix="0" xfId="0">
      <alignment horizontal="center" vertical="center"/>
    </xf>
    <xf applyAlignment="1" borderId="1" fillId="2" fontId="15" numFmtId="0" pivotButton="0" quotePrefix="0" xfId="0">
      <alignment horizontal="center" vertical="center"/>
    </xf>
    <xf applyAlignment="1" applyProtection="1" borderId="1" fillId="2" fontId="2" numFmtId="0" pivotButton="0" quotePrefix="0" xfId="0">
      <alignment horizontal="center" vertical="center" wrapText="1"/>
      <protection hidden="0" locked="0"/>
    </xf>
    <xf applyAlignment="1" borderId="1" fillId="2" fontId="16" numFmtId="2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/>
    </xf>
    <xf applyAlignment="1" borderId="1" fillId="2" fontId="12" numFmtId="0" pivotButton="0" quotePrefix="0" xfId="0">
      <alignment horizontal="center" vertical="center"/>
    </xf>
    <xf applyAlignment="1" borderId="1" fillId="2" fontId="16" numFmtId="1" pivotButton="0" quotePrefix="0" xfId="0">
      <alignment horizontal="center" vertical="center" wrapText="1"/>
    </xf>
    <xf applyAlignment="1" borderId="1" fillId="2" fontId="16" numFmtId="1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0" fontId="9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center" vertical="center" wrapText="1"/>
      <protection hidden="0" locked="0"/>
    </xf>
    <xf applyAlignment="1" borderId="1" fillId="3" fontId="3" numFmtId="0" pivotButton="0" quotePrefix="0" xfId="0">
      <alignment horizontal="center" vertical="center"/>
    </xf>
    <xf applyAlignment="1" applyProtection="1" borderId="1" fillId="3" fontId="8" numFmtId="0" pivotButton="0" quotePrefix="0" xfId="0">
      <alignment horizontal="center" vertical="center" wrapText="1"/>
      <protection hidden="0" locked="0"/>
    </xf>
    <xf applyAlignment="1" borderId="1" fillId="3" fontId="0" numFmtId="0" pivotButton="0" quotePrefix="0" xfId="0">
      <alignment horizontal="center" vertical="top" wrapText="1"/>
    </xf>
    <xf applyAlignment="1" borderId="1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2" fontId="30" numFmtId="2" pivotButton="0" quotePrefix="0" xfId="0">
      <alignment horizontal="center"/>
    </xf>
    <xf applyAlignment="1" borderId="7" fillId="2" fontId="19" numFmtId="0" pivotButton="0" quotePrefix="0" xfId="0">
      <alignment horizontal="center" vertical="center" wrapText="1"/>
    </xf>
    <xf applyAlignment="1" borderId="0" fillId="2" fontId="27" numFmtId="1" pivotButton="0" quotePrefix="0" xfId="0">
      <alignment horizontal="center" vertical="center" wrapText="1"/>
    </xf>
    <xf applyAlignment="1" borderId="1" fillId="0" fontId="0" numFmtId="4" pivotButton="0" quotePrefix="0" xfId="0">
      <alignment horizontal="center"/>
    </xf>
    <xf applyAlignment="1" borderId="6" fillId="0" fontId="21" numFmtId="0" pivotButton="0" quotePrefix="0" xfId="0">
      <alignment horizontal="center" wrapText="1"/>
    </xf>
    <xf applyAlignment="1" borderId="6" fillId="0" fontId="21" numFmtId="0" pivotButton="0" quotePrefix="0" xfId="0">
      <alignment wrapText="1"/>
    </xf>
    <xf applyAlignment="1" borderId="2" fillId="0" fontId="37" numFmtId="0" pivotButton="0" quotePrefix="0" xfId="0">
      <alignment horizontal="center" vertical="center"/>
    </xf>
    <xf applyAlignment="1" borderId="1" fillId="0" fontId="35" numFmtId="0" pivotButton="0" quotePrefix="0" xfId="0">
      <alignment horizontal="center"/>
    </xf>
    <xf applyAlignment="1" borderId="1" fillId="3" fontId="27" numFmtId="0" pivotButton="0" quotePrefix="0" xfId="0">
      <alignment horizontal="center"/>
    </xf>
    <xf applyAlignment="1" borderId="6" fillId="0" fontId="27" numFmtId="0" pivotButton="0" quotePrefix="0" xfId="0">
      <alignment horizontal="center" wrapText="1"/>
    </xf>
    <xf applyAlignment="1" borderId="1" fillId="0" fontId="35" numFmtId="1" pivotButton="0" quotePrefix="0" xfId="0">
      <alignment horizontal="center"/>
    </xf>
    <xf applyAlignment="1" borderId="1" fillId="3" fontId="35" numFmtId="0" pivotButton="0" quotePrefix="0" xfId="0">
      <alignment horizontal="center"/>
    </xf>
    <xf applyAlignment="1" borderId="6" fillId="0" fontId="35" numFmtId="0" pivotButton="0" quotePrefix="0" xfId="0">
      <alignment horizontal="center" wrapText="1"/>
    </xf>
    <xf applyAlignment="1" borderId="1" fillId="0" fontId="35" numFmtId="164" pivotButton="0" quotePrefix="0" xfId="0">
      <alignment horizontal="center"/>
    </xf>
    <xf applyAlignment="1" borderId="1" fillId="2" fontId="36" numFmtId="2" pivotButton="0" quotePrefix="0" xfId="0">
      <alignment horizontal="center" vertical="center"/>
    </xf>
    <xf applyAlignment="1" applyProtection="1" borderId="1" fillId="6" fontId="5" numFmtId="0" pivotButton="0" quotePrefix="0" xfId="0">
      <alignment horizontal="left" vertical="center" wrapText="1"/>
      <protection hidden="0" locked="0"/>
    </xf>
    <xf applyAlignment="1" borderId="1" fillId="6" fontId="23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 wrapText="1"/>
    </xf>
    <xf applyAlignment="1" borderId="1" fillId="6" fontId="1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applyProtection="1" borderId="1" fillId="6" fontId="2" numFmtId="0" pivotButton="0" quotePrefix="0" xfId="0">
      <alignment vertical="center" wrapText="1"/>
      <protection hidden="0" locked="0"/>
    </xf>
    <xf applyAlignment="1" borderId="1" fillId="6" fontId="3" numFmtId="2" pivotButton="0" quotePrefix="0" xfId="0">
      <alignment horizontal="center" vertical="center"/>
    </xf>
    <xf applyAlignment="1" borderId="1" fillId="6" fontId="3" numFmtId="2" pivotButton="0" quotePrefix="0" xfId="0">
      <alignment horizontal="center" vertical="center" wrapText="1"/>
    </xf>
    <xf applyAlignment="1" borderId="1" fillId="6" fontId="0" numFmtId="0" pivotButton="0" quotePrefix="0" xfId="0">
      <alignment horizontal="center" vertical="center"/>
    </xf>
    <xf applyAlignment="1" borderId="1" fillId="6" fontId="1" numFmtId="0" pivotButton="0" quotePrefix="0" xfId="0">
      <alignment vertical="center"/>
    </xf>
    <xf applyAlignment="1" borderId="1" fillId="6" fontId="3" numFmtId="0" pivotButton="0" quotePrefix="0" xfId="0">
      <alignment horizontal="center" vertical="center"/>
    </xf>
    <xf applyAlignment="1" borderId="1" fillId="6" fontId="3" numFmtId="0" pivotButton="0" quotePrefix="0" xfId="0">
      <alignment horizontal="center" vertical="center" wrapText="1"/>
    </xf>
    <xf applyAlignment="1" borderId="1" fillId="6" fontId="0" numFmtId="0" pivotButton="0" quotePrefix="0" xfId="0">
      <alignment horizontal="left" wrapText="1"/>
    </xf>
    <xf applyAlignment="1" borderId="1" fillId="6" fontId="0" numFmtId="0" pivotButton="0" quotePrefix="0" xfId="0">
      <alignment horizontal="center"/>
    </xf>
    <xf applyAlignment="1" applyProtection="1" borderId="1" fillId="6" fontId="2" numFmtId="0" pivotButton="0" quotePrefix="0" xfId="0">
      <alignment horizontal="justify" vertical="top" wrapText="1"/>
      <protection hidden="0" locked="0"/>
    </xf>
    <xf applyAlignment="1" borderId="1" fillId="0" fontId="21" numFmtId="0" pivotButton="0" quotePrefix="0" xfId="0">
      <alignment horizontal="center"/>
    </xf>
    <xf applyAlignment="1" borderId="1" fillId="3" fontId="0" numFmtId="2" pivotButton="0" quotePrefix="0" xfId="0">
      <alignment horizontal="center"/>
    </xf>
    <xf applyAlignment="1" borderId="1" fillId="3" fontId="11" numFmtId="2" pivotButton="0" quotePrefix="0" xfId="0">
      <alignment horizontal="center"/>
    </xf>
    <xf applyAlignment="1" borderId="1" fillId="6" fontId="0" numFmtId="2" pivotButton="0" quotePrefix="0" xfId="0">
      <alignment horizontal="center"/>
    </xf>
    <xf applyAlignment="1" borderId="1" fillId="6" fontId="12" numFmtId="2" pivotButton="0" quotePrefix="0" xfId="0">
      <alignment horizontal="center"/>
    </xf>
    <xf applyAlignment="1" borderId="0" fillId="6" fontId="12" numFmtId="2" pivotButton="0" quotePrefix="0" xfId="0">
      <alignment horizontal="center"/>
    </xf>
    <xf applyAlignment="1" borderId="0" fillId="6" fontId="12" numFmtId="0" pivotButton="0" quotePrefix="0" xfId="0">
      <alignment horizontal="center"/>
    </xf>
    <xf applyAlignment="1" borderId="1" fillId="3" fontId="36" numFmtId="0" pivotButton="0" quotePrefix="0" xfId="0">
      <alignment horizontal="center" vertical="center"/>
    </xf>
    <xf applyAlignment="1" borderId="1" fillId="3" fontId="27" numFmtId="0" pivotButton="0" quotePrefix="0" xfId="0">
      <alignment horizontal="center" vertical="center" wrapText="1"/>
    </xf>
    <xf applyAlignment="1" borderId="1" fillId="6" fontId="36" numFmtId="0" pivotButton="0" quotePrefix="0" xfId="0">
      <alignment horizontal="center" vertical="center"/>
    </xf>
    <xf applyAlignment="1" borderId="1" fillId="2" fontId="0" numFmtId="0" pivotButton="0" quotePrefix="0" xfId="0">
      <alignment horizontal="left"/>
    </xf>
    <xf applyAlignment="1" borderId="1" fillId="2" fontId="21" numFmtId="0" pivotButton="0" quotePrefix="0" xfId="0">
      <alignment horizontal="center"/>
    </xf>
    <xf applyAlignment="1" borderId="1" fillId="2" fontId="21" numFmtId="2" pivotButton="0" quotePrefix="0" xfId="0">
      <alignment horizontal="center"/>
    </xf>
    <xf applyAlignment="1" borderId="1" fillId="2" fontId="21" numFmtId="2" pivotButton="0" quotePrefix="0" xfId="0">
      <alignment horizontal="center" vertical="center" wrapText="1"/>
    </xf>
    <xf applyAlignment="1" borderId="1" fillId="2" fontId="32" numFmtId="2" pivotButton="0" quotePrefix="0" xfId="0">
      <alignment horizontal="center" vertical="center" wrapText="1"/>
    </xf>
    <xf applyAlignment="1" applyProtection="1" borderId="1" fillId="2" fontId="31" numFmtId="0" pivotButton="0" quotePrefix="0" xfId="1">
      <alignment horizontal="center" vertical="center"/>
      <protection hidden="0" locked="0"/>
    </xf>
    <xf applyAlignment="1" borderId="1" fillId="2" fontId="33" numFmtId="2" pivotButton="0" quotePrefix="0" xfId="0">
      <alignment horizontal="center" vertical="center" wrapText="1"/>
    </xf>
    <xf borderId="6" fillId="0" fontId="36" numFmtId="0" pivotButton="0" quotePrefix="0" xfId="0"/>
    <xf applyAlignment="1" borderId="6" fillId="0" fontId="36" numFmtId="0" pivotButton="0" quotePrefix="0" xfId="0">
      <alignment horizontal="center"/>
    </xf>
    <xf applyAlignment="1" borderId="0" fillId="0" fontId="1" numFmtId="4" pivotButton="0" quotePrefix="0" xfId="0">
      <alignment vertical="center"/>
    </xf>
    <xf applyAlignment="1" borderId="0" fillId="0" fontId="5" numFmtId="4" pivotButton="0" quotePrefix="0" xfId="0">
      <alignment horizontal="center" vertical="center"/>
    </xf>
    <xf applyAlignment="1" borderId="0" fillId="0" fontId="4" numFmtId="4" pivotButton="0" quotePrefix="0" xfId="0">
      <alignment horizontal="center"/>
    </xf>
    <xf applyAlignment="1" borderId="0" fillId="0" fontId="7" numFmtId="4" pivotButton="0" quotePrefix="0" xfId="0">
      <alignment horizontal="center" vertical="top"/>
    </xf>
    <xf borderId="0" fillId="0" fontId="3" numFmtId="4" pivotButton="0" quotePrefix="0" xfId="0"/>
    <xf applyAlignment="1" borderId="0" fillId="0" fontId="3" numFmtId="4" pivotButton="0" quotePrefix="0" xfId="0">
      <alignment vertical="center"/>
    </xf>
    <xf applyAlignment="1" borderId="0" fillId="0" fontId="0" numFmtId="4" pivotButton="0" quotePrefix="0" xfId="0">
      <alignment horizontal="center"/>
    </xf>
    <xf applyAlignment="1" borderId="1" fillId="2" fontId="23" numFmtId="0" pivotButton="0" quotePrefix="0" xfId="0">
      <alignment horizontal="center" vertical="center"/>
    </xf>
    <xf applyAlignment="1" applyProtection="1" borderId="0" fillId="0" fontId="2" numFmtId="4" pivotButton="0" quotePrefix="0" xfId="0">
      <alignment horizontal="justify" vertical="top" wrapText="1"/>
      <protection hidden="0" locked="0"/>
    </xf>
    <xf applyAlignment="1" borderId="1" fillId="7" fontId="38" numFmtId="0" pivotButton="0" quotePrefix="0" xfId="2">
      <alignment horizontal="center"/>
    </xf>
    <xf applyAlignment="1" borderId="1" fillId="3" fontId="11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3" fontId="21" numFmtId="2" pivotButton="0" quotePrefix="0" xfId="0">
      <alignment horizontal="center" vertical="center" wrapText="1"/>
    </xf>
    <xf applyAlignment="1" applyProtection="1" borderId="0" fillId="0" fontId="2" numFmtId="2" pivotButton="0" quotePrefix="0" xfId="0">
      <alignment horizontal="justify" vertical="top" wrapText="1"/>
      <protection hidden="0" locked="0"/>
    </xf>
    <xf applyAlignment="1" applyProtection="1" borderId="0" fillId="0" fontId="2" numFmtId="2" pivotButton="0" quotePrefix="0" xfId="0">
      <alignment horizontal="left" vertical="top" wrapText="1"/>
      <protection hidden="0" locked="0"/>
    </xf>
    <xf applyAlignment="1" borderId="1" fillId="6" fontId="23" numFmtId="2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4" pivotButton="0" quotePrefix="0" xfId="0">
      <alignment horizontal="center" vertical="top"/>
    </xf>
    <xf borderId="0" fillId="0" fontId="0" numFmtId="4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4" pivotButton="0" quotePrefix="0" xfId="0">
      <alignment horizontal="center" vertical="center"/>
    </xf>
    <xf applyAlignment="1" borderId="0" fillId="0" fontId="1" numFmtId="4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4" pivotButton="0" quotePrefix="0" xfId="0">
      <alignment horizontal="center" vertical="top"/>
    </xf>
    <xf borderId="0" fillId="0" fontId="0" numFmtId="4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4" pivotButton="0" quotePrefix="0" xfId="0">
      <alignment horizontal="center" vertical="center"/>
    </xf>
    <xf applyAlignment="1" borderId="0" fillId="0" fontId="1" numFmtId="4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0" fillId="0" fontId="0" numFmtId="165" pivotButton="0" quotePrefix="0" xfId="0">
      <alignment horizontal="center"/>
    </xf>
  </cellXfs>
  <cellStyles count="3">
    <cellStyle builtinId="0" name="Normal" xfId="0"/>
    <cellStyle name="Normal 2" xfId="1"/>
    <cellStyle builtinId="27" name="Bad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styles.xml" Type="http://schemas.openxmlformats.org/officeDocument/2006/relationships/styles" /><Relationship Id="rId4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opLeftCell="A23" view="pageBreakPreview" workbookViewId="0" zoomScale="145" zoomScaleNormal="100" zoomScaleSheetLayoutView="145">
      <selection activeCell="C29" sqref="C29"/>
    </sheetView>
  </sheetViews>
  <sheetFormatPr baseColWidth="8" customHeight="1" defaultRowHeight="28.5"/>
  <cols>
    <col customWidth="1" max="2" min="2" style="356" width="39.85546875"/>
    <col customWidth="1" max="6" min="6" style="356" width="11.85546875"/>
    <col customWidth="1" max="7" min="7" style="326" width="9.140625"/>
  </cols>
  <sheetData>
    <row customHeight="1" ht="28.5" r="1" s="356">
      <c r="A1" s="359" t="inlineStr">
        <is>
          <t>Code</t>
        </is>
      </c>
      <c r="B1" s="359" t="inlineStr">
        <is>
          <t>Description</t>
        </is>
      </c>
      <c r="C1" s="359" t="inlineStr">
        <is>
          <t>GOB</t>
        </is>
      </c>
      <c r="D1" s="359" t="inlineStr">
        <is>
          <t>RPA</t>
        </is>
      </c>
      <c r="E1" s="359" t="inlineStr">
        <is>
          <t>DPA</t>
        </is>
      </c>
      <c r="F1" s="359" t="inlineStr">
        <is>
          <t>TOTAL</t>
        </is>
      </c>
      <c r="G1" s="359" t="inlineStr">
        <is>
          <t>rindex</t>
        </is>
      </c>
    </row>
    <row customHeight="1" ht="28.5" r="2" s="356">
      <c r="A2" s="346" t="n">
        <v>3111302</v>
      </c>
      <c r="B2" s="1" t="inlineStr">
        <is>
          <t>Conveyance Allowance</t>
        </is>
      </c>
      <c r="C2" s="157" t="n">
        <v>10</v>
      </c>
      <c r="D2" s="157" t="n"/>
      <c r="E2" s="2" t="n"/>
      <c r="F2" s="157" t="n">
        <v>10</v>
      </c>
      <c r="G2" s="359" t="n">
        <v>12</v>
      </c>
      <c r="K2" s="122" t="n"/>
    </row>
    <row customHeight="1" ht="28.5" r="3" s="356">
      <c r="A3" s="346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59" t="n">
        <v>13</v>
      </c>
      <c r="K3" s="122" t="n"/>
    </row>
    <row customHeight="1" ht="28.5" r="4" s="356">
      <c r="A4" s="346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59" t="n">
        <v>14</v>
      </c>
      <c r="K4" s="122" t="n"/>
    </row>
    <row customHeight="1" ht="28.5" r="5" s="356">
      <c r="A5" s="346" t="n">
        <v>3241101</v>
      </c>
      <c r="B5" s="3" t="inlineStr">
        <is>
          <t>Travel Expenses (TA &amp; DA for PMO &amp; PIU)</t>
        </is>
      </c>
      <c r="C5" s="157" t="n">
        <v>100</v>
      </c>
      <c r="D5" s="157" t="n"/>
      <c r="E5" s="2" t="n"/>
      <c r="F5" s="157" t="n">
        <v>100</v>
      </c>
      <c r="G5" s="359" t="n">
        <v>16</v>
      </c>
      <c r="K5" s="122" t="n"/>
    </row>
    <row customHeight="1" ht="28.5" r="6" s="356">
      <c r="A6" s="346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59" t="n">
        <v>17</v>
      </c>
      <c r="K6" s="122" t="n"/>
    </row>
    <row customHeight="1" ht="28.5" r="7" s="356">
      <c r="A7" s="346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59" t="n">
        <v>18</v>
      </c>
      <c r="K7" s="122" t="n"/>
    </row>
    <row customHeight="1" ht="28.5" r="8" s="356">
      <c r="A8" s="346" t="n">
        <v>3211119</v>
      </c>
      <c r="B8" s="4" t="inlineStr">
        <is>
          <t>Postage</t>
        </is>
      </c>
      <c r="C8" s="157" t="n">
        <v>25</v>
      </c>
      <c r="D8" s="157" t="n"/>
      <c r="E8" s="2" t="n"/>
      <c r="F8" s="157" t="n">
        <v>25</v>
      </c>
      <c r="G8" s="359" t="n">
        <v>19</v>
      </c>
      <c r="K8" s="122" t="n"/>
    </row>
    <row customHeight="1" ht="28.5" r="9" s="356">
      <c r="A9" s="346" t="n">
        <v>3211120</v>
      </c>
      <c r="B9" s="3" t="inlineStr">
        <is>
          <t>Telephones/Telegram/Teleprinter</t>
        </is>
      </c>
      <c r="C9" s="157" t="n">
        <v>25</v>
      </c>
      <c r="D9" s="157" t="n"/>
      <c r="E9" s="2" t="n"/>
      <c r="F9" s="157" t="n">
        <v>25</v>
      </c>
      <c r="G9" s="359" t="n">
        <v>20</v>
      </c>
      <c r="K9" s="122" t="n"/>
    </row>
    <row customHeight="1" ht="28.5" r="10" s="356">
      <c r="A10" s="346" t="n">
        <v>3211117</v>
      </c>
      <c r="B10" s="3" t="inlineStr">
        <is>
          <t>Telex/Fax/Internet</t>
        </is>
      </c>
      <c r="C10" s="157" t="n">
        <v>25</v>
      </c>
      <c r="D10" s="157" t="n"/>
      <c r="E10" s="2" t="n"/>
      <c r="F10" s="157" t="n">
        <v>25</v>
      </c>
      <c r="G10" s="359" t="n">
        <v>21</v>
      </c>
      <c r="K10" s="122" t="n"/>
    </row>
    <row customHeight="1" ht="28.5" r="11" s="356">
      <c r="A11" s="346" t="n">
        <v>3221104</v>
      </c>
      <c r="B11" s="3" t="inlineStr">
        <is>
          <t>Registration Fee (Vehicles)</t>
        </is>
      </c>
      <c r="C11" s="157" t="n">
        <v>15</v>
      </c>
      <c r="D11" s="157" t="n"/>
      <c r="E11" s="2" t="n"/>
      <c r="F11" s="157" t="n">
        <v>15</v>
      </c>
      <c r="G11" s="359" t="n">
        <v>22</v>
      </c>
      <c r="K11" s="122" t="n"/>
    </row>
    <row customHeight="1" ht="28.5" r="12" s="356">
      <c r="A12" s="346" t="n">
        <v>3211115</v>
      </c>
      <c r="B12" s="3" t="inlineStr">
        <is>
          <t>Water</t>
        </is>
      </c>
      <c r="C12" s="157" t="n">
        <v>10</v>
      </c>
      <c r="D12" s="157" t="n"/>
      <c r="E12" s="2" t="n"/>
      <c r="F12" s="157" t="n">
        <v>10</v>
      </c>
      <c r="G12" s="359" t="n">
        <v>23</v>
      </c>
      <c r="K12" s="122" t="n"/>
    </row>
    <row customHeight="1" ht="28.5" r="13" s="356">
      <c r="A13" s="346" t="n">
        <v>3211113</v>
      </c>
      <c r="B13" s="3" t="inlineStr">
        <is>
          <t>Electricity</t>
        </is>
      </c>
      <c r="C13" s="157" t="n">
        <v>15</v>
      </c>
      <c r="D13" s="157" t="n"/>
      <c r="E13" s="2" t="n"/>
      <c r="F13" s="157" t="n">
        <v>15</v>
      </c>
      <c r="G13" s="359" t="n">
        <v>24</v>
      </c>
      <c r="K13" s="122" t="n"/>
    </row>
    <row customHeight="1" ht="28.5" r="14" s="356">
      <c r="A14" s="346" t="n">
        <v>3243102</v>
      </c>
      <c r="B14" s="1" t="inlineStr">
        <is>
          <t>Gas &amp; Fuel</t>
        </is>
      </c>
      <c r="C14" s="157" t="n">
        <v>200</v>
      </c>
      <c r="D14" s="157" t="n"/>
      <c r="E14" s="2" t="n"/>
      <c r="F14" s="157" t="n">
        <v>200</v>
      </c>
      <c r="G14" s="359" t="n">
        <v>25</v>
      </c>
      <c r="K14" s="122" t="n"/>
    </row>
    <row customHeight="1" ht="28.5" r="15" s="356">
      <c r="A15" s="346" t="n">
        <v>3243101</v>
      </c>
      <c r="B15" s="1" t="inlineStr">
        <is>
          <t>Petrol and Lubricant</t>
        </is>
      </c>
      <c r="C15" s="157" t="n">
        <v>150</v>
      </c>
      <c r="D15" s="157" t="n"/>
      <c r="E15" s="2" t="n"/>
      <c r="F15" s="157" t="n">
        <v>150</v>
      </c>
      <c r="G15" s="359" t="n">
        <v>26</v>
      </c>
      <c r="K15" s="122" t="n"/>
    </row>
    <row customHeight="1" ht="28.5" r="16" s="356">
      <c r="A16" s="346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59" t="n">
        <v>27</v>
      </c>
      <c r="K16" s="122" t="n"/>
    </row>
    <row customHeight="1" ht="28.5" r="17" s="356">
      <c r="A17" s="346" t="n">
        <v>3255102</v>
      </c>
      <c r="B17" s="1" t="inlineStr">
        <is>
          <t>Printing &amp; Binding</t>
        </is>
      </c>
      <c r="C17" s="157" t="n">
        <v>35</v>
      </c>
      <c r="D17" s="157" t="n"/>
      <c r="E17" s="2" t="n"/>
      <c r="F17" s="157" t="n">
        <v>35</v>
      </c>
      <c r="G17" s="359" t="n">
        <v>28</v>
      </c>
      <c r="K17" s="122" t="n"/>
    </row>
    <row customHeight="1" ht="28.5" r="18" s="356">
      <c r="A18" s="346" t="n">
        <v>3255104</v>
      </c>
      <c r="B18" s="1" t="inlineStr">
        <is>
          <t>Stationery, Seals &amp; Stamps</t>
        </is>
      </c>
      <c r="C18" s="157" t="n">
        <v>150</v>
      </c>
      <c r="D18" s="157" t="n"/>
      <c r="E18" s="2" t="n"/>
      <c r="F18" s="157" t="n">
        <v>150</v>
      </c>
      <c r="G18" s="359" t="n">
        <v>29</v>
      </c>
      <c r="K18" s="122" t="n"/>
    </row>
    <row customHeight="1" ht="28.5" r="19" s="356">
      <c r="A19" s="346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59" t="n">
        <v>30</v>
      </c>
      <c r="K19" s="122" t="n"/>
    </row>
    <row customHeight="1" ht="28.5" r="20" s="356">
      <c r="A20" s="346" t="n">
        <v>3231201</v>
      </c>
      <c r="B20" s="1" t="inlineStr">
        <is>
          <t>Overseas Training Course(08 Trainees) &amp; Overseas Study Tour (12 Participants)</t>
        </is>
      </c>
      <c r="C20" s="155" t="n"/>
      <c r="D20" s="155" t="n">
        <v>238.54</v>
      </c>
      <c r="E20" s="156" t="n"/>
      <c r="F20" s="155" t="n">
        <v>238.54</v>
      </c>
      <c r="G20" s="359" t="n">
        <v>32</v>
      </c>
    </row>
    <row customHeight="1" ht="28.5" r="21" s="356">
      <c r="A21" s="346" t="n">
        <v>3231201</v>
      </c>
      <c r="B21" s="5" t="inlineStr">
        <is>
          <t>Local Training for (a) O&amp;M manual (For BWDB Officials) and (b) Water Management Organization (WMO)</t>
        </is>
      </c>
      <c r="C21" s="155" t="n">
        <v>47.81</v>
      </c>
      <c r="D21" s="155" t="n">
        <v>350.6</v>
      </c>
      <c r="E21" s="156" t="n"/>
      <c r="F21" s="155" t="n">
        <v>398.41</v>
      </c>
      <c r="G21" s="359" t="n">
        <v>33</v>
      </c>
    </row>
    <row customHeight="1" ht="54" r="22" s="356">
      <c r="A22" s="346" t="n">
        <v>3231201</v>
      </c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304</v>
      </c>
      <c r="D22" s="155" t="n">
        <v>2229.34</v>
      </c>
      <c r="E22" s="156" t="n"/>
      <c r="F22" s="155" t="n">
        <v>2533.34</v>
      </c>
      <c r="G22" s="359" t="n">
        <v>34</v>
      </c>
    </row>
    <row customHeight="1" ht="45" r="23" s="356">
      <c r="A23" s="346" t="n">
        <v>3231201</v>
      </c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59" t="n">
        <v>35</v>
      </c>
    </row>
    <row customHeight="1" ht="28.5" r="24" s="356">
      <c r="A24" s="346" t="n">
        <v>3211109</v>
      </c>
      <c r="B24" s="1" t="inlineStr">
        <is>
          <t>Casual labour/Job worker</t>
        </is>
      </c>
      <c r="C24" s="157" t="n">
        <v>15</v>
      </c>
      <c r="D24" s="157" t="n"/>
      <c r="E24" s="2" t="n"/>
      <c r="F24" s="157" t="n">
        <v>15</v>
      </c>
      <c r="G24" s="359" t="n">
        <v>36</v>
      </c>
      <c r="K24" s="122" t="n"/>
    </row>
    <row customHeight="1" ht="28.5" r="25" s="356">
      <c r="A25" s="346" t="n">
        <v>3256103</v>
      </c>
      <c r="B25" s="1" t="inlineStr">
        <is>
          <t>Consumable Stores</t>
        </is>
      </c>
      <c r="C25" s="157" t="n">
        <v>25</v>
      </c>
      <c r="D25" s="157" t="n"/>
      <c r="E25" s="2" t="n"/>
      <c r="F25" s="157" t="n">
        <v>25</v>
      </c>
      <c r="G25" s="359" t="n">
        <v>37</v>
      </c>
      <c r="K25" s="122" t="n"/>
    </row>
    <row customHeight="1" ht="28.5" r="26" s="356">
      <c r="A26" s="346" t="n">
        <v>3257101</v>
      </c>
      <c r="B26" s="1" t="inlineStr">
        <is>
          <t xml:space="preserve">Consultancy  : International - 71 M/M                       National - 324 M/M </t>
        </is>
      </c>
      <c r="C26" s="157" t="n"/>
      <c r="D26" s="157" t="n"/>
      <c r="E26" s="2" t="n">
        <v>7901.4</v>
      </c>
      <c r="F26" s="157" t="n">
        <v>7901.4</v>
      </c>
      <c r="G26" s="359" t="n">
        <v>38</v>
      </c>
      <c r="K26" s="122" t="n"/>
    </row>
    <row customHeight="1" ht="28.5" r="27" s="356">
      <c r="A27" s="346" t="n">
        <v>3111332</v>
      </c>
      <c r="B27" s="5" t="inlineStr">
        <is>
          <t>a) Honorarium/Fees/Remuneration (for different Committee)</t>
        </is>
      </c>
      <c r="C27" s="157" t="n">
        <v>25</v>
      </c>
      <c r="D27" s="157" t="n"/>
      <c r="E27" s="2" t="n"/>
      <c r="F27" s="157" t="n">
        <v>25</v>
      </c>
      <c r="G27" s="359" t="n">
        <v>39</v>
      </c>
      <c r="K27" s="122" t="n"/>
    </row>
    <row customHeight="1" ht="28.5" r="28" s="356">
      <c r="A28" s="346" t="n">
        <v>3111332</v>
      </c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59" t="n">
        <v>40</v>
      </c>
      <c r="K28" s="122" t="n"/>
    </row>
    <row customHeight="1" ht="28.5" r="29" s="356">
      <c r="A29" s="346" t="n">
        <v>3111332</v>
      </c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59" t="n">
        <v>41</v>
      </c>
      <c r="K29" s="122" t="n"/>
    </row>
    <row customHeight="1" ht="28.5" r="30" s="356">
      <c r="A30" s="346" t="n">
        <v>3257104</v>
      </c>
      <c r="B30" s="4" t="inlineStr">
        <is>
          <t>Survey</t>
        </is>
      </c>
      <c r="C30" s="157" t="n">
        <v>162</v>
      </c>
      <c r="D30" s="157" t="n"/>
      <c r="E30" s="2" t="n"/>
      <c r="F30" s="157" t="n">
        <v>162</v>
      </c>
      <c r="G30" s="359" t="n">
        <v>42</v>
      </c>
      <c r="K30" s="122" t="n"/>
    </row>
    <row customHeight="1" ht="28.5" r="31" s="356">
      <c r="A31" s="346" t="n">
        <v>3255101</v>
      </c>
      <c r="B31" s="1" t="inlineStr">
        <is>
          <t>Computer Consumables</t>
        </is>
      </c>
      <c r="C31" s="157" t="n">
        <v>50</v>
      </c>
      <c r="D31" s="157" t="n"/>
      <c r="E31" s="2" t="n"/>
      <c r="F31" s="157" t="n">
        <v>50</v>
      </c>
      <c r="G31" s="359" t="n">
        <v>43</v>
      </c>
      <c r="K31" s="122" t="n"/>
    </row>
    <row customHeight="1" ht="28.5" r="32" s="356">
      <c r="A32" s="346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59" t="n">
        <v>44</v>
      </c>
      <c r="K32" s="122" t="n"/>
    </row>
    <row customHeight="1" ht="28.5" r="33" s="356">
      <c r="A33" s="346" t="n">
        <v>3258101</v>
      </c>
      <c r="B33" s="1" t="inlineStr">
        <is>
          <t xml:space="preserve"> Motor Vehicles</t>
        </is>
      </c>
      <c r="C33" s="157" t="n">
        <v>100</v>
      </c>
      <c r="D33" s="157" t="n"/>
      <c r="E33" s="2" t="n"/>
      <c r="F33" s="157" t="n">
        <v>100</v>
      </c>
      <c r="G33" s="359" t="n">
        <v>46</v>
      </c>
      <c r="K33" s="122" t="n"/>
    </row>
    <row customHeight="1" ht="28.5" r="34" s="356">
      <c r="A34" s="346" t="n">
        <v>3258102</v>
      </c>
      <c r="B34" s="1" t="inlineStr">
        <is>
          <t>Furnitures &amp; Fixtures</t>
        </is>
      </c>
      <c r="C34" s="157" t="n">
        <v>15</v>
      </c>
      <c r="D34" s="157" t="n"/>
      <c r="E34" s="2" t="n"/>
      <c r="F34" s="157" t="n">
        <v>15</v>
      </c>
      <c r="G34" s="359" t="n">
        <v>47</v>
      </c>
      <c r="K34" s="122" t="n"/>
    </row>
    <row customHeight="1" ht="28.5" r="35" s="356">
      <c r="A35" s="346" t="n">
        <v>3258103</v>
      </c>
      <c r="B35" s="1" t="inlineStr">
        <is>
          <t>Computers &amp; office equipments</t>
        </is>
      </c>
      <c r="C35" s="157" t="n">
        <v>25</v>
      </c>
      <c r="D35" s="157" t="n"/>
      <c r="E35" s="2" t="n"/>
      <c r="F35" s="157" t="n">
        <v>25</v>
      </c>
      <c r="G35" s="359" t="n">
        <v>48</v>
      </c>
      <c r="K35" s="122" t="n"/>
    </row>
    <row customHeight="1" ht="28.5" r="36" s="356">
      <c r="A36" s="346" t="n">
        <v>3258105</v>
      </c>
      <c r="B36" s="1" t="inlineStr">
        <is>
          <t>Machineries &amp; Equipments</t>
        </is>
      </c>
      <c r="C36" s="157" t="n">
        <v>25</v>
      </c>
      <c r="D36" s="157" t="n"/>
      <c r="E36" s="2" t="n"/>
      <c r="F36" s="157" t="n">
        <v>25</v>
      </c>
      <c r="G36" s="359" t="n">
        <v>49</v>
      </c>
      <c r="K36" s="122" t="n"/>
    </row>
    <row customHeight="1" ht="28.5" r="37" s="356">
      <c r="A37" s="346" t="n">
        <v>3258107</v>
      </c>
      <c r="B37" s="1" t="inlineStr">
        <is>
          <t>Office Building : Repair &amp; Maintenance</t>
        </is>
      </c>
      <c r="C37" s="157" t="n">
        <v>20</v>
      </c>
      <c r="D37" s="157" t="n"/>
      <c r="E37" s="2" t="n"/>
      <c r="F37" s="157" t="n">
        <v>20</v>
      </c>
      <c r="G37" s="359" t="n">
        <v>50</v>
      </c>
      <c r="K37" s="122" t="n"/>
    </row>
    <row customHeight="1" ht="28.5" r="38" s="356">
      <c r="A38" s="346" t="n">
        <v>3258106</v>
      </c>
      <c r="B38" s="1" t="inlineStr">
        <is>
          <t>Residential Building : Repair &amp; Maintenance</t>
        </is>
      </c>
      <c r="C38" s="157" t="n">
        <v>20</v>
      </c>
      <c r="D38" s="157" t="n"/>
      <c r="E38" s="2" t="n"/>
      <c r="F38" s="157" t="n">
        <v>20</v>
      </c>
      <c r="G38" s="359" t="n">
        <v>51</v>
      </c>
      <c r="K38" s="122" t="n"/>
    </row>
    <row customHeight="1" ht="28.5" r="39" s="356">
      <c r="A39" s="346" t="n">
        <v>3258105</v>
      </c>
      <c r="B39" s="1" t="inlineStr">
        <is>
          <t>Engineering Equipments</t>
        </is>
      </c>
      <c r="C39" s="157" t="n">
        <v>25</v>
      </c>
      <c r="D39" s="157" t="n"/>
      <c r="E39" s="2" t="n"/>
      <c r="F39" s="157" t="n">
        <v>25</v>
      </c>
      <c r="G39" s="359" t="n">
        <v>52</v>
      </c>
      <c r="K39" s="122" t="n"/>
    </row>
    <row customHeight="1" ht="28.5" r="40" s="356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59" t="n">
        <v>54</v>
      </c>
      <c r="K40" s="122" t="n"/>
    </row>
    <row customHeight="1" ht="28.5" r="41" s="356">
      <c r="A41" s="346" t="n">
        <v>3258128</v>
      </c>
      <c r="B41" s="1" t="inlineStr">
        <is>
          <t>Water Transport : Repair of Speedboat(s)</t>
        </is>
      </c>
      <c r="C41" s="157" t="n">
        <v>10</v>
      </c>
      <c r="D41" s="157" t="n"/>
      <c r="E41" s="2" t="n"/>
      <c r="F41" s="157" t="n">
        <v>10</v>
      </c>
      <c r="G41" s="359" t="n">
        <v>55</v>
      </c>
      <c r="K41" s="122" t="n"/>
    </row>
    <row customHeight="1" ht="28.5" r="42" s="356">
      <c r="A42" s="346" t="n">
        <v>3258107</v>
      </c>
      <c r="B42" s="3" t="inlineStr">
        <is>
          <t>Others : Repair &amp; Maintenance</t>
        </is>
      </c>
      <c r="C42" s="157" t="n">
        <v>25</v>
      </c>
      <c r="D42" s="157" t="n"/>
      <c r="E42" s="2" t="n"/>
      <c r="F42" s="157" t="n">
        <v>25</v>
      </c>
      <c r="G42" s="359" t="n">
        <v>56</v>
      </c>
      <c r="K42" s="122" t="n"/>
    </row>
    <row customHeight="1" ht="28.5" r="43" s="356">
      <c r="A43" s="35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59" t="n">
        <v>68</v>
      </c>
      <c r="K43" s="122" t="n"/>
    </row>
    <row customHeight="1" ht="36.75" r="44" s="356">
      <c r="A44" s="351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59" t="n">
        <v>69</v>
      </c>
      <c r="K44" s="122" t="n"/>
    </row>
    <row customHeight="1" ht="28.5" r="45" s="356">
      <c r="A45" s="352" t="n">
        <v>4112102</v>
      </c>
      <c r="B45" s="5" t="inlineStr">
        <is>
          <t>Speed Boat with Engine and all accessories (75 hp &amp; 6 Nos.)</t>
        </is>
      </c>
      <c r="C45" s="157" t="n">
        <v>100</v>
      </c>
      <c r="D45" s="155" t="n"/>
      <c r="E45" s="156" t="n"/>
      <c r="F45" s="157" t="n">
        <v>100</v>
      </c>
      <c r="G45" s="359" t="n">
        <v>71</v>
      </c>
      <c r="K45" s="122" t="n"/>
    </row>
    <row customHeight="1" ht="36.75" r="46" s="356">
      <c r="A46" s="35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59" t="n">
        <v>73</v>
      </c>
      <c r="K46" s="122" t="n"/>
    </row>
    <row customHeight="1" ht="36" r="47" s="356">
      <c r="A47" s="352" t="n">
        <v>4112316</v>
      </c>
      <c r="B47" s="5" t="inlineStr">
        <is>
          <t>Fax -7 nos (PMO 2 Nos.,Kishoreganj 1 No., Netrokona 1 No., Sunamganj 1 No., Habiganj 1No.&amp; Brahmanbaria 1 No).</t>
        </is>
      </c>
      <c r="C47" s="157" t="n">
        <v>5</v>
      </c>
      <c r="D47" s="155" t="n"/>
      <c r="E47" s="156" t="n"/>
      <c r="F47" s="157" t="n">
        <v>5</v>
      </c>
      <c r="G47" s="359" t="n">
        <v>74</v>
      </c>
      <c r="K47" s="122" t="n"/>
    </row>
    <row customHeight="1" ht="28.5" r="48" s="356">
      <c r="A48" s="352" t="n">
        <v>4112304</v>
      </c>
      <c r="B48" s="5" t="inlineStr">
        <is>
          <t>Survey Equipments (Digital leveling Instrument 5 nos., Total Station 2 nos. &amp; Hand Held GPS 10 Nos)</t>
        </is>
      </c>
      <c r="C48" s="157" t="n">
        <v>20.5</v>
      </c>
      <c r="D48" s="155" t="n"/>
      <c r="E48" s="156" t="n"/>
      <c r="F48" s="157" t="n">
        <v>20.5</v>
      </c>
      <c r="G48" s="359" t="n">
        <v>76</v>
      </c>
      <c r="K48" s="122" t="n"/>
    </row>
    <row customHeight="1" ht="37.5" r="49" s="356">
      <c r="A49" s="352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6</v>
      </c>
      <c r="D49" s="155" t="n"/>
      <c r="E49" s="156" t="n"/>
      <c r="F49" s="157" t="n">
        <v>6</v>
      </c>
      <c r="G49" s="359" t="n">
        <v>77</v>
      </c>
      <c r="K49" s="122" t="n"/>
    </row>
    <row customHeight="1" ht="28.5" r="50" s="356">
      <c r="A50" s="352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59" t="n">
        <v>78</v>
      </c>
      <c r="K50" s="122" t="n"/>
    </row>
    <row customHeight="1" ht="28.5" r="51" s="356">
      <c r="A51" s="352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19.5</v>
      </c>
      <c r="D51" s="155" t="n"/>
      <c r="E51" s="156" t="n"/>
      <c r="F51" s="157" t="n">
        <v>19.5</v>
      </c>
      <c r="G51" s="359" t="n">
        <v>80</v>
      </c>
      <c r="K51" s="122" t="n"/>
    </row>
    <row customHeight="1" ht="34.5" r="52" s="356">
      <c r="A52" s="352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59" t="n">
        <v>81</v>
      </c>
      <c r="K52" s="122" t="n"/>
    </row>
    <row customHeight="1" ht="17.25" r="53" s="356">
      <c r="A53" s="352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59" t="n">
        <v>82</v>
      </c>
      <c r="K53" s="122" t="n"/>
    </row>
    <row customHeight="1" ht="33.75" r="54" s="356">
      <c r="A54" s="352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59" t="n">
        <v>83</v>
      </c>
      <c r="K54" s="122" t="n"/>
    </row>
    <row customHeight="1" ht="28.5" r="55" s="356">
      <c r="A55" s="351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59" t="n">
        <v>84</v>
      </c>
      <c r="K55" s="122" t="n"/>
    </row>
    <row customHeight="1" ht="28.5" r="56" s="356">
      <c r="A56" s="351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59" t="n">
        <v>85</v>
      </c>
      <c r="K56" s="122" t="n"/>
    </row>
    <row customHeight="1" ht="28.5" r="57" s="356">
      <c r="A57" s="226" t="n">
        <v>4141101</v>
      </c>
      <c r="B57" s="216" t="inlineStr">
        <is>
          <t>Land Acquisition ( 470 hectare)</t>
        </is>
      </c>
      <c r="C57" s="222" t="n">
        <v>24000</v>
      </c>
      <c r="D57" s="222" t="n"/>
      <c r="E57" s="228" t="n"/>
      <c r="F57" s="227" t="n">
        <v>24000</v>
      </c>
      <c r="G57" s="22" t="n">
        <v>87</v>
      </c>
      <c r="K57" s="122" t="n"/>
    </row>
    <row customHeight="1" ht="28.5" r="58" s="356">
      <c r="A58" s="13" t="n">
        <v>4111306</v>
      </c>
      <c r="B58" s="5" t="inlineStr">
        <is>
          <t>Construction of Irrigation Inlet (New Haors)</t>
        </is>
      </c>
      <c r="C58" s="155" t="n">
        <v>151.32</v>
      </c>
      <c r="D58" s="155" t="n">
        <v>1109.68</v>
      </c>
      <c r="E58" s="133" t="n"/>
      <c r="F58" s="157" t="n">
        <v>1261</v>
      </c>
      <c r="G58" s="359" t="n">
        <v>90</v>
      </c>
      <c r="K58" s="122" t="n"/>
    </row>
    <row customHeight="1" ht="28.5" r="59" s="356">
      <c r="A59" s="13" t="n">
        <v>4111307</v>
      </c>
      <c r="B59" s="12" t="inlineStr">
        <is>
          <t xml:space="preserve"> Re-installation/Construction of Regulator/ Causeway (Rehabilitation Sub-Projects)</t>
        </is>
      </c>
      <c r="C59" s="157" t="n">
        <v>181.8</v>
      </c>
      <c r="D59" s="157" t="n">
        <v>1333.2</v>
      </c>
      <c r="E59" s="133" t="n"/>
      <c r="F59" s="157" t="n">
        <v>1515</v>
      </c>
      <c r="G59" s="359" t="n">
        <v>92</v>
      </c>
      <c r="K59" s="122" t="n"/>
    </row>
    <row customHeight="1" ht="28.5" r="60" s="356">
      <c r="A60" s="13" t="n">
        <v>4111307</v>
      </c>
      <c r="B60" s="12" t="inlineStr">
        <is>
          <t xml:space="preserve"> Installation/Construction of New Regulators/ Causeway/Bridge/Box Drainage Outlet) (New Haors)</t>
        </is>
      </c>
      <c r="C60" s="155" t="n">
        <v>2437.32</v>
      </c>
      <c r="D60" s="155" t="n">
        <v>17873.68</v>
      </c>
      <c r="E60" s="133" t="n"/>
      <c r="F60" s="157" t="n">
        <v>20311</v>
      </c>
      <c r="G60" s="359" t="n">
        <v>93</v>
      </c>
      <c r="K60" s="122" t="n"/>
    </row>
    <row customHeight="1" ht="28.5" r="61" s="356">
      <c r="A61" s="13" t="n">
        <v>4111307</v>
      </c>
      <c r="B61" s="5" t="inlineStr">
        <is>
          <t xml:space="preserve"> Re-excavation of Khal/River (New Haors) </t>
        </is>
      </c>
      <c r="C61" s="155" t="n">
        <v>1167.48</v>
      </c>
      <c r="D61" s="155" t="n">
        <v>8561.52</v>
      </c>
      <c r="E61" s="83" t="n"/>
      <c r="F61" s="157" t="n">
        <v>9729</v>
      </c>
      <c r="G61" s="359" t="n">
        <v>94</v>
      </c>
      <c r="K61" s="122" t="n"/>
    </row>
    <row customHeight="1" ht="28.5" r="62" s="356">
      <c r="A62" s="352" t="n">
        <v>4111201</v>
      </c>
      <c r="B62" s="12" t="inlineStr">
        <is>
          <t xml:space="preserve"> Re-excavation of Khal/River (Rehabilitation Sub-Projects) </t>
        </is>
      </c>
      <c r="C62" s="157" t="n">
        <v>301.8</v>
      </c>
      <c r="D62" s="157" t="n">
        <v>2213.2</v>
      </c>
      <c r="E62" s="133" t="n"/>
      <c r="F62" s="157" t="n">
        <v>2515</v>
      </c>
      <c r="G62" s="359" t="n">
        <v>96</v>
      </c>
      <c r="K62" s="122" t="n"/>
    </row>
    <row customHeight="1" ht="28.5" r="63" s="356">
      <c r="A63" s="352" t="n">
        <v>4111201</v>
      </c>
      <c r="B63" s="12" t="inlineStr">
        <is>
          <t xml:space="preserve"> Rehabilitation of Full Embankment (Resection/ construction) (Rehabilitation Sub-Projects)</t>
        </is>
      </c>
      <c r="C63" s="157" t="n">
        <v>306</v>
      </c>
      <c r="D63" s="157" t="n">
        <v>2244</v>
      </c>
      <c r="E63" s="133" t="n"/>
      <c r="F63" s="157" t="n">
        <v>2550</v>
      </c>
      <c r="G63" s="359" t="n">
        <v>97</v>
      </c>
      <c r="K63" s="122" t="n"/>
    </row>
    <row customHeight="1" ht="28.5" r="64" s="356">
      <c r="A64" s="352" t="n">
        <v>4111201</v>
      </c>
      <c r="B64" s="12" t="inlineStr">
        <is>
          <t xml:space="preserve"> Rehabilitation of Submergible Embankment  (Resection/construction)  (Rehabilitation Sub-Projects)</t>
        </is>
      </c>
      <c r="C64" s="157" t="n">
        <v>214.2</v>
      </c>
      <c r="D64" s="157" t="n">
        <v>1570.8</v>
      </c>
      <c r="E64" s="133" t="n"/>
      <c r="F64" s="157" t="n">
        <v>1785</v>
      </c>
      <c r="G64" s="359" t="n">
        <v>98</v>
      </c>
      <c r="K64" s="122" t="n"/>
    </row>
    <row customHeight="1" ht="28.5" r="65" s="356">
      <c r="A65" s="352" t="n">
        <v>4111201</v>
      </c>
      <c r="B65" s="5" t="inlineStr">
        <is>
          <t>Construction of Submersible Embankment (New Haors) (Earth Volume: 29.98 lakh cum)</t>
        </is>
      </c>
      <c r="C65" s="157" t="n">
        <v>1434.3</v>
      </c>
      <c r="D65" s="157" t="n">
        <v>10518.2</v>
      </c>
      <c r="E65" s="133" t="n"/>
      <c r="F65" s="157" t="n">
        <v>11952.5</v>
      </c>
      <c r="G65" s="359" t="n">
        <v>99</v>
      </c>
      <c r="K65" s="122" t="n"/>
    </row>
    <row customHeight="1" ht="28.5" r="66" s="356">
      <c r="A66" s="352" t="n">
        <v>4111201</v>
      </c>
      <c r="B66" s="5" t="inlineStr">
        <is>
          <t xml:space="preserve"> Rehabilitation of Regulator (New Haors)</t>
        </is>
      </c>
      <c r="C66" s="157" t="n">
        <v>19.92</v>
      </c>
      <c r="D66" s="157" t="n">
        <v>146.08</v>
      </c>
      <c r="E66" s="68" t="n"/>
      <c r="F66" s="157" t="n">
        <v>166</v>
      </c>
      <c r="G66" s="359" t="n">
        <v>100</v>
      </c>
      <c r="K66" s="122" t="n"/>
    </row>
    <row customHeight="1" ht="28.5" r="67" s="356">
      <c r="A67" s="352" t="n">
        <v>4111201</v>
      </c>
      <c r="B67" s="5" t="inlineStr">
        <is>
          <t>Threshing Floor Construction</t>
        </is>
      </c>
      <c r="C67" s="157" t="n">
        <v>0</v>
      </c>
      <c r="D67" s="157" t="n">
        <v>0</v>
      </c>
      <c r="E67" s="68" t="n"/>
      <c r="F67" s="157" t="n">
        <v>0</v>
      </c>
      <c r="G67" s="359" t="n">
        <v>102</v>
      </c>
      <c r="K67" s="122" t="n"/>
    </row>
    <row customHeight="1" ht="28.5" r="68" s="356">
      <c r="A68" s="352" t="n">
        <v>4111201</v>
      </c>
      <c r="B68" s="5" t="inlineStr">
        <is>
          <t>Construction of WMG Office</t>
        </is>
      </c>
      <c r="C68" s="157" t="n">
        <v>165.6</v>
      </c>
      <c r="D68" s="157" t="n">
        <v>1214.4</v>
      </c>
      <c r="E68" s="68" t="n"/>
      <c r="F68" s="157" t="n">
        <v>1380</v>
      </c>
      <c r="G68" s="359" t="n">
        <v>103</v>
      </c>
      <c r="K68" s="122" t="n"/>
    </row>
    <row customHeight="1" ht="28.5" r="69" s="356">
      <c r="A69" s="352" t="n">
        <v>4111201</v>
      </c>
      <c r="B69" s="5" t="inlineStr">
        <is>
          <t>O&amp;M During Construction</t>
        </is>
      </c>
      <c r="C69" s="157" t="n">
        <v>200</v>
      </c>
      <c r="D69" s="157" t="n">
        <v>0</v>
      </c>
      <c r="E69" s="156" t="n"/>
      <c r="F69" s="157" t="n">
        <v>200</v>
      </c>
      <c r="G69" s="359" t="n">
        <v>104</v>
      </c>
      <c r="K69" s="122" t="n"/>
    </row>
    <row customHeight="1" ht="28.5" r="70" s="356">
      <c r="A70" s="220" t="n"/>
      <c r="B70" s="15" t="inlineStr">
        <is>
          <t>(c) Physical Contingency ( Lump sum):</t>
        </is>
      </c>
      <c r="C70" s="16" t="n">
        <v>100</v>
      </c>
      <c r="D70" s="16" t="n">
        <v>158</v>
      </c>
      <c r="E70" s="17" t="n"/>
      <c r="F70" s="16" t="n">
        <v>258</v>
      </c>
      <c r="G70" s="359" t="n">
        <v>107</v>
      </c>
      <c r="K70" s="122" t="n"/>
    </row>
    <row customFormat="1" customHeight="1" ht="28.5" r="71" s="23">
      <c r="A71" s="222" t="n"/>
      <c r="B71" s="15" t="inlineStr">
        <is>
          <t>(d) Price Contingency (Lump sum):</t>
        </is>
      </c>
      <c r="C71" s="20" t="n">
        <v>100.76</v>
      </c>
      <c r="D71" s="20" t="n">
        <v>301.38</v>
      </c>
      <c r="E71" s="21" t="n"/>
      <c r="F71" s="20" t="n">
        <v>402.14</v>
      </c>
      <c r="G71" s="22" t="n">
        <v>108</v>
      </c>
      <c r="K71" s="180" t="n"/>
    </row>
  </sheetData>
  <pageMargins bottom="0.75" footer="0.3" header="0.3" left="0.7" right="0.7" top="0.75"/>
  <pageSetup orientation="portrait" scale="9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51"/>
  <sheetViews>
    <sheetView topLeftCell="A40" workbookViewId="0">
      <selection activeCell="B51" sqref="B51"/>
    </sheetView>
  </sheetViews>
  <sheetFormatPr baseColWidth="8" defaultRowHeight="15"/>
  <cols>
    <col customWidth="1" max="1" min="1" style="356" width="17.28515625"/>
  </cols>
  <sheetData>
    <row r="1">
      <c r="A1" s="181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</row>
    <row r="2">
      <c r="A2" s="181" t="inlineStr">
        <is>
          <t>KISH/PW-01</t>
        </is>
      </c>
      <c r="B2" s="359">
        <f>Q_revised!B2-Q_tendered!B2</f>
        <v/>
      </c>
      <c r="C2" s="359">
        <f>Q_revised!C2-Q_tendered!C2</f>
        <v/>
      </c>
      <c r="D2" s="359">
        <f>Q_revised!D2-Q_tendered!D2</f>
        <v/>
      </c>
      <c r="E2" s="359">
        <f>Q_revised!E2-Q_tendered!E2</f>
        <v/>
      </c>
      <c r="F2" s="359">
        <f>Q_revised!F2-Q_tendered!F2</f>
        <v/>
      </c>
      <c r="G2" s="359">
        <f>Q_revised!G2-Q_tendered!G2</f>
        <v/>
      </c>
      <c r="H2" s="359">
        <f>Q_revised!H2-Q_tendered!H2</f>
        <v/>
      </c>
      <c r="I2" s="359">
        <f>Q_revised!I2-Q_tendered!I2</f>
        <v/>
      </c>
      <c r="J2" s="359">
        <f>Q_revised!J2-Q_tendered!J2</f>
        <v/>
      </c>
      <c r="K2" s="359">
        <f>Q_revised!K2-Q_tendered!K2</f>
        <v/>
      </c>
      <c r="L2" s="359">
        <f>Q_revised!L2-Q_tendered!L2</f>
        <v/>
      </c>
      <c r="M2" s="359">
        <f>Q_revised!M2-Q_tendered!M2</f>
        <v/>
      </c>
      <c r="N2" s="359">
        <f>Q_revised!N2-Q_tendered!N2</f>
        <v/>
      </c>
    </row>
    <row r="3">
      <c r="A3" s="181" t="inlineStr">
        <is>
          <t>KISH/PW-02</t>
        </is>
      </c>
      <c r="B3" s="359">
        <f>Q_revised!B3-Q_tendered!B3</f>
        <v/>
      </c>
      <c r="C3" s="359">
        <f>Q_revised!C3-Q_tendered!C3</f>
        <v/>
      </c>
      <c r="D3" s="359">
        <f>Q_revised!D3-Q_tendered!D3</f>
        <v/>
      </c>
      <c r="E3" s="359">
        <f>Q_revised!E3-Q_tendered!E3</f>
        <v/>
      </c>
      <c r="F3" s="359">
        <f>Q_revised!F3-Q_tendered!F3</f>
        <v/>
      </c>
      <c r="G3" s="359">
        <f>Q_revised!G3-Q_tendered!G3</f>
        <v/>
      </c>
      <c r="H3" s="359">
        <f>Q_revised!H3-Q_tendered!H3</f>
        <v/>
      </c>
      <c r="I3" s="359">
        <f>Q_revised!I3-Q_tendered!I3</f>
        <v/>
      </c>
      <c r="J3" s="359">
        <f>Q_revised!J3-Q_tendered!J3</f>
        <v/>
      </c>
      <c r="K3" s="359">
        <f>Q_revised!K3-Q_tendered!K3</f>
        <v/>
      </c>
      <c r="L3" s="359">
        <f>Q_revised!L3-Q_tendered!L3</f>
        <v/>
      </c>
      <c r="M3" s="359">
        <f>Q_revised!M3-Q_tendered!M3</f>
        <v/>
      </c>
      <c r="N3" s="359">
        <f>Q_revised!N3-Q_tendered!N3</f>
        <v/>
      </c>
    </row>
    <row r="4">
      <c r="A4" s="181" t="inlineStr">
        <is>
          <t>KISH/PW-03</t>
        </is>
      </c>
      <c r="B4" s="359">
        <f>Q_revised!B4-Q_tendered!B4</f>
        <v/>
      </c>
      <c r="C4" s="359">
        <f>Q_revised!C4-Q_tendered!C4</f>
        <v/>
      </c>
      <c r="D4" s="359">
        <f>Q_revised!D4-Q_tendered!D4</f>
        <v/>
      </c>
      <c r="E4" s="359">
        <f>Q_revised!E4-Q_tendered!E4</f>
        <v/>
      </c>
      <c r="F4" s="359">
        <f>Q_revised!F4-Q_tendered!F4</f>
        <v/>
      </c>
      <c r="G4" s="359">
        <f>Q_revised!G4-Q_tendered!G4</f>
        <v/>
      </c>
      <c r="H4" s="359">
        <f>Q_revised!H4-Q_tendered!H4</f>
        <v/>
      </c>
      <c r="I4" s="359">
        <f>Q_revised!I4-Q_tendered!I4</f>
        <v/>
      </c>
      <c r="J4" s="359">
        <f>Q_revised!J4-Q_tendered!J4</f>
        <v/>
      </c>
      <c r="K4" s="359">
        <f>Q_revised!K4-Q_tendered!K4</f>
        <v/>
      </c>
      <c r="L4" s="359">
        <f>Q_revised!L4-Q_tendered!L4</f>
        <v/>
      </c>
      <c r="M4" s="359">
        <f>Q_revised!M4-Q_tendered!M4</f>
        <v/>
      </c>
      <c r="N4" s="359">
        <f>Q_revised!N4-Q_tendered!N4</f>
        <v/>
      </c>
    </row>
    <row r="5">
      <c r="A5" s="181" t="inlineStr">
        <is>
          <t>KISH/PW-04</t>
        </is>
      </c>
      <c r="B5" s="359">
        <f>Q_revised!B5-Q_tendered!B5</f>
        <v/>
      </c>
      <c r="C5" s="359">
        <f>Q_revised!C5-Q_tendered!C5</f>
        <v/>
      </c>
      <c r="D5" s="359">
        <f>Q_revised!D5-Q_tendered!D5</f>
        <v/>
      </c>
      <c r="E5" s="359">
        <f>Q_revised!E5-Q_tendered!E5</f>
        <v/>
      </c>
      <c r="F5" s="359">
        <f>Q_revised!F5-Q_tendered!F5</f>
        <v/>
      </c>
      <c r="G5" s="359">
        <f>Q_revised!G5-Q_tendered!G5</f>
        <v/>
      </c>
      <c r="H5" s="359">
        <f>Q_revised!H5-Q_tendered!H5</f>
        <v/>
      </c>
      <c r="I5" s="359">
        <f>Q_revised!I5-Q_tendered!I5</f>
        <v/>
      </c>
      <c r="J5" s="359">
        <f>Q_revised!J5-Q_tendered!J5</f>
        <v/>
      </c>
      <c r="K5" s="359">
        <f>Q_revised!K5-Q_tendered!K5</f>
        <v/>
      </c>
      <c r="L5" s="359">
        <f>Q_revised!L5-Q_tendered!L5</f>
        <v/>
      </c>
      <c r="M5" s="359">
        <f>Q_revised!M5-Q_tendered!M5</f>
        <v/>
      </c>
      <c r="N5" s="359">
        <f>Q_revised!N5-Q_tendered!N5</f>
        <v/>
      </c>
    </row>
    <row r="6">
      <c r="A6" s="181" t="inlineStr">
        <is>
          <t>KISH/PW-05</t>
        </is>
      </c>
      <c r="B6" s="359">
        <f>Q_revised!B6-Q_tendered!B6</f>
        <v/>
      </c>
      <c r="C6" s="359">
        <f>Q_revised!C6-Q_tendered!C6</f>
        <v/>
      </c>
      <c r="D6" s="359">
        <f>Q_revised!D6-Q_tendered!D6</f>
        <v/>
      </c>
      <c r="E6" s="359">
        <f>Q_revised!E6-Q_tendered!E6</f>
        <v/>
      </c>
      <c r="F6" s="359">
        <f>Q_revised!F6-Q_tendered!F6</f>
        <v/>
      </c>
      <c r="G6" s="359">
        <f>Q_revised!G6-Q_tendered!G6</f>
        <v/>
      </c>
      <c r="H6" s="359">
        <f>Q_revised!H6-Q_tendered!H6</f>
        <v/>
      </c>
      <c r="I6" s="359">
        <f>Q_revised!I6-Q_tendered!I6</f>
        <v/>
      </c>
      <c r="J6" s="359">
        <f>Q_revised!J6-Q_tendered!J6</f>
        <v/>
      </c>
      <c r="K6" s="359">
        <f>Q_revised!K6-Q_tendered!K6</f>
        <v/>
      </c>
      <c r="L6" s="359">
        <f>Q_revised!L6-Q_tendered!L6</f>
        <v/>
      </c>
      <c r="M6" s="359">
        <f>Q_revised!M6-Q_tendered!M6</f>
        <v/>
      </c>
      <c r="N6" s="359">
        <f>Q_revised!N6-Q_tendered!N6</f>
        <v/>
      </c>
    </row>
    <row r="7">
      <c r="A7" s="181" t="inlineStr">
        <is>
          <t>KISH/PW-06</t>
        </is>
      </c>
      <c r="B7" s="359">
        <f>Q_revised!B7-Q_tendered!B7</f>
        <v/>
      </c>
      <c r="C7" s="359">
        <f>Q_revised!C7-Q_tendered!C7</f>
        <v/>
      </c>
      <c r="D7" s="359">
        <f>Q_revised!D7-Q_tendered!D7</f>
        <v/>
      </c>
      <c r="E7" s="359">
        <f>Q_revised!E7-Q_tendered!E7</f>
        <v/>
      </c>
      <c r="F7" s="359">
        <f>Q_revised!F7-Q_tendered!F7</f>
        <v/>
      </c>
      <c r="G7" s="359">
        <f>Q_revised!G7-Q_tendered!G7</f>
        <v/>
      </c>
      <c r="H7" s="359">
        <f>Q_revised!H7-Q_tendered!H7</f>
        <v/>
      </c>
      <c r="I7" s="359">
        <f>Q_revised!I7-Q_tendered!I7</f>
        <v/>
      </c>
      <c r="J7" s="359">
        <f>Q_revised!J7-Q_tendered!J7</f>
        <v/>
      </c>
      <c r="K7" s="359">
        <f>Q_revised!K7-Q_tendered!K7</f>
        <v/>
      </c>
      <c r="L7" s="359">
        <f>Q_revised!L7-Q_tendered!L7</f>
        <v/>
      </c>
      <c r="M7" s="359">
        <f>Q_revised!M7-Q_tendered!M7</f>
        <v/>
      </c>
      <c r="N7" s="359">
        <f>Q_revised!N7-Q_tendered!N7</f>
        <v/>
      </c>
    </row>
    <row r="8">
      <c r="A8" s="181" t="inlineStr">
        <is>
          <t>KISH/PW-07</t>
        </is>
      </c>
      <c r="B8" s="359">
        <f>Q_revised!B8-Q_tendered!B8</f>
        <v/>
      </c>
      <c r="C8" s="359">
        <f>Q_revised!C8-Q_tendered!C8</f>
        <v/>
      </c>
      <c r="D8" s="359">
        <f>Q_revised!D8-Q_tendered!D8</f>
        <v/>
      </c>
      <c r="E8" s="359">
        <f>Q_revised!E8-Q_tendered!E8</f>
        <v/>
      </c>
      <c r="F8" s="359">
        <f>Q_revised!F8-Q_tendered!F8</f>
        <v/>
      </c>
      <c r="G8" s="359">
        <f>Q_revised!G8-Q_tendered!G8</f>
        <v/>
      </c>
      <c r="H8" s="359">
        <f>Q_revised!H8-Q_tendered!H8</f>
        <v/>
      </c>
      <c r="I8" s="359">
        <f>Q_revised!I8-Q_tendered!I8</f>
        <v/>
      </c>
      <c r="J8" s="359">
        <f>Q_revised!J8-Q_tendered!J8</f>
        <v/>
      </c>
      <c r="K8" s="359">
        <f>Q_revised!K8-Q_tendered!K8</f>
        <v/>
      </c>
      <c r="L8" s="359">
        <f>Q_revised!L8-Q_tendered!L8</f>
        <v/>
      </c>
      <c r="M8" s="359">
        <f>Q_revised!M8-Q_tendered!M8</f>
        <v/>
      </c>
      <c r="N8" s="359">
        <f>Q_revised!N8-Q_tendered!N8</f>
        <v/>
      </c>
    </row>
    <row r="9">
      <c r="A9" s="181" t="inlineStr">
        <is>
          <t>KISH/PW-08</t>
        </is>
      </c>
      <c r="B9" s="359">
        <f>Q_revised!B9-Q_tendered!B9</f>
        <v/>
      </c>
      <c r="C9" s="359">
        <f>Q_revised!C9-Q_tendered!C9</f>
        <v/>
      </c>
      <c r="D9" s="359">
        <f>Q_revised!D9-Q_tendered!D9</f>
        <v/>
      </c>
      <c r="E9" s="359">
        <f>Q_revised!E9-Q_tendered!E9</f>
        <v/>
      </c>
      <c r="F9" s="359">
        <f>Q_revised!F9-Q_tendered!F9</f>
        <v/>
      </c>
      <c r="G9" s="359">
        <f>Q_revised!G9-Q_tendered!G9</f>
        <v/>
      </c>
      <c r="H9" s="359">
        <f>Q_revised!H9-Q_tendered!H9</f>
        <v/>
      </c>
      <c r="I9" s="359">
        <f>Q_revised!I9-Q_tendered!I9</f>
        <v/>
      </c>
      <c r="J9" s="359">
        <f>Q_revised!J9-Q_tendered!J9</f>
        <v/>
      </c>
      <c r="K9" s="359">
        <f>Q_revised!K9-Q_tendered!K9</f>
        <v/>
      </c>
      <c r="L9" s="359">
        <f>Q_revised!L9-Q_tendered!L9</f>
        <v/>
      </c>
      <c r="M9" s="359">
        <f>Q_revised!M9-Q_tendered!M9</f>
        <v/>
      </c>
      <c r="N9" s="359">
        <f>Q_revised!N9-Q_tendered!N9</f>
        <v/>
      </c>
    </row>
    <row r="10">
      <c r="A10" s="181" t="inlineStr">
        <is>
          <t>KISH/PW-09</t>
        </is>
      </c>
      <c r="B10" s="359">
        <f>Q_revised!B10-Q_tendered!B10</f>
        <v/>
      </c>
      <c r="C10" s="359">
        <f>Q_revised!C10-Q_tendered!C10</f>
        <v/>
      </c>
      <c r="D10" s="359">
        <f>Q_revised!D10-Q_tendered!D10</f>
        <v/>
      </c>
      <c r="E10" s="359">
        <f>Q_revised!E10-Q_tendered!E10</f>
        <v/>
      </c>
      <c r="F10" s="359">
        <f>Q_revised!F10-Q_tendered!F10</f>
        <v/>
      </c>
      <c r="G10" s="359">
        <f>Q_revised!G10-Q_tendered!G10</f>
        <v/>
      </c>
      <c r="H10" s="359">
        <f>Q_revised!H10-Q_tendered!H10</f>
        <v/>
      </c>
      <c r="I10" s="359">
        <f>Q_revised!I10-Q_tendered!I10</f>
        <v/>
      </c>
      <c r="J10" s="359">
        <f>Q_revised!J10-Q_tendered!J10</f>
        <v/>
      </c>
      <c r="K10" s="359">
        <f>Q_revised!K10-Q_tendered!K10</f>
        <v/>
      </c>
      <c r="L10" s="359">
        <f>Q_revised!L10-Q_tendered!L10</f>
        <v/>
      </c>
      <c r="M10" s="359">
        <f>Q_revised!M10-Q_tendered!M10</f>
        <v/>
      </c>
      <c r="N10" s="359">
        <f>Q_revised!N10-Q_tendered!N10</f>
        <v/>
      </c>
    </row>
    <row r="11">
      <c r="A11" s="181" t="inlineStr">
        <is>
          <t>KISH/PW-10</t>
        </is>
      </c>
      <c r="B11" s="359">
        <f>Q_revised!B11-Q_tendered!B11</f>
        <v/>
      </c>
      <c r="C11" s="359">
        <f>Q_revised!C11-Q_tendered!C11</f>
        <v/>
      </c>
      <c r="D11" s="359">
        <f>Q_revised!D11-Q_tendered!D11</f>
        <v/>
      </c>
      <c r="E11" s="359">
        <f>Q_revised!E11-Q_tendered!E11</f>
        <v/>
      </c>
      <c r="F11" s="359">
        <f>Q_revised!F11-Q_tendered!F11</f>
        <v/>
      </c>
      <c r="G11" s="359">
        <f>Q_revised!G11-Q_tendered!G11</f>
        <v/>
      </c>
      <c r="H11" s="359">
        <f>Q_revised!H11-Q_tendered!H11</f>
        <v/>
      </c>
      <c r="I11" s="359">
        <f>Q_revised!I11-Q_tendered!I11</f>
        <v/>
      </c>
      <c r="J11" s="359">
        <f>Q_revised!J11-Q_tendered!J11</f>
        <v/>
      </c>
      <c r="K11" s="359">
        <f>Q_revised!K11-Q_tendered!K11</f>
        <v/>
      </c>
      <c r="L11" s="359">
        <f>Q_revised!L11-Q_tendered!L11</f>
        <v/>
      </c>
      <c r="M11" s="359">
        <f>Q_revised!M11-Q_tendered!M11</f>
        <v/>
      </c>
      <c r="N11" s="359">
        <f>Q_revised!N11-Q_tendered!N11</f>
        <v/>
      </c>
    </row>
    <row r="12">
      <c r="A12" s="181" t="inlineStr">
        <is>
          <t>KISH/PW-11</t>
        </is>
      </c>
      <c r="B12" s="359">
        <f>Q_revised!B12-Q_tendered!B12</f>
        <v/>
      </c>
      <c r="C12" s="359">
        <f>Q_revised!C12-Q_tendered!C12</f>
        <v/>
      </c>
      <c r="D12" s="359">
        <f>Q_revised!D12-Q_tendered!D12</f>
        <v/>
      </c>
      <c r="E12" s="359">
        <f>Q_revised!E12-Q_tendered!E12</f>
        <v/>
      </c>
      <c r="F12" s="359">
        <f>Q_revised!F12-Q_tendered!F12</f>
        <v/>
      </c>
      <c r="G12" s="359">
        <f>Q_revised!G12-Q_tendered!G12</f>
        <v/>
      </c>
      <c r="H12" s="359">
        <f>Q_revised!H12-Q_tendered!H12</f>
        <v/>
      </c>
      <c r="I12" s="359">
        <f>Q_revised!I12-Q_tendered!I12</f>
        <v/>
      </c>
      <c r="J12" s="359">
        <f>Q_revised!J12-Q_tendered!J12</f>
        <v/>
      </c>
      <c r="K12" s="359">
        <f>Q_revised!K12-Q_tendered!K12</f>
        <v/>
      </c>
      <c r="L12" s="359">
        <f>Q_revised!L12-Q_tendered!L12</f>
        <v/>
      </c>
      <c r="M12" s="359">
        <f>Q_revised!M12-Q_tendered!M12</f>
        <v/>
      </c>
      <c r="N12" s="359">
        <f>Q_revised!N12-Q_tendered!N12</f>
        <v/>
      </c>
    </row>
    <row r="13">
      <c r="A13" s="181" t="inlineStr">
        <is>
          <t>KISH/PW-12</t>
        </is>
      </c>
      <c r="B13" s="359">
        <f>Q_revised!B13-Q_tendered!B13</f>
        <v/>
      </c>
      <c r="C13" s="359">
        <f>Q_revised!C13-Q_tendered!C13</f>
        <v/>
      </c>
      <c r="D13" s="359">
        <f>Q_revised!D13-Q_tendered!D13</f>
        <v/>
      </c>
      <c r="E13" s="359">
        <f>Q_revised!E13-Q_tendered!E13</f>
        <v/>
      </c>
      <c r="F13" s="359">
        <f>Q_revised!F13-Q_tendered!F13</f>
        <v/>
      </c>
      <c r="G13" s="359">
        <f>Q_revised!G13-Q_tendered!G13</f>
        <v/>
      </c>
      <c r="H13" s="359">
        <f>Q_revised!H13-Q_tendered!H13</f>
        <v/>
      </c>
      <c r="I13" s="359">
        <f>Q_revised!I13-Q_tendered!I13</f>
        <v/>
      </c>
      <c r="J13" s="359">
        <f>Q_revised!J13-Q_tendered!J13</f>
        <v/>
      </c>
      <c r="K13" s="359">
        <f>Q_revised!K13-Q_tendered!K13</f>
        <v/>
      </c>
      <c r="L13" s="359">
        <f>Q_revised!L13-Q_tendered!L13</f>
        <v/>
      </c>
      <c r="M13" s="359">
        <f>Q_revised!M13-Q_tendered!M13</f>
        <v/>
      </c>
      <c r="N13" s="359">
        <f>Q_revised!N13-Q_tendered!N13</f>
        <v/>
      </c>
    </row>
    <row r="14">
      <c r="A14" s="181" t="inlineStr">
        <is>
          <t>KISH/PW-13</t>
        </is>
      </c>
      <c r="B14" s="359">
        <f>Q_revised!B14-Q_tendered!B14</f>
        <v/>
      </c>
      <c r="C14" s="359">
        <f>Q_revised!C14-Q_tendered!C14</f>
        <v/>
      </c>
      <c r="D14" s="359">
        <f>Q_revised!D14-Q_tendered!D14</f>
        <v/>
      </c>
      <c r="E14" s="359">
        <f>Q_revised!E14-Q_tendered!E14</f>
        <v/>
      </c>
      <c r="F14" s="359">
        <f>Q_revised!F14-Q_tendered!F14</f>
        <v/>
      </c>
      <c r="G14" s="359">
        <f>Q_revised!G14-Q_tendered!G14</f>
        <v/>
      </c>
      <c r="H14" s="359">
        <f>Q_revised!H14-Q_tendered!H14</f>
        <v/>
      </c>
      <c r="I14" s="359">
        <f>Q_revised!I14-Q_tendered!I14</f>
        <v/>
      </c>
      <c r="J14" s="359">
        <f>Q_revised!J14-Q_tendered!J14</f>
        <v/>
      </c>
      <c r="K14" s="359">
        <f>Q_revised!K14-Q_tendered!K14</f>
        <v/>
      </c>
      <c r="L14" s="359">
        <f>Q_revised!L14-Q_tendered!L14</f>
        <v/>
      </c>
      <c r="M14" s="359">
        <f>Q_revised!M14-Q_tendered!M14</f>
        <v/>
      </c>
      <c r="N14" s="359">
        <f>Q_revised!N14-Q_tendered!N14</f>
        <v/>
      </c>
    </row>
    <row r="15">
      <c r="A15" s="181" t="inlineStr">
        <is>
          <t>KISH/PW-14</t>
        </is>
      </c>
      <c r="B15" s="359">
        <f>Q_revised!B15-Q_tendered!B15</f>
        <v/>
      </c>
      <c r="C15" s="359">
        <f>Q_revised!C15-Q_tendered!C15</f>
        <v/>
      </c>
      <c r="D15" s="359">
        <f>Q_revised!D15-Q_tendered!D15</f>
        <v/>
      </c>
      <c r="E15" s="359">
        <f>Q_revised!E15-Q_tendered!E15</f>
        <v/>
      </c>
      <c r="F15" s="359">
        <f>Q_revised!F15-Q_tendered!F15</f>
        <v/>
      </c>
      <c r="G15" s="359">
        <f>Q_revised!G15-Q_tendered!G15</f>
        <v/>
      </c>
      <c r="H15" s="359">
        <f>Q_revised!H15-Q_tendered!H15</f>
        <v/>
      </c>
      <c r="I15" s="359">
        <f>Q_revised!I15-Q_tendered!I15</f>
        <v/>
      </c>
      <c r="J15" s="359">
        <f>Q_revised!J15-Q_tendered!J15</f>
        <v/>
      </c>
      <c r="K15" s="359">
        <f>Q_revised!K15-Q_tendered!K15</f>
        <v/>
      </c>
      <c r="L15" s="359">
        <f>Q_revised!L15-Q_tendered!L15</f>
        <v/>
      </c>
      <c r="M15" s="359">
        <f>Q_revised!M15-Q_tendered!M15</f>
        <v/>
      </c>
      <c r="N15" s="359">
        <f>Q_revised!N15-Q_tendered!N15</f>
        <v/>
      </c>
    </row>
    <row r="16">
      <c r="A16" s="181" t="inlineStr">
        <is>
          <t>KISH/PW-15</t>
        </is>
      </c>
      <c r="B16" s="359">
        <f>Q_revised!B16-Q_tendered!B16</f>
        <v/>
      </c>
      <c r="C16" s="359">
        <f>Q_revised!C16-Q_tendered!C16</f>
        <v/>
      </c>
      <c r="D16" s="359">
        <f>Q_revised!D16-Q_tendered!D16</f>
        <v/>
      </c>
      <c r="E16" s="359">
        <f>Q_revised!E16-Q_tendered!E16</f>
        <v/>
      </c>
      <c r="F16" s="359">
        <f>Q_revised!F16-Q_tendered!F16</f>
        <v/>
      </c>
      <c r="G16" s="359">
        <f>Q_revised!G16-Q_tendered!G16</f>
        <v/>
      </c>
      <c r="H16" s="359">
        <f>Q_revised!H16-Q_tendered!H16</f>
        <v/>
      </c>
      <c r="I16" s="359">
        <f>Q_revised!I16-Q_tendered!I16</f>
        <v/>
      </c>
      <c r="J16" s="359">
        <f>Q_revised!J16-Q_tendered!J16</f>
        <v/>
      </c>
      <c r="K16" s="359">
        <f>Q_revised!K16-Q_tendered!K16</f>
        <v/>
      </c>
      <c r="L16" s="359">
        <f>Q_revised!L16-Q_tendered!L16</f>
        <v/>
      </c>
      <c r="M16" s="359">
        <f>Q_revised!M16-Q_tendered!M16</f>
        <v/>
      </c>
      <c r="N16" s="359">
        <f>Q_revised!N16-Q_tendered!N16</f>
        <v/>
      </c>
    </row>
    <row r="17">
      <c r="A17" s="181" t="inlineStr">
        <is>
          <t>KISH/PW-16</t>
        </is>
      </c>
      <c r="B17" s="359">
        <f>Q_revised!B17-Q_tendered!B17</f>
        <v/>
      </c>
      <c r="C17" s="359">
        <f>Q_revised!C17-Q_tendered!C17</f>
        <v/>
      </c>
      <c r="D17" s="359">
        <f>Q_revised!D17-Q_tendered!D17</f>
        <v/>
      </c>
      <c r="E17" s="359">
        <f>Q_revised!E17-Q_tendered!E17</f>
        <v/>
      </c>
      <c r="F17" s="359">
        <f>Q_revised!F17-Q_tendered!F17</f>
        <v/>
      </c>
      <c r="G17" s="359">
        <f>Q_revised!G17-Q_tendered!G17</f>
        <v/>
      </c>
      <c r="H17" s="359">
        <f>Q_revised!H17-Q_tendered!H17</f>
        <v/>
      </c>
      <c r="I17" s="359">
        <f>Q_revised!I17-Q_tendered!I17</f>
        <v/>
      </c>
      <c r="J17" s="359">
        <f>Q_revised!J17-Q_tendered!J17</f>
        <v/>
      </c>
      <c r="K17" s="359">
        <f>Q_revised!K17-Q_tendered!K17</f>
        <v/>
      </c>
      <c r="L17" s="359">
        <f>Q_revised!L17-Q_tendered!L17</f>
        <v/>
      </c>
      <c r="M17" s="359">
        <f>Q_revised!M17-Q_tendered!M17</f>
        <v/>
      </c>
      <c r="N17" s="359">
        <f>Q_revised!N17-Q_tendered!N17</f>
        <v/>
      </c>
    </row>
    <row r="18">
      <c r="A18" s="181" t="inlineStr">
        <is>
          <t>KISH/PW-17</t>
        </is>
      </c>
      <c r="B18" s="359">
        <f>Q_revised!B18-Q_tendered!B18</f>
        <v/>
      </c>
      <c r="C18" s="359">
        <f>Q_revised!C18-Q_tendered!C18</f>
        <v/>
      </c>
      <c r="D18" s="359">
        <f>Q_revised!D18-Q_tendered!D18</f>
        <v/>
      </c>
      <c r="E18" s="359">
        <f>Q_revised!E18-Q_tendered!E18</f>
        <v/>
      </c>
      <c r="F18" s="359">
        <f>Q_revised!F18-Q_tendered!F18</f>
        <v/>
      </c>
      <c r="G18" s="359">
        <f>Q_revised!G18-Q_tendered!G18</f>
        <v/>
      </c>
      <c r="H18" s="359">
        <f>Q_revised!H18-Q_tendered!H18</f>
        <v/>
      </c>
      <c r="I18" s="359">
        <f>Q_revised!I18-Q_tendered!I18</f>
        <v/>
      </c>
      <c r="J18" s="359">
        <f>Q_revised!J18-Q_tendered!J18</f>
        <v/>
      </c>
      <c r="K18" s="359">
        <f>Q_revised!K18-Q_tendered!K18</f>
        <v/>
      </c>
      <c r="L18" s="359">
        <f>Q_revised!L18-Q_tendered!L18</f>
        <v/>
      </c>
      <c r="M18" s="359">
        <f>Q_revised!M18-Q_tendered!M18</f>
        <v/>
      </c>
      <c r="N18" s="359">
        <f>Q_revised!N18-Q_tendered!N18</f>
        <v/>
      </c>
    </row>
    <row r="19">
      <c r="A19" s="181" t="inlineStr">
        <is>
          <t>KISH/PW-18</t>
        </is>
      </c>
      <c r="B19" s="359">
        <f>Q_revised!B19-Q_tendered!B19</f>
        <v/>
      </c>
      <c r="C19" s="359">
        <f>Q_revised!C19-Q_tendered!C19</f>
        <v/>
      </c>
      <c r="D19" s="359">
        <f>Q_revised!D19-Q_tendered!D19</f>
        <v/>
      </c>
      <c r="E19" s="359">
        <f>Q_revised!E19-Q_tendered!E19</f>
        <v/>
      </c>
      <c r="F19" s="359">
        <f>Q_revised!F19-Q_tendered!F19</f>
        <v/>
      </c>
      <c r="G19" s="359">
        <f>Q_revised!G19-Q_tendered!G19</f>
        <v/>
      </c>
      <c r="H19" s="359">
        <f>Q_revised!H19-Q_tendered!H19</f>
        <v/>
      </c>
      <c r="I19" s="359">
        <f>Q_revised!I19-Q_tendered!I19</f>
        <v/>
      </c>
      <c r="J19" s="359">
        <f>Q_revised!J19-Q_tendered!J19</f>
        <v/>
      </c>
      <c r="K19" s="359">
        <f>Q_revised!K19-Q_tendered!K19</f>
        <v/>
      </c>
      <c r="L19" s="359">
        <f>Q_revised!L19-Q_tendered!L19</f>
        <v/>
      </c>
      <c r="M19" s="359">
        <f>Q_revised!M19-Q_tendered!M19</f>
        <v/>
      </c>
      <c r="N19" s="359">
        <f>Q_revised!N19-Q_tendered!N19</f>
        <v/>
      </c>
    </row>
    <row r="20">
      <c r="A20" s="181" t="inlineStr">
        <is>
          <t>KISH/PW-19</t>
        </is>
      </c>
      <c r="B20" s="359">
        <f>Q_revised!B20-Q_tendered!B20</f>
        <v/>
      </c>
      <c r="C20" s="359">
        <f>Q_revised!C20-Q_tendered!C20</f>
        <v/>
      </c>
      <c r="D20" s="359">
        <f>Q_revised!D20-Q_tendered!D20</f>
        <v/>
      </c>
      <c r="E20" s="359">
        <f>Q_revised!E20-Q_tendered!E20</f>
        <v/>
      </c>
      <c r="F20" s="359">
        <f>Q_revised!F20-Q_tendered!F20</f>
        <v/>
      </c>
      <c r="G20" s="359">
        <f>Q_revised!G20-Q_tendered!G20</f>
        <v/>
      </c>
      <c r="H20" s="359">
        <f>Q_revised!H20-Q_tendered!H20</f>
        <v/>
      </c>
      <c r="I20" s="359">
        <f>Q_revised!I20-Q_tendered!I20</f>
        <v/>
      </c>
      <c r="J20" s="359">
        <f>Q_revised!J20-Q_tendered!J20</f>
        <v/>
      </c>
      <c r="K20" s="359">
        <f>Q_revised!K20-Q_tendered!K20</f>
        <v/>
      </c>
      <c r="L20" s="359">
        <f>Q_revised!L20-Q_tendered!L20</f>
        <v/>
      </c>
      <c r="M20" s="359">
        <f>Q_revised!M20-Q_tendered!M20</f>
        <v/>
      </c>
      <c r="N20" s="359">
        <f>Q_revised!N20-Q_tendered!N20</f>
        <v/>
      </c>
    </row>
    <row r="21">
      <c r="A21" s="181" t="inlineStr">
        <is>
          <t>KISH/PW-20</t>
        </is>
      </c>
      <c r="B21" s="359">
        <f>Q_revised!B21-Q_tendered!B21</f>
        <v/>
      </c>
      <c r="C21" s="359">
        <f>Q_revised!C21-Q_tendered!C21</f>
        <v/>
      </c>
      <c r="D21" s="359">
        <f>Q_revised!D21-Q_tendered!D21</f>
        <v/>
      </c>
      <c r="E21" s="359">
        <f>Q_revised!E21-Q_tendered!E21</f>
        <v/>
      </c>
      <c r="F21" s="359">
        <f>Q_revised!F21-Q_tendered!F21</f>
        <v/>
      </c>
      <c r="G21" s="359">
        <f>Q_revised!G21-Q_tendered!G21</f>
        <v/>
      </c>
      <c r="H21" s="359">
        <f>Q_revised!H21-Q_tendered!H21</f>
        <v/>
      </c>
      <c r="I21" s="359">
        <f>Q_revised!I21-Q_tendered!I21</f>
        <v/>
      </c>
      <c r="J21" s="359">
        <f>Q_revised!J21-Q_tendered!J21</f>
        <v/>
      </c>
      <c r="K21" s="359">
        <f>Q_revised!K21-Q_tendered!K21</f>
        <v/>
      </c>
      <c r="L21" s="359">
        <f>Q_revised!L21-Q_tendered!L21</f>
        <v/>
      </c>
      <c r="M21" s="359">
        <f>Q_revised!M21-Q_tendered!M21</f>
        <v/>
      </c>
      <c r="N21" s="359">
        <f>Q_revised!N21-Q_tendered!N21</f>
        <v/>
      </c>
    </row>
    <row r="22">
      <c r="A22" s="181" t="inlineStr">
        <is>
          <t>KISH/PW-21</t>
        </is>
      </c>
      <c r="B22" s="359">
        <f>Q_revised!B22-Q_tendered!B22</f>
        <v/>
      </c>
      <c r="C22" s="359">
        <f>Q_revised!C22-Q_tendered!C22</f>
        <v/>
      </c>
      <c r="D22" s="359">
        <f>Q_revised!D22-Q_tendered!D22</f>
        <v/>
      </c>
      <c r="E22" s="359">
        <f>Q_revised!E22-Q_tendered!E22</f>
        <v/>
      </c>
      <c r="F22" s="359">
        <f>Q_revised!F22-Q_tendered!F22</f>
        <v/>
      </c>
      <c r="G22" s="359">
        <f>Q_revised!G22-Q_tendered!G22</f>
        <v/>
      </c>
      <c r="H22" s="359">
        <f>Q_revised!H22-Q_tendered!H22</f>
        <v/>
      </c>
      <c r="I22" s="359">
        <f>Q_revised!I22-Q_tendered!I22</f>
        <v/>
      </c>
      <c r="J22" s="359">
        <f>Q_revised!J22-Q_tendered!J22</f>
        <v/>
      </c>
      <c r="K22" s="359">
        <f>Q_revised!K22-Q_tendered!K22</f>
        <v/>
      </c>
      <c r="L22" s="359">
        <f>Q_revised!L22-Q_tendered!L22</f>
        <v/>
      </c>
      <c r="M22" s="359">
        <f>Q_revised!M22-Q_tendered!M22</f>
        <v/>
      </c>
      <c r="N22" s="359">
        <f>Q_revised!N22-Q_tendered!N22</f>
        <v/>
      </c>
    </row>
    <row r="23">
      <c r="A23" s="181" t="inlineStr">
        <is>
          <t>KISH/PW-22</t>
        </is>
      </c>
      <c r="B23" s="359">
        <f>Q_revised!B23-Q_tendered!B23</f>
        <v/>
      </c>
      <c r="C23" s="359">
        <f>Q_revised!C23-Q_tendered!C23</f>
        <v/>
      </c>
      <c r="D23" s="359">
        <f>Q_revised!D23-Q_tendered!D23</f>
        <v/>
      </c>
      <c r="E23" s="359">
        <f>Q_revised!E23-Q_tendered!E23</f>
        <v/>
      </c>
      <c r="F23" s="359">
        <f>Q_revised!F23-Q_tendered!F23</f>
        <v/>
      </c>
      <c r="G23" s="359">
        <f>Q_revised!G23-Q_tendered!G23</f>
        <v/>
      </c>
      <c r="H23" s="359">
        <f>Q_revised!H23-Q_tendered!H23</f>
        <v/>
      </c>
      <c r="I23" s="359">
        <f>Q_revised!I23-Q_tendered!I23</f>
        <v/>
      </c>
      <c r="J23" s="359">
        <f>Q_revised!J23-Q_tendered!J23</f>
        <v/>
      </c>
      <c r="K23" s="359">
        <f>Q_revised!K23-Q_tendered!K23</f>
        <v/>
      </c>
      <c r="L23" s="359">
        <f>Q_revised!L23-Q_tendered!L23</f>
        <v/>
      </c>
      <c r="M23" s="359">
        <f>Q_revised!M23-Q_tendered!M23</f>
        <v/>
      </c>
      <c r="N23" s="359">
        <f>Q_revised!N23-Q_tendered!N23</f>
        <v/>
      </c>
    </row>
    <row r="24">
      <c r="A24" s="181" t="inlineStr">
        <is>
          <t>KISH/PW-23</t>
        </is>
      </c>
      <c r="B24" s="359">
        <f>Q_revised!B24-Q_tendered!B24</f>
        <v/>
      </c>
      <c r="C24" s="359">
        <f>Q_revised!C24-Q_tendered!C24</f>
        <v/>
      </c>
      <c r="D24" s="359">
        <f>Q_revised!D24-Q_tendered!D24</f>
        <v/>
      </c>
      <c r="E24" s="359">
        <f>Q_revised!E24-Q_tendered!E24</f>
        <v/>
      </c>
      <c r="F24" s="359">
        <f>Q_revised!F24-Q_tendered!F24</f>
        <v/>
      </c>
      <c r="G24" s="359">
        <f>Q_revised!G24-Q_tendered!G24</f>
        <v/>
      </c>
      <c r="H24" s="359">
        <f>Q_revised!H24-Q_tendered!H24</f>
        <v/>
      </c>
      <c r="I24" s="359">
        <f>Q_revised!I24-Q_tendered!I24</f>
        <v/>
      </c>
      <c r="J24" s="359">
        <f>Q_revised!J24-Q_tendered!J24</f>
        <v/>
      </c>
      <c r="K24" s="359">
        <f>Q_revised!K24-Q_tendered!K24</f>
        <v/>
      </c>
      <c r="L24" s="359">
        <f>Q_revised!L24-Q_tendered!L24</f>
        <v/>
      </c>
      <c r="M24" s="359">
        <f>Q_revised!M24-Q_tendered!M24</f>
        <v/>
      </c>
      <c r="N24" s="359">
        <f>Q_revised!N24-Q_tendered!N24</f>
        <v/>
      </c>
    </row>
    <row r="25">
      <c r="A25" s="181" t="inlineStr">
        <is>
          <t>KISH/PW-24</t>
        </is>
      </c>
      <c r="B25" s="359">
        <f>Q_revised!B25-Q_tendered!B25</f>
        <v/>
      </c>
      <c r="C25" s="359">
        <f>Q_revised!C25-Q_tendered!C25</f>
        <v/>
      </c>
      <c r="D25" s="359">
        <f>Q_revised!D25-Q_tendered!D25</f>
        <v/>
      </c>
      <c r="E25" s="359">
        <f>Q_revised!E25-Q_tendered!E25</f>
        <v/>
      </c>
      <c r="F25" s="359">
        <f>Q_revised!F25-Q_tendered!F25</f>
        <v/>
      </c>
      <c r="G25" s="359">
        <f>Q_revised!G25-Q_tendered!G25</f>
        <v/>
      </c>
      <c r="H25" s="359">
        <f>Q_revised!H25-Q_tendered!H25</f>
        <v/>
      </c>
      <c r="I25" s="359">
        <f>Q_revised!I25-Q_tendered!I25</f>
        <v/>
      </c>
      <c r="J25" s="359">
        <f>Q_revised!J25-Q_tendered!J25</f>
        <v/>
      </c>
      <c r="K25" s="359">
        <f>Q_revised!K25-Q_tendered!K25</f>
        <v/>
      </c>
      <c r="L25" s="359">
        <f>Q_revised!L25-Q_tendered!L25</f>
        <v/>
      </c>
      <c r="M25" s="359">
        <f>Q_revised!M25-Q_tendered!M25</f>
        <v/>
      </c>
      <c r="N25" s="359">
        <f>Q_revised!N25-Q_tendered!N25</f>
        <v/>
      </c>
    </row>
    <row r="26">
      <c r="A26" s="181" t="inlineStr">
        <is>
          <t>KISH/PW-25</t>
        </is>
      </c>
      <c r="B26" s="359">
        <f>Q_revised!B26-Q_tendered!B26</f>
        <v/>
      </c>
      <c r="C26" s="359">
        <f>Q_revised!C26-Q_tendered!C26</f>
        <v/>
      </c>
      <c r="D26" s="359">
        <f>Q_revised!D26-Q_tendered!D26</f>
        <v/>
      </c>
      <c r="E26" s="359">
        <f>Q_revised!E26-Q_tendered!E26</f>
        <v/>
      </c>
      <c r="F26" s="359">
        <f>Q_revised!F26-Q_tendered!F26</f>
        <v/>
      </c>
      <c r="G26" s="359">
        <f>Q_revised!G26-Q_tendered!G26</f>
        <v/>
      </c>
      <c r="H26" s="359">
        <f>Q_revised!H26-Q_tendered!H26</f>
        <v/>
      </c>
      <c r="I26" s="359">
        <f>Q_revised!I26-Q_tendered!I26</f>
        <v/>
      </c>
      <c r="J26" s="359">
        <f>Q_revised!J26-Q_tendered!J26</f>
        <v/>
      </c>
      <c r="K26" s="359">
        <f>Q_revised!K26-Q_tendered!K26</f>
        <v/>
      </c>
      <c r="L26" s="359">
        <f>Q_revised!L26-Q_tendered!L26</f>
        <v/>
      </c>
      <c r="M26" s="359">
        <f>Q_revised!M26-Q_tendered!M26</f>
        <v/>
      </c>
      <c r="N26" s="359">
        <f>Q_revised!N26-Q_tendered!N26</f>
        <v/>
      </c>
    </row>
    <row r="27">
      <c r="A27" s="181" t="inlineStr">
        <is>
          <t>KISH/PW-26</t>
        </is>
      </c>
      <c r="B27" s="359">
        <f>Q_revised!B27-Q_tendered!B27</f>
        <v/>
      </c>
      <c r="C27" s="359">
        <f>Q_revised!C27-Q_tendered!C27</f>
        <v/>
      </c>
      <c r="D27" s="359">
        <f>Q_revised!D27-Q_tendered!D27</f>
        <v/>
      </c>
      <c r="E27" s="359">
        <f>Q_revised!E27-Q_tendered!E27</f>
        <v/>
      </c>
      <c r="F27" s="359">
        <f>Q_revised!F27-Q_tendered!F27</f>
        <v/>
      </c>
      <c r="G27" s="359">
        <f>Q_revised!G27-Q_tendered!G27</f>
        <v/>
      </c>
      <c r="H27" s="359">
        <f>Q_revised!H27-Q_tendered!H27</f>
        <v/>
      </c>
      <c r="I27" s="359">
        <f>Q_revised!I27-Q_tendered!I27</f>
        <v/>
      </c>
      <c r="J27" s="359">
        <f>Q_revised!J27-Q_tendered!J27</f>
        <v/>
      </c>
      <c r="K27" s="359">
        <f>Q_revised!K27-Q_tendered!K27</f>
        <v/>
      </c>
      <c r="L27" s="359">
        <f>Q_revised!L27-Q_tendered!L27</f>
        <v/>
      </c>
      <c r="M27" s="359">
        <f>Q_revised!M27-Q_tendered!M27</f>
        <v/>
      </c>
      <c r="N27" s="359">
        <f>Q_revised!N27-Q_tendered!N27</f>
        <v/>
      </c>
    </row>
    <row r="28">
      <c r="A28" s="181" t="inlineStr">
        <is>
          <t>KISH/PW-27</t>
        </is>
      </c>
      <c r="B28" s="359">
        <f>Q_revised!B28-Q_tendered!B28</f>
        <v/>
      </c>
      <c r="C28" s="359">
        <f>Q_revised!C28-Q_tendered!C28</f>
        <v/>
      </c>
      <c r="D28" s="359">
        <f>Q_revised!D28-Q_tendered!D28</f>
        <v/>
      </c>
      <c r="E28" s="359">
        <f>Q_revised!E28-Q_tendered!E28</f>
        <v/>
      </c>
      <c r="F28" s="359">
        <f>Q_revised!F28-Q_tendered!F28</f>
        <v/>
      </c>
      <c r="G28" s="359">
        <f>Q_revised!G28-Q_tendered!G28</f>
        <v/>
      </c>
      <c r="H28" s="359">
        <f>Q_revised!H28-Q_tendered!H28</f>
        <v/>
      </c>
      <c r="I28" s="359">
        <f>Q_revised!I28-Q_tendered!I28</f>
        <v/>
      </c>
      <c r="J28" s="359">
        <f>Q_revised!J28-Q_tendered!J28</f>
        <v/>
      </c>
      <c r="K28" s="359">
        <f>Q_revised!K28-Q_tendered!K28</f>
        <v/>
      </c>
      <c r="L28" s="359">
        <f>Q_revised!L28-Q_tendered!L28</f>
        <v/>
      </c>
      <c r="M28" s="359">
        <f>Q_revised!M28-Q_tendered!M28</f>
        <v/>
      </c>
      <c r="N28" s="359">
        <f>Q_revised!N28-Q_tendered!N28</f>
        <v/>
      </c>
    </row>
    <row r="29">
      <c r="A29" s="181" t="inlineStr">
        <is>
          <t>KISH/PW-28</t>
        </is>
      </c>
      <c r="B29" s="359">
        <f>Q_revised!B29-Q_tendered!B29</f>
        <v/>
      </c>
      <c r="C29" s="359">
        <f>Q_revised!C29-Q_tendered!C29</f>
        <v/>
      </c>
      <c r="D29" s="359">
        <f>Q_revised!D29-Q_tendered!D29</f>
        <v/>
      </c>
      <c r="E29" s="359">
        <f>Q_revised!E29-Q_tendered!E29</f>
        <v/>
      </c>
      <c r="F29" s="359">
        <f>Q_revised!F29-Q_tendered!F29</f>
        <v/>
      </c>
      <c r="G29" s="359">
        <f>Q_revised!G29-Q_tendered!G29</f>
        <v/>
      </c>
      <c r="H29" s="359">
        <f>Q_revised!H29-Q_tendered!H29</f>
        <v/>
      </c>
      <c r="I29" s="359">
        <f>Q_revised!I29-Q_tendered!I29</f>
        <v/>
      </c>
      <c r="J29" s="359">
        <f>Q_revised!J29-Q_tendered!J29</f>
        <v/>
      </c>
      <c r="K29" s="359">
        <f>Q_revised!K29-Q_tendered!K29</f>
        <v/>
      </c>
      <c r="L29" s="359">
        <f>Q_revised!L29-Q_tendered!L29</f>
        <v/>
      </c>
      <c r="M29" s="359">
        <f>Q_revised!M29-Q_tendered!M29</f>
        <v/>
      </c>
      <c r="N29" s="359">
        <f>Q_revised!N29-Q_tendered!N29</f>
        <v/>
      </c>
    </row>
    <row r="30">
      <c r="A30" s="181" t="inlineStr">
        <is>
          <t>HOBI/PW-01</t>
        </is>
      </c>
      <c r="B30" s="359">
        <f>Q_revised!B30-Q_tendered!B30</f>
        <v/>
      </c>
      <c r="C30" s="359">
        <f>Q_revised!C30-Q_tendered!C30</f>
        <v/>
      </c>
      <c r="D30" s="359">
        <f>Q_revised!D30-Q_tendered!D30</f>
        <v/>
      </c>
      <c r="E30" s="359">
        <f>Q_revised!E30-Q_tendered!E30</f>
        <v/>
      </c>
      <c r="F30" s="359">
        <f>Q_revised!F30-Q_tendered!F30</f>
        <v/>
      </c>
      <c r="G30" s="359">
        <f>Q_revised!G30-Q_tendered!G30</f>
        <v/>
      </c>
      <c r="H30" s="359">
        <f>Q_revised!H30-Q_tendered!H30</f>
        <v/>
      </c>
      <c r="I30" s="359">
        <f>Q_revised!I30-Q_tendered!I30</f>
        <v/>
      </c>
      <c r="J30" s="359">
        <f>Q_revised!J30-Q_tendered!J30</f>
        <v/>
      </c>
      <c r="K30" s="359">
        <f>Q_revised!K30-Q_tendered!K30</f>
        <v/>
      </c>
      <c r="L30" s="359">
        <f>Q_revised!L30-Q_tendered!L30</f>
        <v/>
      </c>
      <c r="M30" s="359">
        <f>Q_revised!M30-Q_tendered!M30</f>
        <v/>
      </c>
      <c r="N30" s="359">
        <f>Q_revised!N30-Q_tendered!N30</f>
        <v/>
      </c>
    </row>
    <row r="31">
      <c r="A31" s="181" t="inlineStr">
        <is>
          <t>HOBI/PW-02</t>
        </is>
      </c>
      <c r="B31" s="359">
        <f>Q_revised!B31-Q_tendered!B31</f>
        <v/>
      </c>
      <c r="C31" s="359">
        <f>Q_revised!C31-Q_tendered!C31</f>
        <v/>
      </c>
      <c r="D31" s="359">
        <f>Q_revised!D31-Q_tendered!D31</f>
        <v/>
      </c>
      <c r="E31" s="359">
        <f>Q_revised!E31-Q_tendered!E31</f>
        <v/>
      </c>
      <c r="F31" s="359">
        <f>Q_revised!F31-Q_tendered!F31</f>
        <v/>
      </c>
      <c r="G31" s="359">
        <f>Q_revised!G31-Q_tendered!G31</f>
        <v/>
      </c>
      <c r="H31" s="359">
        <f>Q_revised!H31-Q_tendered!H31</f>
        <v/>
      </c>
      <c r="I31" s="359">
        <f>Q_revised!I31-Q_tendered!I31</f>
        <v/>
      </c>
      <c r="J31" s="359">
        <f>Q_revised!J31-Q_tendered!J31</f>
        <v/>
      </c>
      <c r="K31" s="359">
        <f>Q_revised!K31-Q_tendered!K31</f>
        <v/>
      </c>
      <c r="L31" s="359">
        <f>Q_revised!L31-Q_tendered!L31</f>
        <v/>
      </c>
      <c r="M31" s="359">
        <f>Q_revised!M31-Q_tendered!M31</f>
        <v/>
      </c>
      <c r="N31" s="359">
        <f>Q_revised!N31-Q_tendered!N31</f>
        <v/>
      </c>
    </row>
    <row r="32">
      <c r="A32" s="181" t="inlineStr">
        <is>
          <t>HOBI/PW-03</t>
        </is>
      </c>
      <c r="B32" s="359">
        <f>Q_revised!B32-Q_tendered!B32</f>
        <v/>
      </c>
      <c r="C32" s="359">
        <f>Q_revised!C32-Q_tendered!C32</f>
        <v/>
      </c>
      <c r="D32" s="359">
        <f>Q_revised!D32-Q_tendered!D32</f>
        <v/>
      </c>
      <c r="E32" s="359">
        <f>Q_revised!E32-Q_tendered!E32</f>
        <v/>
      </c>
      <c r="F32" s="359">
        <f>Q_revised!F32-Q_tendered!F32</f>
        <v/>
      </c>
      <c r="G32" s="359">
        <f>Q_revised!G32-Q_tendered!G32</f>
        <v/>
      </c>
      <c r="H32" s="359">
        <f>Q_revised!H32-Q_tendered!H32</f>
        <v/>
      </c>
      <c r="I32" s="359">
        <f>Q_revised!I32-Q_tendered!I32</f>
        <v/>
      </c>
      <c r="J32" s="359">
        <f>Q_revised!J32-Q_tendered!J32</f>
        <v/>
      </c>
      <c r="K32" s="359">
        <f>Q_revised!K32-Q_tendered!K32</f>
        <v/>
      </c>
      <c r="L32" s="359">
        <f>Q_revised!L32-Q_tendered!L32</f>
        <v/>
      </c>
      <c r="M32" s="359">
        <f>Q_revised!M32-Q_tendered!M32</f>
        <v/>
      </c>
      <c r="N32" s="359">
        <f>Q_revised!N32-Q_tendered!N32</f>
        <v/>
      </c>
    </row>
    <row r="33">
      <c r="A33" s="181" t="inlineStr">
        <is>
          <t>HOBI/PW-04</t>
        </is>
      </c>
      <c r="B33" s="359">
        <f>Q_revised!B33-Q_tendered!B33</f>
        <v/>
      </c>
      <c r="C33" s="359">
        <f>Q_revised!C33-Q_tendered!C33</f>
        <v/>
      </c>
      <c r="D33" s="359">
        <f>Q_revised!D33-Q_tendered!D33</f>
        <v/>
      </c>
      <c r="E33" s="359">
        <f>Q_revised!E33-Q_tendered!E33</f>
        <v/>
      </c>
      <c r="F33" s="359">
        <f>Q_revised!F33-Q_tendered!F33</f>
        <v/>
      </c>
      <c r="G33" s="359">
        <f>Q_revised!G33-Q_tendered!G33</f>
        <v/>
      </c>
      <c r="H33" s="359">
        <f>Q_revised!H33-Q_tendered!H33</f>
        <v/>
      </c>
      <c r="I33" s="359">
        <f>Q_revised!I33-Q_tendered!I33</f>
        <v/>
      </c>
      <c r="J33" s="359">
        <f>Q_revised!J33-Q_tendered!J33</f>
        <v/>
      </c>
      <c r="K33" s="359">
        <f>Q_revised!K33-Q_tendered!K33</f>
        <v/>
      </c>
      <c r="L33" s="359">
        <f>Q_revised!L33-Q_tendered!L33</f>
        <v/>
      </c>
      <c r="M33" s="359">
        <f>Q_revised!M33-Q_tendered!M33</f>
        <v/>
      </c>
      <c r="N33" s="359">
        <f>Q_revised!N33-Q_tendered!N33</f>
        <v/>
      </c>
    </row>
    <row r="34">
      <c r="A34" s="181" t="inlineStr">
        <is>
          <t>HOBI/PW-05</t>
        </is>
      </c>
      <c r="B34" s="359">
        <f>Q_revised!B34-Q_tendered!B34</f>
        <v/>
      </c>
      <c r="C34" s="359">
        <f>Q_revised!C34-Q_tendered!C34</f>
        <v/>
      </c>
      <c r="D34" s="359">
        <f>Q_revised!D34-Q_tendered!D34</f>
        <v/>
      </c>
      <c r="E34" s="359">
        <f>Q_revised!E34-Q_tendered!E34</f>
        <v/>
      </c>
      <c r="F34" s="359">
        <f>Q_revised!F34-Q_tendered!F34</f>
        <v/>
      </c>
      <c r="G34" s="359">
        <f>Q_revised!G34-Q_tendered!G34</f>
        <v/>
      </c>
      <c r="H34" s="359">
        <f>Q_revised!H34-Q_tendered!H34</f>
        <v/>
      </c>
      <c r="I34" s="359">
        <f>Q_revised!I34-Q_tendered!I34</f>
        <v/>
      </c>
      <c r="J34" s="359">
        <f>Q_revised!J34-Q_tendered!J34</f>
        <v/>
      </c>
      <c r="K34" s="359">
        <f>Q_revised!K34-Q_tendered!K34</f>
        <v/>
      </c>
      <c r="L34" s="359">
        <f>Q_revised!L34-Q_tendered!L34</f>
        <v/>
      </c>
      <c r="M34" s="359">
        <f>Q_revised!M34-Q_tendered!M34</f>
        <v/>
      </c>
      <c r="N34" s="359">
        <f>Q_revised!N34-Q_tendered!N34</f>
        <v/>
      </c>
    </row>
    <row r="35">
      <c r="A35" s="181" t="inlineStr">
        <is>
          <t>HOBI/PW-06</t>
        </is>
      </c>
      <c r="B35" s="359">
        <f>Q_revised!B35-Q_tendered!B35</f>
        <v/>
      </c>
      <c r="C35" s="359">
        <f>Q_revised!C35-Q_tendered!C35</f>
        <v/>
      </c>
      <c r="D35" s="359">
        <f>Q_revised!D35-Q_tendered!D35</f>
        <v/>
      </c>
      <c r="E35" s="359">
        <f>Q_revised!E35-Q_tendered!E35</f>
        <v/>
      </c>
      <c r="F35" s="359">
        <f>Q_revised!F35-Q_tendered!F35</f>
        <v/>
      </c>
      <c r="G35" s="359">
        <f>Q_revised!G35-Q_tendered!G35</f>
        <v/>
      </c>
      <c r="H35" s="359">
        <f>Q_revised!H35-Q_tendered!H35</f>
        <v/>
      </c>
      <c r="I35" s="359">
        <f>Q_revised!I35-Q_tendered!I35</f>
        <v/>
      </c>
      <c r="J35" s="359">
        <f>Q_revised!J35-Q_tendered!J35</f>
        <v/>
      </c>
      <c r="K35" s="359">
        <f>Q_revised!K35-Q_tendered!K35</f>
        <v/>
      </c>
      <c r="L35" s="359">
        <f>Q_revised!L35-Q_tendered!L35</f>
        <v/>
      </c>
      <c r="M35" s="359">
        <f>Q_revised!M35-Q_tendered!M35</f>
        <v/>
      </c>
      <c r="N35" s="359">
        <f>Q_revised!N35-Q_tendered!N35</f>
        <v/>
      </c>
    </row>
    <row r="36">
      <c r="A36" s="181" t="inlineStr">
        <is>
          <t>HOBI/PW-07</t>
        </is>
      </c>
      <c r="B36" s="359">
        <f>Q_revised!B36-Q_tendered!B36</f>
        <v/>
      </c>
      <c r="C36" s="359">
        <f>Q_revised!C36-Q_tendered!C36</f>
        <v/>
      </c>
      <c r="D36" s="359">
        <f>Q_revised!D36-Q_tendered!D36</f>
        <v/>
      </c>
      <c r="E36" s="359">
        <f>Q_revised!E36-Q_tendered!E36</f>
        <v/>
      </c>
      <c r="F36" s="359">
        <f>Q_revised!F36-Q_tendered!F36</f>
        <v/>
      </c>
      <c r="G36" s="359">
        <f>Q_revised!G36-Q_tendered!G36</f>
        <v/>
      </c>
      <c r="H36" s="359">
        <f>Q_revised!H36-Q_tendered!H36</f>
        <v/>
      </c>
      <c r="I36" s="359">
        <f>Q_revised!I36-Q_tendered!I36</f>
        <v/>
      </c>
      <c r="J36" s="359">
        <f>Q_revised!J36-Q_tendered!J36</f>
        <v/>
      </c>
      <c r="K36" s="359">
        <f>Q_revised!K36-Q_tendered!K36</f>
        <v/>
      </c>
      <c r="L36" s="359">
        <f>Q_revised!L36-Q_tendered!L36</f>
        <v/>
      </c>
      <c r="M36" s="359">
        <f>Q_revised!M36-Q_tendered!M36</f>
        <v/>
      </c>
      <c r="N36" s="359">
        <f>Q_revised!N36-Q_tendered!N36</f>
        <v/>
      </c>
    </row>
    <row r="37">
      <c r="A37" s="181" t="inlineStr">
        <is>
          <t>NETR/PW-01</t>
        </is>
      </c>
      <c r="B37" s="359">
        <f>Q_revised!B37-Q_tendered!B37</f>
        <v/>
      </c>
      <c r="C37" s="359">
        <f>Q_revised!C37-Q_tendered!C37</f>
        <v/>
      </c>
      <c r="D37" s="359">
        <f>Q_revised!D37-Q_tendered!D37</f>
        <v/>
      </c>
      <c r="E37" s="359">
        <f>Q_revised!E37-Q_tendered!E37</f>
        <v/>
      </c>
      <c r="F37" s="359">
        <f>Q_revised!F37-Q_tendered!F37</f>
        <v/>
      </c>
      <c r="G37" s="359">
        <f>Q_revised!G37-Q_tendered!G37</f>
        <v/>
      </c>
      <c r="H37" s="359">
        <f>Q_revised!H37-Q_tendered!H37</f>
        <v/>
      </c>
      <c r="I37" s="359">
        <f>Q_revised!I37-Q_tendered!I37</f>
        <v/>
      </c>
      <c r="J37" s="359">
        <f>Q_revised!J37-Q_tendered!J37</f>
        <v/>
      </c>
      <c r="K37" s="359">
        <f>Q_revised!K37-Q_tendered!K37</f>
        <v/>
      </c>
      <c r="L37" s="359">
        <f>Q_revised!L37-Q_tendered!L37</f>
        <v/>
      </c>
      <c r="M37" s="359">
        <f>Q_revised!M37-Q_tendered!M37</f>
        <v/>
      </c>
      <c r="N37" s="359">
        <f>Q_revised!N37-Q_tendered!N37</f>
        <v/>
      </c>
    </row>
    <row r="38">
      <c r="A38" s="181" t="inlineStr">
        <is>
          <t>NETR/PW-02</t>
        </is>
      </c>
      <c r="B38" s="359">
        <f>Q_revised!B38-Q_tendered!B38</f>
        <v/>
      </c>
      <c r="C38" s="359">
        <f>Q_revised!C38-Q_tendered!C38</f>
        <v/>
      </c>
      <c r="D38" s="359">
        <f>Q_revised!D38-Q_tendered!D38</f>
        <v/>
      </c>
      <c r="E38" s="359">
        <f>Q_revised!E38-Q_tendered!E38</f>
        <v/>
      </c>
      <c r="F38" s="359">
        <f>Q_revised!F38-Q_tendered!F38</f>
        <v/>
      </c>
      <c r="G38" s="359">
        <f>Q_revised!G38-Q_tendered!G38</f>
        <v/>
      </c>
      <c r="H38" s="359">
        <f>Q_revised!H38-Q_tendered!H38</f>
        <v/>
      </c>
      <c r="I38" s="359">
        <f>Q_revised!I38-Q_tendered!I38</f>
        <v/>
      </c>
      <c r="J38" s="359">
        <f>Q_revised!J38-Q_tendered!J38</f>
        <v/>
      </c>
      <c r="K38" s="359">
        <f>Q_revised!K38-Q_tendered!K38</f>
        <v/>
      </c>
      <c r="L38" s="359">
        <f>Q_revised!L38-Q_tendered!L38</f>
        <v/>
      </c>
      <c r="M38" s="359">
        <f>Q_revised!M38-Q_tendered!M38</f>
        <v/>
      </c>
      <c r="N38" s="359">
        <f>Q_revised!N38-Q_tendered!N38</f>
        <v/>
      </c>
    </row>
    <row r="39">
      <c r="A39" s="181" t="inlineStr">
        <is>
          <t>NETR/PW-03</t>
        </is>
      </c>
      <c r="B39" s="359">
        <f>Q_revised!B39-Q_tendered!B39</f>
        <v/>
      </c>
      <c r="C39" s="359">
        <f>Q_revised!C39-Q_tendered!C39</f>
        <v/>
      </c>
      <c r="D39" s="359">
        <f>Q_revised!D39-Q_tendered!D39</f>
        <v/>
      </c>
      <c r="E39" s="359">
        <f>Q_revised!E39-Q_tendered!E39</f>
        <v/>
      </c>
      <c r="F39" s="359">
        <f>Q_revised!F39-Q_tendered!F39</f>
        <v/>
      </c>
      <c r="G39" s="359">
        <f>Q_revised!G39-Q_tendered!G39</f>
        <v/>
      </c>
      <c r="H39" s="359">
        <f>Q_revised!H39-Q_tendered!H39</f>
        <v/>
      </c>
      <c r="I39" s="359">
        <f>Q_revised!I39-Q_tendered!I39</f>
        <v/>
      </c>
      <c r="J39" s="359">
        <f>Q_revised!J39-Q_tendered!J39</f>
        <v/>
      </c>
      <c r="K39" s="359">
        <f>Q_revised!K39-Q_tendered!K39</f>
        <v/>
      </c>
      <c r="L39" s="359">
        <f>Q_revised!L39-Q_tendered!L39</f>
        <v/>
      </c>
      <c r="M39" s="359">
        <f>Q_revised!M39-Q_tendered!M39</f>
        <v/>
      </c>
      <c r="N39" s="359">
        <f>Q_revised!N39-Q_tendered!N39</f>
        <v/>
      </c>
    </row>
    <row r="40">
      <c r="A40" s="181" t="inlineStr">
        <is>
          <t>NETR/PW-04</t>
        </is>
      </c>
      <c r="B40" s="359">
        <f>Q_revised!B40-Q_tendered!B40</f>
        <v/>
      </c>
      <c r="C40" s="359">
        <f>Q_revised!C40-Q_tendered!C40</f>
        <v/>
      </c>
      <c r="D40" s="359">
        <f>Q_revised!D40-Q_tendered!D40</f>
        <v/>
      </c>
      <c r="E40" s="359">
        <f>Q_revised!E40-Q_tendered!E40</f>
        <v/>
      </c>
      <c r="F40" s="359">
        <f>Q_revised!F40-Q_tendered!F40</f>
        <v/>
      </c>
      <c r="G40" s="359">
        <f>Q_revised!G40-Q_tendered!G40</f>
        <v/>
      </c>
      <c r="H40" s="359">
        <f>Q_revised!H40-Q_tendered!H40</f>
        <v/>
      </c>
      <c r="I40" s="359">
        <f>Q_revised!I40-Q_tendered!I40</f>
        <v/>
      </c>
      <c r="J40" s="359">
        <f>Q_revised!J40-Q_tendered!J40</f>
        <v/>
      </c>
      <c r="K40" s="359">
        <f>Q_revised!K40-Q_tendered!K40</f>
        <v/>
      </c>
      <c r="L40" s="359">
        <f>Q_revised!L40-Q_tendered!L40</f>
        <v/>
      </c>
      <c r="M40" s="359">
        <f>Q_revised!M40-Q_tendered!M40</f>
        <v/>
      </c>
      <c r="N40" s="359">
        <f>Q_revised!N40-Q_tendered!N40</f>
        <v/>
      </c>
    </row>
    <row r="41">
      <c r="A41" s="181" t="inlineStr">
        <is>
          <t>NETR/PW-05</t>
        </is>
      </c>
      <c r="B41" s="359">
        <f>Q_revised!B41-Q_tendered!B41</f>
        <v/>
      </c>
      <c r="C41" s="359">
        <f>Q_revised!C41-Q_tendered!C41</f>
        <v/>
      </c>
      <c r="D41" s="359">
        <f>Q_revised!D41-Q_tendered!D41</f>
        <v/>
      </c>
      <c r="E41" s="359">
        <f>Q_revised!E41-Q_tendered!E41</f>
        <v/>
      </c>
      <c r="F41" s="359">
        <f>Q_revised!F41-Q_tendered!F41</f>
        <v/>
      </c>
      <c r="G41" s="359">
        <f>Q_revised!G41-Q_tendered!G41</f>
        <v/>
      </c>
      <c r="H41" s="359">
        <f>Q_revised!H41-Q_tendered!H41</f>
        <v/>
      </c>
      <c r="I41" s="359">
        <f>Q_revised!I41-Q_tendered!I41</f>
        <v/>
      </c>
      <c r="J41" s="359">
        <f>Q_revised!J41-Q_tendered!J41</f>
        <v/>
      </c>
      <c r="K41" s="359">
        <f>Q_revised!K41-Q_tendered!K41</f>
        <v/>
      </c>
      <c r="L41" s="359">
        <f>Q_revised!L41-Q_tendered!L41</f>
        <v/>
      </c>
      <c r="M41" s="359">
        <f>Q_revised!M41-Q_tendered!M41</f>
        <v/>
      </c>
      <c r="N41" s="359">
        <f>Q_revised!N41-Q_tendered!N41</f>
        <v/>
      </c>
    </row>
    <row r="42">
      <c r="A42" s="181" t="inlineStr">
        <is>
          <t>NETR/PW-06</t>
        </is>
      </c>
      <c r="B42" s="359">
        <f>Q_revised!B42-Q_tendered!B42</f>
        <v/>
      </c>
      <c r="C42" s="359">
        <f>Q_revised!C42-Q_tendered!C42</f>
        <v/>
      </c>
      <c r="D42" s="359">
        <f>Q_revised!D42-Q_tendered!D42</f>
        <v/>
      </c>
      <c r="E42" s="359">
        <f>Q_revised!E42-Q_tendered!E42</f>
        <v/>
      </c>
      <c r="F42" s="359">
        <f>Q_revised!F42-Q_tendered!F42</f>
        <v/>
      </c>
      <c r="G42" s="359">
        <f>Q_revised!G42-Q_tendered!G42</f>
        <v/>
      </c>
      <c r="H42" s="359">
        <f>Q_revised!H42-Q_tendered!H42</f>
        <v/>
      </c>
      <c r="I42" s="359">
        <f>Q_revised!I42-Q_tendered!I42</f>
        <v/>
      </c>
      <c r="J42" s="359">
        <f>Q_revised!J42-Q_tendered!J42</f>
        <v/>
      </c>
      <c r="K42" s="359">
        <f>Q_revised!K42-Q_tendered!K42</f>
        <v/>
      </c>
      <c r="L42" s="359">
        <f>Q_revised!L42-Q_tendered!L42</f>
        <v/>
      </c>
      <c r="M42" s="359">
        <f>Q_revised!M42-Q_tendered!M42</f>
        <v/>
      </c>
      <c r="N42" s="359">
        <f>Q_revised!N42-Q_tendered!N42</f>
        <v/>
      </c>
    </row>
    <row r="43">
      <c r="A43" s="181" t="inlineStr">
        <is>
          <t>NETR/PW-07</t>
        </is>
      </c>
      <c r="B43" s="359">
        <f>Q_revised!B43-Q_tendered!B43</f>
        <v/>
      </c>
      <c r="C43" s="359">
        <f>Q_revised!C43-Q_tendered!C43</f>
        <v/>
      </c>
      <c r="D43" s="359">
        <f>Q_revised!D43-Q_tendered!D43</f>
        <v/>
      </c>
      <c r="E43" s="359">
        <f>Q_revised!E43-Q_tendered!E43</f>
        <v/>
      </c>
      <c r="F43" s="359">
        <f>Q_revised!F43-Q_tendered!F43</f>
        <v/>
      </c>
      <c r="G43" s="359">
        <f>Q_revised!G43-Q_tendered!G43</f>
        <v/>
      </c>
      <c r="H43" s="359">
        <f>Q_revised!H43-Q_tendered!H43</f>
        <v/>
      </c>
      <c r="I43" s="359">
        <f>Q_revised!I43-Q_tendered!I43</f>
        <v/>
      </c>
      <c r="J43" s="359">
        <f>Q_revised!J43-Q_tendered!J43</f>
        <v/>
      </c>
      <c r="K43" s="359">
        <f>Q_revised!K43-Q_tendered!K43</f>
        <v/>
      </c>
      <c r="L43" s="359">
        <f>Q_revised!L43-Q_tendered!L43</f>
        <v/>
      </c>
      <c r="M43" s="359">
        <f>Q_revised!M43-Q_tendered!M43</f>
        <v/>
      </c>
      <c r="N43" s="359">
        <f>Q_revised!N43-Q_tendered!N43</f>
        <v/>
      </c>
    </row>
    <row r="44">
      <c r="A44" s="181" t="inlineStr">
        <is>
          <t>NETR/PW-08</t>
        </is>
      </c>
      <c r="B44" s="359">
        <f>Q_revised!B44-Q_tendered!B44</f>
        <v/>
      </c>
      <c r="C44" s="359">
        <f>Q_revised!C44-Q_tendered!C44</f>
        <v/>
      </c>
      <c r="D44" s="359">
        <f>Q_revised!D44-Q_tendered!D44</f>
        <v/>
      </c>
      <c r="E44" s="359">
        <f>Q_revised!E44-Q_tendered!E44</f>
        <v/>
      </c>
      <c r="F44" s="359">
        <f>Q_revised!F44-Q_tendered!F44</f>
        <v/>
      </c>
      <c r="G44" s="359">
        <f>Q_revised!G44-Q_tendered!G44</f>
        <v/>
      </c>
      <c r="H44" s="359">
        <f>Q_revised!H44-Q_tendered!H44</f>
        <v/>
      </c>
      <c r="I44" s="359">
        <f>Q_revised!I44-Q_tendered!I44</f>
        <v/>
      </c>
      <c r="J44" s="359">
        <f>Q_revised!J44-Q_tendered!J44</f>
        <v/>
      </c>
      <c r="K44" s="359">
        <f>Q_revised!K44-Q_tendered!K44</f>
        <v/>
      </c>
      <c r="L44" s="359">
        <f>Q_revised!L44-Q_tendered!L44</f>
        <v/>
      </c>
      <c r="M44" s="359">
        <f>Q_revised!M44-Q_tendered!M44</f>
        <v/>
      </c>
      <c r="N44" s="359">
        <f>Q_revised!N44-Q_tendered!N44</f>
        <v/>
      </c>
    </row>
    <row r="45">
      <c r="A45" s="181" t="inlineStr">
        <is>
          <t>SUNM/PW-01</t>
        </is>
      </c>
      <c r="B45" s="359">
        <f>Q_revised!B45-Q_tendered!B45</f>
        <v/>
      </c>
      <c r="C45" s="359">
        <f>Q_revised!C45-Q_tendered!C45</f>
        <v/>
      </c>
      <c r="D45" s="359">
        <f>Q_revised!D45-Q_tendered!D45</f>
        <v/>
      </c>
      <c r="E45" s="359">
        <f>Q_revised!E45-Q_tendered!E45</f>
        <v/>
      </c>
      <c r="F45" s="359">
        <f>Q_revised!F45-Q_tendered!F45</f>
        <v/>
      </c>
      <c r="G45" s="359">
        <f>Q_revised!G45-Q_tendered!G45</f>
        <v/>
      </c>
      <c r="H45" s="359">
        <f>Q_revised!H45-Q_tendered!H45</f>
        <v/>
      </c>
      <c r="I45" s="359">
        <f>Q_revised!I45-Q_tendered!I45</f>
        <v/>
      </c>
      <c r="J45" s="359">
        <f>Q_revised!J45-Q_tendered!J45</f>
        <v/>
      </c>
      <c r="K45" s="359">
        <f>Q_revised!K45-Q_tendered!K45</f>
        <v/>
      </c>
      <c r="L45" s="359">
        <f>Q_revised!L45-Q_tendered!L45</f>
        <v/>
      </c>
      <c r="M45" s="359">
        <f>Q_revised!M45-Q_tendered!M45</f>
        <v/>
      </c>
      <c r="N45" s="359">
        <f>Q_revised!N45-Q_tendered!N45</f>
        <v/>
      </c>
    </row>
    <row r="46">
      <c r="A46" s="181" t="inlineStr">
        <is>
          <t>SUNM/PW-02</t>
        </is>
      </c>
      <c r="B46" s="359">
        <f>Q_revised!B46-Q_tendered!B46</f>
        <v/>
      </c>
      <c r="C46" s="359">
        <f>Q_revised!C46-Q_tendered!C46</f>
        <v/>
      </c>
      <c r="D46" s="359">
        <f>Q_revised!D46-Q_tendered!D46</f>
        <v/>
      </c>
      <c r="E46" s="359">
        <f>Q_revised!E46-Q_tendered!E46</f>
        <v/>
      </c>
      <c r="F46" s="359">
        <f>Q_revised!F46-Q_tendered!F46</f>
        <v/>
      </c>
      <c r="G46" s="359">
        <f>Q_revised!G46-Q_tendered!G46</f>
        <v/>
      </c>
      <c r="H46" s="359">
        <f>Q_revised!H46-Q_tendered!H46</f>
        <v/>
      </c>
      <c r="I46" s="359">
        <f>Q_revised!I46-Q_tendered!I46</f>
        <v/>
      </c>
      <c r="J46" s="359">
        <f>Q_revised!J46-Q_tendered!J46</f>
        <v/>
      </c>
      <c r="K46" s="359">
        <f>Q_revised!K46-Q_tendered!K46</f>
        <v/>
      </c>
      <c r="L46" s="359">
        <f>Q_revised!L46-Q_tendered!L46</f>
        <v/>
      </c>
      <c r="M46" s="359">
        <f>Q_revised!M46-Q_tendered!M46</f>
        <v/>
      </c>
      <c r="N46" s="359">
        <f>Q_revised!N46-Q_tendered!N46</f>
        <v/>
      </c>
    </row>
    <row r="47">
      <c r="A47" s="181" t="inlineStr">
        <is>
          <t>SUNM/PW-03</t>
        </is>
      </c>
      <c r="B47" s="359">
        <f>Q_revised!B47-Q_tendered!B47</f>
        <v/>
      </c>
      <c r="C47" s="359">
        <f>Q_revised!C47-Q_tendered!C47</f>
        <v/>
      </c>
      <c r="D47" s="359">
        <f>Q_revised!D47-Q_tendered!D47</f>
        <v/>
      </c>
      <c r="E47" s="359">
        <f>Q_revised!E47-Q_tendered!E47</f>
        <v/>
      </c>
      <c r="F47" s="359">
        <f>Q_revised!F47-Q_tendered!F47</f>
        <v/>
      </c>
      <c r="G47" s="359">
        <f>Q_revised!G47-Q_tendered!G47</f>
        <v/>
      </c>
      <c r="H47" s="359">
        <f>Q_revised!H47-Q_tendered!H47</f>
        <v/>
      </c>
      <c r="I47" s="359">
        <f>Q_revised!I47-Q_tendered!I47</f>
        <v/>
      </c>
      <c r="J47" s="359">
        <f>Q_revised!J47-Q_tendered!J47</f>
        <v/>
      </c>
      <c r="K47" s="359">
        <f>Q_revised!K47-Q_tendered!K47</f>
        <v/>
      </c>
      <c r="L47" s="359">
        <f>Q_revised!L47-Q_tendered!L47</f>
        <v/>
      </c>
      <c r="M47" s="359">
        <f>Q_revised!M47-Q_tendered!M47</f>
        <v/>
      </c>
      <c r="N47" s="359">
        <f>Q_revised!N47-Q_tendered!N47</f>
        <v/>
      </c>
    </row>
    <row r="48">
      <c r="A48" s="181" t="inlineStr">
        <is>
          <t>SUNM/PW-04</t>
        </is>
      </c>
      <c r="B48" s="359">
        <f>Q_revised!B48-Q_tendered!B48</f>
        <v/>
      </c>
      <c r="C48" s="359">
        <f>Q_revised!C48-Q_tendered!C48</f>
        <v/>
      </c>
      <c r="D48" s="359">
        <f>Q_revised!D48-Q_tendered!D48</f>
        <v/>
      </c>
      <c r="E48" s="359">
        <f>Q_revised!E48-Q_tendered!E48</f>
        <v/>
      </c>
      <c r="F48" s="359">
        <f>Q_revised!F48-Q_tendered!F48</f>
        <v/>
      </c>
      <c r="G48" s="359">
        <f>Q_revised!G48-Q_tendered!G48</f>
        <v/>
      </c>
      <c r="H48" s="359">
        <f>Q_revised!H48-Q_tendered!H48</f>
        <v/>
      </c>
      <c r="I48" s="359">
        <f>Q_revised!I48-Q_tendered!I48</f>
        <v/>
      </c>
      <c r="J48" s="359">
        <f>Q_revised!J48-Q_tendered!J48</f>
        <v/>
      </c>
      <c r="K48" s="359">
        <f>Q_revised!K48-Q_tendered!K48</f>
        <v/>
      </c>
      <c r="L48" s="359">
        <f>Q_revised!L48-Q_tendered!L48</f>
        <v/>
      </c>
      <c r="M48" s="359">
        <f>Q_revised!M48-Q_tendered!M48</f>
        <v/>
      </c>
      <c r="N48" s="359">
        <f>Q_revised!N48-Q_tendered!N48</f>
        <v/>
      </c>
    </row>
    <row r="49">
      <c r="A49" s="181" t="inlineStr">
        <is>
          <t>SUNM/PW-05</t>
        </is>
      </c>
      <c r="B49" s="359">
        <f>Q_revised!B49-Q_tendered!B49</f>
        <v/>
      </c>
      <c r="C49" s="359">
        <f>Q_revised!C49-Q_tendered!C49</f>
        <v/>
      </c>
      <c r="D49" s="359">
        <f>Q_revised!D49-Q_tendered!D49</f>
        <v/>
      </c>
      <c r="E49" s="359">
        <f>Q_revised!E49-Q_tendered!E49</f>
        <v/>
      </c>
      <c r="F49" s="359">
        <f>Q_revised!F49-Q_tendered!F49</f>
        <v/>
      </c>
      <c r="G49" s="359">
        <f>Q_revised!G49-Q_tendered!G49</f>
        <v/>
      </c>
      <c r="H49" s="359">
        <f>Q_revised!H49-Q_tendered!H49</f>
        <v/>
      </c>
      <c r="I49" s="359">
        <f>Q_revised!I49-Q_tendered!I49</f>
        <v/>
      </c>
      <c r="J49" s="359">
        <f>Q_revised!J49-Q_tendered!J49</f>
        <v/>
      </c>
      <c r="K49" s="359">
        <f>Q_revised!K49-Q_tendered!K49</f>
        <v/>
      </c>
      <c r="L49" s="359">
        <f>Q_revised!L49-Q_tendered!L49</f>
        <v/>
      </c>
      <c r="M49" s="359">
        <f>Q_revised!M49-Q_tendered!M49</f>
        <v/>
      </c>
      <c r="N49" s="359">
        <f>Q_revised!N49-Q_tendered!N49</f>
        <v/>
      </c>
    </row>
    <row r="50">
      <c r="A50" s="181" t="inlineStr">
        <is>
          <t>SUNM/PW-06</t>
        </is>
      </c>
      <c r="B50" s="359">
        <f>Q_revised!B50-Q_tendered!B50</f>
        <v/>
      </c>
      <c r="C50" s="359">
        <f>Q_revised!C50-Q_tendered!C50</f>
        <v/>
      </c>
      <c r="D50" s="359">
        <f>Q_revised!D50-Q_tendered!D50</f>
        <v/>
      </c>
      <c r="E50" s="359">
        <f>Q_revised!E50-Q_tendered!E50</f>
        <v/>
      </c>
      <c r="F50" s="359">
        <f>Q_revised!F50-Q_tendered!F50</f>
        <v/>
      </c>
      <c r="G50" s="359">
        <f>Q_revised!G50-Q_tendered!G50</f>
        <v/>
      </c>
      <c r="H50" s="359">
        <f>Q_revised!H50-Q_tendered!H50</f>
        <v/>
      </c>
      <c r="I50" s="359">
        <f>Q_revised!I50-Q_tendered!I50</f>
        <v/>
      </c>
      <c r="J50" s="359">
        <f>Q_revised!J50-Q_tendered!J50</f>
        <v/>
      </c>
      <c r="K50" s="359">
        <f>Q_revised!K50-Q_tendered!K50</f>
        <v/>
      </c>
      <c r="L50" s="359">
        <f>Q_revised!L50-Q_tendered!L50</f>
        <v/>
      </c>
      <c r="M50" s="359">
        <f>Q_revised!M50-Q_tendered!M50</f>
        <v/>
      </c>
      <c r="N50" s="359">
        <f>Q_revised!N50-Q_tendered!N50</f>
        <v/>
      </c>
    </row>
    <row r="51">
      <c r="A51" s="181" t="inlineStr">
        <is>
          <t>Total</t>
        </is>
      </c>
      <c r="B51" s="359">
        <f>SUM(B2:B50)</f>
        <v/>
      </c>
      <c r="C51" s="359">
        <f>SUM(C2:C50)</f>
        <v/>
      </c>
      <c r="D51" s="359">
        <f>SUM(D2:D50)</f>
        <v/>
      </c>
      <c r="E51" s="359">
        <f>SUM(E2:E50)</f>
        <v/>
      </c>
      <c r="F51" s="359">
        <f>SUM(F2:F50)</f>
        <v/>
      </c>
      <c r="G51" s="359">
        <f>SUM(G2:G50)</f>
        <v/>
      </c>
      <c r="H51" s="359">
        <f>SUM(H2:H50)</f>
        <v/>
      </c>
      <c r="I51" s="359">
        <f>SUM(I2:I50)</f>
        <v/>
      </c>
      <c r="J51" s="359">
        <f>SUM(J2:J50)</f>
        <v/>
      </c>
      <c r="K51" s="359">
        <f>SUM(K2:K50)</f>
        <v/>
      </c>
      <c r="L51" s="359">
        <f>SUM(L2:L50)</f>
        <v/>
      </c>
      <c r="M51" s="359">
        <f>SUM(M2:M50)</f>
        <v/>
      </c>
      <c r="N51" s="359">
        <f>SUM(N2:N50)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A10" workbookViewId="0" zoomScale="130" zoomScaleNormal="130">
      <selection activeCell="H11" sqref="H11"/>
    </sheetView>
  </sheetViews>
  <sheetFormatPr baseColWidth="8" defaultRowHeight="15"/>
  <cols>
    <col customWidth="1" max="1" min="1" style="356" width="17.28515625"/>
  </cols>
  <sheetData>
    <row r="1">
      <c r="A1" s="181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  <c r="O1" s="359" t="n">
        <v>14</v>
      </c>
      <c r="P1" s="359" t="inlineStr">
        <is>
          <t>Total</t>
        </is>
      </c>
    </row>
    <row r="2">
      <c r="A2" s="181" t="inlineStr">
        <is>
          <t>KISH/PW-01</t>
        </is>
      </c>
      <c r="B2" s="359">
        <f>Q_revised!B2-C_tendered!B2</f>
        <v/>
      </c>
      <c r="C2" s="359">
        <f>Q_revised!C2-C_tendered!C2</f>
        <v/>
      </c>
      <c r="D2" s="359">
        <f>Q_revised!D2-C_tendered!D2</f>
        <v/>
      </c>
      <c r="E2" s="359">
        <f>Q_revised!E2-C_tendered!E2</f>
        <v/>
      </c>
      <c r="F2" s="359">
        <f>Q_revised!F2-C_tendered!F2</f>
        <v/>
      </c>
      <c r="G2" s="359">
        <f>Q_revised!G2-C_tendered!G2</f>
        <v/>
      </c>
      <c r="H2" s="359">
        <f>Q_revised!H2-C_tendered!H2</f>
        <v/>
      </c>
      <c r="I2" s="359">
        <f>Q_revised!I2-C_tendered!I2</f>
        <v/>
      </c>
      <c r="J2" s="359">
        <f>Q_revised!J2-C_tendered!J2</f>
        <v/>
      </c>
      <c r="K2" s="359">
        <f>Q_revised!K2-C_tendered!K2</f>
        <v/>
      </c>
      <c r="L2" s="359">
        <f>Q_revised!L2-C_tendered!L2</f>
        <v/>
      </c>
      <c r="M2" s="359">
        <f>Q_revised!M2-C_tendered!M2</f>
        <v/>
      </c>
      <c r="N2" s="359">
        <f>Q_revised!N2-C_tendered!N2</f>
        <v/>
      </c>
      <c r="O2" s="359" t="n">
        <v>0</v>
      </c>
      <c r="P2" s="359">
        <f>SUM(B2:O2)</f>
        <v/>
      </c>
    </row>
    <row r="3">
      <c r="A3" s="181" t="inlineStr">
        <is>
          <t>KISH/PW-02</t>
        </is>
      </c>
      <c r="B3" s="359">
        <f>Q_revised!B3-C_tendered!B3</f>
        <v/>
      </c>
      <c r="C3" s="359">
        <f>Q_revised!C3-C_tendered!C3</f>
        <v/>
      </c>
      <c r="D3" s="359">
        <f>Q_revised!D3-C_tendered!D3</f>
        <v/>
      </c>
      <c r="E3" s="359">
        <f>Q_revised!E3-C_tendered!E3</f>
        <v/>
      </c>
      <c r="F3" s="359">
        <f>Q_revised!F3-C_tendered!F3</f>
        <v/>
      </c>
      <c r="G3" s="359">
        <f>Q_revised!G3-C_tendered!G3</f>
        <v/>
      </c>
      <c r="H3" s="359">
        <f>Q_revised!H3-C_tendered!H3</f>
        <v/>
      </c>
      <c r="I3" s="359">
        <f>Q_revised!I3-C_tendered!I3</f>
        <v/>
      </c>
      <c r="J3" s="359">
        <f>Q_revised!J3-C_tendered!J3</f>
        <v/>
      </c>
      <c r="K3" s="359">
        <f>Q_revised!K3-C_tendered!K3</f>
        <v/>
      </c>
      <c r="L3" s="359">
        <f>Q_revised!L3-C_tendered!L3</f>
        <v/>
      </c>
      <c r="M3" s="359">
        <f>Q_revised!M3-C_tendered!M3</f>
        <v/>
      </c>
      <c r="N3" s="359">
        <f>Q_revised!N3-C_tendered!N3</f>
        <v/>
      </c>
      <c r="O3" s="359" t="n">
        <v>0</v>
      </c>
      <c r="P3" s="359">
        <f>SUM(B3:O3)</f>
        <v/>
      </c>
    </row>
    <row r="4">
      <c r="A4" s="181" t="inlineStr">
        <is>
          <t>KISH/PW-03</t>
        </is>
      </c>
      <c r="B4" s="359">
        <f>Q_revised!B4-C_tendered!B4</f>
        <v/>
      </c>
      <c r="C4" s="359">
        <f>Q_revised!C4-C_tendered!C4</f>
        <v/>
      </c>
      <c r="D4" s="359">
        <f>Q_revised!D4-C_tendered!D4</f>
        <v/>
      </c>
      <c r="E4" s="359">
        <f>Q_revised!E4-C_tendered!E4</f>
        <v/>
      </c>
      <c r="F4" s="359">
        <f>Q_revised!F4-C_tendered!F4</f>
        <v/>
      </c>
      <c r="G4" s="359">
        <f>Q_revised!G4-C_tendered!G4</f>
        <v/>
      </c>
      <c r="H4" s="359">
        <f>Q_revised!H4-C_tendered!H4</f>
        <v/>
      </c>
      <c r="I4" s="359">
        <f>Q_revised!I4-C_tendered!I4</f>
        <v/>
      </c>
      <c r="J4" s="359">
        <f>Q_revised!J4-C_tendered!J4</f>
        <v/>
      </c>
      <c r="K4" s="359">
        <f>Q_revised!K4-C_tendered!K4</f>
        <v/>
      </c>
      <c r="L4" s="359">
        <f>Q_revised!L4-C_tendered!L4</f>
        <v/>
      </c>
      <c r="M4" s="359">
        <f>Q_revised!M4-C_tendered!M4</f>
        <v/>
      </c>
      <c r="N4" s="359">
        <f>Q_revised!N4-C_tendered!N4</f>
        <v/>
      </c>
      <c r="O4" s="359" t="n">
        <v>0</v>
      </c>
      <c r="P4" s="359">
        <f>SUM(B4:O4)</f>
        <v/>
      </c>
    </row>
    <row r="5">
      <c r="A5" s="181" t="inlineStr">
        <is>
          <t>KISH/PW-04</t>
        </is>
      </c>
      <c r="B5" s="359">
        <f>Q_revised!B5-C_tendered!B5</f>
        <v/>
      </c>
      <c r="C5" s="359">
        <f>Q_revised!C5-C_tendered!C5</f>
        <v/>
      </c>
      <c r="D5" s="359">
        <f>Q_revised!D5-C_tendered!D5</f>
        <v/>
      </c>
      <c r="E5" s="359">
        <f>Q_revised!E5-C_tendered!E5</f>
        <v/>
      </c>
      <c r="F5" s="359">
        <f>Q_revised!F5-C_tendered!F5</f>
        <v/>
      </c>
      <c r="G5" s="359">
        <f>Q_revised!G5-C_tendered!G5</f>
        <v/>
      </c>
      <c r="H5" s="359">
        <f>Q_revised!H5-C_tendered!H5</f>
        <v/>
      </c>
      <c r="I5" s="359">
        <f>Q_revised!I5-C_tendered!I5</f>
        <v/>
      </c>
      <c r="J5" s="359">
        <f>Q_revised!J5-C_tendered!J5</f>
        <v/>
      </c>
      <c r="K5" s="359">
        <f>Q_revised!K5-C_tendered!K5</f>
        <v/>
      </c>
      <c r="L5" s="359">
        <f>Q_revised!L5-C_tendered!L5</f>
        <v/>
      </c>
      <c r="M5" s="359">
        <f>Q_revised!M5-C_tendered!M5</f>
        <v/>
      </c>
      <c r="N5" s="359">
        <f>Q_revised!N5-C_tendered!N5</f>
        <v/>
      </c>
      <c r="O5" s="359" t="n">
        <v>0</v>
      </c>
      <c r="P5" s="359">
        <f>SUM(B5:O5)</f>
        <v/>
      </c>
    </row>
    <row r="6">
      <c r="A6" s="181" t="inlineStr">
        <is>
          <t>KISH/PW-05</t>
        </is>
      </c>
      <c r="B6" s="359">
        <f>Q_revised!B6-C_tendered!B6</f>
        <v/>
      </c>
      <c r="C6" s="359">
        <f>Q_revised!C6-C_tendered!C6</f>
        <v/>
      </c>
      <c r="D6" s="359">
        <f>Q_revised!D6-C_tendered!D6</f>
        <v/>
      </c>
      <c r="E6" s="359">
        <f>Q_revised!E6-C_tendered!E6</f>
        <v/>
      </c>
      <c r="F6" s="359">
        <f>Q_revised!F6-C_tendered!F6</f>
        <v/>
      </c>
      <c r="G6" s="359">
        <f>Q_revised!G6-C_tendered!G6</f>
        <v/>
      </c>
      <c r="H6" s="359">
        <f>Q_revised!H6-C_tendered!H6</f>
        <v/>
      </c>
      <c r="I6" s="359">
        <f>Q_revised!I6-C_tendered!I6</f>
        <v/>
      </c>
      <c r="J6" s="359">
        <f>Q_revised!J6-C_tendered!J6</f>
        <v/>
      </c>
      <c r="K6" s="359">
        <f>Q_revised!K6-C_tendered!K6</f>
        <v/>
      </c>
      <c r="L6" s="359">
        <f>Q_revised!L6-C_tendered!L6</f>
        <v/>
      </c>
      <c r="M6" s="359">
        <f>Q_revised!M6-C_tendered!M6</f>
        <v/>
      </c>
      <c r="N6" s="359">
        <f>Q_revised!N6-C_tendered!N6</f>
        <v/>
      </c>
      <c r="O6" s="359" t="n">
        <v>0</v>
      </c>
      <c r="P6" s="359">
        <f>SUM(B6:O6)</f>
        <v/>
      </c>
    </row>
    <row r="7">
      <c r="A7" s="181" t="inlineStr">
        <is>
          <t>KISH/PW-06</t>
        </is>
      </c>
      <c r="B7" s="359">
        <f>Q_revised!B7-C_tendered!B7</f>
        <v/>
      </c>
      <c r="C7" s="359">
        <f>Q_revised!C7-C_tendered!C7</f>
        <v/>
      </c>
      <c r="D7" s="359">
        <f>Q_revised!D7-C_tendered!D7</f>
        <v/>
      </c>
      <c r="E7" s="359">
        <f>Q_revised!E7-C_tendered!E7</f>
        <v/>
      </c>
      <c r="F7" s="359">
        <f>Q_revised!F7-C_tendered!F7</f>
        <v/>
      </c>
      <c r="G7" s="359">
        <f>Q_revised!G7-C_tendered!G7</f>
        <v/>
      </c>
      <c r="H7" s="359">
        <f>Q_revised!H7-C_tendered!H7</f>
        <v/>
      </c>
      <c r="I7" s="359">
        <f>Q_revised!I7-C_tendered!I7</f>
        <v/>
      </c>
      <c r="J7" s="359">
        <f>Q_revised!J7-C_tendered!J7</f>
        <v/>
      </c>
      <c r="K7" s="359">
        <f>Q_revised!K7-C_tendered!K7</f>
        <v/>
      </c>
      <c r="L7" s="359">
        <f>Q_revised!L7-C_tendered!L7</f>
        <v/>
      </c>
      <c r="M7" s="359">
        <f>Q_revised!M7-C_tendered!M7</f>
        <v/>
      </c>
      <c r="N7" s="359">
        <f>Q_revised!N7-C_tendered!N7</f>
        <v/>
      </c>
      <c r="O7" s="359" t="n">
        <v>0</v>
      </c>
      <c r="P7" s="359">
        <f>SUM(B7:O7)</f>
        <v/>
      </c>
    </row>
    <row r="8">
      <c r="A8" s="181" t="inlineStr">
        <is>
          <t>KISH/PW-07</t>
        </is>
      </c>
      <c r="B8" s="359">
        <f>Q_revised!B8-C_tendered!B8</f>
        <v/>
      </c>
      <c r="C8" s="359">
        <f>Q_revised!C8-C_tendered!C8</f>
        <v/>
      </c>
      <c r="D8" s="359">
        <f>Q_revised!D8-C_tendered!D8</f>
        <v/>
      </c>
      <c r="E8" s="359">
        <f>Q_revised!E8-C_tendered!E8</f>
        <v/>
      </c>
      <c r="F8" s="359">
        <f>Q_revised!F8-C_tendered!F8</f>
        <v/>
      </c>
      <c r="G8" s="359">
        <f>Q_revised!G8-C_tendered!G8</f>
        <v/>
      </c>
      <c r="H8" s="359">
        <f>Q_revised!H8-C_tendered!H8</f>
        <v/>
      </c>
      <c r="I8" s="359">
        <f>Q_revised!I8-C_tendered!I8</f>
        <v/>
      </c>
      <c r="J8" s="359">
        <f>Q_revised!J8-C_tendered!J8</f>
        <v/>
      </c>
      <c r="K8" s="359">
        <f>Q_revised!K8-C_tendered!K8</f>
        <v/>
      </c>
      <c r="L8" s="359">
        <f>Q_revised!L8-C_tendered!L8</f>
        <v/>
      </c>
      <c r="M8" s="359">
        <f>Q_revised!M8-C_tendered!M8</f>
        <v/>
      </c>
      <c r="N8" s="359">
        <f>Q_revised!N8-C_tendered!N8</f>
        <v/>
      </c>
      <c r="O8" s="359" t="n">
        <v>0</v>
      </c>
      <c r="P8" s="359">
        <f>SUM(B8:O8)</f>
        <v/>
      </c>
    </row>
    <row r="9">
      <c r="A9" s="181" t="inlineStr">
        <is>
          <t>KISH/PW-08</t>
        </is>
      </c>
      <c r="B9" s="359">
        <f>Q_revised!B9-C_tendered!B9</f>
        <v/>
      </c>
      <c r="C9" s="359">
        <f>Q_revised!C9-C_tendered!C9</f>
        <v/>
      </c>
      <c r="D9" s="359">
        <f>Q_revised!D9-C_tendered!D9</f>
        <v/>
      </c>
      <c r="E9" s="359">
        <f>Q_revised!E9-C_tendered!E9</f>
        <v/>
      </c>
      <c r="F9" s="359">
        <f>Q_revised!F9-C_tendered!F9</f>
        <v/>
      </c>
      <c r="G9" s="359">
        <f>Q_revised!G9-C_tendered!G9</f>
        <v/>
      </c>
      <c r="H9" s="359">
        <f>Q_revised!H9-C_tendered!H9</f>
        <v/>
      </c>
      <c r="I9" s="359">
        <f>Q_revised!I9-C_tendered!I9</f>
        <v/>
      </c>
      <c r="J9" s="359">
        <f>Q_revised!J9-C_tendered!J9</f>
        <v/>
      </c>
      <c r="K9" s="359">
        <f>Q_revised!K9-C_tendered!K9</f>
        <v/>
      </c>
      <c r="L9" s="359">
        <f>Q_revised!L9-C_tendered!L9</f>
        <v/>
      </c>
      <c r="M9" s="359">
        <f>Q_revised!M9-C_tendered!M9</f>
        <v/>
      </c>
      <c r="N9" s="359">
        <f>Q_revised!N9-C_tendered!N9</f>
        <v/>
      </c>
      <c r="O9" s="359" t="n">
        <v>0</v>
      </c>
      <c r="P9" s="359">
        <f>SUM(B9:O9)</f>
        <v/>
      </c>
    </row>
    <row r="10">
      <c r="A10" s="181" t="inlineStr">
        <is>
          <t>KISH/PW-09</t>
        </is>
      </c>
      <c r="B10" s="359">
        <f>Q_revised!B10-C_tendered!B10</f>
        <v/>
      </c>
      <c r="C10" s="359">
        <f>Q_revised!C10-C_tendered!C10</f>
        <v/>
      </c>
      <c r="D10" s="359">
        <f>Q_revised!D10-C_tendered!D10</f>
        <v/>
      </c>
      <c r="E10" s="359">
        <f>Q_revised!E10-C_tendered!E10</f>
        <v/>
      </c>
      <c r="F10" s="359">
        <f>Q_revised!F10-C_tendered!F10</f>
        <v/>
      </c>
      <c r="G10" s="359">
        <f>Q_revised!G10-C_tendered!G10</f>
        <v/>
      </c>
      <c r="H10" s="359">
        <f>Q_revised!H10-C_tendered!H10</f>
        <v/>
      </c>
      <c r="I10" s="359">
        <f>Q_revised!I10-C_tendered!I10</f>
        <v/>
      </c>
      <c r="J10" s="359">
        <f>Q_revised!J10-C_tendered!J10</f>
        <v/>
      </c>
      <c r="K10" s="359">
        <f>Q_revised!K10-C_tendered!K10</f>
        <v/>
      </c>
      <c r="L10" s="359">
        <f>Q_revised!L10-C_tendered!L10</f>
        <v/>
      </c>
      <c r="M10" s="359">
        <f>Q_revised!M10-C_tendered!M10</f>
        <v/>
      </c>
      <c r="N10" s="359">
        <f>Q_revised!N10-C_tendered!N10</f>
        <v/>
      </c>
      <c r="O10" s="359" t="n">
        <v>0</v>
      </c>
      <c r="P10" s="359">
        <f>SUM(B10:O10)</f>
        <v/>
      </c>
    </row>
    <row r="11">
      <c r="A11" s="181" t="inlineStr">
        <is>
          <t>KISH/PW-10</t>
        </is>
      </c>
      <c r="B11" s="359">
        <f>Q_revised!B11-C_tendered!B11</f>
        <v/>
      </c>
      <c r="C11" s="359">
        <f>Q_revised!C11-C_tendered!C11</f>
        <v/>
      </c>
      <c r="D11" s="359">
        <f>Q_revised!D11-C_tendered!D11</f>
        <v/>
      </c>
      <c r="E11" s="359">
        <f>Q_revised!E11-C_tendered!E11</f>
        <v/>
      </c>
      <c r="F11" s="359">
        <f>Q_revised!F11-C_tendered!F11</f>
        <v/>
      </c>
      <c r="G11" s="359">
        <f>Q_revised!G11-C_tendered!G11</f>
        <v/>
      </c>
      <c r="H11" s="359">
        <f>Q_revised!H11-C_tendered!H11</f>
        <v/>
      </c>
      <c r="I11" s="359">
        <f>Q_revised!I11-C_tendered!I11</f>
        <v/>
      </c>
      <c r="J11" s="359">
        <f>Q_revised!J11-C_tendered!J11</f>
        <v/>
      </c>
      <c r="K11" s="359">
        <f>Q_revised!K11-C_tendered!K11</f>
        <v/>
      </c>
      <c r="L11" s="359">
        <f>Q_revised!L11-C_tendered!L11</f>
        <v/>
      </c>
      <c r="M11" s="359">
        <f>Q_revised!M11-C_tendered!M11</f>
        <v/>
      </c>
      <c r="N11" s="359">
        <f>Q_revised!N11-C_tendered!N11</f>
        <v/>
      </c>
      <c r="O11" s="359" t="n">
        <v>0</v>
      </c>
      <c r="P11" s="359">
        <f>SUM(B11:O11)</f>
        <v/>
      </c>
    </row>
    <row r="12">
      <c r="A12" s="181" t="inlineStr">
        <is>
          <t>KISH/PW-11</t>
        </is>
      </c>
      <c r="B12" s="359">
        <f>Q_revised!B12-C_tendered!B12</f>
        <v/>
      </c>
      <c r="C12" s="359">
        <f>Q_revised!C12-C_tendered!C12</f>
        <v/>
      </c>
      <c r="D12" s="359">
        <f>Q_revised!D12-C_tendered!D12</f>
        <v/>
      </c>
      <c r="E12" s="359">
        <f>Q_revised!E12-C_tendered!E12</f>
        <v/>
      </c>
      <c r="F12" s="359">
        <f>Q_revised!F12-C_tendered!F12</f>
        <v/>
      </c>
      <c r="G12" s="359">
        <f>Q_revised!G12-C_tendered!G12</f>
        <v/>
      </c>
      <c r="H12" s="359">
        <f>Q_revised!H12-C_tendered!H12</f>
        <v/>
      </c>
      <c r="I12" s="359">
        <f>Q_revised!I12-C_tendered!I12</f>
        <v/>
      </c>
      <c r="J12" s="359">
        <f>Q_revised!J12-C_tendered!J12</f>
        <v/>
      </c>
      <c r="K12" s="359">
        <f>Q_revised!K12-C_tendered!K12</f>
        <v/>
      </c>
      <c r="L12" s="359">
        <f>Q_revised!L12-C_tendered!L12</f>
        <v/>
      </c>
      <c r="M12" s="359">
        <f>Q_revised!M12-C_tendered!M12</f>
        <v/>
      </c>
      <c r="N12" s="359">
        <f>Q_revised!N12-C_tendered!N12</f>
        <v/>
      </c>
      <c r="O12" s="359" t="n">
        <v>0</v>
      </c>
      <c r="P12" s="359">
        <f>SUM(B12:O12)</f>
        <v/>
      </c>
    </row>
    <row r="13">
      <c r="A13" s="181" t="inlineStr">
        <is>
          <t>KISH/PW-12</t>
        </is>
      </c>
      <c r="B13" s="359">
        <f>Q_revised!B13-C_tendered!B13</f>
        <v/>
      </c>
      <c r="C13" s="359">
        <f>Q_revised!C13-C_tendered!C13</f>
        <v/>
      </c>
      <c r="D13" s="359">
        <f>Q_revised!D13-C_tendered!D13</f>
        <v/>
      </c>
      <c r="E13" s="359">
        <f>Q_revised!E13-C_tendered!E13</f>
        <v/>
      </c>
      <c r="F13" s="359">
        <f>Q_revised!F13-C_tendered!F13</f>
        <v/>
      </c>
      <c r="G13" s="359">
        <f>Q_revised!G13-C_tendered!G13</f>
        <v/>
      </c>
      <c r="H13" s="359">
        <f>Q_revised!H13-C_tendered!H13</f>
        <v/>
      </c>
      <c r="I13" s="359">
        <f>Q_revised!I13-C_tendered!I13</f>
        <v/>
      </c>
      <c r="J13" s="359">
        <f>Q_revised!J13-C_tendered!J13</f>
        <v/>
      </c>
      <c r="K13" s="359">
        <f>Q_revised!K13-C_tendered!K13</f>
        <v/>
      </c>
      <c r="L13" s="359">
        <f>Q_revised!L13-C_tendered!L13</f>
        <v/>
      </c>
      <c r="M13" s="359">
        <f>Q_revised!M13-C_tendered!M13</f>
        <v/>
      </c>
      <c r="N13" s="359">
        <f>Q_revised!N13-C_tendered!N13</f>
        <v/>
      </c>
      <c r="O13" s="359" t="n">
        <v>0</v>
      </c>
      <c r="P13" s="359">
        <f>SUM(B13:O13)</f>
        <v/>
      </c>
    </row>
    <row r="14">
      <c r="A14" s="181" t="inlineStr">
        <is>
          <t>KISH/PW-13</t>
        </is>
      </c>
      <c r="B14" s="359">
        <f>Q_revised!B14-C_tendered!B14</f>
        <v/>
      </c>
      <c r="C14" s="359">
        <f>Q_revised!C14-C_tendered!C14</f>
        <v/>
      </c>
      <c r="D14" s="359">
        <f>Q_revised!D14-C_tendered!D14</f>
        <v/>
      </c>
      <c r="E14" s="359">
        <f>Q_revised!E14-C_tendered!E14</f>
        <v/>
      </c>
      <c r="F14" s="359">
        <f>Q_revised!F14-C_tendered!F14</f>
        <v/>
      </c>
      <c r="G14" s="359">
        <f>Q_revised!G14-C_tendered!G14</f>
        <v/>
      </c>
      <c r="H14" s="359">
        <f>Q_revised!H14-C_tendered!H14</f>
        <v/>
      </c>
      <c r="I14" s="359">
        <f>Q_revised!I14-C_tendered!I14</f>
        <v/>
      </c>
      <c r="J14" s="359">
        <f>Q_revised!J14-C_tendered!J14</f>
        <v/>
      </c>
      <c r="K14" s="359">
        <f>Q_revised!K14-C_tendered!K14</f>
        <v/>
      </c>
      <c r="L14" s="359">
        <f>Q_revised!L14-C_tendered!L14</f>
        <v/>
      </c>
      <c r="M14" s="359">
        <f>Q_revised!M14-C_tendered!M14</f>
        <v/>
      </c>
      <c r="N14" s="359">
        <f>Q_revised!N14-C_tendered!N14</f>
        <v/>
      </c>
      <c r="O14" s="359" t="n">
        <v>0</v>
      </c>
      <c r="P14" s="359">
        <f>SUM(B14:O14)</f>
        <v/>
      </c>
    </row>
    <row r="15">
      <c r="A15" s="181" t="inlineStr">
        <is>
          <t>KISH/PW-14</t>
        </is>
      </c>
      <c r="B15" s="359">
        <f>Q_revised!B15-C_tendered!B15</f>
        <v/>
      </c>
      <c r="C15" s="359">
        <f>Q_revised!C15-C_tendered!C15</f>
        <v/>
      </c>
      <c r="D15" s="359">
        <f>Q_revised!D15-C_tendered!D15</f>
        <v/>
      </c>
      <c r="E15" s="359">
        <f>Q_revised!E15-C_tendered!E15</f>
        <v/>
      </c>
      <c r="F15" s="359">
        <f>Q_revised!F15-C_tendered!F15</f>
        <v/>
      </c>
      <c r="G15" s="359">
        <f>Q_revised!G15-C_tendered!G15</f>
        <v/>
      </c>
      <c r="H15" s="359">
        <f>Q_revised!H15-C_tendered!H15</f>
        <v/>
      </c>
      <c r="I15" s="359">
        <f>Q_revised!I15-C_tendered!I15</f>
        <v/>
      </c>
      <c r="J15" s="359">
        <f>Q_revised!J15-C_tendered!J15</f>
        <v/>
      </c>
      <c r="K15" s="359">
        <f>Q_revised!K15-C_tendered!K15</f>
        <v/>
      </c>
      <c r="L15" s="359">
        <f>Q_revised!L15-C_tendered!L15</f>
        <v/>
      </c>
      <c r="M15" s="359">
        <f>Q_revised!M15-C_tendered!M15</f>
        <v/>
      </c>
      <c r="N15" s="359">
        <f>Q_revised!N15-C_tendered!N15</f>
        <v/>
      </c>
      <c r="O15" s="359" t="n">
        <v>0</v>
      </c>
      <c r="P15" s="359">
        <f>SUM(B15:O15)</f>
        <v/>
      </c>
    </row>
    <row r="16">
      <c r="A16" s="181" t="inlineStr">
        <is>
          <t>KISH/PW-15</t>
        </is>
      </c>
      <c r="B16" s="359">
        <f>Q_revised!B16-C_tendered!B16</f>
        <v/>
      </c>
      <c r="C16" s="359">
        <f>Q_revised!C16-C_tendered!C16</f>
        <v/>
      </c>
      <c r="D16" s="359">
        <f>Q_revised!D16-C_tendered!D16</f>
        <v/>
      </c>
      <c r="E16" s="359">
        <f>Q_revised!E16-C_tendered!E16</f>
        <v/>
      </c>
      <c r="F16" s="359">
        <f>Q_revised!F16-C_tendered!F16</f>
        <v/>
      </c>
      <c r="G16" s="359">
        <f>Q_revised!G16-C_tendered!G16</f>
        <v/>
      </c>
      <c r="H16" s="359">
        <f>Q_revised!H16-C_tendered!H16</f>
        <v/>
      </c>
      <c r="I16" s="359">
        <f>Q_revised!I16-C_tendered!I16</f>
        <v/>
      </c>
      <c r="J16" s="359">
        <f>Q_revised!J16-C_tendered!J16</f>
        <v/>
      </c>
      <c r="K16" s="359">
        <f>Q_revised!K16-C_tendered!K16</f>
        <v/>
      </c>
      <c r="L16" s="359">
        <f>Q_revised!L16-C_tendered!L16</f>
        <v/>
      </c>
      <c r="M16" s="359">
        <f>Q_revised!M16-C_tendered!M16</f>
        <v/>
      </c>
      <c r="N16" s="359">
        <f>Q_revised!N16-C_tendered!N16</f>
        <v/>
      </c>
      <c r="O16" s="359" t="n">
        <v>0</v>
      </c>
      <c r="P16" s="359">
        <f>SUM(B16:O16)</f>
        <v/>
      </c>
    </row>
    <row r="17">
      <c r="A17" s="181" t="inlineStr">
        <is>
          <t>KISH/PW-16</t>
        </is>
      </c>
      <c r="B17" s="359">
        <f>Q_revised!B17-C_tendered!B17</f>
        <v/>
      </c>
      <c r="C17" s="359">
        <f>Q_revised!C17-C_tendered!C17</f>
        <v/>
      </c>
      <c r="D17" s="359">
        <f>Q_revised!D17-C_tendered!D17</f>
        <v/>
      </c>
      <c r="E17" s="359">
        <f>Q_revised!E17-C_tendered!E17</f>
        <v/>
      </c>
      <c r="F17" s="359">
        <f>Q_revised!F17-C_tendered!F17</f>
        <v/>
      </c>
      <c r="G17" s="359">
        <f>Q_revised!G17-C_tendered!G17</f>
        <v/>
      </c>
      <c r="H17" s="359">
        <f>Q_revised!H17-C_tendered!H17</f>
        <v/>
      </c>
      <c r="I17" s="359">
        <f>Q_revised!I17-C_tendered!I17</f>
        <v/>
      </c>
      <c r="J17" s="359">
        <f>Q_revised!J17-C_tendered!J17</f>
        <v/>
      </c>
      <c r="K17" s="359">
        <f>Q_revised!K17-C_tendered!K17</f>
        <v/>
      </c>
      <c r="L17" s="359">
        <f>Q_revised!L17-C_tendered!L17</f>
        <v/>
      </c>
      <c r="M17" s="359">
        <f>Q_revised!M17-C_tendered!M17</f>
        <v/>
      </c>
      <c r="N17" s="359">
        <f>Q_revised!N17-C_tendered!N17</f>
        <v/>
      </c>
      <c r="O17" s="359" t="n">
        <v>0</v>
      </c>
      <c r="P17" s="359">
        <f>SUM(B17:O17)</f>
        <v/>
      </c>
    </row>
    <row r="18">
      <c r="A18" s="181" t="inlineStr">
        <is>
          <t>KISH/PW-17</t>
        </is>
      </c>
      <c r="B18" s="359">
        <f>Q_revised!B18-C_tendered!B18</f>
        <v/>
      </c>
      <c r="C18" s="359">
        <f>Q_revised!C18-C_tendered!C18</f>
        <v/>
      </c>
      <c r="D18" s="359">
        <f>Q_revised!D18-C_tendered!D18</f>
        <v/>
      </c>
      <c r="E18" s="359">
        <f>Q_revised!E18-C_tendered!E18</f>
        <v/>
      </c>
      <c r="F18" s="359">
        <f>Q_revised!F18-C_tendered!F18</f>
        <v/>
      </c>
      <c r="G18" s="359">
        <f>Q_revised!G18-C_tendered!G18</f>
        <v/>
      </c>
      <c r="H18" s="359">
        <f>Q_revised!H18-C_tendered!H18</f>
        <v/>
      </c>
      <c r="I18" s="359">
        <f>Q_revised!I18-C_tendered!I18</f>
        <v/>
      </c>
      <c r="J18" s="359">
        <f>Q_revised!J18-C_tendered!J18</f>
        <v/>
      </c>
      <c r="K18" s="359">
        <f>Q_revised!K18-C_tendered!K18</f>
        <v/>
      </c>
      <c r="L18" s="359">
        <f>Q_revised!L18-C_tendered!L18</f>
        <v/>
      </c>
      <c r="M18" s="359">
        <f>Q_revised!M18-C_tendered!M18</f>
        <v/>
      </c>
      <c r="N18" s="359">
        <f>Q_revised!N18-C_tendered!N18</f>
        <v/>
      </c>
      <c r="O18" s="359" t="n">
        <v>0</v>
      </c>
      <c r="P18" s="359">
        <f>SUM(B18:O18)</f>
        <v/>
      </c>
    </row>
    <row r="19">
      <c r="A19" s="181" t="inlineStr">
        <is>
          <t>KISH/PW-18</t>
        </is>
      </c>
      <c r="B19" s="359">
        <f>Q_revised!B19-C_tendered!B19</f>
        <v/>
      </c>
      <c r="C19" s="359">
        <f>Q_revised!C19-C_tendered!C19</f>
        <v/>
      </c>
      <c r="D19" s="359">
        <f>Q_revised!D19-C_tendered!D19</f>
        <v/>
      </c>
      <c r="E19" s="359">
        <f>Q_revised!E19-C_tendered!E19</f>
        <v/>
      </c>
      <c r="F19" s="359">
        <f>Q_revised!F19-C_tendered!F19</f>
        <v/>
      </c>
      <c r="G19" s="359">
        <f>Q_revised!G19-C_tendered!G19</f>
        <v/>
      </c>
      <c r="H19" s="359">
        <f>Q_revised!H19-C_tendered!H19</f>
        <v/>
      </c>
      <c r="I19" s="359">
        <f>Q_revised!I19-C_tendered!I19</f>
        <v/>
      </c>
      <c r="J19" s="359">
        <f>Q_revised!J19-C_tendered!J19</f>
        <v/>
      </c>
      <c r="K19" s="359">
        <f>Q_revised!K19-C_tendered!K19</f>
        <v/>
      </c>
      <c r="L19" s="359">
        <f>Q_revised!L19-C_tendered!L19</f>
        <v/>
      </c>
      <c r="M19" s="359">
        <f>Q_revised!M19-C_tendered!M19</f>
        <v/>
      </c>
      <c r="N19" s="359">
        <f>Q_revised!N19-C_tendered!N19</f>
        <v/>
      </c>
      <c r="O19" s="359" t="n">
        <v>0</v>
      </c>
      <c r="P19" s="359">
        <f>SUM(B19:O19)</f>
        <v/>
      </c>
    </row>
    <row r="20">
      <c r="A20" s="181" t="inlineStr">
        <is>
          <t>KISH/PW-19</t>
        </is>
      </c>
      <c r="B20" s="359">
        <f>Q_revised!B20-C_tendered!B20</f>
        <v/>
      </c>
      <c r="C20" s="359">
        <f>Q_revised!C20-C_tendered!C20</f>
        <v/>
      </c>
      <c r="D20" s="359">
        <f>Q_revised!D20-C_tendered!D20</f>
        <v/>
      </c>
      <c r="E20" s="359">
        <f>Q_revised!E20-C_tendered!E20</f>
        <v/>
      </c>
      <c r="F20" s="359">
        <f>Q_revised!F20-C_tendered!F20</f>
        <v/>
      </c>
      <c r="G20" s="359">
        <f>Q_revised!G20-C_tendered!G20</f>
        <v/>
      </c>
      <c r="H20" s="359">
        <f>Q_revised!H20-C_tendered!H20</f>
        <v/>
      </c>
      <c r="I20" s="359">
        <f>Q_revised!I20-C_tendered!I20</f>
        <v/>
      </c>
      <c r="J20" s="359">
        <f>Q_revised!J20-C_tendered!J20</f>
        <v/>
      </c>
      <c r="K20" s="359">
        <f>Q_revised!K20-C_tendered!K20</f>
        <v/>
      </c>
      <c r="L20" s="359">
        <f>Q_revised!L20-C_tendered!L20</f>
        <v/>
      </c>
      <c r="M20" s="359">
        <f>Q_revised!M20-C_tendered!M20</f>
        <v/>
      </c>
      <c r="N20" s="359">
        <f>Q_revised!N20-C_tendered!N20</f>
        <v/>
      </c>
      <c r="O20" s="359" t="n">
        <v>0</v>
      </c>
      <c r="P20" s="359">
        <f>SUM(B20:O20)</f>
        <v/>
      </c>
    </row>
    <row r="21">
      <c r="A21" s="181" t="inlineStr">
        <is>
          <t>KISH/PW-20</t>
        </is>
      </c>
      <c r="B21" s="359">
        <f>Q_revised!B21-C_tendered!B21</f>
        <v/>
      </c>
      <c r="C21" s="359">
        <f>Q_revised!C21-C_tendered!C21</f>
        <v/>
      </c>
      <c r="D21" s="359">
        <f>Q_revised!D21-C_tendered!D21</f>
        <v/>
      </c>
      <c r="E21" s="359">
        <f>Q_revised!E21-C_tendered!E21</f>
        <v/>
      </c>
      <c r="F21" s="359">
        <f>Q_revised!F21-C_tendered!F21</f>
        <v/>
      </c>
      <c r="G21" s="359">
        <f>Q_revised!G21-C_tendered!G21</f>
        <v/>
      </c>
      <c r="H21" s="359">
        <f>Q_revised!H21-C_tendered!H21</f>
        <v/>
      </c>
      <c r="I21" s="359">
        <f>Q_revised!I21-C_tendered!I21</f>
        <v/>
      </c>
      <c r="J21" s="359">
        <f>Q_revised!J21-C_tendered!J21</f>
        <v/>
      </c>
      <c r="K21" s="359">
        <f>Q_revised!K21-C_tendered!K21</f>
        <v/>
      </c>
      <c r="L21" s="359">
        <f>Q_revised!L21-C_tendered!L21</f>
        <v/>
      </c>
      <c r="M21" s="359">
        <f>Q_revised!M21-C_tendered!M21</f>
        <v/>
      </c>
      <c r="N21" s="359">
        <f>Q_revised!N21-C_tendered!N21</f>
        <v/>
      </c>
      <c r="O21" s="359" t="n">
        <v>0</v>
      </c>
      <c r="P21" s="359">
        <f>SUM(B21:O21)</f>
        <v/>
      </c>
    </row>
    <row r="22">
      <c r="A22" s="181" t="inlineStr">
        <is>
          <t>KISH/PW-21</t>
        </is>
      </c>
      <c r="B22" s="359">
        <f>Q_revised!B22-C_tendered!B22</f>
        <v/>
      </c>
      <c r="C22" s="359">
        <f>Q_revised!C22-C_tendered!C22</f>
        <v/>
      </c>
      <c r="D22" s="359">
        <f>Q_revised!D22-C_tendered!D22</f>
        <v/>
      </c>
      <c r="E22" s="359">
        <f>Q_revised!E22-C_tendered!E22</f>
        <v/>
      </c>
      <c r="F22" s="359">
        <f>Q_revised!F22-C_tendered!F22</f>
        <v/>
      </c>
      <c r="G22" s="359">
        <f>Q_revised!G22-C_tendered!G22</f>
        <v/>
      </c>
      <c r="H22" s="359">
        <f>Q_revised!H22-C_tendered!H22</f>
        <v/>
      </c>
      <c r="I22" s="359">
        <f>Q_revised!I22-C_tendered!I22</f>
        <v/>
      </c>
      <c r="J22" s="359">
        <f>Q_revised!J22-C_tendered!J22</f>
        <v/>
      </c>
      <c r="K22" s="359">
        <f>Q_revised!K22-C_tendered!K22</f>
        <v/>
      </c>
      <c r="L22" s="359">
        <f>Q_revised!L22-C_tendered!L22</f>
        <v/>
      </c>
      <c r="M22" s="359">
        <f>Q_revised!M22-C_tendered!M22</f>
        <v/>
      </c>
      <c r="N22" s="359">
        <f>Q_revised!N22-C_tendered!N22</f>
        <v/>
      </c>
      <c r="O22" s="359" t="n">
        <v>0</v>
      </c>
      <c r="P22" s="359">
        <f>SUM(B22:O22)</f>
        <v/>
      </c>
    </row>
    <row r="23">
      <c r="A23" s="181" t="inlineStr">
        <is>
          <t>KISH/PW-22</t>
        </is>
      </c>
      <c r="B23" s="359">
        <f>Q_revised!B23-C_tendered!B23</f>
        <v/>
      </c>
      <c r="C23" s="359">
        <f>Q_revised!C23-C_tendered!C23</f>
        <v/>
      </c>
      <c r="D23" s="359">
        <f>Q_revised!D23-C_tendered!D23</f>
        <v/>
      </c>
      <c r="E23" s="359">
        <f>Q_revised!E23-C_tendered!E23</f>
        <v/>
      </c>
      <c r="F23" s="359">
        <f>Q_revised!F23-C_tendered!F23</f>
        <v/>
      </c>
      <c r="G23" s="359">
        <f>Q_revised!G23-C_tendered!G23</f>
        <v/>
      </c>
      <c r="H23" s="359">
        <f>Q_revised!H23-C_tendered!H23</f>
        <v/>
      </c>
      <c r="I23" s="359">
        <f>Q_revised!I23-C_tendered!I23</f>
        <v/>
      </c>
      <c r="J23" s="359">
        <f>Q_revised!J23-C_tendered!J23</f>
        <v/>
      </c>
      <c r="K23" s="359">
        <f>Q_revised!K23-C_tendered!K23</f>
        <v/>
      </c>
      <c r="L23" s="359">
        <f>Q_revised!L23-C_tendered!L23</f>
        <v/>
      </c>
      <c r="M23" s="359">
        <f>Q_revised!M23-C_tendered!M23</f>
        <v/>
      </c>
      <c r="N23" s="359">
        <f>Q_revised!N23-C_tendered!N23</f>
        <v/>
      </c>
      <c r="O23" s="359" t="n">
        <v>0</v>
      </c>
      <c r="P23" s="359">
        <f>SUM(B23:O23)</f>
        <v/>
      </c>
    </row>
    <row r="24">
      <c r="A24" s="181" t="inlineStr">
        <is>
          <t>KISH/PW-23</t>
        </is>
      </c>
      <c r="B24" s="359">
        <f>Q_revised!B24-C_tendered!B24</f>
        <v/>
      </c>
      <c r="C24" s="359">
        <f>Q_revised!C24-C_tendered!C24</f>
        <v/>
      </c>
      <c r="D24" s="359">
        <f>Q_revised!D24-C_tendered!D24</f>
        <v/>
      </c>
      <c r="E24" s="359">
        <f>Q_revised!E24-C_tendered!E24</f>
        <v/>
      </c>
      <c r="F24" s="359">
        <f>Q_revised!F24-C_tendered!F24</f>
        <v/>
      </c>
      <c r="G24" s="359">
        <f>Q_revised!G24-C_tendered!G24</f>
        <v/>
      </c>
      <c r="H24" s="359">
        <f>Q_revised!H24-C_tendered!H24</f>
        <v/>
      </c>
      <c r="I24" s="359">
        <f>Q_revised!I24-C_tendered!I24</f>
        <v/>
      </c>
      <c r="J24" s="359">
        <f>Q_revised!J24-C_tendered!J24</f>
        <v/>
      </c>
      <c r="K24" s="359">
        <f>Q_revised!K24-C_tendered!K24</f>
        <v/>
      </c>
      <c r="L24" s="359">
        <f>Q_revised!L24-C_tendered!L24</f>
        <v/>
      </c>
      <c r="M24" s="359">
        <f>Q_revised!M24-C_tendered!M24</f>
        <v/>
      </c>
      <c r="N24" s="359">
        <f>Q_revised!N24-C_tendered!N24</f>
        <v/>
      </c>
      <c r="O24" s="359" t="n">
        <v>0</v>
      </c>
      <c r="P24" s="359">
        <f>SUM(B24:O24)</f>
        <v/>
      </c>
    </row>
    <row r="25">
      <c r="A25" s="181" t="inlineStr">
        <is>
          <t>KISH/PW-24</t>
        </is>
      </c>
      <c r="B25" s="359">
        <f>Q_revised!B25-C_tendered!B25</f>
        <v/>
      </c>
      <c r="C25" s="359">
        <f>Q_revised!C25-C_tendered!C25</f>
        <v/>
      </c>
      <c r="D25" s="359">
        <f>Q_revised!D25-C_tendered!D25</f>
        <v/>
      </c>
      <c r="E25" s="359">
        <f>Q_revised!E25-C_tendered!E25</f>
        <v/>
      </c>
      <c r="F25" s="359">
        <f>Q_revised!F25-C_tendered!F25</f>
        <v/>
      </c>
      <c r="G25" s="359">
        <f>Q_revised!G25-C_tendered!G25</f>
        <v/>
      </c>
      <c r="H25" s="359">
        <f>Q_revised!H25-C_tendered!H25</f>
        <v/>
      </c>
      <c r="I25" s="359">
        <f>Q_revised!I25-C_tendered!I25</f>
        <v/>
      </c>
      <c r="J25" s="359">
        <f>Q_revised!J25-C_tendered!J25</f>
        <v/>
      </c>
      <c r="K25" s="359">
        <f>Q_revised!K25-C_tendered!K25</f>
        <v/>
      </c>
      <c r="L25" s="359">
        <f>Q_revised!L25-C_tendered!L25</f>
        <v/>
      </c>
      <c r="M25" s="359">
        <f>Q_revised!M25-C_tendered!M25</f>
        <v/>
      </c>
      <c r="N25" s="359">
        <f>Q_revised!N25-C_tendered!N25</f>
        <v/>
      </c>
      <c r="O25" s="359" t="n">
        <v>0</v>
      </c>
      <c r="P25" s="359">
        <f>SUM(B25:O25)</f>
        <v/>
      </c>
    </row>
    <row r="26">
      <c r="A26" s="181" t="inlineStr">
        <is>
          <t>KISH/PW-25</t>
        </is>
      </c>
      <c r="B26" s="359">
        <f>Q_revised!B26-C_tendered!B26</f>
        <v/>
      </c>
      <c r="C26" s="359">
        <f>Q_revised!C26-C_tendered!C26</f>
        <v/>
      </c>
      <c r="D26" s="359">
        <f>Q_revised!D26-C_tendered!D26</f>
        <v/>
      </c>
      <c r="E26" s="359">
        <f>Q_revised!E26-C_tendered!E26</f>
        <v/>
      </c>
      <c r="F26" s="359">
        <f>Q_revised!F26-C_tendered!F26</f>
        <v/>
      </c>
      <c r="G26" s="359">
        <f>Q_revised!G26-C_tendered!G26</f>
        <v/>
      </c>
      <c r="H26" s="359">
        <f>Q_revised!H26-C_tendered!H26</f>
        <v/>
      </c>
      <c r="I26" s="359">
        <f>Q_revised!I26-C_tendered!I26</f>
        <v/>
      </c>
      <c r="J26" s="359">
        <f>Q_revised!J26-C_tendered!J26</f>
        <v/>
      </c>
      <c r="K26" s="359">
        <f>Q_revised!K26-C_tendered!K26</f>
        <v/>
      </c>
      <c r="L26" s="359">
        <f>Q_revised!L26-C_tendered!L26</f>
        <v/>
      </c>
      <c r="M26" s="359">
        <f>Q_revised!M26-C_tendered!M26</f>
        <v/>
      </c>
      <c r="N26" s="359">
        <f>Q_revised!N26-C_tendered!N26</f>
        <v/>
      </c>
      <c r="O26" s="359" t="n">
        <v>0</v>
      </c>
      <c r="P26" s="359">
        <f>SUM(B26:O26)</f>
        <v/>
      </c>
    </row>
    <row r="27">
      <c r="A27" s="181" t="inlineStr">
        <is>
          <t>KISH/PW-26</t>
        </is>
      </c>
      <c r="B27" s="359">
        <f>Q_revised!B27-C_tendered!B27</f>
        <v/>
      </c>
      <c r="C27" s="359">
        <f>Q_revised!C27-C_tendered!C27</f>
        <v/>
      </c>
      <c r="D27" s="359">
        <f>Q_revised!D27-C_tendered!D27</f>
        <v/>
      </c>
      <c r="E27" s="359">
        <f>Q_revised!E27-C_tendered!E27</f>
        <v/>
      </c>
      <c r="F27" s="359">
        <f>Q_revised!F27-C_tendered!F27</f>
        <v/>
      </c>
      <c r="G27" s="359">
        <f>Q_revised!G27-C_tendered!G27</f>
        <v/>
      </c>
      <c r="H27" s="359">
        <f>Q_revised!H27-C_tendered!H27</f>
        <v/>
      </c>
      <c r="I27" s="359">
        <f>Q_revised!I27-C_tendered!I27</f>
        <v/>
      </c>
      <c r="J27" s="359">
        <f>Q_revised!J27-C_tendered!J27</f>
        <v/>
      </c>
      <c r="K27" s="359">
        <f>Q_revised!K27-C_tendered!K27</f>
        <v/>
      </c>
      <c r="L27" s="359">
        <f>Q_revised!L27-C_tendered!L27</f>
        <v/>
      </c>
      <c r="M27" s="359">
        <f>Q_revised!M27-C_tendered!M27</f>
        <v/>
      </c>
      <c r="N27" s="359">
        <f>Q_revised!N27-C_tendered!N27</f>
        <v/>
      </c>
      <c r="O27" s="359" t="n">
        <v>0</v>
      </c>
      <c r="P27" s="359">
        <f>SUM(B27:O27)</f>
        <v/>
      </c>
    </row>
    <row r="28">
      <c r="A28" s="181" t="inlineStr">
        <is>
          <t>KISH/PW-27</t>
        </is>
      </c>
      <c r="B28" s="359">
        <f>Q_revised!B28-C_tendered!B28</f>
        <v/>
      </c>
      <c r="C28" s="359">
        <f>Q_revised!C28-C_tendered!C28</f>
        <v/>
      </c>
      <c r="D28" s="359">
        <f>Q_revised!D28-C_tendered!D28</f>
        <v/>
      </c>
      <c r="E28" s="359">
        <f>Q_revised!E28-C_tendered!E28</f>
        <v/>
      </c>
      <c r="F28" s="359">
        <f>Q_revised!F28-C_tendered!F28</f>
        <v/>
      </c>
      <c r="G28" s="359">
        <f>Q_revised!G28-C_tendered!G28</f>
        <v/>
      </c>
      <c r="H28" s="359">
        <f>Q_revised!H28-C_tendered!H28</f>
        <v/>
      </c>
      <c r="I28" s="359">
        <f>Q_revised!I28-C_tendered!I28</f>
        <v/>
      </c>
      <c r="J28" s="359">
        <f>Q_revised!J28-C_tendered!J28</f>
        <v/>
      </c>
      <c r="K28" s="359">
        <f>Q_revised!K28-C_tendered!K28</f>
        <v/>
      </c>
      <c r="L28" s="359">
        <f>Q_revised!L28-C_tendered!L28</f>
        <v/>
      </c>
      <c r="M28" s="359">
        <f>Q_revised!M28-C_tendered!M28</f>
        <v/>
      </c>
      <c r="N28" s="359">
        <f>Q_revised!N28-C_tendered!N28</f>
        <v/>
      </c>
      <c r="O28" s="359" t="n">
        <v>0</v>
      </c>
      <c r="P28" s="359">
        <f>SUM(B28:O28)</f>
        <v/>
      </c>
    </row>
    <row r="29">
      <c r="A29" s="181" t="inlineStr">
        <is>
          <t>KISH/PW-28</t>
        </is>
      </c>
      <c r="B29" s="359">
        <f>Q_revised!B29-C_tendered!B29</f>
        <v/>
      </c>
      <c r="C29" s="359">
        <f>Q_revised!C29-C_tendered!C29</f>
        <v/>
      </c>
      <c r="D29" s="359">
        <f>Q_revised!D29-C_tendered!D29</f>
        <v/>
      </c>
      <c r="E29" s="359">
        <f>Q_revised!E29-C_tendered!E29</f>
        <v/>
      </c>
      <c r="F29" s="359">
        <f>Q_revised!F29-C_tendered!F29</f>
        <v/>
      </c>
      <c r="G29" s="359">
        <f>Q_revised!G29-C_tendered!G29</f>
        <v/>
      </c>
      <c r="H29" s="359">
        <f>Q_revised!H29-C_tendered!H29</f>
        <v/>
      </c>
      <c r="I29" s="359">
        <f>Q_revised!I29-C_tendered!I29</f>
        <v/>
      </c>
      <c r="J29" s="359">
        <f>Q_revised!J29-C_tendered!J29</f>
        <v/>
      </c>
      <c r="K29" s="359">
        <f>Q_revised!K29-C_tendered!K29</f>
        <v/>
      </c>
      <c r="L29" s="359">
        <f>Q_revised!L29-C_tendered!L29</f>
        <v/>
      </c>
      <c r="M29" s="359">
        <f>Q_revised!M29-C_tendered!M29</f>
        <v/>
      </c>
      <c r="N29" s="359">
        <f>Q_revised!N29-C_tendered!N29</f>
        <v/>
      </c>
      <c r="O29" s="359" t="n">
        <v>0</v>
      </c>
      <c r="P29" s="359">
        <f>SUM(B29:O29)</f>
        <v/>
      </c>
    </row>
    <row r="30">
      <c r="A30" s="181" t="inlineStr">
        <is>
          <t>HOBI/PW-01</t>
        </is>
      </c>
      <c r="B30" s="359">
        <f>Q_revised!B30-C_tendered!B30</f>
        <v/>
      </c>
      <c r="C30" s="359">
        <f>Q_revised!C30-C_tendered!C30</f>
        <v/>
      </c>
      <c r="D30" s="359">
        <f>Q_revised!D30-C_tendered!D30</f>
        <v/>
      </c>
      <c r="E30" s="359">
        <f>Q_revised!E30-C_tendered!E30</f>
        <v/>
      </c>
      <c r="F30" s="359">
        <f>Q_revised!F30-C_tendered!F30</f>
        <v/>
      </c>
      <c r="G30" s="359">
        <f>Q_revised!G30-C_tendered!G30</f>
        <v/>
      </c>
      <c r="H30" s="359">
        <f>Q_revised!H30-C_tendered!H30</f>
        <v/>
      </c>
      <c r="I30" s="359">
        <f>Q_revised!I30-C_tendered!I30</f>
        <v/>
      </c>
      <c r="J30" s="359">
        <f>Q_revised!J30-C_tendered!J30</f>
        <v/>
      </c>
      <c r="K30" s="359">
        <f>Q_revised!K30-C_tendered!K30</f>
        <v/>
      </c>
      <c r="L30" s="359">
        <f>Q_revised!L30-C_tendered!L30</f>
        <v/>
      </c>
      <c r="M30" s="359">
        <f>Q_revised!M30-C_tendered!M30</f>
        <v/>
      </c>
      <c r="N30" s="359">
        <f>Q_revised!N30-C_tendered!N30</f>
        <v/>
      </c>
      <c r="O30" s="359" t="n">
        <v>0</v>
      </c>
      <c r="P30" s="359">
        <f>SUM(B30:O30)</f>
        <v/>
      </c>
    </row>
    <row r="31">
      <c r="A31" s="181" t="inlineStr">
        <is>
          <t>HOBI/PW-02</t>
        </is>
      </c>
      <c r="B31" s="359">
        <f>Q_revised!B31-C_tendered!B31</f>
        <v/>
      </c>
      <c r="C31" s="359">
        <f>Q_revised!C31-C_tendered!C31</f>
        <v/>
      </c>
      <c r="D31" s="359">
        <f>Q_revised!D31-C_tendered!D31</f>
        <v/>
      </c>
      <c r="E31" s="359">
        <f>Q_revised!E31-C_tendered!E31</f>
        <v/>
      </c>
      <c r="F31" s="359">
        <f>Q_revised!F31-C_tendered!F31</f>
        <v/>
      </c>
      <c r="G31" s="359">
        <f>Q_revised!G31-C_tendered!G31</f>
        <v/>
      </c>
      <c r="H31" s="359">
        <f>Q_revised!H31-C_tendered!H31</f>
        <v/>
      </c>
      <c r="I31" s="359">
        <f>Q_revised!I31-C_tendered!I31</f>
        <v/>
      </c>
      <c r="J31" s="359">
        <f>Q_revised!J31-C_tendered!J31</f>
        <v/>
      </c>
      <c r="K31" s="359">
        <f>Q_revised!K31-C_tendered!K31</f>
        <v/>
      </c>
      <c r="L31" s="359">
        <f>Q_revised!L31-C_tendered!L31</f>
        <v/>
      </c>
      <c r="M31" s="359">
        <f>Q_revised!M31-C_tendered!M31</f>
        <v/>
      </c>
      <c r="N31" s="359">
        <f>Q_revised!N31-C_tendered!N31</f>
        <v/>
      </c>
      <c r="O31" s="359" t="n">
        <v>0</v>
      </c>
      <c r="P31" s="359">
        <f>SUM(B31:O31)</f>
        <v/>
      </c>
    </row>
    <row r="32">
      <c r="A32" s="181" t="inlineStr">
        <is>
          <t>HOBI/PW-03</t>
        </is>
      </c>
      <c r="B32" s="359">
        <f>Q_revised!B32-C_tendered!B32</f>
        <v/>
      </c>
      <c r="C32" s="359">
        <f>Q_revised!C32-C_tendered!C32</f>
        <v/>
      </c>
      <c r="D32" s="359">
        <f>Q_revised!D32-C_tendered!D32</f>
        <v/>
      </c>
      <c r="E32" s="359">
        <f>Q_revised!E32-C_tendered!E32</f>
        <v/>
      </c>
      <c r="F32" s="359">
        <f>Q_revised!F32-C_tendered!F32</f>
        <v/>
      </c>
      <c r="G32" s="359">
        <f>Q_revised!G32-C_tendered!G32</f>
        <v/>
      </c>
      <c r="H32" s="359">
        <f>Q_revised!H32-C_tendered!H32</f>
        <v/>
      </c>
      <c r="I32" s="359">
        <f>Q_revised!I32-C_tendered!I32</f>
        <v/>
      </c>
      <c r="J32" s="359">
        <f>Q_revised!J32-C_tendered!J32</f>
        <v/>
      </c>
      <c r="K32" s="359">
        <f>Q_revised!K32-C_tendered!K32</f>
        <v/>
      </c>
      <c r="L32" s="359">
        <f>Q_revised!L32-C_tendered!L32</f>
        <v/>
      </c>
      <c r="M32" s="359">
        <f>Q_revised!M32-C_tendered!M32</f>
        <v/>
      </c>
      <c r="N32" s="359">
        <f>Q_revised!N32-C_tendered!N32</f>
        <v/>
      </c>
      <c r="O32" s="359" t="n">
        <v>0</v>
      </c>
      <c r="P32" s="359">
        <f>SUM(B32:O32)</f>
        <v/>
      </c>
    </row>
    <row r="33">
      <c r="A33" s="181" t="inlineStr">
        <is>
          <t>HOBI/PW-04</t>
        </is>
      </c>
      <c r="B33" s="359">
        <f>Q_revised!B33-C_tendered!B33</f>
        <v/>
      </c>
      <c r="C33" s="359">
        <f>Q_revised!C33-C_tendered!C33</f>
        <v/>
      </c>
      <c r="D33" s="359">
        <f>Q_revised!D33-C_tendered!D33</f>
        <v/>
      </c>
      <c r="E33" s="359">
        <f>Q_revised!E33-C_tendered!E33</f>
        <v/>
      </c>
      <c r="F33" s="359">
        <f>Q_revised!F33-C_tendered!F33</f>
        <v/>
      </c>
      <c r="G33" s="359">
        <f>Q_revised!G33-C_tendered!G33</f>
        <v/>
      </c>
      <c r="H33" s="359">
        <f>Q_revised!H33-C_tendered!H33</f>
        <v/>
      </c>
      <c r="I33" s="359">
        <f>Q_revised!I33-C_tendered!I33</f>
        <v/>
      </c>
      <c r="J33" s="359">
        <f>Q_revised!J33-C_tendered!J33</f>
        <v/>
      </c>
      <c r="K33" s="359">
        <f>Q_revised!K33-C_tendered!K33</f>
        <v/>
      </c>
      <c r="L33" s="359">
        <f>Q_revised!L33-C_tendered!L33</f>
        <v/>
      </c>
      <c r="M33" s="359">
        <f>Q_revised!M33-C_tendered!M33</f>
        <v/>
      </c>
      <c r="N33" s="359">
        <f>Q_revised!N33-C_tendered!N33</f>
        <v/>
      </c>
      <c r="O33" s="359" t="n">
        <v>0</v>
      </c>
      <c r="P33" s="359">
        <f>SUM(B33:O33)</f>
        <v/>
      </c>
    </row>
    <row r="34">
      <c r="A34" s="181" t="inlineStr">
        <is>
          <t>HOBI/PW-05</t>
        </is>
      </c>
      <c r="B34" s="359">
        <f>Q_revised!B34-C_tendered!B34</f>
        <v/>
      </c>
      <c r="C34" s="359">
        <f>Q_revised!C34-C_tendered!C34</f>
        <v/>
      </c>
      <c r="D34" s="359">
        <f>Q_revised!D34-C_tendered!D34</f>
        <v/>
      </c>
      <c r="E34" s="359">
        <f>Q_revised!E34-C_tendered!E34</f>
        <v/>
      </c>
      <c r="F34" s="359">
        <f>Q_revised!F34-C_tendered!F34</f>
        <v/>
      </c>
      <c r="G34" s="359">
        <f>Q_revised!G34-C_tendered!G34</f>
        <v/>
      </c>
      <c r="H34" s="359">
        <f>Q_revised!H34-C_tendered!H34</f>
        <v/>
      </c>
      <c r="I34" s="359">
        <f>Q_revised!I34-C_tendered!I34</f>
        <v/>
      </c>
      <c r="J34" s="359">
        <f>Q_revised!J34-C_tendered!J34</f>
        <v/>
      </c>
      <c r="K34" s="359">
        <f>Q_revised!K34-C_tendered!K34</f>
        <v/>
      </c>
      <c r="L34" s="359">
        <f>Q_revised!L34-C_tendered!L34</f>
        <v/>
      </c>
      <c r="M34" s="359">
        <f>Q_revised!M34-C_tendered!M34</f>
        <v/>
      </c>
      <c r="N34" s="359">
        <f>Q_revised!N34-C_tendered!N34</f>
        <v/>
      </c>
      <c r="O34" s="359" t="n">
        <v>0</v>
      </c>
      <c r="P34" s="359">
        <f>SUM(B34:O34)</f>
        <v/>
      </c>
    </row>
    <row r="35">
      <c r="A35" s="181" t="inlineStr">
        <is>
          <t>HOBI/PW-06</t>
        </is>
      </c>
      <c r="B35" s="359">
        <f>Q_revised!B35-C_tendered!B35</f>
        <v/>
      </c>
      <c r="C35" s="359">
        <f>Q_revised!C35-C_tendered!C35</f>
        <v/>
      </c>
      <c r="D35" s="359">
        <f>Q_revised!D35-C_tendered!D35</f>
        <v/>
      </c>
      <c r="E35" s="359">
        <f>Q_revised!E35-C_tendered!E35</f>
        <v/>
      </c>
      <c r="F35" s="359">
        <f>Q_revised!F35-C_tendered!F35</f>
        <v/>
      </c>
      <c r="G35" s="359">
        <f>Q_revised!G35-C_tendered!G35</f>
        <v/>
      </c>
      <c r="H35" s="359">
        <f>Q_revised!H35-C_tendered!H35</f>
        <v/>
      </c>
      <c r="I35" s="359">
        <f>Q_revised!I35-C_tendered!I35</f>
        <v/>
      </c>
      <c r="J35" s="359">
        <f>Q_revised!J35-C_tendered!J35</f>
        <v/>
      </c>
      <c r="K35" s="359">
        <f>Q_revised!K35-C_tendered!K35</f>
        <v/>
      </c>
      <c r="L35" s="359">
        <f>Q_revised!L35-C_tendered!L35</f>
        <v/>
      </c>
      <c r="M35" s="359">
        <f>Q_revised!M35-C_tendered!M35</f>
        <v/>
      </c>
      <c r="N35" s="359">
        <f>Q_revised!N35-C_tendered!N35</f>
        <v/>
      </c>
      <c r="O35" s="359" t="n">
        <v>0</v>
      </c>
      <c r="P35" s="359">
        <f>SUM(B35:O35)</f>
        <v/>
      </c>
    </row>
    <row r="36">
      <c r="A36" s="181" t="inlineStr">
        <is>
          <t>HOBI/PW-07</t>
        </is>
      </c>
      <c r="B36" s="359">
        <f>Q_revised!B36-C_tendered!B36</f>
        <v/>
      </c>
      <c r="C36" s="359">
        <f>Q_revised!C36-C_tendered!C36</f>
        <v/>
      </c>
      <c r="D36" s="359">
        <f>Q_revised!D36-C_tendered!D36</f>
        <v/>
      </c>
      <c r="E36" s="359">
        <f>Q_revised!E36-C_tendered!E36</f>
        <v/>
      </c>
      <c r="F36" s="359">
        <f>Q_revised!F36-C_tendered!F36</f>
        <v/>
      </c>
      <c r="G36" s="359">
        <f>Q_revised!G36-C_tendered!G36</f>
        <v/>
      </c>
      <c r="H36" s="359">
        <f>Q_revised!H36-C_tendered!H36</f>
        <v/>
      </c>
      <c r="I36" s="359">
        <f>Q_revised!I36-C_tendered!I36</f>
        <v/>
      </c>
      <c r="J36" s="359">
        <f>Q_revised!J36-C_tendered!J36</f>
        <v/>
      </c>
      <c r="K36" s="359">
        <f>Q_revised!K36-C_tendered!K36</f>
        <v/>
      </c>
      <c r="L36" s="359">
        <f>Q_revised!L36-C_tendered!L36</f>
        <v/>
      </c>
      <c r="M36" s="359">
        <f>Q_revised!M36-C_tendered!M36</f>
        <v/>
      </c>
      <c r="N36" s="359">
        <f>Q_revised!N36-C_tendered!N36</f>
        <v/>
      </c>
      <c r="O36" s="359" t="n">
        <v>0</v>
      </c>
      <c r="P36" s="359">
        <f>SUM(B36:O36)</f>
        <v/>
      </c>
    </row>
    <row r="37">
      <c r="A37" s="181" t="inlineStr">
        <is>
          <t>NETR/PW-01</t>
        </is>
      </c>
      <c r="B37" s="359">
        <f>Q_revised!B37-C_tendered!B37</f>
        <v/>
      </c>
      <c r="C37" s="359">
        <f>Q_revised!C37-C_tendered!C37</f>
        <v/>
      </c>
      <c r="D37" s="359">
        <f>Q_revised!D37-C_tendered!D37</f>
        <v/>
      </c>
      <c r="E37" s="359">
        <f>Q_revised!E37-C_tendered!E37</f>
        <v/>
      </c>
      <c r="F37" s="359">
        <f>Q_revised!F37-C_tendered!F37</f>
        <v/>
      </c>
      <c r="G37" s="359">
        <f>Q_revised!G37-C_tendered!G37</f>
        <v/>
      </c>
      <c r="H37" s="359">
        <f>Q_revised!H37-C_tendered!H37</f>
        <v/>
      </c>
      <c r="I37" s="359">
        <f>Q_revised!I37-C_tendered!I37</f>
        <v/>
      </c>
      <c r="J37" s="359">
        <f>Q_revised!J37-C_tendered!J37</f>
        <v/>
      </c>
      <c r="K37" s="359">
        <f>Q_revised!K37-C_tendered!K37</f>
        <v/>
      </c>
      <c r="L37" s="359">
        <f>Q_revised!L37-C_tendered!L37</f>
        <v/>
      </c>
      <c r="M37" s="359">
        <f>Q_revised!M37-C_tendered!M37</f>
        <v/>
      </c>
      <c r="N37" s="359">
        <f>Q_revised!N37-C_tendered!N37</f>
        <v/>
      </c>
      <c r="O37" s="359" t="n">
        <v>0</v>
      </c>
      <c r="P37" s="359">
        <f>SUM(B37:O37)</f>
        <v/>
      </c>
    </row>
    <row r="38">
      <c r="A38" s="181" t="inlineStr">
        <is>
          <t>NETR/PW-02</t>
        </is>
      </c>
      <c r="B38" s="359">
        <f>Q_revised!B38-C_tendered!B38</f>
        <v/>
      </c>
      <c r="C38" s="359">
        <f>Q_revised!C38-C_tendered!C38</f>
        <v/>
      </c>
      <c r="D38" s="359">
        <f>Q_revised!D38-C_tendered!D38</f>
        <v/>
      </c>
      <c r="E38" s="359">
        <f>Q_revised!E38-C_tendered!E38</f>
        <v/>
      </c>
      <c r="F38" s="359">
        <f>Q_revised!F38-C_tendered!F38</f>
        <v/>
      </c>
      <c r="G38" s="359">
        <f>Q_revised!G38-C_tendered!G38</f>
        <v/>
      </c>
      <c r="H38" s="359">
        <f>Q_revised!H38-C_tendered!H38</f>
        <v/>
      </c>
      <c r="I38" s="359">
        <f>Q_revised!I38-C_tendered!I38</f>
        <v/>
      </c>
      <c r="J38" s="359">
        <f>Q_revised!J38-C_tendered!J38</f>
        <v/>
      </c>
      <c r="K38" s="359">
        <f>Q_revised!K38-C_tendered!K38</f>
        <v/>
      </c>
      <c r="L38" s="359">
        <f>Q_revised!L38-C_tendered!L38</f>
        <v/>
      </c>
      <c r="M38" s="359">
        <f>Q_revised!M38-C_tendered!M38</f>
        <v/>
      </c>
      <c r="N38" s="359">
        <f>Q_revised!N38-C_tendered!N38</f>
        <v/>
      </c>
      <c r="O38" s="359" t="n">
        <v>0</v>
      </c>
      <c r="P38" s="359">
        <f>SUM(B38:O38)</f>
        <v/>
      </c>
    </row>
    <row r="39">
      <c r="A39" s="181" t="inlineStr">
        <is>
          <t>NETR/PW-03</t>
        </is>
      </c>
      <c r="B39" s="359">
        <f>Q_revised!B39-C_tendered!B39</f>
        <v/>
      </c>
      <c r="C39" s="359">
        <f>Q_revised!C39-C_tendered!C39</f>
        <v/>
      </c>
      <c r="D39" s="359">
        <f>Q_revised!D39-C_tendered!D39</f>
        <v/>
      </c>
      <c r="E39" s="359">
        <f>Q_revised!E39-C_tendered!E39</f>
        <v/>
      </c>
      <c r="F39" s="359">
        <f>Q_revised!F39-C_tendered!F39</f>
        <v/>
      </c>
      <c r="G39" s="359">
        <f>Q_revised!G39-C_tendered!G39</f>
        <v/>
      </c>
      <c r="H39" s="359">
        <f>Q_revised!H39-C_tendered!H39</f>
        <v/>
      </c>
      <c r="I39" s="359">
        <f>Q_revised!I39-C_tendered!I39</f>
        <v/>
      </c>
      <c r="J39" s="359">
        <f>Q_revised!J39-C_tendered!J39</f>
        <v/>
      </c>
      <c r="K39" s="359">
        <f>Q_revised!K39-C_tendered!K39</f>
        <v/>
      </c>
      <c r="L39" s="359">
        <f>Q_revised!L39-C_tendered!L39</f>
        <v/>
      </c>
      <c r="M39" s="359">
        <f>Q_revised!M39-C_tendered!M39</f>
        <v/>
      </c>
      <c r="N39" s="359">
        <f>Q_revised!N39-C_tendered!N39</f>
        <v/>
      </c>
      <c r="O39" s="359" t="n">
        <v>0</v>
      </c>
      <c r="P39" s="359">
        <f>SUM(B39:O39)</f>
        <v/>
      </c>
    </row>
    <row r="40">
      <c r="A40" s="181" t="inlineStr">
        <is>
          <t>NETR/PW-04</t>
        </is>
      </c>
      <c r="B40" s="359">
        <f>Q_revised!B40-C_tendered!B40</f>
        <v/>
      </c>
      <c r="C40" s="359">
        <f>Q_revised!C40-C_tendered!C40</f>
        <v/>
      </c>
      <c r="D40" s="359">
        <f>Q_revised!D40-C_tendered!D40</f>
        <v/>
      </c>
      <c r="E40" s="359">
        <f>Q_revised!E40-C_tendered!E40</f>
        <v/>
      </c>
      <c r="F40" s="359">
        <f>Q_revised!F40-C_tendered!F40</f>
        <v/>
      </c>
      <c r="G40" s="359">
        <f>Q_revised!G40-C_tendered!G40</f>
        <v/>
      </c>
      <c r="H40" s="359">
        <f>Q_revised!H40-C_tendered!H40</f>
        <v/>
      </c>
      <c r="I40" s="359">
        <f>Q_revised!I40-C_tendered!I40</f>
        <v/>
      </c>
      <c r="J40" s="359">
        <f>Q_revised!J40-C_tendered!J40</f>
        <v/>
      </c>
      <c r="K40" s="359">
        <f>Q_revised!K40-C_tendered!K40</f>
        <v/>
      </c>
      <c r="L40" s="359">
        <f>Q_revised!L40-C_tendered!L40</f>
        <v/>
      </c>
      <c r="M40" s="359">
        <f>Q_revised!M40-C_tendered!M40</f>
        <v/>
      </c>
      <c r="N40" s="359">
        <f>Q_revised!N40-C_tendered!N40</f>
        <v/>
      </c>
      <c r="O40" s="359" t="n">
        <v>0</v>
      </c>
      <c r="P40" s="359">
        <f>SUM(B40:O40)</f>
        <v/>
      </c>
    </row>
    <row r="41">
      <c r="A41" s="181" t="inlineStr">
        <is>
          <t>NETR/PW-05</t>
        </is>
      </c>
      <c r="B41" s="359">
        <f>Q_revised!B41-C_tendered!B41</f>
        <v/>
      </c>
      <c r="C41" s="359">
        <f>Q_revised!C41-C_tendered!C41</f>
        <v/>
      </c>
      <c r="D41" s="359">
        <f>Q_revised!D41-C_tendered!D41</f>
        <v/>
      </c>
      <c r="E41" s="359">
        <f>Q_revised!E41-C_tendered!E41</f>
        <v/>
      </c>
      <c r="F41" s="359">
        <f>Q_revised!F41-C_tendered!F41</f>
        <v/>
      </c>
      <c r="G41" s="359">
        <f>Q_revised!G41-C_tendered!G41</f>
        <v/>
      </c>
      <c r="H41" s="359">
        <f>Q_revised!H41-C_tendered!H41</f>
        <v/>
      </c>
      <c r="I41" s="359">
        <f>Q_revised!I41-C_tendered!I41</f>
        <v/>
      </c>
      <c r="J41" s="359">
        <f>Q_revised!J41-C_tendered!J41</f>
        <v/>
      </c>
      <c r="K41" s="359">
        <f>Q_revised!K41-C_tendered!K41</f>
        <v/>
      </c>
      <c r="L41" s="359">
        <f>Q_revised!L41-C_tendered!L41</f>
        <v/>
      </c>
      <c r="M41" s="359">
        <f>Q_revised!M41-C_tendered!M41</f>
        <v/>
      </c>
      <c r="N41" s="359">
        <f>Q_revised!N41-C_tendered!N41</f>
        <v/>
      </c>
      <c r="O41" s="359" t="n">
        <v>0</v>
      </c>
      <c r="P41" s="359">
        <f>SUM(B41:O41)</f>
        <v/>
      </c>
    </row>
    <row r="42">
      <c r="A42" s="181" t="inlineStr">
        <is>
          <t>NETR/PW-06</t>
        </is>
      </c>
      <c r="B42" s="359">
        <f>Q_revised!B42-C_tendered!B42</f>
        <v/>
      </c>
      <c r="C42" s="359">
        <f>Q_revised!C42-C_tendered!C42</f>
        <v/>
      </c>
      <c r="D42" s="359">
        <f>Q_revised!D42-C_tendered!D42</f>
        <v/>
      </c>
      <c r="E42" s="359">
        <f>Q_revised!E42-C_tendered!E42</f>
        <v/>
      </c>
      <c r="F42" s="359">
        <f>Q_revised!F42-C_tendered!F42</f>
        <v/>
      </c>
      <c r="G42" s="359">
        <f>Q_revised!G42-C_tendered!G42</f>
        <v/>
      </c>
      <c r="H42" s="359">
        <f>Q_revised!H42-C_tendered!H42</f>
        <v/>
      </c>
      <c r="I42" s="359">
        <f>Q_revised!I42-C_tendered!I42</f>
        <v/>
      </c>
      <c r="J42" s="359">
        <f>Q_revised!J42-C_tendered!J42</f>
        <v/>
      </c>
      <c r="K42" s="359">
        <f>Q_revised!K42-C_tendered!K42</f>
        <v/>
      </c>
      <c r="L42" s="359">
        <f>Q_revised!L42-C_tendered!L42</f>
        <v/>
      </c>
      <c r="M42" s="359">
        <f>Q_revised!M42-C_tendered!M42</f>
        <v/>
      </c>
      <c r="N42" s="359">
        <f>Q_revised!N42-C_tendered!N42</f>
        <v/>
      </c>
      <c r="O42" s="359" t="n">
        <v>0</v>
      </c>
      <c r="P42" s="359">
        <f>SUM(B42:O42)</f>
        <v/>
      </c>
    </row>
    <row r="43">
      <c r="A43" s="181" t="inlineStr">
        <is>
          <t>NETR/PW-07</t>
        </is>
      </c>
      <c r="B43" s="359">
        <f>Q_revised!B43-C_tendered!B43</f>
        <v/>
      </c>
      <c r="C43" s="359">
        <f>Q_revised!C43-C_tendered!C43</f>
        <v/>
      </c>
      <c r="D43" s="359">
        <f>Q_revised!D43-C_tendered!D43</f>
        <v/>
      </c>
      <c r="E43" s="359">
        <f>Q_revised!E43-C_tendered!E43</f>
        <v/>
      </c>
      <c r="F43" s="359">
        <f>Q_revised!F43-C_tendered!F43</f>
        <v/>
      </c>
      <c r="G43" s="359">
        <f>Q_revised!G43-C_tendered!G43</f>
        <v/>
      </c>
      <c r="H43" s="359">
        <f>Q_revised!H43-C_tendered!H43</f>
        <v/>
      </c>
      <c r="I43" s="359">
        <f>Q_revised!I43-C_tendered!I43</f>
        <v/>
      </c>
      <c r="J43" s="359">
        <f>Q_revised!J43-C_tendered!J43</f>
        <v/>
      </c>
      <c r="K43" s="359">
        <f>Q_revised!K43-C_tendered!K43</f>
        <v/>
      </c>
      <c r="L43" s="359">
        <f>Q_revised!L43-C_tendered!L43</f>
        <v/>
      </c>
      <c r="M43" s="359">
        <f>Q_revised!M43-C_tendered!M43</f>
        <v/>
      </c>
      <c r="N43" s="359">
        <f>Q_revised!N43-C_tendered!N43</f>
        <v/>
      </c>
      <c r="O43" s="359" t="n">
        <v>0</v>
      </c>
      <c r="P43" s="359">
        <f>SUM(B43:O43)</f>
        <v/>
      </c>
    </row>
    <row r="44">
      <c r="A44" s="181" t="inlineStr">
        <is>
          <t>NETR/PW-08</t>
        </is>
      </c>
      <c r="B44" s="359">
        <f>Q_revised!B44-C_tendered!B44</f>
        <v/>
      </c>
      <c r="C44" s="359">
        <f>Q_revised!C44-C_tendered!C44</f>
        <v/>
      </c>
      <c r="D44" s="359">
        <f>Q_revised!D44-C_tendered!D44</f>
        <v/>
      </c>
      <c r="E44" s="359">
        <f>Q_revised!E44-C_tendered!E44</f>
        <v/>
      </c>
      <c r="F44" s="359">
        <f>Q_revised!F44-C_tendered!F44</f>
        <v/>
      </c>
      <c r="G44" s="359">
        <f>Q_revised!G44-C_tendered!G44</f>
        <v/>
      </c>
      <c r="H44" s="359">
        <f>Q_revised!H44-C_tendered!H44</f>
        <v/>
      </c>
      <c r="I44" s="359">
        <f>Q_revised!I44-C_tendered!I44</f>
        <v/>
      </c>
      <c r="J44" s="359">
        <f>Q_revised!J44-C_tendered!J44</f>
        <v/>
      </c>
      <c r="K44" s="359">
        <f>Q_revised!K44-C_tendered!K44</f>
        <v/>
      </c>
      <c r="L44" s="359">
        <f>Q_revised!L44-C_tendered!L44</f>
        <v/>
      </c>
      <c r="M44" s="359">
        <f>Q_revised!M44-C_tendered!M44</f>
        <v/>
      </c>
      <c r="N44" s="359">
        <f>Q_revised!N44-C_tendered!N44</f>
        <v/>
      </c>
      <c r="O44" s="359" t="n">
        <v>0</v>
      </c>
      <c r="P44" s="359">
        <f>SUM(B44:O44)</f>
        <v/>
      </c>
    </row>
    <row r="45">
      <c r="A45" s="181" t="inlineStr">
        <is>
          <t>SUNM/PW-01</t>
        </is>
      </c>
      <c r="B45" s="359">
        <f>Q_revised!B45-C_tendered!B45</f>
        <v/>
      </c>
      <c r="C45" s="359">
        <f>Q_revised!C45-C_tendered!C45</f>
        <v/>
      </c>
      <c r="D45" s="359">
        <f>Q_revised!D45-C_tendered!D45</f>
        <v/>
      </c>
      <c r="E45" s="359">
        <f>Q_revised!E45-C_tendered!E45</f>
        <v/>
      </c>
      <c r="F45" s="359">
        <f>Q_revised!F45-C_tendered!F45</f>
        <v/>
      </c>
      <c r="G45" s="359">
        <f>Q_revised!G45-C_tendered!G45</f>
        <v/>
      </c>
      <c r="H45" s="359">
        <f>Q_revised!H45-C_tendered!H45</f>
        <v/>
      </c>
      <c r="I45" s="359">
        <f>Q_revised!I45-C_tendered!I45</f>
        <v/>
      </c>
      <c r="J45" s="359">
        <f>Q_revised!J45-C_tendered!J45</f>
        <v/>
      </c>
      <c r="K45" s="359">
        <f>Q_revised!K45-C_tendered!K45</f>
        <v/>
      </c>
      <c r="L45" s="359">
        <f>Q_revised!L45-C_tendered!L45</f>
        <v/>
      </c>
      <c r="M45" s="359">
        <f>Q_revised!M45-C_tendered!M45</f>
        <v/>
      </c>
      <c r="N45" s="359">
        <f>Q_revised!N45-C_tendered!N45</f>
        <v/>
      </c>
      <c r="O45" s="359" t="n">
        <v>0</v>
      </c>
      <c r="P45" s="359">
        <f>SUM(B45:O45)</f>
        <v/>
      </c>
    </row>
    <row r="46">
      <c r="A46" s="181" t="inlineStr">
        <is>
          <t>SUNM/PW-02</t>
        </is>
      </c>
      <c r="B46" s="359">
        <f>Q_revised!B46-C_tendered!B46</f>
        <v/>
      </c>
      <c r="C46" s="359">
        <f>Q_revised!C46-C_tendered!C46</f>
        <v/>
      </c>
      <c r="D46" s="359">
        <f>Q_revised!D46-C_tendered!D46</f>
        <v/>
      </c>
      <c r="E46" s="359">
        <f>Q_revised!E46-C_tendered!E46</f>
        <v/>
      </c>
      <c r="F46" s="359">
        <f>Q_revised!F46-C_tendered!F46</f>
        <v/>
      </c>
      <c r="G46" s="359">
        <f>Q_revised!G46-C_tendered!G46</f>
        <v/>
      </c>
      <c r="H46" s="359">
        <f>Q_revised!H46-C_tendered!H46</f>
        <v/>
      </c>
      <c r="I46" s="359">
        <f>Q_revised!I46-C_tendered!I46</f>
        <v/>
      </c>
      <c r="J46" s="359">
        <f>Q_revised!J46-C_tendered!J46</f>
        <v/>
      </c>
      <c r="K46" s="359">
        <f>Q_revised!K46-C_tendered!K46</f>
        <v/>
      </c>
      <c r="L46" s="359">
        <f>Q_revised!L46-C_tendered!L46</f>
        <v/>
      </c>
      <c r="M46" s="359">
        <f>Q_revised!M46-C_tendered!M46</f>
        <v/>
      </c>
      <c r="N46" s="359">
        <f>Q_revised!N46-C_tendered!N46</f>
        <v/>
      </c>
      <c r="O46" s="359" t="n">
        <v>0</v>
      </c>
      <c r="P46" s="359">
        <f>SUM(B46:O46)</f>
        <v/>
      </c>
    </row>
    <row r="47">
      <c r="A47" s="181" t="inlineStr">
        <is>
          <t>SUNM/PW-03</t>
        </is>
      </c>
      <c r="B47" s="359">
        <f>Q_revised!B47-C_tendered!B47</f>
        <v/>
      </c>
      <c r="C47" s="359">
        <f>Q_revised!C47-C_tendered!C47</f>
        <v/>
      </c>
      <c r="D47" s="359">
        <f>Q_revised!D47-C_tendered!D47</f>
        <v/>
      </c>
      <c r="E47" s="359">
        <f>Q_revised!E47-C_tendered!E47</f>
        <v/>
      </c>
      <c r="F47" s="359">
        <f>Q_revised!F47-C_tendered!F47</f>
        <v/>
      </c>
      <c r="G47" s="359">
        <f>Q_revised!G47-C_tendered!G47</f>
        <v/>
      </c>
      <c r="H47" s="359">
        <f>Q_revised!H47-C_tendered!H47</f>
        <v/>
      </c>
      <c r="I47" s="359">
        <f>Q_revised!I47-C_tendered!I47</f>
        <v/>
      </c>
      <c r="J47" s="359">
        <f>Q_revised!J47-C_tendered!J47</f>
        <v/>
      </c>
      <c r="K47" s="359">
        <f>Q_revised!K47-C_tendered!K47</f>
        <v/>
      </c>
      <c r="L47" s="359">
        <f>Q_revised!L47-C_tendered!L47</f>
        <v/>
      </c>
      <c r="M47" s="359">
        <f>Q_revised!M47-C_tendered!M47</f>
        <v/>
      </c>
      <c r="N47" s="359">
        <f>Q_revised!N47-C_tendered!N47</f>
        <v/>
      </c>
      <c r="O47" s="359" t="n">
        <v>0</v>
      </c>
      <c r="P47" s="359">
        <f>SUM(B47:O47)</f>
        <v/>
      </c>
    </row>
    <row r="48">
      <c r="A48" s="181" t="inlineStr">
        <is>
          <t>SUNM/PW-04</t>
        </is>
      </c>
      <c r="B48" s="359">
        <f>Q_revised!B48-C_tendered!B48</f>
        <v/>
      </c>
      <c r="C48" s="359">
        <f>Q_revised!C48-C_tendered!C48</f>
        <v/>
      </c>
      <c r="D48" s="359">
        <f>Q_revised!D48-C_tendered!D48</f>
        <v/>
      </c>
      <c r="E48" s="359">
        <f>Q_revised!E48-C_tendered!E48</f>
        <v/>
      </c>
      <c r="F48" s="359">
        <f>Q_revised!F48-C_tendered!F48</f>
        <v/>
      </c>
      <c r="G48" s="359">
        <f>Q_revised!G48-C_tendered!G48</f>
        <v/>
      </c>
      <c r="H48" s="359">
        <f>Q_revised!H48-C_tendered!H48</f>
        <v/>
      </c>
      <c r="I48" s="359">
        <f>Q_revised!I48-C_tendered!I48</f>
        <v/>
      </c>
      <c r="J48" s="359">
        <f>Q_revised!J48-C_tendered!J48</f>
        <v/>
      </c>
      <c r="K48" s="359">
        <f>Q_revised!K48-C_tendered!K48</f>
        <v/>
      </c>
      <c r="L48" s="359">
        <f>Q_revised!L48-C_tendered!L48</f>
        <v/>
      </c>
      <c r="M48" s="359">
        <f>Q_revised!M48-C_tendered!M48</f>
        <v/>
      </c>
      <c r="N48" s="359">
        <f>Q_revised!N48-C_tendered!N48</f>
        <v/>
      </c>
      <c r="O48" s="359" t="n">
        <v>0</v>
      </c>
      <c r="P48" s="359">
        <f>SUM(B48:O48)</f>
        <v/>
      </c>
    </row>
    <row r="49">
      <c r="A49" s="181" t="inlineStr">
        <is>
          <t>SUNM/PW-05</t>
        </is>
      </c>
      <c r="B49" s="359">
        <f>Q_revised!B49-C_tendered!B49</f>
        <v/>
      </c>
      <c r="C49" s="359">
        <f>Q_revised!C49-C_tendered!C49</f>
        <v/>
      </c>
      <c r="D49" s="359">
        <f>Q_revised!D49-C_tendered!D49</f>
        <v/>
      </c>
      <c r="E49" s="359">
        <f>Q_revised!E49-C_tendered!E49</f>
        <v/>
      </c>
      <c r="F49" s="359">
        <f>Q_revised!F49-C_tendered!F49</f>
        <v/>
      </c>
      <c r="G49" s="359">
        <f>Q_revised!G49-C_tendered!G49</f>
        <v/>
      </c>
      <c r="H49" s="359">
        <f>Q_revised!H49-C_tendered!H49</f>
        <v/>
      </c>
      <c r="I49" s="359">
        <f>Q_revised!I49-C_tendered!I49</f>
        <v/>
      </c>
      <c r="J49" s="359">
        <f>Q_revised!J49-C_tendered!J49</f>
        <v/>
      </c>
      <c r="K49" s="359">
        <f>Q_revised!K49-C_tendered!K49</f>
        <v/>
      </c>
      <c r="L49" s="359">
        <f>Q_revised!L49-C_tendered!L49</f>
        <v/>
      </c>
      <c r="M49" s="359">
        <f>Q_revised!M49-C_tendered!M49</f>
        <v/>
      </c>
      <c r="N49" s="359">
        <f>Q_revised!N49-C_tendered!N49</f>
        <v/>
      </c>
      <c r="O49" s="359" t="n">
        <v>0</v>
      </c>
      <c r="P49" s="359">
        <f>SUM(B49:O49)</f>
        <v/>
      </c>
    </row>
    <row r="50">
      <c r="A50" s="181" t="inlineStr">
        <is>
          <t>SUNM/PW-06</t>
        </is>
      </c>
      <c r="B50" s="359">
        <f>Q_revised!B50-C_tendered!B50</f>
        <v/>
      </c>
      <c r="C50" s="359">
        <f>Q_revised!C50-C_tendered!C50</f>
        <v/>
      </c>
      <c r="D50" s="359">
        <f>Q_revised!D50-C_tendered!D50</f>
        <v/>
      </c>
      <c r="E50" s="359">
        <f>Q_revised!E50-C_tendered!E50</f>
        <v/>
      </c>
      <c r="F50" s="359">
        <f>Q_revised!F50-C_tendered!F50</f>
        <v/>
      </c>
      <c r="G50" s="359">
        <f>Q_revised!G50-C_tendered!G50</f>
        <v/>
      </c>
      <c r="H50" s="359">
        <f>Q_revised!H50-C_tendered!H50</f>
        <v/>
      </c>
      <c r="I50" s="359">
        <f>Q_revised!I50-C_tendered!I50</f>
        <v/>
      </c>
      <c r="J50" s="359">
        <f>Q_revised!J50-C_tendered!J50</f>
        <v/>
      </c>
      <c r="K50" s="359">
        <f>Q_revised!K50-C_tendered!K50</f>
        <v/>
      </c>
      <c r="L50" s="359">
        <f>Q_revised!L50-C_tendered!L50</f>
        <v/>
      </c>
      <c r="M50" s="359">
        <f>Q_revised!M50-C_tendered!M50</f>
        <v/>
      </c>
      <c r="N50" s="359">
        <f>Q_revised!N50-C_tendered!N50</f>
        <v/>
      </c>
      <c r="O50" s="359" t="n">
        <v>0</v>
      </c>
      <c r="P50" s="359">
        <f>SUM(B50:O50)</f>
        <v/>
      </c>
    </row>
    <row r="51">
      <c r="A51" s="181" t="inlineStr">
        <is>
          <t>Total</t>
        </is>
      </c>
      <c r="B51" s="181" t="n"/>
      <c r="C51" s="181" t="n"/>
      <c r="D51" s="181" t="n"/>
      <c r="E51" s="181" t="n"/>
      <c r="F51" s="181" t="n"/>
      <c r="G51" s="181" t="n"/>
      <c r="H51" s="181" t="n"/>
      <c r="I51" s="181" t="n"/>
      <c r="J51" s="181" t="n"/>
      <c r="K51" s="181" t="n"/>
      <c r="L51" s="181" t="n"/>
      <c r="M51" s="181" t="n"/>
      <c r="N51" s="181" t="n"/>
      <c r="O51" s="181" t="n"/>
      <c r="P51" s="181" t="n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D50" sqref="D50"/>
    </sheetView>
  </sheetViews>
  <sheetFormatPr baseColWidth="8" defaultRowHeight="15"/>
  <cols>
    <col customWidth="1" max="1" min="1" style="356" width="17.140625"/>
  </cols>
  <sheetData>
    <row r="1">
      <c r="A1" s="181" t="inlineStr">
        <is>
          <t>Package</t>
        </is>
      </c>
    </row>
    <row r="2">
      <c r="A2" s="181" t="inlineStr">
        <is>
          <t>KISH/PW-01</t>
        </is>
      </c>
    </row>
    <row r="3">
      <c r="A3" s="181" t="inlineStr">
        <is>
          <t>KISH/PW-02</t>
        </is>
      </c>
    </row>
    <row r="4">
      <c r="A4" s="181" t="inlineStr">
        <is>
          <t>KISH/PW-03</t>
        </is>
      </c>
    </row>
    <row r="5">
      <c r="A5" s="181" t="inlineStr">
        <is>
          <t>KISH/PW-04</t>
        </is>
      </c>
    </row>
    <row r="6">
      <c r="A6" s="181" t="inlineStr">
        <is>
          <t>KISH/PW-05</t>
        </is>
      </c>
    </row>
    <row r="7">
      <c r="A7" s="181" t="inlineStr">
        <is>
          <t>KISH/PW-06</t>
        </is>
      </c>
    </row>
    <row r="8">
      <c r="A8" s="181" t="inlineStr">
        <is>
          <t>KISH/PW-07</t>
        </is>
      </c>
    </row>
    <row r="9">
      <c r="A9" s="181" t="inlineStr">
        <is>
          <t>KISH/PW-08</t>
        </is>
      </c>
    </row>
    <row r="10">
      <c r="A10" s="181" t="inlineStr">
        <is>
          <t>KISH/PW-09</t>
        </is>
      </c>
    </row>
    <row r="11">
      <c r="A11" s="181" t="inlineStr">
        <is>
          <t>KISH/PW-10</t>
        </is>
      </c>
    </row>
    <row r="12">
      <c r="A12" s="181" t="inlineStr">
        <is>
          <t>KISH/PW-11</t>
        </is>
      </c>
    </row>
    <row r="13">
      <c r="A13" s="181" t="inlineStr">
        <is>
          <t>KISH/PW-12</t>
        </is>
      </c>
    </row>
    <row r="14">
      <c r="A14" s="181" t="inlineStr">
        <is>
          <t>KISH/PW-13</t>
        </is>
      </c>
    </row>
    <row r="15">
      <c r="A15" s="181" t="inlineStr">
        <is>
          <t>KISH/PW-14</t>
        </is>
      </c>
    </row>
    <row r="16">
      <c r="A16" s="181" t="inlineStr">
        <is>
          <t>KISH/PW-15</t>
        </is>
      </c>
    </row>
    <row r="17">
      <c r="A17" s="181" t="inlineStr">
        <is>
          <t>KISH/PW-16</t>
        </is>
      </c>
    </row>
    <row r="18">
      <c r="A18" s="181" t="inlineStr">
        <is>
          <t>KISH/PW-17</t>
        </is>
      </c>
    </row>
    <row r="19">
      <c r="A19" s="181" t="inlineStr">
        <is>
          <t>KISH/PW-18</t>
        </is>
      </c>
    </row>
    <row r="20">
      <c r="A20" s="181" t="inlineStr">
        <is>
          <t>KISH/PW-19</t>
        </is>
      </c>
    </row>
    <row r="21">
      <c r="A21" s="181" t="inlineStr">
        <is>
          <t>KISH/PW-20</t>
        </is>
      </c>
    </row>
    <row r="22">
      <c r="A22" s="181" t="inlineStr">
        <is>
          <t>KISH/PW-21</t>
        </is>
      </c>
    </row>
    <row r="23">
      <c r="A23" s="181" t="inlineStr">
        <is>
          <t>KISH/PW-22</t>
        </is>
      </c>
    </row>
    <row r="24">
      <c r="A24" s="181" t="inlineStr">
        <is>
          <t>KISH/PW-23</t>
        </is>
      </c>
    </row>
    <row r="25">
      <c r="A25" s="181" t="inlineStr">
        <is>
          <t>KISH/PW-24</t>
        </is>
      </c>
    </row>
    <row r="26">
      <c r="A26" s="181" t="inlineStr">
        <is>
          <t>KISH/PW-25</t>
        </is>
      </c>
    </row>
    <row r="27">
      <c r="A27" s="181" t="inlineStr">
        <is>
          <t>KISH/PW-26</t>
        </is>
      </c>
    </row>
    <row r="28">
      <c r="A28" s="181" t="inlineStr">
        <is>
          <t>KISH/PW-27</t>
        </is>
      </c>
    </row>
    <row r="29">
      <c r="A29" s="181" t="inlineStr">
        <is>
          <t>KISH/PW-28</t>
        </is>
      </c>
    </row>
    <row r="30">
      <c r="A30" s="181" t="inlineStr">
        <is>
          <t>HOBI/PW-01</t>
        </is>
      </c>
    </row>
    <row r="31">
      <c r="A31" s="181" t="inlineStr">
        <is>
          <t>HOBI/PW-02</t>
        </is>
      </c>
    </row>
    <row r="32">
      <c r="A32" s="181" t="inlineStr">
        <is>
          <t>HOBI/PW-03</t>
        </is>
      </c>
    </row>
    <row r="33">
      <c r="A33" s="181" t="inlineStr">
        <is>
          <t>HOBI/PW-04</t>
        </is>
      </c>
    </row>
    <row r="34">
      <c r="A34" s="181" t="inlineStr">
        <is>
          <t>HOBI/PW-05</t>
        </is>
      </c>
    </row>
    <row r="35">
      <c r="A35" s="181" t="inlineStr">
        <is>
          <t>HOBI/PW-06</t>
        </is>
      </c>
    </row>
    <row r="36">
      <c r="A36" s="181" t="inlineStr">
        <is>
          <t>HOBI/PW-07</t>
        </is>
      </c>
    </row>
    <row r="37">
      <c r="A37" s="181" t="inlineStr">
        <is>
          <t>NETR/PW-01</t>
        </is>
      </c>
    </row>
    <row r="38">
      <c r="A38" s="181" t="inlineStr">
        <is>
          <t>NETR/PW-02</t>
        </is>
      </c>
    </row>
    <row r="39">
      <c r="A39" s="181" t="inlineStr">
        <is>
          <t>NETR/PW-03</t>
        </is>
      </c>
    </row>
    <row r="40">
      <c r="A40" s="181" t="inlineStr">
        <is>
          <t>NETR/PW-04</t>
        </is>
      </c>
    </row>
    <row r="41">
      <c r="A41" s="181" t="inlineStr">
        <is>
          <t>NETR/PW-05</t>
        </is>
      </c>
    </row>
    <row r="42">
      <c r="A42" s="181" t="inlineStr">
        <is>
          <t>NETR/PW-06</t>
        </is>
      </c>
    </row>
    <row r="43">
      <c r="A43" s="181" t="inlineStr">
        <is>
          <t>NETR/PW-07</t>
        </is>
      </c>
    </row>
    <row r="44">
      <c r="A44" s="181" t="inlineStr">
        <is>
          <t>NETR/PW-08</t>
        </is>
      </c>
    </row>
    <row r="45">
      <c r="A45" s="181" t="inlineStr">
        <is>
          <t>SUNM/PW-01</t>
        </is>
      </c>
    </row>
    <row r="46">
      <c r="A46" s="181" t="inlineStr">
        <is>
          <t>SUNM/PW-02</t>
        </is>
      </c>
    </row>
    <row r="47">
      <c r="A47" s="181" t="inlineStr">
        <is>
          <t>SUNM/PW-03</t>
        </is>
      </c>
    </row>
    <row r="48">
      <c r="A48" s="181" t="inlineStr">
        <is>
          <t>SUNM/PW-04</t>
        </is>
      </c>
    </row>
    <row r="49">
      <c r="A49" s="181" t="inlineStr">
        <is>
          <t>SUNM/PW-05</t>
        </is>
      </c>
    </row>
    <row r="50">
      <c r="A50" s="181" t="inlineStr">
        <is>
          <t>SUNM/PW-06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A82" workbookViewId="0" zoomScale="85" zoomScaleNormal="85">
      <selection activeCell="M93" sqref="M93"/>
    </sheetView>
  </sheetViews>
  <sheetFormatPr baseColWidth="8" defaultColWidth="8.7109375" defaultRowHeight="15"/>
  <cols>
    <col customWidth="1" max="1" min="1" style="356" width="17.140625"/>
    <col customWidth="1" max="2" min="2" style="356" width="66.28515625"/>
    <col customWidth="1" max="3" min="3" style="356" width="12.85546875"/>
    <col customWidth="1" max="4" min="4" style="356" width="25.5703125"/>
    <col customWidth="1" max="5" min="5" style="356" width="22.42578125"/>
    <col customWidth="1" max="6" min="6" style="326" width="8.7109375"/>
    <col customWidth="1" max="269" min="7" style="356" width="8.7109375"/>
    <col customWidth="1" max="16384" min="270" style="356" width="8.7109375"/>
  </cols>
  <sheetData>
    <row r="1">
      <c r="A1" s="359" t="inlineStr">
        <is>
          <t>Package</t>
        </is>
      </c>
      <c r="B1" s="359" t="inlineStr">
        <is>
          <t>component</t>
        </is>
      </c>
      <c r="C1" s="359" t="inlineStr">
        <is>
          <t>unit</t>
        </is>
      </c>
      <c r="D1" s="359" t="inlineStr">
        <is>
          <t>change in quantity</t>
        </is>
      </c>
      <c r="E1" s="359" t="inlineStr">
        <is>
          <t>Change in Amount</t>
        </is>
      </c>
      <c r="F1" s="359" t="inlineStr">
        <is>
          <t>Type</t>
        </is>
      </c>
      <c r="G1" s="181" t="n"/>
    </row>
    <row r="2">
      <c r="A2" s="218" t="inlineStr">
        <is>
          <t>HOBI/PW-01</t>
        </is>
      </c>
      <c r="B2" s="348" t="inlineStr">
        <is>
          <t>Irrigation Inlet</t>
        </is>
      </c>
      <c r="C2" s="348" t="inlineStr">
        <is>
          <t>nos.</t>
        </is>
      </c>
      <c r="D2" s="218" t="n">
        <v>1</v>
      </c>
      <c r="E2" s="218" t="n">
        <v>123.45</v>
      </c>
      <c r="F2" s="218" t="n">
        <v>5</v>
      </c>
      <c r="G2" s="217" t="n">
        <v>1</v>
      </c>
    </row>
    <row r="3">
      <c r="A3" s="359" t="inlineStr">
        <is>
          <t>HOBI/PW-06</t>
        </is>
      </c>
      <c r="B3" s="181" t="inlineStr">
        <is>
          <t>Const. of Irrigation Inlet</t>
        </is>
      </c>
      <c r="C3" s="181" t="inlineStr">
        <is>
          <t>nos.</t>
        </is>
      </c>
      <c r="D3" s="359" t="n">
        <v>-3.904999999999999</v>
      </c>
      <c r="E3" s="359" t="n">
        <v>77.74000000000001</v>
      </c>
      <c r="F3" s="359" t="n">
        <v>3</v>
      </c>
      <c r="G3" s="217" t="n">
        <v>2</v>
      </c>
    </row>
    <row r="4">
      <c r="A4" s="359" t="inlineStr">
        <is>
          <t>KISH/PW-17</t>
        </is>
      </c>
      <c r="B4" s="181" t="inlineStr">
        <is>
          <t>Const. of Irrigation Inlet</t>
        </is>
      </c>
      <c r="C4" s="181" t="inlineStr">
        <is>
          <t>nos.</t>
        </is>
      </c>
      <c r="D4" s="359" t="n">
        <v>-24.685</v>
      </c>
      <c r="E4" s="359" t="n">
        <v>-259.65</v>
      </c>
      <c r="F4" s="359" t="n">
        <v>4</v>
      </c>
      <c r="G4" s="217" t="n">
        <v>3</v>
      </c>
    </row>
    <row r="5">
      <c r="A5" s="359" t="inlineStr">
        <is>
          <t>KISH/PW-20</t>
        </is>
      </c>
      <c r="B5" s="181" t="inlineStr">
        <is>
          <t>Const. Irrigation Inlet</t>
        </is>
      </c>
      <c r="C5" s="181" t="inlineStr">
        <is>
          <t>nos.</t>
        </is>
      </c>
      <c r="D5" s="359" t="n">
        <v>-12.185</v>
      </c>
      <c r="E5" s="359" t="n">
        <v>876.9400000000001</v>
      </c>
      <c r="F5" s="359" t="n">
        <v>3</v>
      </c>
      <c r="G5" s="217" t="n">
        <v>4</v>
      </c>
    </row>
    <row r="6">
      <c r="A6" s="359" t="inlineStr">
        <is>
          <t>KISH/PW-22</t>
        </is>
      </c>
      <c r="B6" s="181" t="inlineStr">
        <is>
          <t>Const. of Irrigation Inlet</t>
        </is>
      </c>
      <c r="C6" s="181" t="inlineStr">
        <is>
          <t>nos.</t>
        </is>
      </c>
      <c r="D6" s="359" t="n">
        <v>-5</v>
      </c>
      <c r="E6" s="359" t="n">
        <v>390.96</v>
      </c>
      <c r="F6" s="359" t="n">
        <v>3</v>
      </c>
      <c r="G6" s="217" t="n">
        <v>5</v>
      </c>
    </row>
    <row r="7">
      <c r="A7" s="359" t="inlineStr">
        <is>
          <t>KISH/PW-23</t>
        </is>
      </c>
      <c r="B7" s="181" t="inlineStr">
        <is>
          <t>Const. of Irrigation Inlet</t>
        </is>
      </c>
      <c r="C7" s="181" t="inlineStr">
        <is>
          <t>nos.</t>
        </is>
      </c>
      <c r="D7" s="359" t="n">
        <v>0</v>
      </c>
      <c r="E7" s="359" t="n">
        <v>418.13</v>
      </c>
      <c r="F7" s="359" t="n">
        <v>1</v>
      </c>
      <c r="G7" s="217" t="n">
        <v>6</v>
      </c>
    </row>
    <row r="8">
      <c r="A8" s="359" t="inlineStr">
        <is>
          <t>KISH/PW-25</t>
        </is>
      </c>
      <c r="B8" s="181" t="inlineStr">
        <is>
          <t>Const. of Irrigation Inlet</t>
        </is>
      </c>
      <c r="C8" s="181" t="inlineStr">
        <is>
          <t>nos.</t>
        </is>
      </c>
      <c r="D8" s="359" t="n">
        <v>-14</v>
      </c>
      <c r="E8" s="359" t="n">
        <v>107.27</v>
      </c>
      <c r="F8" s="359" t="n">
        <v>3</v>
      </c>
      <c r="G8" s="217" t="n">
        <v>7</v>
      </c>
    </row>
    <row r="9">
      <c r="A9" s="359" t="inlineStr">
        <is>
          <t>NETR/PW-06</t>
        </is>
      </c>
      <c r="B9" s="181" t="inlineStr">
        <is>
          <t>Const. of Irrigation Inlet</t>
        </is>
      </c>
      <c r="C9" s="181" t="inlineStr">
        <is>
          <t>nos.</t>
        </is>
      </c>
      <c r="D9" s="359" t="n">
        <v>-1</v>
      </c>
      <c r="E9" s="359" t="n">
        <v>39.98999999999999</v>
      </c>
      <c r="F9" s="359" t="n">
        <v>3</v>
      </c>
      <c r="G9" s="217" t="n">
        <v>8</v>
      </c>
    </row>
    <row r="10">
      <c r="A10" s="359" t="inlineStr">
        <is>
          <t>NETR/PW-08</t>
        </is>
      </c>
      <c r="B10" s="181" t="inlineStr">
        <is>
          <t>Const. of Irrigation Inlet</t>
        </is>
      </c>
      <c r="C10" s="181" t="inlineStr">
        <is>
          <t>nos.</t>
        </is>
      </c>
      <c r="D10" s="359" t="n">
        <v>12</v>
      </c>
      <c r="E10" s="359" t="n">
        <v>97</v>
      </c>
      <c r="F10" s="359" t="n">
        <v>5</v>
      </c>
      <c r="G10" s="217" t="n">
        <v>9</v>
      </c>
    </row>
    <row r="11">
      <c r="A11" s="359" t="inlineStr">
        <is>
          <t>SUNM/PW-01</t>
        </is>
      </c>
      <c r="B11" s="181" t="inlineStr">
        <is>
          <t>Const. of Irrigation Inlet</t>
        </is>
      </c>
      <c r="C11" s="181" t="inlineStr">
        <is>
          <t>nos.</t>
        </is>
      </c>
      <c r="D11" s="359" t="n">
        <v>0</v>
      </c>
      <c r="E11" s="359" t="n">
        <v>454.09</v>
      </c>
      <c r="F11" s="359" t="n">
        <v>1</v>
      </c>
      <c r="G11" s="217" t="n">
        <v>10</v>
      </c>
    </row>
    <row r="12">
      <c r="A12" s="359" t="inlineStr">
        <is>
          <t>SUNM/PW-06</t>
        </is>
      </c>
      <c r="B12" s="181" t="inlineStr">
        <is>
          <t>Const. of Irrigation Inlet</t>
        </is>
      </c>
      <c r="C12" s="181" t="inlineStr">
        <is>
          <t>nos.</t>
        </is>
      </c>
      <c r="D12" s="359" t="n">
        <v>-10</v>
      </c>
      <c r="E12" s="359" t="n">
        <v>235.12</v>
      </c>
      <c r="F12" s="359" t="n">
        <v>3</v>
      </c>
      <c r="G12" s="217" t="n">
        <v>11</v>
      </c>
    </row>
    <row r="13">
      <c r="A13" s="359" t="inlineStr">
        <is>
          <t>HOBI/PW-01</t>
        </is>
      </c>
      <c r="B13" s="181" t="inlineStr">
        <is>
          <t>(a) Re-Inatallation of Reguator((one no. 2 vent 1.50mx1.80m )</t>
        </is>
      </c>
      <c r="C13" s="181" t="inlineStr">
        <is>
          <t>nos.</t>
        </is>
      </c>
      <c r="D13" s="359" t="n">
        <v>1</v>
      </c>
      <c r="E13" s="359" t="n">
        <v>395.71</v>
      </c>
      <c r="F13" s="359" t="n">
        <v>5</v>
      </c>
      <c r="G13" s="217" t="n">
        <v>12</v>
      </c>
    </row>
    <row r="14">
      <c r="A14" s="359" t="inlineStr">
        <is>
          <t>KISH/PW-01</t>
        </is>
      </c>
      <c r="B14" s="181" t="inlineStr">
        <is>
          <t>Replacement of Reg. Gates &amp; other related works</t>
        </is>
      </c>
      <c r="C14" s="181" t="inlineStr">
        <is>
          <t>nos.</t>
        </is>
      </c>
      <c r="D14" s="359" t="n">
        <v>5.047999999999998</v>
      </c>
      <c r="E14" s="359" t="n">
        <v>468.46</v>
      </c>
      <c r="F14" s="359" t="n">
        <v>5</v>
      </c>
      <c r="G14" s="217" t="n">
        <v>13</v>
      </c>
    </row>
    <row r="15">
      <c r="A15" s="359" t="inlineStr">
        <is>
          <t>NETR/PW-03</t>
        </is>
      </c>
      <c r="B15" s="181" t="inlineStr">
        <is>
          <t>Re-Installation of Regulator 5 vent (1.50mx1.80m, Dampara)</t>
        </is>
      </c>
      <c r="C15" s="181" t="inlineStr">
        <is>
          <t>nos.</t>
        </is>
      </c>
      <c r="D15" s="359" t="n">
        <v>11.01</v>
      </c>
      <c r="E15" s="359" t="n">
        <v>-99.56999999999999</v>
      </c>
      <c r="F15" s="359" t="n">
        <v>6</v>
      </c>
      <c r="G15" s="217" t="n">
        <v>14</v>
      </c>
    </row>
    <row r="16">
      <c r="A16" s="359" t="inlineStr">
        <is>
          <t>HOBI/PW-05</t>
        </is>
      </c>
      <c r="B16" s="181" t="inlineStr">
        <is>
          <t>Const. of New Regulator 4 vent (1.50 mx1.80m)</t>
        </is>
      </c>
      <c r="C16" s="181" t="inlineStr">
        <is>
          <t>nos.</t>
        </is>
      </c>
      <c r="D16" s="359" t="n">
        <v>0</v>
      </c>
      <c r="E16" s="359" t="n">
        <v>-454.15</v>
      </c>
      <c r="F16" s="359" t="n">
        <v>2</v>
      </c>
      <c r="G16" s="217" t="n">
        <v>15</v>
      </c>
    </row>
    <row r="17">
      <c r="A17" s="359" t="inlineStr">
        <is>
          <t>HOBI/PW-05</t>
        </is>
      </c>
      <c r="B17" s="181" t="inlineStr">
        <is>
          <t>Const. of New Regulator 1 vent (1.50 mx1.80m)</t>
        </is>
      </c>
      <c r="C17" s="181" t="inlineStr">
        <is>
          <t>nos.</t>
        </is>
      </c>
      <c r="D17" s="359" t="n">
        <v>1</v>
      </c>
      <c r="E17" s="359" t="n">
        <v>-506.92</v>
      </c>
      <c r="F17" s="359" t="n">
        <v>6</v>
      </c>
      <c r="G17" s="217" t="n">
        <v>16</v>
      </c>
    </row>
    <row r="18">
      <c r="A18" s="359" t="inlineStr">
        <is>
          <t>HOBI/PW-05</t>
        </is>
      </c>
      <c r="B18" s="181" t="inlineStr">
        <is>
          <t>Const. of New Regulator 2 vent (1.50 mx1.80m)</t>
        </is>
      </c>
      <c r="C18" s="181" t="inlineStr">
        <is>
          <t>nos.</t>
        </is>
      </c>
      <c r="D18" s="359" t="n">
        <v>2</v>
      </c>
      <c r="E18" s="359" t="n">
        <v>-115.92</v>
      </c>
      <c r="F18" s="359" t="n">
        <v>6</v>
      </c>
      <c r="G18" s="217" t="n">
        <v>17</v>
      </c>
    </row>
    <row r="19">
      <c r="A19" s="359" t="inlineStr">
        <is>
          <t>KISH/PW-02</t>
        </is>
      </c>
      <c r="B19" s="181" t="inlineStr">
        <is>
          <t>Const. of New Regulators 2 vent (1.50mx1.80m)</t>
        </is>
      </c>
      <c r="C19" s="181" t="inlineStr">
        <is>
          <t>nos.</t>
        </is>
      </c>
      <c r="D19" s="359" t="n">
        <v>1</v>
      </c>
      <c r="E19" s="359" t="n">
        <v>476.55</v>
      </c>
      <c r="F19" s="359" t="n">
        <v>5</v>
      </c>
      <c r="G19" s="217" t="n">
        <v>18</v>
      </c>
    </row>
    <row r="20">
      <c r="A20" s="359" t="inlineStr">
        <is>
          <t>KISH/PW-03</t>
        </is>
      </c>
      <c r="B20" s="181" t="inlineStr">
        <is>
          <t>Const. of New Regulators 1 vent (1.50mx1.80m)</t>
        </is>
      </c>
      <c r="C20" s="181" t="inlineStr">
        <is>
          <t>nos.</t>
        </is>
      </c>
      <c r="D20" s="359" t="n">
        <v>0</v>
      </c>
      <c r="E20" s="359" t="n">
        <v>251.14</v>
      </c>
      <c r="F20" s="359" t="n">
        <v>1</v>
      </c>
      <c r="G20" s="217" t="n">
        <v>19</v>
      </c>
    </row>
    <row r="21">
      <c r="A21" s="359" t="inlineStr">
        <is>
          <t>KISH/PW-04</t>
        </is>
      </c>
      <c r="B21" s="181" t="inlineStr">
        <is>
          <t>Const. of New Regulators 1 vent (1.50mx1.80m)</t>
        </is>
      </c>
      <c r="C21" s="181" t="inlineStr">
        <is>
          <t>nos.</t>
        </is>
      </c>
      <c r="D21" s="359" t="n">
        <v>1.071</v>
      </c>
      <c r="E21" s="359" t="n">
        <v>-140.75</v>
      </c>
      <c r="F21" s="359" t="n">
        <v>6</v>
      </c>
      <c r="G21" s="217" t="n">
        <v>20</v>
      </c>
    </row>
    <row r="22">
      <c r="A22" s="359" t="inlineStr">
        <is>
          <t>KISH/PW-04</t>
        </is>
      </c>
      <c r="B22" s="181" t="inlineStr">
        <is>
          <t>Const. of New Regulators 4 vent (1.50mx1.80m)</t>
        </is>
      </c>
      <c r="C22" s="181" t="inlineStr">
        <is>
          <t>nos.</t>
        </is>
      </c>
      <c r="D22" s="359" t="n">
        <v>1</v>
      </c>
      <c r="E22" s="359" t="n">
        <v>-170.64</v>
      </c>
      <c r="F22" s="359" t="n">
        <v>6</v>
      </c>
      <c r="G22" s="217" t="n">
        <v>21</v>
      </c>
    </row>
    <row r="23">
      <c r="A23" s="359" t="inlineStr">
        <is>
          <t>KISH/PW-05</t>
        </is>
      </c>
      <c r="B23" s="181" t="inlineStr">
        <is>
          <t>Const. of New Regulators 3 vent (1.50mx1.80m)</t>
        </is>
      </c>
      <c r="C23" s="181" t="inlineStr">
        <is>
          <t>nos.</t>
        </is>
      </c>
      <c r="D23" s="359" t="n">
        <v>1</v>
      </c>
      <c r="E23" s="359" t="n">
        <v>-176.57</v>
      </c>
      <c r="F23" s="359" t="n">
        <v>6</v>
      </c>
      <c r="G23" s="217" t="n">
        <v>22</v>
      </c>
    </row>
    <row r="24">
      <c r="A24" s="359" t="inlineStr">
        <is>
          <t>KISH/PW-06</t>
        </is>
      </c>
      <c r="B24" s="181" t="inlineStr">
        <is>
          <t>Const. of New Regulators 3 vent (1.50mx1.80m)</t>
        </is>
      </c>
      <c r="C24" s="181" t="inlineStr">
        <is>
          <t>nos.</t>
        </is>
      </c>
      <c r="D24" s="359" t="n">
        <v>10.996</v>
      </c>
      <c r="E24" s="359" t="n">
        <v>227.01</v>
      </c>
      <c r="F24" s="359" t="n">
        <v>5</v>
      </c>
      <c r="G24" s="217" t="n">
        <v>23</v>
      </c>
    </row>
    <row r="25">
      <c r="A25" s="359" t="inlineStr">
        <is>
          <t>KISH/PW-10</t>
        </is>
      </c>
      <c r="B25" s="181" t="inlineStr">
        <is>
          <t>Const. of New Regulators 1 vent (1.50mx1.80m)</t>
        </is>
      </c>
      <c r="C25" s="181" t="inlineStr">
        <is>
          <t>nos.</t>
        </is>
      </c>
      <c r="D25" s="359" t="n">
        <v>-1</v>
      </c>
      <c r="E25" s="359" t="n">
        <v>-246.6</v>
      </c>
      <c r="F25" s="359" t="n">
        <v>4</v>
      </c>
      <c r="G25" s="217" t="n">
        <v>24</v>
      </c>
    </row>
    <row r="26">
      <c r="A26" s="359" t="inlineStr">
        <is>
          <t>KISH/PW-11</t>
        </is>
      </c>
      <c r="B26" s="181" t="inlineStr">
        <is>
          <t>Const. of New Regulators 2 vent (1.50mx1.80m)</t>
        </is>
      </c>
      <c r="C26" s="181" t="inlineStr">
        <is>
          <t>nos.</t>
        </is>
      </c>
      <c r="D26" s="359" t="n">
        <v>0</v>
      </c>
      <c r="E26" s="359" t="n">
        <v>-79.59</v>
      </c>
      <c r="F26" s="359" t="n">
        <v>2</v>
      </c>
      <c r="G26" s="217" t="n">
        <v>25</v>
      </c>
    </row>
    <row r="27">
      <c r="A27" s="359" t="inlineStr">
        <is>
          <t>KISH/PW-12</t>
        </is>
      </c>
      <c r="B27" s="181" t="inlineStr">
        <is>
          <t>Const. of New Regulators 3 vent (1.50mx1.80m)</t>
        </is>
      </c>
      <c r="C27" s="181" t="inlineStr">
        <is>
          <t>nos.</t>
        </is>
      </c>
      <c r="D27" s="359" t="n">
        <v>20.44</v>
      </c>
      <c r="E27" s="359" t="n">
        <v>678.89</v>
      </c>
      <c r="F27" s="359" t="n">
        <v>5</v>
      </c>
      <c r="G27" s="217" t="n">
        <v>26</v>
      </c>
    </row>
    <row r="28">
      <c r="A28" s="359" t="inlineStr">
        <is>
          <t>KISH/PW-12</t>
        </is>
      </c>
      <c r="B28" s="181" t="inlineStr">
        <is>
          <t>Const. of New Regulators 4 vent (1.50mx1.80m)</t>
        </is>
      </c>
      <c r="C28" s="181" t="inlineStr">
        <is>
          <t>nos.</t>
        </is>
      </c>
      <c r="D28" s="359" t="n">
        <v>2</v>
      </c>
      <c r="E28" s="359" t="n">
        <v>-266.33</v>
      </c>
      <c r="F28" s="359" t="n">
        <v>6</v>
      </c>
      <c r="G28" s="217" t="n">
        <v>27</v>
      </c>
    </row>
    <row r="29">
      <c r="A29" s="359" t="inlineStr">
        <is>
          <t>KISH/PW-13</t>
        </is>
      </c>
      <c r="B29" s="181" t="inlineStr">
        <is>
          <t>Const. of New Regulators 3 vent (1.50mx1.80m)</t>
        </is>
      </c>
      <c r="C29" s="181" t="inlineStr">
        <is>
          <t>nos.</t>
        </is>
      </c>
      <c r="D29" s="359" t="n">
        <v>1</v>
      </c>
      <c r="E29" s="359" t="n">
        <v>242.85</v>
      </c>
      <c r="F29" s="359" t="n">
        <v>5</v>
      </c>
      <c r="G29" s="217" t="n">
        <v>28</v>
      </c>
    </row>
    <row r="30">
      <c r="A30" s="359" t="inlineStr">
        <is>
          <t>KISH/PW-13</t>
        </is>
      </c>
      <c r="B30" s="181" t="inlineStr">
        <is>
          <t>Const. of New Regulators 2 vent (1.50mx1.80m)</t>
        </is>
      </c>
      <c r="C30" s="181" t="inlineStr">
        <is>
          <t>nos.</t>
        </is>
      </c>
      <c r="D30" s="359" t="n">
        <v>4</v>
      </c>
      <c r="E30" s="359" t="n">
        <v>120</v>
      </c>
      <c r="F30" s="359" t="n">
        <v>5</v>
      </c>
      <c r="G30" s="217" t="n">
        <v>29</v>
      </c>
    </row>
    <row r="31">
      <c r="A31" s="359" t="inlineStr">
        <is>
          <t>KISH/PW-14</t>
        </is>
      </c>
      <c r="B31" s="181" t="inlineStr">
        <is>
          <t>Const. of New Regulators 2 vent (1.50mx1.80m)</t>
        </is>
      </c>
      <c r="C31" s="181" t="inlineStr">
        <is>
          <t>nos.</t>
        </is>
      </c>
      <c r="D31" s="359" t="n">
        <v>-1</v>
      </c>
      <c r="E31" s="359" t="n">
        <v>-176.58</v>
      </c>
      <c r="F31" s="359" t="n">
        <v>4</v>
      </c>
      <c r="G31" s="217" t="n">
        <v>30</v>
      </c>
    </row>
    <row r="32">
      <c r="A32" s="359" t="inlineStr">
        <is>
          <t>KISH/PW-14</t>
        </is>
      </c>
      <c r="B32" s="181" t="inlineStr">
        <is>
          <t>Const. of New Regulators 3 vent (1.50mx1.80m)</t>
        </is>
      </c>
      <c r="C32" s="181" t="inlineStr">
        <is>
          <t>nos.</t>
        </is>
      </c>
      <c r="D32" s="359" t="n">
        <v>1</v>
      </c>
      <c r="E32" s="359" t="n">
        <v>267.87</v>
      </c>
      <c r="F32" s="359" t="n">
        <v>5</v>
      </c>
      <c r="G32" s="217" t="n">
        <v>31</v>
      </c>
    </row>
    <row r="33">
      <c r="A33" s="359" t="inlineStr">
        <is>
          <t>KISH/PW-15</t>
        </is>
      </c>
      <c r="B33" s="181" t="inlineStr">
        <is>
          <t>Const. of New Regulators 2 vent (1.50mx1.80m)</t>
        </is>
      </c>
      <c r="C33" s="181" t="inlineStr">
        <is>
          <t>nos.</t>
        </is>
      </c>
      <c r="D33" s="359" t="n">
        <v>0</v>
      </c>
      <c r="E33" s="359" t="n">
        <v>132.91</v>
      </c>
      <c r="F33" s="359" t="n">
        <v>1</v>
      </c>
      <c r="G33" s="217" t="n">
        <v>32</v>
      </c>
    </row>
    <row r="34">
      <c r="A34" s="359" t="inlineStr">
        <is>
          <t>KISH/PW-16</t>
        </is>
      </c>
      <c r="B34" s="181" t="inlineStr">
        <is>
          <t>Const. of New Regulators 2 vent (1.50mx1.80m)</t>
        </is>
      </c>
      <c r="C34" s="181" t="inlineStr">
        <is>
          <t>nos.</t>
        </is>
      </c>
      <c r="D34" s="359" t="n">
        <v>0</v>
      </c>
      <c r="E34" s="359" t="n">
        <v>-172.44</v>
      </c>
      <c r="F34" s="359" t="n">
        <v>2</v>
      </c>
      <c r="G34" s="217" t="n">
        <v>33</v>
      </c>
    </row>
    <row r="35">
      <c r="A35" s="359" t="inlineStr">
        <is>
          <t>KISH/PW-17</t>
        </is>
      </c>
      <c r="B35" s="181" t="inlineStr">
        <is>
          <t>Const. of New Regulators 4 vent (1.50mx1.80m)</t>
        </is>
      </c>
      <c r="C35" s="181" t="inlineStr">
        <is>
          <t>nos.</t>
        </is>
      </c>
      <c r="D35" s="359" t="n">
        <v>2</v>
      </c>
      <c r="E35" s="359" t="n">
        <v>256.96</v>
      </c>
      <c r="F35" s="359" t="n">
        <v>5</v>
      </c>
      <c r="G35" s="217" t="n">
        <v>34</v>
      </c>
    </row>
    <row r="36">
      <c r="A36" s="359" t="inlineStr">
        <is>
          <t>KISH/PW-17</t>
        </is>
      </c>
      <c r="B36" s="181" t="inlineStr">
        <is>
          <t>Const. of New Regulators 1 vent (1.50mx1.80m)</t>
        </is>
      </c>
      <c r="C36" s="181" t="inlineStr">
        <is>
          <t>nos.</t>
        </is>
      </c>
      <c r="D36" s="359" t="n">
        <v>11</v>
      </c>
      <c r="E36" s="359" t="n">
        <v>16.04000000000001</v>
      </c>
      <c r="F36" s="359" t="n">
        <v>5</v>
      </c>
      <c r="G36" s="217" t="n">
        <v>35</v>
      </c>
    </row>
    <row r="37">
      <c r="A37" s="359" t="inlineStr">
        <is>
          <t>KISH/PW-21</t>
        </is>
      </c>
      <c r="B37" s="181" t="inlineStr">
        <is>
          <t>Const. of New Regulators 2 vent (1.50mx1.80m)</t>
        </is>
      </c>
      <c r="C37" s="181" t="inlineStr">
        <is>
          <t>nos.</t>
        </is>
      </c>
      <c r="D37" s="359" t="n">
        <v>0</v>
      </c>
      <c r="E37" s="359" t="n">
        <v>-179.87</v>
      </c>
      <c r="F37" s="359" t="n">
        <v>2</v>
      </c>
      <c r="G37" s="217" t="n">
        <v>36</v>
      </c>
    </row>
    <row r="38">
      <c r="A38" s="359" t="inlineStr">
        <is>
          <t>KISH/PW-21</t>
        </is>
      </c>
      <c r="B38" s="181" t="inlineStr">
        <is>
          <t>Const. of New Regulators 1 vent (1.50mx1.80m)</t>
        </is>
      </c>
      <c r="C38" s="181" t="inlineStr">
        <is>
          <t>nos.</t>
        </is>
      </c>
      <c r="D38" s="359" t="n">
        <v>65.04300000000001</v>
      </c>
      <c r="E38" s="359" t="n">
        <v>1242.17</v>
      </c>
      <c r="F38" s="359" t="n">
        <v>5</v>
      </c>
      <c r="G38" s="217" t="n">
        <v>37</v>
      </c>
    </row>
    <row r="39">
      <c r="A39" s="359" t="inlineStr">
        <is>
          <t>KISH/PW-23</t>
        </is>
      </c>
      <c r="B39" s="181" t="inlineStr">
        <is>
          <t>Const. of New Regulators 2 vent (1.50mx1.80m)</t>
        </is>
      </c>
      <c r="C39" s="181" t="inlineStr">
        <is>
          <t>nos.</t>
        </is>
      </c>
      <c r="D39" s="359" t="n">
        <v>7.92</v>
      </c>
      <c r="E39" s="359" t="n">
        <v>-357.65</v>
      </c>
      <c r="F39" s="359" t="n">
        <v>6</v>
      </c>
      <c r="G39" s="217" t="n">
        <v>38</v>
      </c>
    </row>
    <row r="40">
      <c r="A40" s="359" t="inlineStr">
        <is>
          <t>KISH/PW-25</t>
        </is>
      </c>
      <c r="B40" s="181" t="inlineStr">
        <is>
          <t>Const. of New Regulators 5 vent (1.50mx1.80m)</t>
        </is>
      </c>
      <c r="C40" s="181" t="inlineStr">
        <is>
          <t>nos.</t>
        </is>
      </c>
      <c r="D40" s="359" t="n">
        <v>10</v>
      </c>
      <c r="E40" s="359" t="n">
        <v>-144.07</v>
      </c>
      <c r="F40" s="359" t="n">
        <v>6</v>
      </c>
      <c r="G40" s="217" t="n">
        <v>39</v>
      </c>
    </row>
    <row r="41">
      <c r="A41" s="359" t="inlineStr">
        <is>
          <t>KISH/PW-27</t>
        </is>
      </c>
      <c r="B41" s="181" t="inlineStr">
        <is>
          <t>Const. of New Regulators 1 vent (1.50mx1.80m)</t>
        </is>
      </c>
      <c r="C41" s="181" t="inlineStr">
        <is>
          <t>nos.</t>
        </is>
      </c>
      <c r="D41" s="359" t="n">
        <v>6</v>
      </c>
      <c r="E41" s="359" t="n">
        <v>-324.09</v>
      </c>
      <c r="F41" s="359" t="n">
        <v>6</v>
      </c>
      <c r="G41" s="217" t="n">
        <v>40</v>
      </c>
    </row>
    <row r="42">
      <c r="A42" s="359" t="inlineStr">
        <is>
          <t>KISH/PW-27</t>
        </is>
      </c>
      <c r="B42" s="181" t="inlineStr">
        <is>
          <t>Const. of New Regulators 6 vent (1.50mx1.80m)</t>
        </is>
      </c>
      <c r="C42" s="181" t="inlineStr">
        <is>
          <t>nos.</t>
        </is>
      </c>
      <c r="D42" s="359" t="n">
        <v>6</v>
      </c>
      <c r="E42" s="359" t="n">
        <v>-127.38</v>
      </c>
      <c r="F42" s="359" t="n">
        <v>6</v>
      </c>
      <c r="G42" s="217" t="n">
        <v>41</v>
      </c>
    </row>
    <row r="43">
      <c r="A43" s="52" t="inlineStr">
        <is>
          <t>NETR/PW-05</t>
        </is>
      </c>
      <c r="B43" s="53" t="inlineStr">
        <is>
          <t>Const. of New Regulators 1 vent (1.50mx1.80m)</t>
        </is>
      </c>
      <c r="C43" s="53" t="inlineStr">
        <is>
          <t>nos.</t>
        </is>
      </c>
      <c r="D43" s="52" t="n">
        <v>10.928</v>
      </c>
      <c r="E43" s="52" t="n">
        <v>-246.64</v>
      </c>
      <c r="F43" s="52" t="n">
        <v>6</v>
      </c>
      <c r="G43" s="217" t="n">
        <v>42</v>
      </c>
    </row>
    <row r="44">
      <c r="A44" s="359" t="inlineStr">
        <is>
          <t>NETR/PW-05</t>
        </is>
      </c>
      <c r="B44" s="181" t="inlineStr">
        <is>
          <t>Const. of New Regulators 4 vent (1.50mx1.80m)</t>
        </is>
      </c>
      <c r="C44" s="181" t="inlineStr">
        <is>
          <t>nos.</t>
        </is>
      </c>
      <c r="D44" s="359" t="n">
        <v>15.54</v>
      </c>
      <c r="E44" s="359" t="n">
        <v>265.5500000000001</v>
      </c>
      <c r="F44" s="359" t="n">
        <v>5</v>
      </c>
      <c r="G44" s="217" t="n">
        <v>43</v>
      </c>
    </row>
    <row r="45">
      <c r="A45" s="359" t="inlineStr">
        <is>
          <t>NETR/PW-08</t>
        </is>
      </c>
      <c r="B45" s="181" t="inlineStr">
        <is>
          <t>Const. of New Regulators 2 vent (1.50mx1.80m)</t>
        </is>
      </c>
      <c r="C45" s="181" t="inlineStr">
        <is>
          <t>nos.</t>
        </is>
      </c>
      <c r="D45" s="359" t="n">
        <v>34.575</v>
      </c>
      <c r="E45" s="359" t="n">
        <v>703.75</v>
      </c>
      <c r="F45" s="359" t="n">
        <v>5</v>
      </c>
      <c r="G45" s="217" t="n">
        <v>44</v>
      </c>
    </row>
    <row r="46">
      <c r="A46" s="359" t="inlineStr">
        <is>
          <t>SUNM/PW-03</t>
        </is>
      </c>
      <c r="B46" s="181" t="inlineStr">
        <is>
          <t>Const. of New Regulators 1 vent (1.50mx1.80m)</t>
        </is>
      </c>
      <c r="C46" s="181" t="inlineStr">
        <is>
          <t>nos.</t>
        </is>
      </c>
      <c r="D46" s="359" t="n">
        <v>0</v>
      </c>
      <c r="E46" s="359" t="n">
        <v>0</v>
      </c>
      <c r="F46" s="359" t="n">
        <v>0</v>
      </c>
      <c r="G46" s="217" t="n">
        <v>45</v>
      </c>
    </row>
    <row r="47">
      <c r="A47" s="359" t="inlineStr">
        <is>
          <t>SUNM/PW-03</t>
        </is>
      </c>
      <c r="B47" s="181" t="inlineStr">
        <is>
          <t>Const. of New Regulators 2 vent (1.50mx1.80m)</t>
        </is>
      </c>
      <c r="C47" s="181" t="inlineStr">
        <is>
          <t>nos.</t>
        </is>
      </c>
      <c r="D47" s="359" t="n">
        <v>0</v>
      </c>
      <c r="E47" s="359" t="n">
        <v>0</v>
      </c>
      <c r="F47" s="359" t="n">
        <v>0</v>
      </c>
      <c r="G47" s="217" t="n">
        <v>46</v>
      </c>
    </row>
    <row r="48">
      <c r="A48" s="359" t="inlineStr">
        <is>
          <t>SUNM/PW-05</t>
        </is>
      </c>
      <c r="B48" s="181" t="inlineStr">
        <is>
          <t>Const. of New Regulators 2 vent (1.50mx1.80m)</t>
        </is>
      </c>
      <c r="C48" s="181" t="inlineStr">
        <is>
          <t>nos.</t>
        </is>
      </c>
      <c r="D48" s="359" t="n">
        <v>4</v>
      </c>
      <c r="E48" s="359" t="n">
        <v>507.78</v>
      </c>
      <c r="F48" s="359" t="n">
        <v>5</v>
      </c>
      <c r="G48" s="217" t="n">
        <v>47</v>
      </c>
    </row>
    <row r="49">
      <c r="A49" s="58" t="inlineStr">
        <is>
          <t>SUNM/PW-05</t>
        </is>
      </c>
      <c r="B49" s="59" t="inlineStr">
        <is>
          <t>Const. of New Regulators 4 vent (1.50mx1.80m)</t>
        </is>
      </c>
      <c r="C49" s="59" t="inlineStr">
        <is>
          <t>nos.</t>
        </is>
      </c>
      <c r="D49" s="58" t="n">
        <v>0</v>
      </c>
      <c r="E49" s="58" t="n">
        <v>-67.11000000000001</v>
      </c>
      <c r="F49" s="58" t="n">
        <v>2</v>
      </c>
      <c r="G49" s="217" t="n">
        <v>48</v>
      </c>
    </row>
    <row r="50">
      <c r="A50" s="58" t="inlineStr">
        <is>
          <t>HOBI/PW-02</t>
        </is>
      </c>
      <c r="B50" s="59" t="inlineStr">
        <is>
          <t>Const of Box Drainage Outlet</t>
        </is>
      </c>
      <c r="C50" s="59" t="inlineStr">
        <is>
          <t>nos.</t>
        </is>
      </c>
      <c r="D50" s="58" t="n">
        <v>34.94</v>
      </c>
      <c r="E50" s="58" t="n">
        <v>1564.32</v>
      </c>
      <c r="F50" s="58" t="n">
        <v>5</v>
      </c>
      <c r="G50" s="217" t="n">
        <v>49</v>
      </c>
    </row>
    <row r="51">
      <c r="A51" s="58" t="inlineStr">
        <is>
          <t>HOBI/PW-06</t>
        </is>
      </c>
      <c r="B51" s="59" t="inlineStr">
        <is>
          <t>Const. of Box Drainage Outlet</t>
        </is>
      </c>
      <c r="C51" s="59" t="inlineStr">
        <is>
          <t>nos.</t>
        </is>
      </c>
      <c r="D51" s="58" t="n">
        <v>-8</v>
      </c>
      <c r="E51" s="58" t="n">
        <v>-394.49</v>
      </c>
      <c r="F51" s="58" t="n">
        <v>4</v>
      </c>
      <c r="G51" s="217" t="n">
        <v>50</v>
      </c>
    </row>
    <row r="52">
      <c r="A52" s="58" t="inlineStr">
        <is>
          <t>KISH/PW-17</t>
        </is>
      </c>
      <c r="B52" s="59" t="inlineStr">
        <is>
          <t>Const. of Box Drainge Outlet</t>
        </is>
      </c>
      <c r="C52" s="59" t="inlineStr">
        <is>
          <t>nos.</t>
        </is>
      </c>
      <c r="D52" s="58" t="n">
        <v>5.382999999999999</v>
      </c>
      <c r="E52" s="58" t="n">
        <v>377.04</v>
      </c>
      <c r="F52" s="58" t="n">
        <v>5</v>
      </c>
      <c r="G52" s="217" t="n">
        <v>51</v>
      </c>
    </row>
    <row r="53">
      <c r="A53" s="58" t="inlineStr">
        <is>
          <t>KISH/PW-20</t>
        </is>
      </c>
      <c r="B53" s="59" t="inlineStr">
        <is>
          <t>Const. of Box Drainge Outlet</t>
        </is>
      </c>
      <c r="C53" s="59" t="inlineStr">
        <is>
          <t>nos.</t>
        </is>
      </c>
      <c r="D53" s="58" t="n">
        <v>-2</v>
      </c>
      <c r="E53" s="58" t="n">
        <v>27.58000000000001</v>
      </c>
      <c r="F53" s="58" t="n">
        <v>3</v>
      </c>
      <c r="G53" s="217" t="n">
        <v>52</v>
      </c>
    </row>
    <row r="54">
      <c r="A54" s="58" t="inlineStr">
        <is>
          <t>KISH/PW-22</t>
        </is>
      </c>
      <c r="B54" s="59" t="inlineStr">
        <is>
          <t>Const. of Box Drainge Outlet</t>
        </is>
      </c>
      <c r="C54" s="59" t="inlineStr">
        <is>
          <t>nos.</t>
        </is>
      </c>
      <c r="D54" s="58" t="n">
        <v>-2</v>
      </c>
      <c r="E54" s="58" t="n">
        <v>139.62</v>
      </c>
      <c r="F54" s="58" t="n">
        <v>3</v>
      </c>
      <c r="G54" s="217" t="n">
        <v>53</v>
      </c>
    </row>
    <row r="55">
      <c r="A55" s="58" t="inlineStr">
        <is>
          <t>KISH/PW-23</t>
        </is>
      </c>
      <c r="B55" s="59" t="inlineStr">
        <is>
          <t>Const. of Box Drainge Outlet</t>
        </is>
      </c>
      <c r="C55" s="59" t="inlineStr">
        <is>
          <t>nos.</t>
        </is>
      </c>
      <c r="D55" s="58" t="n">
        <v>5.471</v>
      </c>
      <c r="E55" s="58" t="n">
        <v>248.81</v>
      </c>
      <c r="F55" s="58" t="n">
        <v>5</v>
      </c>
      <c r="G55" s="217" t="n">
        <v>54</v>
      </c>
    </row>
    <row r="56">
      <c r="A56" s="58" t="inlineStr">
        <is>
          <t>KISH/PW-25</t>
        </is>
      </c>
      <c r="B56" s="59" t="inlineStr">
        <is>
          <t>Const. of Box Drainge Outlet</t>
        </is>
      </c>
      <c r="C56" s="59" t="inlineStr">
        <is>
          <t>nos.</t>
        </is>
      </c>
      <c r="D56" s="58" t="n">
        <v>0</v>
      </c>
      <c r="E56" s="58" t="n">
        <v>150.24</v>
      </c>
      <c r="F56" s="58" t="n">
        <v>1</v>
      </c>
      <c r="G56" s="217" t="n">
        <v>55</v>
      </c>
    </row>
    <row r="57">
      <c r="A57" s="58" t="inlineStr">
        <is>
          <t>KISH/PW-27</t>
        </is>
      </c>
      <c r="B57" s="59" t="inlineStr">
        <is>
          <t>Const. of Box Drainge Outlet</t>
        </is>
      </c>
      <c r="C57" s="59" t="inlineStr">
        <is>
          <t>nos.</t>
        </is>
      </c>
      <c r="D57" s="58" t="n">
        <v>12.214</v>
      </c>
      <c r="E57" s="58" t="n">
        <v>621.51</v>
      </c>
      <c r="F57" s="58" t="n">
        <v>5</v>
      </c>
      <c r="G57" s="217" t="n">
        <v>56</v>
      </c>
    </row>
    <row r="58">
      <c r="A58" s="149" t="inlineStr">
        <is>
          <t>NETR/PW-06</t>
        </is>
      </c>
      <c r="B58" s="151" t="inlineStr">
        <is>
          <t>Const. of Box Drainage Outlet</t>
        </is>
      </c>
      <c r="C58" s="151" t="inlineStr">
        <is>
          <t>nos.</t>
        </is>
      </c>
      <c r="D58" s="149" t="n">
        <v>-1</v>
      </c>
      <c r="E58" s="149" t="n">
        <v>225.65</v>
      </c>
      <c r="F58" s="149" t="n">
        <v>3</v>
      </c>
      <c r="G58" s="217" t="n">
        <v>57</v>
      </c>
    </row>
    <row r="59">
      <c r="A59" s="149" t="inlineStr">
        <is>
          <t>NETR/PW-08</t>
        </is>
      </c>
      <c r="B59" s="151" t="inlineStr">
        <is>
          <t>Const. of Box Drainage Outlet</t>
        </is>
      </c>
      <c r="C59" s="151" t="inlineStr">
        <is>
          <t>nos.</t>
        </is>
      </c>
      <c r="D59" s="149" t="n">
        <v>15</v>
      </c>
      <c r="E59" s="149" t="n">
        <v>247.4299999999999</v>
      </c>
      <c r="F59" s="149" t="n">
        <v>5</v>
      </c>
      <c r="G59" s="217" t="n">
        <v>58</v>
      </c>
    </row>
    <row r="60">
      <c r="A60" s="149" t="inlineStr">
        <is>
          <t>SUNM/PW-01</t>
        </is>
      </c>
      <c r="B60" s="151" t="inlineStr">
        <is>
          <t>Const. of Box Drainage Outlet</t>
        </is>
      </c>
      <c r="C60" s="151" t="inlineStr">
        <is>
          <t>nos.</t>
        </is>
      </c>
      <c r="D60" s="149" t="n">
        <v>8</v>
      </c>
      <c r="E60" s="149" t="n">
        <v>-197.06</v>
      </c>
      <c r="F60" s="149" t="n">
        <v>6</v>
      </c>
      <c r="G60" s="217" t="n">
        <v>59</v>
      </c>
    </row>
    <row r="61">
      <c r="A61" s="149" t="inlineStr">
        <is>
          <t>SUNM/PW-06</t>
        </is>
      </c>
      <c r="B61" s="151" t="inlineStr">
        <is>
          <t>Const. of Box Drainage Outlet</t>
        </is>
      </c>
      <c r="C61" s="151" t="inlineStr">
        <is>
          <t>nos.</t>
        </is>
      </c>
      <c r="D61" s="149" t="n">
        <v>0</v>
      </c>
      <c r="E61" s="149" t="n">
        <v>-2.520000000000003</v>
      </c>
      <c r="F61" s="149" t="n">
        <v>2</v>
      </c>
      <c r="G61" s="217" t="n">
        <v>60</v>
      </c>
    </row>
    <row r="62">
      <c r="A62" s="149" t="inlineStr">
        <is>
          <t>HOBI/PW-01</t>
        </is>
      </c>
      <c r="B62" s="151" t="inlineStr">
        <is>
          <t>(B)  Causeway  (one no. 4.0m wide).</t>
        </is>
      </c>
      <c r="C62" s="151" t="inlineStr">
        <is>
          <t>nos.</t>
        </is>
      </c>
      <c r="D62" s="149" t="n">
        <v>0</v>
      </c>
      <c r="E62" s="149" t="n">
        <v>479.73</v>
      </c>
      <c r="F62" s="149" t="n">
        <v>1</v>
      </c>
      <c r="G62" s="217" t="n">
        <v>61</v>
      </c>
    </row>
    <row r="63">
      <c r="A63" s="149" t="inlineStr">
        <is>
          <t>HOBI/PW-02</t>
        </is>
      </c>
      <c r="B63" s="151" t="inlineStr">
        <is>
          <t>Construction of Causeway for Aralia (4m).</t>
        </is>
      </c>
      <c r="C63" s="151" t="inlineStr">
        <is>
          <t>nos.</t>
        </is>
      </c>
      <c r="D63" s="149" t="n">
        <v>59</v>
      </c>
      <c r="E63" s="149" t="n">
        <v>1931.64</v>
      </c>
      <c r="F63" s="149" t="n">
        <v>5</v>
      </c>
      <c r="G63" s="217" t="n">
        <v>62</v>
      </c>
    </row>
    <row r="64">
      <c r="A64" s="52" t="inlineStr">
        <is>
          <t>HOBI/PW-05</t>
        </is>
      </c>
      <c r="B64" s="53" t="inlineStr">
        <is>
          <t>4m Causeway</t>
        </is>
      </c>
      <c r="C64" s="53" t="inlineStr">
        <is>
          <t>nos.</t>
        </is>
      </c>
      <c r="D64" s="52" t="n">
        <v>25.7</v>
      </c>
      <c r="E64" s="52" t="n">
        <v>700</v>
      </c>
      <c r="F64" s="52" t="n">
        <v>5</v>
      </c>
      <c r="G64" s="217" t="n">
        <v>63</v>
      </c>
    </row>
    <row r="65">
      <c r="A65" s="149" t="inlineStr">
        <is>
          <t>HOBI/PW-06</t>
        </is>
      </c>
      <c r="B65" s="151" t="inlineStr">
        <is>
          <t>Const. of 4.0m wide Causeway</t>
        </is>
      </c>
      <c r="C65" s="151" t="inlineStr">
        <is>
          <t>nos.</t>
        </is>
      </c>
      <c r="D65" s="149" t="n">
        <v>-1.2</v>
      </c>
      <c r="E65" s="149" t="n">
        <v>-343.4</v>
      </c>
      <c r="F65" s="149" t="n">
        <v>4</v>
      </c>
      <c r="G65" s="217" t="n">
        <v>64</v>
      </c>
    </row>
    <row r="66">
      <c r="A66" s="149" t="inlineStr">
        <is>
          <t>HOBI/PW-06</t>
        </is>
      </c>
      <c r="B66" s="151" t="inlineStr">
        <is>
          <t>Const. of 6.0m wide Causeway</t>
        </is>
      </c>
      <c r="C66" s="151" t="inlineStr">
        <is>
          <t>nos.</t>
        </is>
      </c>
      <c r="D66" s="149" t="n">
        <v>-1</v>
      </c>
      <c r="E66" s="149" t="n">
        <v>-374.6</v>
      </c>
      <c r="F66" s="149" t="n">
        <v>4</v>
      </c>
      <c r="G66" s="217" t="n">
        <v>65</v>
      </c>
    </row>
    <row r="67">
      <c r="A67" s="149" t="inlineStr">
        <is>
          <t>KISH/PW-09</t>
        </is>
      </c>
      <c r="B67" s="151" t="inlineStr">
        <is>
          <t>Const. of New Regulators 1 vent (1.50mx1.80m)</t>
        </is>
      </c>
      <c r="C67" s="151" t="inlineStr">
        <is>
          <t>nos.</t>
        </is>
      </c>
      <c r="D67" s="149" t="n">
        <v>0</v>
      </c>
      <c r="E67" s="149" t="n">
        <v>93</v>
      </c>
      <c r="F67" s="149" t="n">
        <v>1</v>
      </c>
      <c r="G67" s="217" t="n">
        <v>66</v>
      </c>
    </row>
    <row r="68">
      <c r="A68" s="149" t="inlineStr">
        <is>
          <t>KISH/PW-09</t>
        </is>
      </c>
      <c r="B68" s="151" t="inlineStr">
        <is>
          <t>Const. of New Regulators 2 vent (1.50mx1.80m)</t>
        </is>
      </c>
      <c r="C68" s="151" t="inlineStr">
        <is>
          <t>nos.</t>
        </is>
      </c>
      <c r="D68" s="149" t="n">
        <v>-1</v>
      </c>
      <c r="E68" s="149" t="n">
        <v>-364.17</v>
      </c>
      <c r="F68" s="149" t="n">
        <v>4</v>
      </c>
      <c r="G68" s="217" t="n">
        <v>67</v>
      </c>
    </row>
    <row r="69">
      <c r="A69" s="149" t="inlineStr">
        <is>
          <t>KISH/PW-10</t>
        </is>
      </c>
      <c r="B69" s="151" t="inlineStr">
        <is>
          <t>Const. of 6m width Cause way</t>
        </is>
      </c>
      <c r="C69" s="151" t="inlineStr">
        <is>
          <t>nos.</t>
        </is>
      </c>
      <c r="D69" s="149" t="n">
        <v>2</v>
      </c>
      <c r="E69" s="149" t="n">
        <v>712</v>
      </c>
      <c r="F69" s="149" t="n">
        <v>5</v>
      </c>
      <c r="G69" s="217" t="n">
        <v>68</v>
      </c>
    </row>
    <row r="70">
      <c r="A70" s="149" t="inlineStr">
        <is>
          <t>KISH/PW-18</t>
        </is>
      </c>
      <c r="B70" s="151" t="inlineStr">
        <is>
          <t>Const. of 4.0 m width Causeway</t>
        </is>
      </c>
      <c r="C70" s="151" t="inlineStr">
        <is>
          <t>nos.</t>
        </is>
      </c>
      <c r="D70" s="149" t="n">
        <v>4</v>
      </c>
      <c r="E70" s="149" t="n">
        <v>-443.83</v>
      </c>
      <c r="F70" s="149" t="n">
        <v>6</v>
      </c>
      <c r="G70" s="217" t="n">
        <v>69</v>
      </c>
    </row>
    <row r="71">
      <c r="A71" s="149" t="inlineStr">
        <is>
          <t>KISH/PW-18</t>
        </is>
      </c>
      <c r="B71" s="151" t="inlineStr">
        <is>
          <t>Const. of 6.6 m width Causeway</t>
        </is>
      </c>
      <c r="C71" s="151" t="inlineStr">
        <is>
          <t>nos.</t>
        </is>
      </c>
      <c r="D71" s="149" t="n">
        <v>0</v>
      </c>
      <c r="E71" s="149" t="n">
        <v>-124.54</v>
      </c>
      <c r="F71" s="149" t="n">
        <v>2</v>
      </c>
      <c r="G71" s="217" t="n">
        <v>70</v>
      </c>
    </row>
    <row r="72">
      <c r="A72" s="149" t="inlineStr">
        <is>
          <t>KISH/PW-20</t>
        </is>
      </c>
      <c r="B72" s="151" t="inlineStr">
        <is>
          <t>Const. of 4.0 m width Causeway</t>
        </is>
      </c>
      <c r="C72" s="151" t="inlineStr">
        <is>
          <t>nos.</t>
        </is>
      </c>
      <c r="D72" s="149" t="n">
        <v>-3</v>
      </c>
      <c r="E72" s="149" t="n">
        <v>-456.83</v>
      </c>
      <c r="F72" s="149" t="n">
        <v>4</v>
      </c>
      <c r="G72" s="217" t="n">
        <v>71</v>
      </c>
    </row>
    <row r="73">
      <c r="A73" s="149" t="inlineStr">
        <is>
          <t>KISH/PW-22</t>
        </is>
      </c>
      <c r="B73" s="151" t="inlineStr">
        <is>
          <t>Const. of 4.0 m width Causeway</t>
        </is>
      </c>
      <c r="C73" s="151" t="inlineStr">
        <is>
          <t>nos.</t>
        </is>
      </c>
      <c r="D73" s="149" t="n">
        <v>10.98</v>
      </c>
      <c r="E73" s="149" t="n">
        <v>385.09</v>
      </c>
      <c r="F73" s="149" t="n">
        <v>5</v>
      </c>
      <c r="G73" s="217" t="n">
        <v>72</v>
      </c>
    </row>
    <row r="74">
      <c r="A74" s="149" t="inlineStr">
        <is>
          <t>KISH/PW-25</t>
        </is>
      </c>
      <c r="B74" s="151" t="inlineStr">
        <is>
          <t>Const. of 6.0 m width Causeway</t>
        </is>
      </c>
      <c r="C74" s="151" t="inlineStr">
        <is>
          <t>nos.</t>
        </is>
      </c>
      <c r="D74" s="149" t="n">
        <v>-1</v>
      </c>
      <c r="E74" s="149" t="n">
        <v>-155.065</v>
      </c>
      <c r="F74" s="149" t="n">
        <v>4</v>
      </c>
      <c r="G74" s="217" t="n">
        <v>73</v>
      </c>
    </row>
    <row r="75">
      <c r="A75" s="149" t="inlineStr">
        <is>
          <t>KISH/PW-25</t>
        </is>
      </c>
      <c r="B75" s="151" t="inlineStr">
        <is>
          <t>Const. of 4.0 m width Causeway</t>
        </is>
      </c>
      <c r="C75" s="151" t="inlineStr">
        <is>
          <t>nos.</t>
        </is>
      </c>
      <c r="D75" s="149" t="n">
        <v>9.859999999999999</v>
      </c>
      <c r="E75" s="149" t="n">
        <v>389.855</v>
      </c>
      <c r="F75" s="149" t="n">
        <v>5</v>
      </c>
      <c r="G75" s="217" t="n">
        <v>74</v>
      </c>
    </row>
    <row r="76">
      <c r="A76" s="149" t="inlineStr">
        <is>
          <t>KISH/PW-27</t>
        </is>
      </c>
      <c r="B76" s="151" t="inlineStr">
        <is>
          <t>Const. of 6.0 m width Causeway</t>
        </is>
      </c>
      <c r="C76" s="151" t="inlineStr">
        <is>
          <t>nos.</t>
        </is>
      </c>
      <c r="D76" s="149" t="n">
        <v>1</v>
      </c>
      <c r="E76" s="149" t="n">
        <v>227.49</v>
      </c>
      <c r="F76" s="149" t="n">
        <v>5</v>
      </c>
      <c r="G76" s="217" t="n">
        <v>75</v>
      </c>
    </row>
    <row r="77">
      <c r="A77" s="149" t="inlineStr">
        <is>
          <t>KISH/PW-27</t>
        </is>
      </c>
      <c r="B77" s="151" t="inlineStr">
        <is>
          <t>Const. of 4.0 m width Causeway</t>
        </is>
      </c>
      <c r="C77" s="151" t="inlineStr">
        <is>
          <t>nos.</t>
        </is>
      </c>
      <c r="D77" s="149" t="n">
        <v>-1</v>
      </c>
      <c r="E77" s="149" t="n">
        <v>-46.67000000000002</v>
      </c>
      <c r="F77" s="149" t="n">
        <v>4</v>
      </c>
      <c r="G77" s="217" t="n">
        <v>76</v>
      </c>
    </row>
    <row r="78">
      <c r="A78" s="149" t="inlineStr">
        <is>
          <t>SUNM/PW-03</t>
        </is>
      </c>
      <c r="B78" s="151" t="inlineStr">
        <is>
          <t>Const. of 4.0 m width Causeway</t>
        </is>
      </c>
      <c r="C78" s="151" t="inlineStr">
        <is>
          <t>nos.</t>
        </is>
      </c>
      <c r="D78" s="149" t="n">
        <v>5.757</v>
      </c>
      <c r="E78" s="149" t="n">
        <v>-353</v>
      </c>
      <c r="F78" s="149" t="n">
        <v>6</v>
      </c>
      <c r="G78" s="217" t="n">
        <v>77</v>
      </c>
    </row>
    <row r="79">
      <c r="A79" s="149" t="inlineStr">
        <is>
          <t>SUNM/PW-03</t>
        </is>
      </c>
      <c r="B79" s="151" t="inlineStr">
        <is>
          <t>Const. of 6.0 m width Causeway</t>
        </is>
      </c>
      <c r="C79" s="151" t="inlineStr">
        <is>
          <t>nos.</t>
        </is>
      </c>
      <c r="D79" s="149" t="n">
        <v>1</v>
      </c>
      <c r="E79" s="149" t="n">
        <v>-147.48</v>
      </c>
      <c r="F79" s="149" t="n">
        <v>6</v>
      </c>
      <c r="G79" s="217" t="n">
        <v>78</v>
      </c>
    </row>
    <row r="80">
      <c r="A80" s="149" t="inlineStr">
        <is>
          <t>SUNM/PW-05</t>
        </is>
      </c>
      <c r="B80" s="151" t="inlineStr">
        <is>
          <t>Const. of 6.0 m width Causeway</t>
        </is>
      </c>
      <c r="C80" s="151" t="inlineStr">
        <is>
          <t>nos.</t>
        </is>
      </c>
      <c r="D80" s="149" t="n">
        <v>0</v>
      </c>
      <c r="E80" s="149" t="n">
        <v>479.94</v>
      </c>
      <c r="F80" s="149" t="n">
        <v>1</v>
      </c>
      <c r="G80" s="217" t="n">
        <v>79</v>
      </c>
    </row>
    <row r="81">
      <c r="A81" s="149" t="inlineStr">
        <is>
          <t>SUNM/PW-05</t>
        </is>
      </c>
      <c r="B81" s="151" t="inlineStr">
        <is>
          <t>Const. of 4.0 m width Causeway</t>
        </is>
      </c>
      <c r="C81" s="151" t="inlineStr">
        <is>
          <t>nos.</t>
        </is>
      </c>
      <c r="D81" s="149" t="n">
        <v>11</v>
      </c>
      <c r="E81" s="149" t="n">
        <v>-597.25</v>
      </c>
      <c r="F81" s="149" t="n">
        <v>6</v>
      </c>
      <c r="G81" s="217" t="n">
        <v>80</v>
      </c>
    </row>
    <row r="82">
      <c r="A82" s="149" t="inlineStr">
        <is>
          <t>HOBI/PW-07</t>
        </is>
      </c>
      <c r="B82" s="151" t="inlineStr">
        <is>
          <t>Re-excavation of Khal (New Haor)</t>
        </is>
      </c>
      <c r="C82" s="151" t="inlineStr">
        <is>
          <t>Km</t>
        </is>
      </c>
      <c r="D82" s="149" t="n">
        <v>-23.619</v>
      </c>
      <c r="E82" s="149" t="n">
        <v>-368.3299999999999</v>
      </c>
      <c r="F82" s="149" t="n">
        <v>4</v>
      </c>
      <c r="G82" s="217" t="n">
        <v>81</v>
      </c>
    </row>
    <row r="83">
      <c r="A83" s="149" t="inlineStr">
        <is>
          <t>HOBI/PW-07</t>
        </is>
      </c>
      <c r="B83" s="151" t="inlineStr">
        <is>
          <t>Re-excavation of River (New Haor)</t>
        </is>
      </c>
      <c r="C83" s="151" t="inlineStr">
        <is>
          <t>Km</t>
        </is>
      </c>
      <c r="D83" s="149" t="n">
        <v>-14.54</v>
      </c>
      <c r="E83" s="149" t="n">
        <v>-146.92</v>
      </c>
      <c r="F83" s="149" t="n">
        <v>4</v>
      </c>
      <c r="G83" s="217" t="n">
        <v>82</v>
      </c>
    </row>
    <row r="84">
      <c r="A84" s="60" t="inlineStr">
        <is>
          <t>KISH/PW-02</t>
        </is>
      </c>
      <c r="B84" s="61" t="inlineStr">
        <is>
          <t>Re-excavation of Khal (New Haor)</t>
        </is>
      </c>
      <c r="C84" s="61" t="inlineStr">
        <is>
          <t>Km</t>
        </is>
      </c>
      <c r="D84" s="60" t="n">
        <v>-1.095000000000001</v>
      </c>
      <c r="E84" s="60" t="n">
        <v>312.85</v>
      </c>
      <c r="F84" s="60" t="n">
        <v>3</v>
      </c>
      <c r="G84" s="217" t="n">
        <v>83</v>
      </c>
    </row>
    <row r="85">
      <c r="A85" s="60" t="inlineStr">
        <is>
          <t>KISH/PW-06</t>
        </is>
      </c>
      <c r="B85" s="61" t="inlineStr">
        <is>
          <t>Re-excavation of Khal (New Haor)</t>
        </is>
      </c>
      <c r="C85" s="61" t="inlineStr">
        <is>
          <t>Km</t>
        </is>
      </c>
      <c r="D85" s="60" t="n">
        <v>-19</v>
      </c>
      <c r="E85" s="60" t="n">
        <v>-337.87</v>
      </c>
      <c r="F85" s="60" t="n">
        <v>4</v>
      </c>
      <c r="G85" s="217" t="n">
        <v>84</v>
      </c>
    </row>
    <row r="86">
      <c r="A86" s="60" t="inlineStr">
        <is>
          <t>KISH/PW-07</t>
        </is>
      </c>
      <c r="B86" s="61" t="inlineStr">
        <is>
          <t xml:space="preserve">Re-excavation of Khal </t>
        </is>
      </c>
      <c r="C86" s="61" t="inlineStr">
        <is>
          <t>Km</t>
        </is>
      </c>
      <c r="D86" s="60" t="n">
        <v>-32.406</v>
      </c>
      <c r="E86" s="60" t="n">
        <v>-854.17</v>
      </c>
      <c r="F86" s="60" t="n">
        <v>4</v>
      </c>
      <c r="G86" s="217" t="n">
        <v>1</v>
      </c>
    </row>
    <row r="87">
      <c r="A87" s="60" t="inlineStr">
        <is>
          <t>KISH/PW-12</t>
        </is>
      </c>
      <c r="B87" s="61" t="inlineStr">
        <is>
          <t>Re-excavation of Khal (New)</t>
        </is>
      </c>
      <c r="C87" s="61" t="inlineStr">
        <is>
          <t>Km</t>
        </is>
      </c>
      <c r="D87" s="60" t="n">
        <v>6.142999999999999</v>
      </c>
      <c r="E87" s="60" t="n">
        <v>257.77</v>
      </c>
      <c r="F87" s="60" t="n">
        <v>5</v>
      </c>
      <c r="G87" s="217" t="n">
        <v>2</v>
      </c>
    </row>
    <row r="88">
      <c r="A88" s="60" t="inlineStr">
        <is>
          <t>KISH/PW-18</t>
        </is>
      </c>
      <c r="B88" s="61" t="inlineStr">
        <is>
          <t>Re-excavation of Khal (New Haor)</t>
        </is>
      </c>
      <c r="C88" s="61" t="inlineStr">
        <is>
          <t>Km</t>
        </is>
      </c>
      <c r="D88" s="60" t="n">
        <v>-25.035</v>
      </c>
      <c r="E88" s="60" t="n">
        <v>-448.7</v>
      </c>
      <c r="F88" s="60" t="n">
        <v>4</v>
      </c>
      <c r="G88" s="217" t="n">
        <v>3</v>
      </c>
    </row>
    <row r="89">
      <c r="A89" s="60" t="inlineStr">
        <is>
          <t>KISH/PW-19</t>
        </is>
      </c>
      <c r="B89" s="61" t="inlineStr">
        <is>
          <t>Re-excavation of River by Dredger/ Mechanical (Berachapra 15.82 km + Ataplal 7.113 km)</t>
        </is>
      </c>
      <c r="C89" s="61" t="inlineStr">
        <is>
          <t>Km</t>
        </is>
      </c>
      <c r="D89" s="60" t="n">
        <v>-13.933</v>
      </c>
      <c r="E89" s="60" t="n">
        <v>-351.59</v>
      </c>
      <c r="F89" s="60" t="n">
        <v>4</v>
      </c>
      <c r="G89" s="217" t="n">
        <v>4</v>
      </c>
    </row>
    <row r="90">
      <c r="A90" s="60" t="inlineStr">
        <is>
          <t>KISH/PW-22</t>
        </is>
      </c>
      <c r="B90" s="61" t="inlineStr">
        <is>
          <t>Re-excavation of Khal (New Haor)</t>
        </is>
      </c>
      <c r="C90" s="61" t="inlineStr">
        <is>
          <t>Km</t>
        </is>
      </c>
      <c r="D90" s="60" t="n">
        <v>-8.92</v>
      </c>
      <c r="E90" s="60" t="n">
        <v>195.03</v>
      </c>
      <c r="F90" s="60" t="n">
        <v>3</v>
      </c>
      <c r="G90" s="217" t="n">
        <v>5</v>
      </c>
    </row>
    <row r="91">
      <c r="A91" s="60" t="inlineStr">
        <is>
          <t>KISH/PW-23</t>
        </is>
      </c>
      <c r="B91" s="61" t="inlineStr">
        <is>
          <t>Re-excavation of Khal (New Haor)</t>
        </is>
      </c>
      <c r="C91" s="61" t="inlineStr">
        <is>
          <t>Km</t>
        </is>
      </c>
      <c r="D91" s="60" t="n">
        <v>12.195</v>
      </c>
      <c r="E91" s="60" t="n">
        <v>478.67</v>
      </c>
      <c r="F91" s="60" t="n">
        <v>5</v>
      </c>
      <c r="G91" s="217" t="n">
        <v>6</v>
      </c>
    </row>
    <row r="92">
      <c r="A92" s="60" t="inlineStr">
        <is>
          <t>KISH/PW-25</t>
        </is>
      </c>
      <c r="B92" s="61" t="inlineStr">
        <is>
          <t>Re-excavation of Khal (9.20 km) and River (1.80 km)</t>
        </is>
      </c>
      <c r="C92" s="61" t="inlineStr">
        <is>
          <t>Km</t>
        </is>
      </c>
      <c r="D92" s="60" t="n">
        <v>14</v>
      </c>
      <c r="E92" s="60" t="n">
        <v>-150.52</v>
      </c>
      <c r="F92" s="60" t="n">
        <v>6</v>
      </c>
      <c r="G92" s="217" t="n">
        <v>7</v>
      </c>
    </row>
    <row r="93">
      <c r="A93" s="60" t="inlineStr">
        <is>
          <t>KISH/PW-26</t>
        </is>
      </c>
      <c r="B93" s="61" t="inlineStr">
        <is>
          <t>Re-excavation of Khal (New)</t>
        </is>
      </c>
      <c r="C93" s="61" t="inlineStr">
        <is>
          <t>Km</t>
        </is>
      </c>
      <c r="D93" s="60" t="n">
        <v>-21.7</v>
      </c>
      <c r="E93" s="60" t="n">
        <v>113.44</v>
      </c>
      <c r="F93" s="60" t="n">
        <v>3</v>
      </c>
      <c r="G93" s="217" t="n">
        <v>8</v>
      </c>
    </row>
    <row r="94">
      <c r="A94" s="60" t="inlineStr">
        <is>
          <t>NETR/PW-06</t>
        </is>
      </c>
      <c r="B94" s="61" t="inlineStr">
        <is>
          <t>Re-excavation of Khal (New)</t>
        </is>
      </c>
      <c r="C94" s="61" t="inlineStr">
        <is>
          <t>Km</t>
        </is>
      </c>
      <c r="D94" s="60" t="n">
        <v>-10.996</v>
      </c>
      <c r="E94" s="60" t="n">
        <v>-413.74</v>
      </c>
      <c r="F94" s="60" t="n">
        <v>4</v>
      </c>
      <c r="G94" s="217" t="n">
        <v>9</v>
      </c>
    </row>
    <row r="95">
      <c r="A95" s="60" t="inlineStr">
        <is>
          <t>NETR/PW-07</t>
        </is>
      </c>
      <c r="B95" s="61" t="inlineStr">
        <is>
          <t>Re-excavation of River (Lower Kongsha River 15.00 km &amp; Gunai River 11.44 Km)</t>
        </is>
      </c>
      <c r="C95" s="61" t="inlineStr">
        <is>
          <t>Km</t>
        </is>
      </c>
      <c r="D95" s="60" t="n">
        <v>-19</v>
      </c>
      <c r="E95" s="60" t="n">
        <v>-728.9400000000001</v>
      </c>
      <c r="F95" s="60" t="n">
        <v>4</v>
      </c>
      <c r="G95" s="217" t="n">
        <v>10</v>
      </c>
    </row>
    <row r="96">
      <c r="A96" s="60" t="inlineStr">
        <is>
          <t>SUNM/PW-01</t>
        </is>
      </c>
      <c r="B96" s="61" t="inlineStr">
        <is>
          <t>Re-excavation of Khal (New Haor)(4 Nos. Khal)</t>
        </is>
      </c>
      <c r="C96" s="61" t="inlineStr">
        <is>
          <t>Km</t>
        </is>
      </c>
      <c r="D96" s="60" t="n">
        <v>5.492</v>
      </c>
      <c r="E96" s="60" t="n">
        <v>281.6299999999999</v>
      </c>
      <c r="F96" s="60" t="n">
        <v>5</v>
      </c>
      <c r="G96" s="217" t="n">
        <v>11</v>
      </c>
    </row>
    <row r="97">
      <c r="A97" s="60" t="inlineStr">
        <is>
          <t>SUNM/PW-02</t>
        </is>
      </c>
      <c r="B97" s="61" t="inlineStr">
        <is>
          <t>Re-excavation of River (New Haor) (Piain River)</t>
        </is>
      </c>
      <c r="C97" s="61" t="inlineStr">
        <is>
          <t>Km</t>
        </is>
      </c>
      <c r="D97" s="60" t="n">
        <v>-33.575</v>
      </c>
      <c r="E97" s="60" t="n">
        <v>-593.75</v>
      </c>
      <c r="F97" s="60" t="n">
        <v>4</v>
      </c>
      <c r="G97" s="217" t="n">
        <v>12</v>
      </c>
    </row>
    <row r="98">
      <c r="A98" s="60" t="inlineStr">
        <is>
          <t>SUNM/PW-06</t>
        </is>
      </c>
      <c r="B98" s="61" t="inlineStr">
        <is>
          <t>Re-excavation of Khal (New Haor)</t>
        </is>
      </c>
      <c r="C98" s="61" t="inlineStr">
        <is>
          <t>Km</t>
        </is>
      </c>
      <c r="D98" s="60" t="n">
        <v>-65.04300000000001</v>
      </c>
      <c r="E98" s="60" t="n">
        <v>-1127.63</v>
      </c>
      <c r="F98" s="60" t="n">
        <v>4</v>
      </c>
      <c r="G98" s="217" t="n">
        <v>13</v>
      </c>
    </row>
    <row r="99">
      <c r="A99" s="359" t="inlineStr">
        <is>
          <t>HOBI/PW-01</t>
        </is>
      </c>
      <c r="B99" s="181" t="inlineStr">
        <is>
          <t>Re-excavation of Khal/River (Rehab. Khal 2.295 km &amp; River 17.40 km)</t>
        </is>
      </c>
      <c r="C99" s="181" t="inlineStr">
        <is>
          <t>Km</t>
        </is>
      </c>
      <c r="D99" s="359" t="n">
        <v>6.34</v>
      </c>
      <c r="E99" s="359" t="n">
        <v>-226.901</v>
      </c>
      <c r="F99" s="359" t="n">
        <v>6</v>
      </c>
      <c r="G99" s="217" t="n">
        <v>14</v>
      </c>
    </row>
    <row customFormat="1" r="100" s="152">
      <c r="A100" s="359" t="inlineStr">
        <is>
          <t>HOBI/PW-02</t>
        </is>
      </c>
      <c r="B100" s="181" t="inlineStr">
        <is>
          <t>Re-excavation of Khal (Rehab. Kairdhala  &amp; Aralia Beel )</t>
        </is>
      </c>
      <c r="C100" s="181" t="inlineStr">
        <is>
          <t>Km</t>
        </is>
      </c>
      <c r="D100" s="359" t="n">
        <v>16.733</v>
      </c>
      <c r="E100" s="359" t="n">
        <v>843.36</v>
      </c>
      <c r="F100" s="359" t="n">
        <v>5</v>
      </c>
      <c r="G100" s="54" t="n">
        <v>1</v>
      </c>
    </row>
    <row customFormat="1" r="101" s="152">
      <c r="A101" s="359" t="inlineStr">
        <is>
          <t>KISH/PW-01</t>
        </is>
      </c>
      <c r="B101" s="181" t="inlineStr">
        <is>
          <t>Re-excavation of Khal (Rehab)</t>
        </is>
      </c>
      <c r="C101" s="181" t="inlineStr">
        <is>
          <t>Km</t>
        </is>
      </c>
      <c r="D101" s="359" t="n">
        <v>-13</v>
      </c>
      <c r="E101" s="359" t="n">
        <v>85</v>
      </c>
      <c r="F101" s="359" t="n">
        <v>3</v>
      </c>
      <c r="G101" s="54" t="n">
        <v>2</v>
      </c>
    </row>
    <row customFormat="1" r="102" s="152">
      <c r="A102" s="359" t="inlineStr">
        <is>
          <t>NETR/PW-02</t>
        </is>
      </c>
      <c r="B102" s="181" t="inlineStr">
        <is>
          <t>Re-Excavation of Khal (Rehab.)
(a) Damapara Water Management Project.(13.27 Km)
(b) Kangsha River Scheme (30.98 Km)
(c) Singer Beel Scheme (6.133 Km)</t>
        </is>
      </c>
      <c r="C102" s="181" t="inlineStr">
        <is>
          <t>Km</t>
        </is>
      </c>
      <c r="D102" s="359" t="n">
        <v>-49.383</v>
      </c>
      <c r="E102" s="359" t="n">
        <v>-796.73</v>
      </c>
      <c r="F102" s="359" t="n">
        <v>4</v>
      </c>
      <c r="G102" s="54" t="n">
        <v>3</v>
      </c>
    </row>
    <row customFormat="1" r="103" s="152">
      <c r="A103" s="359" t="inlineStr">
        <is>
          <t>NETR/PW-04</t>
        </is>
      </c>
      <c r="B103" s="181" t="inlineStr">
        <is>
          <t>Re-excavation of Khal (Rehab.) (including 4.925 km river dredging)</t>
        </is>
      </c>
      <c r="C103" s="181" t="inlineStr">
        <is>
          <t>Km</t>
        </is>
      </c>
      <c r="D103" s="359" t="n">
        <v>-20.033</v>
      </c>
      <c r="E103" s="359" t="n">
        <v>-1071.57</v>
      </c>
      <c r="F103" s="359" t="n">
        <v>4</v>
      </c>
      <c r="G103" s="54" t="n">
        <v>4</v>
      </c>
    </row>
    <row customFormat="1" r="104" s="152">
      <c r="A104" s="359" t="inlineStr">
        <is>
          <t>KISH/PW-01</t>
        </is>
      </c>
      <c r="B104" s="181" t="inlineStr">
        <is>
          <t>Re-sectioning of Full Embankment</t>
        </is>
      </c>
      <c r="C104" s="181" t="inlineStr">
        <is>
          <t>Km</t>
        </is>
      </c>
      <c r="D104" s="359" t="n">
        <v>-3</v>
      </c>
      <c r="E104" s="359" t="n">
        <v>542.12</v>
      </c>
      <c r="F104" s="359" t="n">
        <v>3</v>
      </c>
      <c r="G104" s="54" t="n">
        <v>5</v>
      </c>
    </row>
    <row customFormat="1" r="105" s="152">
      <c r="A105" s="359" t="inlineStr">
        <is>
          <t>NETR/PW-01</t>
        </is>
      </c>
      <c r="B105" s="181" t="inlineStr">
        <is>
          <t>Re-Sectioning of Full Embankment (Dampara-35.828+Singer Beel-10.69)</t>
        </is>
      </c>
      <c r="C105" s="181" t="inlineStr">
        <is>
          <t>Km</t>
        </is>
      </c>
      <c r="D105" s="359" t="n">
        <v>-45.21</v>
      </c>
      <c r="E105" s="359" t="n">
        <v>-1322.99</v>
      </c>
      <c r="F105" s="359" t="n">
        <v>4</v>
      </c>
      <c r="G105" s="54" t="n">
        <v>6</v>
      </c>
    </row>
    <row customFormat="1" r="106" s="152">
      <c r="A106" s="359" t="inlineStr">
        <is>
          <t>NETR/PW-03</t>
        </is>
      </c>
      <c r="B106" s="181" t="inlineStr">
        <is>
          <t>(a)  Re-Sectioning of Full Embankment (Kangsha)- 20.90 km.</t>
        </is>
      </c>
      <c r="C106" s="181" t="inlineStr">
        <is>
          <t>Km</t>
        </is>
      </c>
      <c r="D106" s="359" t="n">
        <v>-18.975</v>
      </c>
      <c r="E106" s="359" t="n">
        <v>-498.39</v>
      </c>
      <c r="F106" s="359" t="n">
        <v>4</v>
      </c>
      <c r="G106" s="54" t="n">
        <v>7</v>
      </c>
    </row>
    <row customFormat="1" r="107" s="152">
      <c r="A107" s="58" t="inlineStr">
        <is>
          <t>HOBI/PW-01</t>
        </is>
      </c>
      <c r="B107" s="59" t="inlineStr">
        <is>
          <t>Rehab. of submersible Embankment (Re-section 7.00 Km &amp; Const. 7.00 Km)</t>
        </is>
      </c>
      <c r="C107" s="59" t="inlineStr">
        <is>
          <t>Km</t>
        </is>
      </c>
      <c r="D107" s="58" t="n">
        <v>-9.49</v>
      </c>
      <c r="E107" s="58" t="n">
        <v>-212.48</v>
      </c>
      <c r="F107" s="58" t="n">
        <v>4</v>
      </c>
      <c r="G107" s="54" t="n">
        <v>8</v>
      </c>
    </row>
    <row customFormat="1" r="108" s="152">
      <c r="A108" s="149" t="inlineStr">
        <is>
          <t>HOBI/PW-02</t>
        </is>
      </c>
      <c r="B108" s="151" t="inlineStr">
        <is>
          <t>Rehab. of submersible Embankment (Re-section Kairadhala-16.02 km &amp; Aralia-14.124 km and Const. Aralia-8.36 km)</t>
        </is>
      </c>
      <c r="C108" s="151" t="inlineStr">
        <is>
          <t>Km</t>
        </is>
      </c>
      <c r="D108" s="149" t="n">
        <v>-28.504</v>
      </c>
      <c r="E108" s="149" t="n">
        <v>-487.16</v>
      </c>
      <c r="F108" s="149" t="n">
        <v>4</v>
      </c>
      <c r="G108" s="54" t="n">
        <v>9</v>
      </c>
    </row>
    <row r="109">
      <c r="A109" s="149" t="inlineStr">
        <is>
          <t>NETR/PW-03</t>
        </is>
      </c>
      <c r="B109" s="151" t="inlineStr">
        <is>
          <t xml:space="preserve">
(b) Re-Sectioning of Submersible Embankment (Singer beel)- 3.56 Km.</t>
        </is>
      </c>
      <c r="C109" s="151" t="inlineStr">
        <is>
          <t>Km</t>
        </is>
      </c>
      <c r="D109" s="149" t="n">
        <v>16.283</v>
      </c>
      <c r="E109" s="149" t="n">
        <v>892.306</v>
      </c>
      <c r="F109" s="149" t="n">
        <v>5</v>
      </c>
      <c r="G109" s="54" t="n">
        <v>1</v>
      </c>
    </row>
    <row r="110">
      <c r="A110" s="149" t="inlineStr">
        <is>
          <t>NETR/PW-04</t>
        </is>
      </c>
      <c r="B110" s="151" t="inlineStr">
        <is>
          <t xml:space="preserve">Re-Sectioning of Submersible Embankment </t>
        </is>
      </c>
      <c r="C110" s="151" t="inlineStr">
        <is>
          <t>Km</t>
        </is>
      </c>
      <c r="D110" s="149" t="n">
        <v>5.25</v>
      </c>
      <c r="E110" s="149" t="n">
        <v>-288.75</v>
      </c>
      <c r="F110" s="149" t="n">
        <v>6</v>
      </c>
      <c r="G110" s="54" t="n">
        <v>2</v>
      </c>
    </row>
    <row r="111">
      <c r="A111" s="359" t="inlineStr">
        <is>
          <t>HOBI/PW-04</t>
        </is>
      </c>
      <c r="B111" s="181" t="inlineStr">
        <is>
          <t>Const. of Submersible Embankment</t>
        </is>
      </c>
      <c r="C111" s="181" t="inlineStr">
        <is>
          <t>Km</t>
        </is>
      </c>
      <c r="D111" s="359" t="n">
        <v>-22.815</v>
      </c>
      <c r="E111" s="359" t="n">
        <v>-764.53</v>
      </c>
      <c r="F111" s="359" t="n">
        <v>4</v>
      </c>
      <c r="G111" s="54" t="n">
        <v>3</v>
      </c>
    </row>
    <row r="112">
      <c r="A112" s="359" t="inlineStr">
        <is>
          <t>KISH/PW-02</t>
        </is>
      </c>
      <c r="B112" s="181" t="inlineStr">
        <is>
          <t>C onst. of Submersible Embankment</t>
        </is>
      </c>
      <c r="C112" s="181" t="inlineStr">
        <is>
          <t>Km</t>
        </is>
      </c>
      <c r="D112" s="359" t="n">
        <v>0.6850000000000001</v>
      </c>
      <c r="E112" s="359" t="n">
        <v>28.44</v>
      </c>
      <c r="F112" s="359" t="n">
        <v>5</v>
      </c>
      <c r="G112" s="54" t="n">
        <v>4</v>
      </c>
    </row>
    <row r="113">
      <c r="A113" s="359" t="inlineStr">
        <is>
          <t>KISH/PW-03</t>
        </is>
      </c>
      <c r="B113" s="181" t="inlineStr">
        <is>
          <t>Const. of Submersible Embankment</t>
        </is>
      </c>
      <c r="C113" s="181" t="inlineStr">
        <is>
          <t>Km</t>
        </is>
      </c>
      <c r="D113" s="359" t="n">
        <v>-8.382999999999999</v>
      </c>
      <c r="E113" s="359" t="n">
        <v>-83.50500000000005</v>
      </c>
      <c r="F113" s="359" t="n">
        <v>4</v>
      </c>
      <c r="G113" s="54" t="n">
        <v>5</v>
      </c>
    </row>
    <row r="114">
      <c r="A114" s="359" t="inlineStr">
        <is>
          <t>KISH/PW-04</t>
        </is>
      </c>
      <c r="B114" s="181" t="inlineStr">
        <is>
          <t>Const. of Submersible Embankment</t>
        </is>
      </c>
      <c r="C114" s="181" t="inlineStr">
        <is>
          <t>Km</t>
        </is>
      </c>
      <c r="D114" s="359" t="n">
        <v>-5.471</v>
      </c>
      <c r="E114" s="359" t="n">
        <v>-106.725</v>
      </c>
      <c r="F114" s="359" t="n">
        <v>4</v>
      </c>
      <c r="G114" s="54" t="n">
        <v>6</v>
      </c>
    </row>
    <row r="115">
      <c r="A115" s="359" t="inlineStr">
        <is>
          <t>KISH/PW-05</t>
        </is>
      </c>
      <c r="B115" s="181" t="inlineStr">
        <is>
          <t>Const. of Submersible Embankment</t>
        </is>
      </c>
      <c r="C115" s="181" t="inlineStr">
        <is>
          <t>Km</t>
        </is>
      </c>
      <c r="D115" s="359" t="n">
        <v>-1.214</v>
      </c>
      <c r="E115" s="359" t="n">
        <v>-152.38</v>
      </c>
      <c r="F115" s="359" t="n">
        <v>4</v>
      </c>
      <c r="G115" s="54" t="n">
        <v>7</v>
      </c>
    </row>
    <row r="116">
      <c r="A116" s="359" t="inlineStr">
        <is>
          <t>KISH/PW-07</t>
        </is>
      </c>
      <c r="B116" s="181" t="inlineStr">
        <is>
          <t>Const. of Submersible Embankment</t>
        </is>
      </c>
      <c r="C116" s="181" t="inlineStr">
        <is>
          <t>Km</t>
        </is>
      </c>
      <c r="D116" s="359" t="n">
        <v>1.121</v>
      </c>
      <c r="E116" s="359" t="n">
        <v>33.92</v>
      </c>
      <c r="F116" s="359" t="n">
        <v>5</v>
      </c>
      <c r="G116" s="54" t="n">
        <v>8</v>
      </c>
    </row>
    <row r="117">
      <c r="A117" s="359" t="inlineStr">
        <is>
          <t>KISH/PW-10</t>
        </is>
      </c>
      <c r="B117" s="181" t="inlineStr">
        <is>
          <t>Const. of Submersible Embankment</t>
        </is>
      </c>
      <c r="C117" s="181" t="inlineStr">
        <is>
          <t>Km</t>
        </is>
      </c>
      <c r="D117" s="359" t="n">
        <v>10.72</v>
      </c>
      <c r="E117" s="359" t="n">
        <v>-131.3800000000001</v>
      </c>
      <c r="F117" s="359" t="n">
        <v>6</v>
      </c>
      <c r="G117" s="54" t="n">
        <v>9</v>
      </c>
    </row>
    <row r="118">
      <c r="A118" s="359" t="inlineStr">
        <is>
          <t>KISH/PW-11</t>
        </is>
      </c>
      <c r="B118" s="181" t="inlineStr">
        <is>
          <t>Const. of Submersible Embankment</t>
        </is>
      </c>
      <c r="C118" s="181" t="inlineStr">
        <is>
          <t>Km</t>
        </is>
      </c>
      <c r="D118" s="359" t="n">
        <v>-10.32</v>
      </c>
      <c r="E118" s="359" t="n">
        <v>-547.63</v>
      </c>
      <c r="F118" s="359" t="n">
        <v>4</v>
      </c>
      <c r="G118" s="54" t="n">
        <v>10</v>
      </c>
    </row>
    <row r="119">
      <c r="A119" s="359" t="inlineStr">
        <is>
          <t>KISH/PW-13</t>
        </is>
      </c>
      <c r="B119" s="181" t="inlineStr">
        <is>
          <t>Const. of Submersible Embankment</t>
        </is>
      </c>
      <c r="C119" s="181" t="inlineStr">
        <is>
          <t>Km</t>
        </is>
      </c>
      <c r="D119" s="359" t="n">
        <v>-8</v>
      </c>
      <c r="E119" s="359" t="n">
        <v>-256.67</v>
      </c>
      <c r="F119" s="359" t="n">
        <v>4</v>
      </c>
      <c r="G119" s="54" t="n">
        <v>11</v>
      </c>
    </row>
    <row r="120">
      <c r="A120" s="359" t="inlineStr">
        <is>
          <t>KISH/PW-14</t>
        </is>
      </c>
      <c r="B120" s="181" t="inlineStr">
        <is>
          <t>Const. of Submersible Embankment</t>
        </is>
      </c>
      <c r="C120" s="181" t="inlineStr">
        <is>
          <t>Km</t>
        </is>
      </c>
      <c r="D120" s="359" t="n">
        <v>-16.9</v>
      </c>
      <c r="E120" s="359" t="n">
        <v>-680.42</v>
      </c>
      <c r="F120" s="359" t="n">
        <v>4</v>
      </c>
      <c r="G120" s="54" t="n">
        <v>12</v>
      </c>
    </row>
    <row r="121">
      <c r="A121" s="359" t="inlineStr">
        <is>
          <t>KISH/PW-15</t>
        </is>
      </c>
      <c r="B121" s="181" t="inlineStr">
        <is>
          <t>Const. of Submersible Embankment</t>
        </is>
      </c>
      <c r="C121" s="181" t="inlineStr">
        <is>
          <t>Km</t>
        </is>
      </c>
      <c r="D121" s="359" t="n">
        <v>-5</v>
      </c>
      <c r="E121" s="359" t="n">
        <v>-421.92</v>
      </c>
      <c r="F121" s="359" t="n">
        <v>4</v>
      </c>
      <c r="G121" s="54" t="n">
        <v>13</v>
      </c>
    </row>
    <row r="122">
      <c r="A122" s="58" t="inlineStr">
        <is>
          <t>KISH/PW-16</t>
        </is>
      </c>
      <c r="B122" s="59" t="inlineStr">
        <is>
          <t>Const. of Submersible Embankment</t>
        </is>
      </c>
      <c r="C122" s="59" t="inlineStr">
        <is>
          <t>Km</t>
        </is>
      </c>
      <c r="D122" s="58" t="n">
        <v>-13.12</v>
      </c>
      <c r="E122" s="58" t="n">
        <v>-255.3</v>
      </c>
      <c r="F122" s="58" t="n">
        <v>4</v>
      </c>
      <c r="G122" s="54" t="n">
        <v>14</v>
      </c>
    </row>
    <row r="123">
      <c r="A123" s="58" t="inlineStr">
        <is>
          <t>KISH/PW-17</t>
        </is>
      </c>
      <c r="B123" s="59" t="inlineStr">
        <is>
          <t>Const. of Submersible Embankment</t>
        </is>
      </c>
      <c r="C123" s="59" t="inlineStr">
        <is>
          <t>Km</t>
        </is>
      </c>
      <c r="D123" s="58" t="n">
        <v>-12.17</v>
      </c>
      <c r="E123" s="58" t="n">
        <v>-400.04</v>
      </c>
      <c r="F123" s="58" t="n">
        <v>4</v>
      </c>
      <c r="G123" s="54" t="n">
        <v>15</v>
      </c>
    </row>
    <row r="124">
      <c r="A124" s="149" t="inlineStr">
        <is>
          <t>KISH/PW-21</t>
        </is>
      </c>
      <c r="B124" s="151" t="inlineStr">
        <is>
          <t>Const. of Submersible Embankment</t>
        </is>
      </c>
      <c r="C124" s="151" t="inlineStr">
        <is>
          <t>Km</t>
        </is>
      </c>
      <c r="D124" s="149" t="n">
        <v>-9</v>
      </c>
      <c r="E124" s="149" t="n">
        <v>-433.31</v>
      </c>
      <c r="F124" s="149" t="n">
        <v>4</v>
      </c>
      <c r="G124" s="54" t="n">
        <v>16</v>
      </c>
    </row>
    <row r="125">
      <c r="A125" s="149" t="inlineStr">
        <is>
          <t>KISH/PW-22</t>
        </is>
      </c>
      <c r="B125" s="151" t="inlineStr">
        <is>
          <t>Const. of Submersible Embankment</t>
        </is>
      </c>
      <c r="C125" s="151" t="inlineStr">
        <is>
          <t>Km</t>
        </is>
      </c>
      <c r="D125" s="149" t="n">
        <v>-9.242999999999999</v>
      </c>
      <c r="E125" s="149" t="n">
        <v>-204.83</v>
      </c>
      <c r="F125" s="149" t="n">
        <v>4</v>
      </c>
      <c r="G125" s="54" t="n">
        <v>17</v>
      </c>
    </row>
    <row r="126">
      <c r="A126" s="149" t="inlineStr">
        <is>
          <t>KISH/PW-23</t>
        </is>
      </c>
      <c r="B126" s="151" t="inlineStr">
        <is>
          <t>Const. of Submersible Embankment</t>
        </is>
      </c>
      <c r="C126" s="151" t="inlineStr">
        <is>
          <t>Km</t>
        </is>
      </c>
      <c r="D126" s="149" t="n">
        <v>-4.51</v>
      </c>
      <c r="E126" s="149" t="n">
        <v>-105.29</v>
      </c>
      <c r="F126" s="149" t="n">
        <v>4</v>
      </c>
      <c r="G126" s="54" t="n">
        <v>1</v>
      </c>
    </row>
    <row r="127">
      <c r="A127" s="359" t="inlineStr">
        <is>
          <t>KISH/PW-24</t>
        </is>
      </c>
      <c r="B127" s="181" t="inlineStr">
        <is>
          <t>Const. of Submersible Embankment</t>
        </is>
      </c>
      <c r="C127" s="181" t="inlineStr">
        <is>
          <t>Km</t>
        </is>
      </c>
      <c r="D127" s="359" t="n">
        <v>11.137</v>
      </c>
      <c r="E127" s="359" t="n">
        <v>-417.45</v>
      </c>
      <c r="F127" s="359" t="n">
        <v>6</v>
      </c>
      <c r="G127" s="54" t="n">
        <v>2</v>
      </c>
    </row>
    <row r="128">
      <c r="A128" s="359" t="inlineStr">
        <is>
          <t>KISH/PW-26</t>
        </is>
      </c>
      <c r="B128" s="181" t="inlineStr">
        <is>
          <t>Const. of Submersible Embankment</t>
        </is>
      </c>
      <c r="C128" s="181" t="inlineStr">
        <is>
          <t>Km</t>
        </is>
      </c>
      <c r="D128" s="359" t="n">
        <v>20.36</v>
      </c>
      <c r="E128" s="359" t="n">
        <v>559.02</v>
      </c>
      <c r="F128" s="359" t="n">
        <v>5</v>
      </c>
      <c r="G128" s="54" t="n">
        <v>3</v>
      </c>
    </row>
    <row r="129">
      <c r="A129" s="359" t="inlineStr">
        <is>
          <t>NETR/PW-05</t>
        </is>
      </c>
      <c r="B129" s="181" t="inlineStr">
        <is>
          <t xml:space="preserve">Const. of Submersible Embankment </t>
        </is>
      </c>
      <c r="C129" s="181" t="inlineStr">
        <is>
          <t>Km</t>
        </is>
      </c>
      <c r="D129" s="359" t="n">
        <v>7.619</v>
      </c>
      <c r="E129" s="359" t="n">
        <v>211.68</v>
      </c>
      <c r="F129" s="359" t="n">
        <v>5</v>
      </c>
      <c r="G129" s="54" t="n">
        <v>4</v>
      </c>
    </row>
    <row r="130">
      <c r="A130" s="359" t="inlineStr">
        <is>
          <t>NETR/PW-08</t>
        </is>
      </c>
      <c r="B130" s="181" t="inlineStr">
        <is>
          <t xml:space="preserve">Const. of Submersible Embankment </t>
        </is>
      </c>
      <c r="C130" s="181" t="inlineStr">
        <is>
          <t>Km</t>
        </is>
      </c>
      <c r="D130" s="359" t="n">
        <v>6.133</v>
      </c>
      <c r="E130" s="359" t="n">
        <v>90.20999999999999</v>
      </c>
      <c r="F130" s="359" t="n">
        <v>5</v>
      </c>
      <c r="G130" s="54" t="n">
        <v>5</v>
      </c>
    </row>
    <row r="131">
      <c r="A131" s="359" t="inlineStr">
        <is>
          <t>SUNM/PW-01</t>
        </is>
      </c>
      <c r="B131" s="181" t="inlineStr">
        <is>
          <t>Const. of Submersible Embankment</t>
        </is>
      </c>
      <c r="C131" s="181" t="inlineStr">
        <is>
          <t>Km</t>
        </is>
      </c>
      <c r="D131" s="359" t="n">
        <v>-30.289</v>
      </c>
      <c r="E131" s="359" t="n">
        <v>-855.5799999999999</v>
      </c>
      <c r="F131" s="359" t="n">
        <v>4</v>
      </c>
      <c r="G131" s="54" t="n">
        <v>6</v>
      </c>
    </row>
    <row r="132">
      <c r="A132" s="359" t="inlineStr">
        <is>
          <t>SUNM/PW-04</t>
        </is>
      </c>
      <c r="B132" s="181" t="inlineStr">
        <is>
          <t>Const. of Submersible Embankment</t>
        </is>
      </c>
      <c r="C132" s="181" t="inlineStr">
        <is>
          <t>Km</t>
        </is>
      </c>
      <c r="D132" s="359" t="n">
        <v>-24.745</v>
      </c>
      <c r="E132" s="359" t="n">
        <v>-1160.12</v>
      </c>
      <c r="F132" s="359" t="n">
        <v>4</v>
      </c>
      <c r="G132" s="54" t="n">
        <v>7</v>
      </c>
    </row>
    <row r="133">
      <c r="A133" s="58" t="inlineStr">
        <is>
          <t>HOBI/PW-07</t>
        </is>
      </c>
      <c r="B133" s="59" t="inlineStr">
        <is>
          <t>Re-hab of regulator</t>
        </is>
      </c>
      <c r="C133" s="59" t="inlineStr">
        <is>
          <t>nos.</t>
        </is>
      </c>
      <c r="D133" s="58" t="n">
        <v>4</v>
      </c>
      <c r="E133" s="58" t="n">
        <v>190.31</v>
      </c>
      <c r="F133" s="58" t="n">
        <v>5</v>
      </c>
      <c r="G133" s="54" t="n">
        <v>8</v>
      </c>
    </row>
    <row r="134">
      <c r="A134" s="58" t="inlineStr">
        <is>
          <t>KISH/PW-21</t>
        </is>
      </c>
      <c r="B134" s="59" t="inlineStr">
        <is>
          <t>Rehab. Regulaors</t>
        </is>
      </c>
      <c r="C134" s="59" t="inlineStr">
        <is>
          <t>nos.</t>
        </is>
      </c>
      <c r="D134" s="58" t="n">
        <v>8.837999999999999</v>
      </c>
      <c r="E134" s="58" t="n">
        <v>423.64</v>
      </c>
      <c r="F134" s="58" t="n">
        <v>5</v>
      </c>
      <c r="G134" s="54" t="n">
        <v>9</v>
      </c>
    </row>
    <row r="135">
      <c r="A135" s="149" t="inlineStr">
        <is>
          <t>NETR/PW-06</t>
        </is>
      </c>
      <c r="B135" s="151" t="inlineStr">
        <is>
          <t>Rehabilitation of existing Regulator 4 vent</t>
        </is>
      </c>
      <c r="C135" s="151" t="inlineStr">
        <is>
          <t>nos.</t>
        </is>
      </c>
      <c r="D135" s="149" t="n">
        <v>1.151</v>
      </c>
      <c r="E135" s="149" t="n">
        <v>65.30000000000001</v>
      </c>
      <c r="F135" s="149" t="n">
        <v>5</v>
      </c>
      <c r="G135" s="54" t="n">
        <v>1</v>
      </c>
    </row>
    <row r="136">
      <c r="A136" s="62" t="inlineStr">
        <is>
          <t>KISH/PW-28</t>
        </is>
      </c>
      <c r="B136" s="63" t="inlineStr">
        <is>
          <t>Const. of WMG Training Office at Kishoregonj, Netrokona, Sunamgonj &amp; Hobigonj district.</t>
        </is>
      </c>
      <c r="C136" s="63" t="inlineStr">
        <is>
          <t>nos.</t>
        </is>
      </c>
      <c r="D136" s="62" t="n">
        <v>-51.825</v>
      </c>
      <c r="E136" s="62" t="n">
        <v>-805.3399999999999</v>
      </c>
      <c r="F136" s="62" t="n">
        <v>4</v>
      </c>
      <c r="G136" s="54" t="n">
        <v>2</v>
      </c>
    </row>
    <row r="137">
      <c r="E137" s="326">
        <f>SUM(E2:E136)</f>
        <v/>
      </c>
    </row>
  </sheetData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V17"/>
  <sheetViews>
    <sheetView topLeftCell="B1" workbookViewId="0" zoomScale="115" zoomScaleNormal="115">
      <selection activeCell="E18" sqref="E18"/>
    </sheetView>
  </sheetViews>
  <sheetFormatPr baseColWidth="8" defaultRowHeight="15"/>
  <cols>
    <col customWidth="1" max="1" min="1" style="356" width="16.140625"/>
    <col customWidth="1" max="2" min="2" style="356" width="66.28515625"/>
    <col customWidth="1" max="16" min="15" style="356" width="8.7109375"/>
    <col customWidth="1" max="20" min="20" style="356" width="23.42578125"/>
    <col customWidth="1" max="21" min="21" style="356" width="16.85546875"/>
  </cols>
  <sheetData>
    <row r="1">
      <c r="A1" s="359" t="inlineStr">
        <is>
          <t>Economic Code</t>
        </is>
      </c>
      <c r="B1" s="359" t="inlineStr">
        <is>
          <t>DPP Component</t>
        </is>
      </c>
      <c r="C1" s="359" t="inlineStr">
        <is>
          <t>Original</t>
        </is>
      </c>
      <c r="D1" s="360" t="n"/>
      <c r="E1" s="360" t="n"/>
      <c r="F1" s="361" t="n"/>
      <c r="G1" s="359" t="inlineStr">
        <is>
          <t>Revised Cost</t>
        </is>
      </c>
      <c r="H1" s="360" t="n"/>
      <c r="I1" s="360" t="n"/>
      <c r="J1" s="361" t="n"/>
      <c r="K1" s="359" t="inlineStr">
        <is>
          <t>Difference</t>
        </is>
      </c>
      <c r="L1" s="360" t="n"/>
      <c r="M1" s="360" t="n"/>
      <c r="N1" s="361" t="n"/>
      <c r="T1" s="359" t="inlineStr">
        <is>
          <t>Calcualted Value</t>
        </is>
      </c>
      <c r="U1" s="359" t="inlineStr">
        <is>
          <t>Send to Jaica</t>
        </is>
      </c>
      <c r="V1" s="359" t="inlineStr">
        <is>
          <t>Jaica-cal</t>
        </is>
      </c>
    </row>
    <row r="2">
      <c r="A2" s="348" t="n"/>
      <c r="B2" s="348" t="n"/>
      <c r="C2" s="359" t="inlineStr">
        <is>
          <t>GOB</t>
        </is>
      </c>
      <c r="D2" s="359" t="inlineStr">
        <is>
          <t>RPA</t>
        </is>
      </c>
      <c r="E2" s="359" t="inlineStr">
        <is>
          <t>DPA</t>
        </is>
      </c>
      <c r="F2" s="359" t="inlineStr">
        <is>
          <t>TOTAL</t>
        </is>
      </c>
      <c r="G2" s="359" t="inlineStr">
        <is>
          <t>GOB</t>
        </is>
      </c>
      <c r="H2" s="359" t="inlineStr">
        <is>
          <t>RPA</t>
        </is>
      </c>
      <c r="I2" s="359" t="inlineStr">
        <is>
          <t>DPA</t>
        </is>
      </c>
      <c r="J2" s="359" t="inlineStr">
        <is>
          <t>TOTAL</t>
        </is>
      </c>
      <c r="K2" s="359" t="inlineStr">
        <is>
          <t>GOB</t>
        </is>
      </c>
      <c r="L2" s="359" t="inlineStr">
        <is>
          <t>RPA</t>
        </is>
      </c>
      <c r="M2" s="359" t="inlineStr">
        <is>
          <t>DPA</t>
        </is>
      </c>
      <c r="N2" s="359" t="inlineStr">
        <is>
          <t>TOTAL</t>
        </is>
      </c>
      <c r="Q2" s="88" t="n">
        <v>0</v>
      </c>
      <c r="R2" s="89" t="n">
        <v>1</v>
      </c>
      <c r="S2" s="90" t="n">
        <v>0</v>
      </c>
      <c r="T2" s="92" t="n">
        <v>1308.69</v>
      </c>
      <c r="U2" s="92" t="n">
        <v>1311.64</v>
      </c>
      <c r="V2" s="93">
        <f>U2-T2</f>
        <v/>
      </c>
    </row>
    <row r="3">
      <c r="A3" s="13" t="n">
        <v>4111306</v>
      </c>
      <c r="B3" s="55" t="inlineStr">
        <is>
          <t>Construction of Irrigation Inlet (New Haors)</t>
        </is>
      </c>
      <c r="C3" s="359" t="n">
        <v>151.32</v>
      </c>
      <c r="D3" s="359" t="n">
        <v>1109.68</v>
      </c>
      <c r="E3" s="359">
        <f>F3*0</f>
        <v/>
      </c>
      <c r="F3" s="359" t="n">
        <v>1261</v>
      </c>
      <c r="G3" s="359">
        <f>J3*0.14</f>
        <v/>
      </c>
      <c r="H3" s="359">
        <f>J3*0.86</f>
        <v/>
      </c>
      <c r="I3" s="359">
        <f>J3*0</f>
        <v/>
      </c>
      <c r="J3" s="359" t="n">
        <v>3842.68</v>
      </c>
      <c r="K3" s="359">
        <f>G3-C3</f>
        <v/>
      </c>
      <c r="L3" s="359">
        <f>H3-D3</f>
        <v/>
      </c>
      <c r="M3" s="359">
        <f>I3-E3</f>
        <v/>
      </c>
      <c r="N3" s="359">
        <f>J3-F3</f>
        <v/>
      </c>
      <c r="O3" s="56" t="n"/>
      <c r="P3" s="56" t="n">
        <v>1</v>
      </c>
      <c r="Q3" s="88" t="n">
        <v>1</v>
      </c>
      <c r="R3" s="89" t="n">
        <v>2</v>
      </c>
      <c r="S3" s="90" t="n">
        <v>0</v>
      </c>
      <c r="T3" s="92" t="n">
        <v>464.57</v>
      </c>
      <c r="U3" s="92" t="n">
        <v>416.57</v>
      </c>
      <c r="V3" s="93">
        <f>U3-T3</f>
        <v/>
      </c>
    </row>
    <row r="4">
      <c r="A4" s="13" t="n">
        <v>4111307</v>
      </c>
      <c r="B4" s="55" t="inlineStr">
        <is>
          <t xml:space="preserve"> Re-installation/Construction of Regulator/ Causeway (Rehabilitation Sub-Projects)</t>
        </is>
      </c>
      <c r="C4" s="359" t="n">
        <v>181.8</v>
      </c>
      <c r="D4" s="359" t="n">
        <v>1333.2</v>
      </c>
      <c r="E4" s="359">
        <f>F4*0</f>
        <v/>
      </c>
      <c r="F4" s="359" t="n">
        <v>1515</v>
      </c>
      <c r="G4" s="359">
        <f>J4*0.14</f>
        <v/>
      </c>
      <c r="H4" s="359">
        <f>J4*0.86</f>
        <v/>
      </c>
      <c r="I4" s="359">
        <f>J4*0</f>
        <v/>
      </c>
      <c r="J4" s="359" t="n">
        <v>1340.56</v>
      </c>
      <c r="K4" s="359">
        <f>G4-C4</f>
        <v/>
      </c>
      <c r="L4" s="359">
        <f>H4-D4</f>
        <v/>
      </c>
      <c r="M4" s="359">
        <f>I4-E4</f>
        <v/>
      </c>
      <c r="N4" s="359">
        <f>J4-F4</f>
        <v/>
      </c>
      <c r="O4" s="57" t="n"/>
      <c r="P4" s="57" t="n">
        <v>2</v>
      </c>
      <c r="Q4" s="88" t="n">
        <v>2</v>
      </c>
      <c r="R4" s="89" t="n">
        <v>3</v>
      </c>
      <c r="S4" s="90" t="n">
        <v>0</v>
      </c>
      <c r="T4" s="92" t="n">
        <v>18468.66</v>
      </c>
      <c r="U4" s="92" t="n">
        <v>19212.84</v>
      </c>
      <c r="V4" s="93">
        <f>U4-T4</f>
        <v/>
      </c>
    </row>
    <row r="5">
      <c r="A5" s="13" t="n">
        <v>4111307</v>
      </c>
      <c r="B5" s="55" t="inlineStr">
        <is>
          <t xml:space="preserve"> Installation/Construction of New Regulators/ Causeway/Bridge/Box Drainage Outlet) (New Haors)</t>
        </is>
      </c>
      <c r="C5" s="359" t="n">
        <v>2437.32</v>
      </c>
      <c r="D5" s="359" t="n">
        <v>17873.68</v>
      </c>
      <c r="E5" s="359">
        <f>F5*0</f>
        <v/>
      </c>
      <c r="F5" s="359" t="n">
        <v>20311</v>
      </c>
      <c r="G5" s="359">
        <f>J5*0.14</f>
        <v/>
      </c>
      <c r="H5" s="359">
        <f>J5*0.86</f>
        <v/>
      </c>
      <c r="I5" s="359">
        <f>J5*0</f>
        <v/>
      </c>
      <c r="J5" s="359" t="n">
        <v>24968.06000000001</v>
      </c>
      <c r="K5" s="359">
        <f>G5-C5</f>
        <v/>
      </c>
      <c r="L5" s="359">
        <f>H5-D5</f>
        <v/>
      </c>
      <c r="M5" s="359">
        <f>I5-E5</f>
        <v/>
      </c>
      <c r="N5" s="359">
        <f>J5-F5</f>
        <v/>
      </c>
      <c r="O5" s="56" t="n"/>
      <c r="P5" s="56" t="n">
        <v>3</v>
      </c>
      <c r="Q5" s="88" t="n">
        <v>3</v>
      </c>
      <c r="R5" s="89" t="n">
        <v>4</v>
      </c>
      <c r="S5" s="90" t="n">
        <v>0</v>
      </c>
      <c r="T5" s="91" t="n">
        <v>9948.16</v>
      </c>
      <c r="U5" s="91" t="n">
        <v>9948.16</v>
      </c>
      <c r="V5" s="359">
        <f>U5-T5</f>
        <v/>
      </c>
    </row>
    <row r="6">
      <c r="A6" s="13" t="n">
        <v>4111307</v>
      </c>
      <c r="B6" s="55" t="inlineStr">
        <is>
          <t xml:space="preserve"> Re-excavation of Khal/River (New Haors) </t>
        </is>
      </c>
      <c r="C6" s="359" t="n">
        <v>1167.48</v>
      </c>
      <c r="D6" s="359" t="n">
        <v>8561.52</v>
      </c>
      <c r="E6" s="359">
        <f>F6*0</f>
        <v/>
      </c>
      <c r="F6" s="359" t="n">
        <v>9729</v>
      </c>
      <c r="G6" s="359">
        <f>J6*0.14</f>
        <v/>
      </c>
      <c r="H6" s="359">
        <f>J6*0.86</f>
        <v/>
      </c>
      <c r="I6" s="359">
        <f>J6*0</f>
        <v/>
      </c>
      <c r="J6" s="359" t="n">
        <v>6176.36</v>
      </c>
      <c r="K6" s="359">
        <f>G6-C6</f>
        <v/>
      </c>
      <c r="L6" s="359">
        <f>H6-D6</f>
        <v/>
      </c>
      <c r="M6" s="359">
        <f>I6-E6</f>
        <v/>
      </c>
      <c r="N6" s="359">
        <f>J6-F6</f>
        <v/>
      </c>
      <c r="O6" s="56" t="n"/>
      <c r="P6" s="57" t="n">
        <v>4</v>
      </c>
      <c r="Q6" s="88" t="n">
        <v>4</v>
      </c>
      <c r="R6" s="89" t="n">
        <v>5</v>
      </c>
      <c r="S6" s="90" t="n">
        <v>0</v>
      </c>
      <c r="T6" s="92" t="n">
        <v>3660.96</v>
      </c>
      <c r="U6" s="92" t="n">
        <v>2806.78</v>
      </c>
      <c r="V6" s="93">
        <f>U6-T6</f>
        <v/>
      </c>
    </row>
    <row r="7">
      <c r="A7" s="352" t="n">
        <v>4111201</v>
      </c>
      <c r="B7" s="55" t="inlineStr">
        <is>
          <t xml:space="preserve"> Re-excavation of Khal/River (Rehabilitation Sub-Projects) </t>
        </is>
      </c>
      <c r="C7" s="359" t="n">
        <v>301.8</v>
      </c>
      <c r="D7" s="359" t="n">
        <v>2213.2</v>
      </c>
      <c r="E7" s="359">
        <f>F7*0</f>
        <v/>
      </c>
      <c r="F7" s="359" t="n">
        <v>2515</v>
      </c>
      <c r="G7" s="359">
        <f>J7*0.14</f>
        <v/>
      </c>
      <c r="H7" s="359">
        <f>J7*0.86</f>
        <v/>
      </c>
      <c r="I7" s="359">
        <f>J7*0</f>
        <v/>
      </c>
      <c r="J7" s="359" t="n">
        <v>2107.47</v>
      </c>
      <c r="K7" s="359">
        <f>G7-C7</f>
        <v/>
      </c>
      <c r="L7" s="359">
        <f>H7-D7</f>
        <v/>
      </c>
      <c r="M7" s="359">
        <f>I7-E7</f>
        <v/>
      </c>
      <c r="N7" s="359">
        <f>J7-F7</f>
        <v/>
      </c>
      <c r="O7" s="57" t="n"/>
      <c r="P7" s="56" t="n">
        <v>5</v>
      </c>
      <c r="Q7" s="88" t="n">
        <v>5</v>
      </c>
      <c r="R7" s="89" t="n">
        <v>6</v>
      </c>
      <c r="S7" s="90" t="n">
        <v>0</v>
      </c>
      <c r="T7" s="92" t="n">
        <v>1744.27</v>
      </c>
      <c r="U7" s="92" t="n">
        <v>1754.27</v>
      </c>
      <c r="V7" s="93">
        <f>U7-T7</f>
        <v/>
      </c>
    </row>
    <row r="8">
      <c r="A8" s="352" t="n">
        <v>4111201</v>
      </c>
      <c r="B8" s="55" t="inlineStr">
        <is>
          <t xml:space="preserve"> Rehabilitation of Full Embankment (Resection/ construction) (Rehabilitation Sub-Projects)</t>
        </is>
      </c>
      <c r="C8" s="359" t="n">
        <v>306</v>
      </c>
      <c r="D8" s="359" t="n">
        <v>2244</v>
      </c>
      <c r="E8" s="359">
        <f>F8*0</f>
        <v/>
      </c>
      <c r="F8" s="359" t="n">
        <v>2550</v>
      </c>
      <c r="G8" s="359">
        <f>J8*0.14</f>
        <v/>
      </c>
      <c r="H8" s="359">
        <f>J8*0.86</f>
        <v/>
      </c>
      <c r="I8" s="359">
        <f>J8*0</f>
        <v/>
      </c>
      <c r="J8" s="359" t="n">
        <v>639.29</v>
      </c>
      <c r="K8" s="359">
        <f>G8-C8</f>
        <v/>
      </c>
      <c r="L8" s="359">
        <f>H8-D8</f>
        <v/>
      </c>
      <c r="M8" s="359">
        <f>I8-E8</f>
        <v/>
      </c>
      <c r="N8" s="359">
        <f>J8-F8</f>
        <v/>
      </c>
      <c r="O8" s="57" t="n"/>
      <c r="P8" s="57" t="n">
        <v>6</v>
      </c>
      <c r="Q8" s="88" t="n">
        <v>6</v>
      </c>
      <c r="R8" s="89" t="n">
        <v>7</v>
      </c>
      <c r="S8" s="90" t="n">
        <v>0</v>
      </c>
      <c r="T8" s="91" t="n">
        <v>1508.76</v>
      </c>
      <c r="U8" s="91" t="n">
        <v>1508.76</v>
      </c>
      <c r="V8" s="359">
        <f>U8-T8</f>
        <v/>
      </c>
    </row>
    <row r="9">
      <c r="A9" s="352" t="n">
        <v>4111201</v>
      </c>
      <c r="B9" s="55" t="inlineStr">
        <is>
          <t xml:space="preserve"> Rehabilitation of Submergible Embankment  (Resection/construction)  (Rehabilitation Sub-Projects)</t>
        </is>
      </c>
      <c r="C9" s="359" t="n">
        <v>214.2</v>
      </c>
      <c r="D9" s="359" t="n">
        <v>1570.8</v>
      </c>
      <c r="E9" s="359">
        <f>F9*0</f>
        <v/>
      </c>
      <c r="F9" s="359" t="n">
        <v>1785</v>
      </c>
      <c r="G9" s="359">
        <f>J9*0.14</f>
        <v/>
      </c>
      <c r="H9" s="359">
        <f>J9*0.86</f>
        <v/>
      </c>
      <c r="I9" s="359">
        <f>J9*0</f>
        <v/>
      </c>
      <c r="J9" s="359" t="n">
        <v>1626.86</v>
      </c>
      <c r="K9" s="359">
        <f>G9-C9</f>
        <v/>
      </c>
      <c r="L9" s="359">
        <f>H9-D9</f>
        <v/>
      </c>
      <c r="M9" s="359">
        <f>I9-E9</f>
        <v/>
      </c>
      <c r="N9" s="359">
        <f>J9-F9</f>
        <v/>
      </c>
      <c r="O9" s="57" t="n"/>
      <c r="P9" s="56" t="n">
        <v>7</v>
      </c>
      <c r="Q9" s="88" t="n">
        <v>7</v>
      </c>
      <c r="R9" s="89" t="n">
        <v>8</v>
      </c>
      <c r="S9" s="90" t="n">
        <v>0</v>
      </c>
      <c r="T9" s="92" t="n">
        <v>10777.83</v>
      </c>
      <c r="U9" s="92" t="n">
        <v>10822.83</v>
      </c>
      <c r="V9" s="93">
        <f>U9-T9</f>
        <v/>
      </c>
    </row>
    <row r="10">
      <c r="A10" s="352" t="n">
        <v>4111201</v>
      </c>
      <c r="B10" s="55" t="inlineStr">
        <is>
          <t>Construction of Submersible Embankment (New Haors) (Earth Volume: 29.98 lakh cum)</t>
        </is>
      </c>
      <c r="C10" s="359" t="n">
        <v>1434.3</v>
      </c>
      <c r="D10" s="359" t="n">
        <v>10518.2</v>
      </c>
      <c r="E10" s="359">
        <f>F10*0</f>
        <v/>
      </c>
      <c r="F10" s="359" t="n">
        <v>11952.5</v>
      </c>
      <c r="G10" s="359">
        <f>J10*0.14</f>
        <v/>
      </c>
      <c r="H10" s="359">
        <f>J10*0.86</f>
        <v/>
      </c>
      <c r="I10" s="359">
        <f>J10*0</f>
        <v/>
      </c>
      <c r="J10" s="359" t="n">
        <v>4976.29</v>
      </c>
      <c r="K10" s="359">
        <f>G10-C10</f>
        <v/>
      </c>
      <c r="L10" s="359">
        <f>H10-D10</f>
        <v/>
      </c>
      <c r="M10" s="359">
        <f>I10-E10</f>
        <v/>
      </c>
      <c r="N10" s="359">
        <f>J10-F10</f>
        <v/>
      </c>
      <c r="O10" s="57" t="n"/>
      <c r="P10" s="57" t="n">
        <v>8</v>
      </c>
      <c r="Q10" s="88" t="n">
        <v>8</v>
      </c>
      <c r="R10" s="89" t="n">
        <v>9</v>
      </c>
      <c r="S10" s="90" t="n">
        <v>0</v>
      </c>
      <c r="T10" s="91" t="n">
        <v>154.12</v>
      </c>
      <c r="U10" s="91" t="n">
        <v>154.12</v>
      </c>
      <c r="V10" s="359">
        <f>U10-T10</f>
        <v/>
      </c>
    </row>
    <row r="11">
      <c r="A11" s="352" t="n">
        <v>4111201</v>
      </c>
      <c r="B11" s="55" t="inlineStr">
        <is>
          <t xml:space="preserve"> Rehabilitation of Regulator (New Haors)</t>
        </is>
      </c>
      <c r="C11" s="359" t="n">
        <v>19.92</v>
      </c>
      <c r="D11" s="359" t="n">
        <v>146.08</v>
      </c>
      <c r="E11" s="359">
        <f>F11*0</f>
        <v/>
      </c>
      <c r="F11" s="359" t="n">
        <v>166</v>
      </c>
      <c r="G11" s="359">
        <f>J11*0.14</f>
        <v/>
      </c>
      <c r="H11" s="359">
        <f>J11*0.86</f>
        <v/>
      </c>
      <c r="I11" s="359">
        <f>J11*0</f>
        <v/>
      </c>
      <c r="J11" s="359" t="n">
        <v>833.37</v>
      </c>
      <c r="K11" s="359">
        <f>G11-C11</f>
        <v/>
      </c>
      <c r="L11" s="359">
        <f>H11-D11</f>
        <v/>
      </c>
      <c r="M11" s="359">
        <f>I11-E11</f>
        <v/>
      </c>
      <c r="N11" s="359">
        <f>J11-F11</f>
        <v/>
      </c>
      <c r="O11" s="57" t="n"/>
      <c r="P11" s="56" t="n">
        <v>9</v>
      </c>
      <c r="Q11" s="88" t="n">
        <v>9</v>
      </c>
      <c r="R11" s="89" t="n">
        <v>10</v>
      </c>
      <c r="S11" s="90" t="n">
        <v>0</v>
      </c>
      <c r="T11" s="91" t="n">
        <v>2100</v>
      </c>
      <c r="U11" s="91" t="n">
        <v>2100</v>
      </c>
      <c r="V11" s="359">
        <f>U11-T11</f>
        <v/>
      </c>
    </row>
    <row r="12">
      <c r="A12" s="352" t="n">
        <v>4111201</v>
      </c>
      <c r="B12" s="55" t="inlineStr">
        <is>
          <t>Embankment Slope Protection Work</t>
        </is>
      </c>
      <c r="C12" s="359" t="n">
        <v>0</v>
      </c>
      <c r="D12" s="359" t="n">
        <v>0</v>
      </c>
      <c r="E12" s="359">
        <f>F12*0</f>
        <v/>
      </c>
      <c r="F12" s="359" t="n">
        <v>0</v>
      </c>
      <c r="G12" s="359" t="n">
        <v>0</v>
      </c>
      <c r="H12" s="359" t="n">
        <v>0</v>
      </c>
      <c r="I12" s="359">
        <f>J12*0</f>
        <v/>
      </c>
      <c r="J12" s="359" t="n">
        <v>344.66</v>
      </c>
      <c r="K12" s="359">
        <f>G12-C12</f>
        <v/>
      </c>
      <c r="L12" s="359">
        <f>H12-D12</f>
        <v/>
      </c>
      <c r="M12" s="359">
        <f>I12-E12</f>
        <v/>
      </c>
      <c r="N12" s="359">
        <f>J12-F12</f>
        <v/>
      </c>
      <c r="O12" s="57" t="n"/>
      <c r="P12" s="57" t="n">
        <v>10</v>
      </c>
      <c r="T12" s="91" t="n">
        <v>900</v>
      </c>
      <c r="U12" s="359" t="n">
        <v>900</v>
      </c>
      <c r="V12" s="359">
        <f>U12-T12</f>
        <v/>
      </c>
    </row>
    <row r="13">
      <c r="A13" s="352" t="n">
        <v>4111201</v>
      </c>
      <c r="B13" s="55" t="inlineStr">
        <is>
          <t>Threshing Floor Construction</t>
        </is>
      </c>
      <c r="C13" s="359" t="n">
        <v>0</v>
      </c>
      <c r="D13" s="359" t="n">
        <v>0</v>
      </c>
      <c r="E13" s="359">
        <f>F13*0</f>
        <v/>
      </c>
      <c r="F13" s="359" t="n">
        <v>0</v>
      </c>
      <c r="G13" s="359">
        <f>J13*0.14</f>
        <v/>
      </c>
      <c r="H13" s="359">
        <f>J13*0.86</f>
        <v/>
      </c>
      <c r="I13" s="359">
        <f>J13*0</f>
        <v/>
      </c>
      <c r="J13" s="359" t="n">
        <v>0</v>
      </c>
      <c r="K13" s="359">
        <f>G13-C13</f>
        <v/>
      </c>
      <c r="L13" s="359">
        <f>H13-D13</f>
        <v/>
      </c>
      <c r="M13" s="359">
        <f>I13-E13</f>
        <v/>
      </c>
      <c r="N13" s="359">
        <f>J13-F13</f>
        <v/>
      </c>
      <c r="O13" s="57" t="n"/>
      <c r="P13" s="56" t="n">
        <v>11</v>
      </c>
      <c r="T13" s="91" t="n">
        <v>5222.43</v>
      </c>
      <c r="U13" s="359" t="n">
        <v>5222.43</v>
      </c>
      <c r="V13" s="359" t="n"/>
    </row>
    <row r="14">
      <c r="A14" s="352" t="n">
        <v>4111201</v>
      </c>
      <c r="B14" s="55" t="inlineStr">
        <is>
          <t>Construction of WMG Office</t>
        </is>
      </c>
      <c r="C14" s="359" t="n">
        <v>165.6</v>
      </c>
      <c r="D14" s="359" t="n">
        <v>1214.4</v>
      </c>
      <c r="E14" s="359">
        <f>F14*0</f>
        <v/>
      </c>
      <c r="F14" s="359" t="n">
        <v>1380</v>
      </c>
      <c r="G14" s="359">
        <f>J14*0.14</f>
        <v/>
      </c>
      <c r="H14" s="359">
        <f>J14*0.86</f>
        <v/>
      </c>
      <c r="I14" s="359">
        <f>J14*0</f>
        <v/>
      </c>
      <c r="J14" s="359" t="n">
        <v>2400</v>
      </c>
      <c r="K14" s="359">
        <f>G14-C14</f>
        <v/>
      </c>
      <c r="L14" s="359">
        <f>H14-D14</f>
        <v/>
      </c>
      <c r="M14" s="359">
        <f>I14-E14</f>
        <v/>
      </c>
      <c r="N14" s="359">
        <f>J14-F14</f>
        <v/>
      </c>
      <c r="O14" s="57" t="n"/>
      <c r="P14" s="57" t="n">
        <v>12</v>
      </c>
      <c r="T14" s="91">
        <f>SUM(T2:T13)</f>
        <v/>
      </c>
      <c r="U14" s="359">
        <f>SUM(U2:U13)</f>
        <v/>
      </c>
      <c r="V14" s="359">
        <f>SUM(V2:V13)</f>
        <v/>
      </c>
    </row>
    <row r="15">
      <c r="A15" s="352" t="n">
        <v>4111201</v>
      </c>
      <c r="B15" s="55" t="inlineStr">
        <is>
          <t>O&amp;M During Construction</t>
        </is>
      </c>
      <c r="C15" s="359">
        <f>F15*0.14</f>
        <v/>
      </c>
      <c r="D15" s="359">
        <f>F15*0.86</f>
        <v/>
      </c>
      <c r="E15" s="359">
        <f>F15*0</f>
        <v/>
      </c>
      <c r="F15" s="359" t="n"/>
      <c r="G15" s="359">
        <f>J15*0.14</f>
        <v/>
      </c>
      <c r="H15" s="359">
        <f>J15*0.86</f>
        <v/>
      </c>
      <c r="I15" s="359">
        <f>J15*0</f>
        <v/>
      </c>
      <c r="J15" s="359" t="n">
        <v>0</v>
      </c>
      <c r="K15" s="359">
        <f>G15-C15</f>
        <v/>
      </c>
      <c r="L15" s="359">
        <f>H15-D15</f>
        <v/>
      </c>
      <c r="M15" s="359">
        <f>I15-E15</f>
        <v/>
      </c>
      <c r="N15" s="359">
        <f>J15-F15</f>
        <v/>
      </c>
      <c r="P15" s="56" t="n">
        <v>13</v>
      </c>
    </row>
    <row r="16">
      <c r="C16" s="181">
        <f>SUM(C3:C15)</f>
        <v/>
      </c>
      <c r="D16" s="181">
        <f>SUM(D3:D15)</f>
        <v/>
      </c>
      <c r="E16" s="359">
        <f>SUM(E3:E15)</f>
        <v/>
      </c>
      <c r="F16" s="181">
        <f>SUM(F3:F15)</f>
        <v/>
      </c>
      <c r="G16" s="181">
        <f>SUM(G3:G15)</f>
        <v/>
      </c>
      <c r="H16" s="181">
        <f>SUM(H3:H15)</f>
        <v/>
      </c>
      <c r="I16" s="359">
        <f>SUM(I3:I15)</f>
        <v/>
      </c>
      <c r="J16" s="181">
        <f>SUM(J3:J15)</f>
        <v/>
      </c>
      <c r="K16" s="359">
        <f>SUM(K3:K15)</f>
        <v/>
      </c>
      <c r="L16" s="359">
        <f>SUM(L3:L15)</f>
        <v/>
      </c>
      <c r="M16" s="359">
        <f>SUM(M3:M15)</f>
        <v/>
      </c>
      <c r="N16" s="181">
        <f>SUM(N3:N15)</f>
        <v/>
      </c>
    </row>
    <row r="17">
      <c r="F17">
        <f>F16-C16-D16</f>
        <v/>
      </c>
    </row>
  </sheetData>
  <mergeCells count="5">
    <mergeCell ref="C1:F1"/>
    <mergeCell ref="G1:J1"/>
    <mergeCell ref="K1:N1"/>
    <mergeCell ref="A1:A2"/>
    <mergeCell ref="B1:B2"/>
  </mergeCells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F19" sqref="F19"/>
    </sheetView>
  </sheetViews>
  <sheetFormatPr baseColWidth="8" defaultRowHeight="15"/>
  <cols>
    <col customWidth="1" max="1" min="1" style="356" width="19.7109375"/>
    <col customWidth="1" max="2" min="2" style="356" width="66.85546875"/>
    <col customWidth="1" max="3" min="3" style="356" width="9.85546875"/>
    <col customWidth="1" max="4" min="4" style="356" width="15.42578125"/>
    <col customWidth="1" max="6" min="6" style="356" width="15.140625"/>
  </cols>
  <sheetData>
    <row r="1">
      <c r="A1" s="181" t="inlineStr">
        <is>
          <t>Economic Code</t>
        </is>
      </c>
      <c r="B1" s="181" t="inlineStr">
        <is>
          <t>DPP Component</t>
        </is>
      </c>
      <c r="C1" s="65" t="inlineStr">
        <is>
          <t>Unit</t>
        </is>
      </c>
      <c r="D1" s="359" t="inlineStr">
        <is>
          <t>Original</t>
        </is>
      </c>
      <c r="E1" s="64" t="inlineStr">
        <is>
          <t>Revised</t>
        </is>
      </c>
      <c r="F1" s="64" t="inlineStr">
        <is>
          <t>Difference</t>
        </is>
      </c>
    </row>
    <row r="2">
      <c r="A2" s="13" t="n">
        <v>4111306</v>
      </c>
      <c r="B2" s="55" t="inlineStr">
        <is>
          <t>Construction of Irrigation Inlet (New Haors)</t>
        </is>
      </c>
      <c r="C2" s="359" t="inlineStr">
        <is>
          <t>Nos</t>
        </is>
      </c>
      <c r="D2" s="155" t="n">
        <v>131</v>
      </c>
      <c r="E2" s="359" t="n">
        <v>69.22499999999999</v>
      </c>
      <c r="F2" s="359">
        <f>E2-D2</f>
        <v/>
      </c>
    </row>
    <row r="3">
      <c r="A3" s="13" t="n">
        <v>4111307</v>
      </c>
      <c r="B3" s="55" t="inlineStr">
        <is>
          <t xml:space="preserve"> Re-installation/Construction of Regulator/ Causeway (Rehabilitation Sub-Projects)</t>
        </is>
      </c>
      <c r="C3" s="359" t="inlineStr">
        <is>
          <t>Nos</t>
        </is>
      </c>
      <c r="D3" s="66" t="n">
        <v>7</v>
      </c>
      <c r="E3" s="359" t="n">
        <v>32.058</v>
      </c>
      <c r="F3" s="359">
        <f>E3-D3</f>
        <v/>
      </c>
    </row>
    <row r="4">
      <c r="A4" s="13" t="n">
        <v>4111307</v>
      </c>
      <c r="B4" s="55" t="inlineStr">
        <is>
          <t xml:space="preserve"> Installation/Construction of New Regulators/ Causeway/Bridge/Box Drainage Outlet) (New Haors)</t>
        </is>
      </c>
      <c r="C4" s="359" t="inlineStr">
        <is>
          <t>Nos</t>
        </is>
      </c>
      <c r="D4" s="156" t="n">
        <v>137</v>
      </c>
      <c r="E4" s="359" t="n">
        <v>524.6179999999999</v>
      </c>
      <c r="F4" s="359">
        <f>E4-D4</f>
        <v/>
      </c>
    </row>
    <row r="5">
      <c r="A5" s="13" t="n">
        <v>4111307</v>
      </c>
      <c r="B5" s="55" t="inlineStr">
        <is>
          <t xml:space="preserve"> Re-excavation of Khal/River (New Haors) </t>
        </is>
      </c>
      <c r="C5" s="359" t="inlineStr">
        <is>
          <t>Km</t>
        </is>
      </c>
      <c r="D5" s="157" t="n">
        <v>318</v>
      </c>
      <c r="E5" s="359" t="n">
        <v>104.19</v>
      </c>
      <c r="F5" s="359">
        <f>E5-D5</f>
        <v/>
      </c>
    </row>
    <row r="6">
      <c r="A6" s="352" t="n">
        <v>4111201</v>
      </c>
      <c r="B6" s="55" t="inlineStr">
        <is>
          <t xml:space="preserve"> Re-excavation of Khal/River (Rehabilitation Sub-Projects) </t>
        </is>
      </c>
      <c r="C6" s="359" t="inlineStr">
        <is>
          <t>Km</t>
        </is>
      </c>
      <c r="D6" s="157" t="n">
        <v>143</v>
      </c>
      <c r="E6" s="359" t="n">
        <v>54.968</v>
      </c>
      <c r="F6" s="359">
        <f>E6-D6</f>
        <v/>
      </c>
    </row>
    <row r="7">
      <c r="A7" s="352" t="n">
        <v>4111201</v>
      </c>
      <c r="B7" s="55" t="inlineStr">
        <is>
          <t xml:space="preserve"> Rehabilitation of Full Embankment (Resection/ construction) (Rehabilitation Sub-Projects)</t>
        </is>
      </c>
      <c r="C7" s="359" t="inlineStr">
        <is>
          <t>Km</t>
        </is>
      </c>
      <c r="D7" s="157" t="n">
        <v>84.31</v>
      </c>
      <c r="E7" s="359" t="n">
        <v>4.925</v>
      </c>
      <c r="F7" s="359">
        <f>E7-D7</f>
        <v/>
      </c>
    </row>
    <row r="8">
      <c r="A8" s="352" t="n">
        <v>4111201</v>
      </c>
      <c r="B8" s="55" t="inlineStr">
        <is>
          <t xml:space="preserve"> Rehabilitation of Submergible Embankment  (Resection/construction)  (Rehabilitation Sub-Projects)</t>
        </is>
      </c>
      <c r="C8" s="359" t="inlineStr">
        <is>
          <t>Km</t>
        </is>
      </c>
      <c r="D8" s="157" t="n">
        <v>87.03</v>
      </c>
      <c r="E8" s="359" t="n">
        <v>49.353</v>
      </c>
      <c r="F8" s="359">
        <f>E8-D8</f>
        <v/>
      </c>
    </row>
    <row r="9">
      <c r="A9" s="352" t="n">
        <v>4111201</v>
      </c>
      <c r="B9" s="55" t="inlineStr">
        <is>
          <t>Construction of Submersible Embankment (New Haors) (Earth Volume: 29.98 lakh cum)</t>
        </is>
      </c>
      <c r="C9" s="359" t="inlineStr">
        <is>
          <t>Km</t>
        </is>
      </c>
      <c r="D9" s="157" t="n">
        <v>263.24</v>
      </c>
      <c r="E9" s="359" t="n">
        <v>136.918</v>
      </c>
      <c r="F9" s="359">
        <f>E9-D9</f>
        <v/>
      </c>
    </row>
    <row r="10">
      <c r="A10" s="352" t="n">
        <v>4111201</v>
      </c>
      <c r="B10" s="55" t="inlineStr">
        <is>
          <t xml:space="preserve"> Rehabilitation of Regulator (New Haors)</t>
        </is>
      </c>
      <c r="C10" s="359" t="inlineStr">
        <is>
          <t>Nos</t>
        </is>
      </c>
      <c r="D10" s="154" t="n">
        <v>8</v>
      </c>
      <c r="E10" s="359" t="n">
        <v>20.989</v>
      </c>
      <c r="F10" s="359">
        <f>E10-D10</f>
        <v/>
      </c>
    </row>
    <row r="11">
      <c r="A11" s="352" t="n">
        <v>4111201</v>
      </c>
      <c r="B11" s="55" t="inlineStr">
        <is>
          <t>Embankment Slope Protection Work</t>
        </is>
      </c>
      <c r="C11" s="359" t="inlineStr">
        <is>
          <t>Km</t>
        </is>
      </c>
      <c r="D11" s="157" t="n">
        <v>0</v>
      </c>
      <c r="E11" s="359" t="n">
        <v>8.175000000000001</v>
      </c>
      <c r="F11" s="359">
        <f>E11-D11</f>
        <v/>
      </c>
    </row>
    <row r="12">
      <c r="A12" s="352" t="n">
        <v>4111201</v>
      </c>
      <c r="B12" s="55" t="inlineStr">
        <is>
          <t>Threshing Floor Construction</t>
        </is>
      </c>
      <c r="C12" s="359" t="inlineStr">
        <is>
          <t>Nos</t>
        </is>
      </c>
      <c r="D12" s="154" t="n">
        <v>0</v>
      </c>
      <c r="E12" s="359" t="n"/>
      <c r="F12" s="359">
        <f>E12-D12</f>
        <v/>
      </c>
    </row>
    <row r="13">
      <c r="A13" s="352" t="n">
        <v>4111201</v>
      </c>
      <c r="B13" s="55" t="inlineStr">
        <is>
          <t>Construction of WMG Office</t>
        </is>
      </c>
      <c r="C13" s="359" t="inlineStr">
        <is>
          <t>Nos</t>
        </is>
      </c>
      <c r="D13" s="154" t="n">
        <v>60</v>
      </c>
      <c r="E13" s="359" t="n">
        <v>60</v>
      </c>
      <c r="F13" s="359">
        <f>E13-D13</f>
        <v/>
      </c>
    </row>
    <row r="14">
      <c r="A14" s="352" t="n">
        <v>4111201</v>
      </c>
      <c r="B14" s="55" t="inlineStr">
        <is>
          <t>O&amp;M During Construction</t>
        </is>
      </c>
      <c r="C14" s="359" t="inlineStr">
        <is>
          <t>Nos</t>
        </is>
      </c>
      <c r="D14" s="157" t="n"/>
      <c r="E14" s="359" t="n"/>
      <c r="F14" s="359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50"/>
  <sheetViews>
    <sheetView topLeftCell="A16" workbookViewId="0">
      <selection activeCell="B3" sqref="B3"/>
    </sheetView>
  </sheetViews>
  <sheetFormatPr baseColWidth="8" defaultRowHeight="15"/>
  <cols>
    <col customWidth="1" max="1" min="1" style="356" width="14.42578125"/>
    <col customWidth="1" max="2" min="2" style="356" width="22.85546875"/>
    <col customWidth="1" max="3" min="3" style="356" width="25.28515625"/>
    <col customWidth="1" max="4" min="4" style="356" width="21.140625"/>
  </cols>
  <sheetData>
    <row r="1">
      <c r="A1" s="71" t="inlineStr">
        <is>
          <t>Package</t>
        </is>
      </c>
      <c r="B1" s="72" t="inlineStr">
        <is>
          <t>Date_of_invitation</t>
        </is>
      </c>
      <c r="C1" s="72" t="inlineStr">
        <is>
          <t>Date of Signing Contract</t>
        </is>
      </c>
      <c r="D1" s="72" t="inlineStr">
        <is>
          <t>Date of Completion</t>
        </is>
      </c>
    </row>
    <row customHeight="1" ht="35.25" r="2" s="356">
      <c r="A2" s="181" t="inlineStr">
        <is>
          <t>KISH/PW-01</t>
        </is>
      </c>
      <c r="B2" s="181" t="n"/>
      <c r="C2" s="181" t="n"/>
      <c r="D2" s="181" t="n"/>
    </row>
    <row customHeight="1" ht="35.25" r="3" s="356">
      <c r="A3" s="181" t="inlineStr">
        <is>
          <t>KISH/PW-02</t>
        </is>
      </c>
      <c r="B3" s="181" t="n"/>
      <c r="C3" s="181" t="n"/>
      <c r="D3" s="181" t="n"/>
    </row>
    <row customHeight="1" ht="35.25" r="4" s="356">
      <c r="A4" s="181" t="inlineStr">
        <is>
          <t>KISH/PW-03</t>
        </is>
      </c>
      <c r="B4" s="181" t="n"/>
      <c r="C4" s="181" t="n"/>
      <c r="D4" s="181" t="n"/>
    </row>
    <row customHeight="1" ht="35.25" r="5" s="356">
      <c r="A5" s="181" t="inlineStr">
        <is>
          <t>KISH/PW-04</t>
        </is>
      </c>
      <c r="B5" s="181" t="n"/>
      <c r="C5" s="181" t="n"/>
      <c r="D5" s="181" t="n"/>
    </row>
    <row customHeight="1" ht="35.25" r="6" s="356">
      <c r="A6" s="181" t="inlineStr">
        <is>
          <t>KISH/PW-05</t>
        </is>
      </c>
      <c r="B6" s="181" t="n"/>
      <c r="C6" s="181" t="n"/>
      <c r="D6" s="181" t="n"/>
    </row>
    <row customHeight="1" ht="35.25" r="7" s="356">
      <c r="A7" s="181" t="inlineStr">
        <is>
          <t>KISH/PW-06</t>
        </is>
      </c>
      <c r="B7" s="181" t="n"/>
      <c r="C7" s="181" t="n"/>
      <c r="D7" s="181" t="n"/>
    </row>
    <row customHeight="1" ht="35.25" r="8" s="356">
      <c r="A8" s="181" t="inlineStr">
        <is>
          <t>KISH/PW-07</t>
        </is>
      </c>
      <c r="B8" s="181" t="n"/>
      <c r="C8" s="181" t="n"/>
      <c r="D8" s="181" t="n"/>
    </row>
    <row customHeight="1" ht="35.25" r="9" s="356">
      <c r="A9" s="181" t="inlineStr">
        <is>
          <t>KISH/PW-08</t>
        </is>
      </c>
      <c r="B9" s="181" t="n"/>
      <c r="C9" s="181" t="n"/>
      <c r="D9" s="181" t="n"/>
    </row>
    <row customHeight="1" ht="35.25" r="10" s="356">
      <c r="A10" s="181" t="inlineStr">
        <is>
          <t>KISH/PW-09</t>
        </is>
      </c>
      <c r="B10" s="181" t="n"/>
      <c r="C10" s="181" t="n"/>
      <c r="D10" s="181" t="n"/>
    </row>
    <row customHeight="1" ht="35.25" r="11" s="356">
      <c r="A11" s="181" t="inlineStr">
        <is>
          <t>KISH/PW-10</t>
        </is>
      </c>
      <c r="B11" s="181" t="n"/>
      <c r="C11" s="181" t="n"/>
      <c r="D11" s="181" t="n"/>
    </row>
    <row customHeight="1" ht="35.25" r="12" s="356">
      <c r="A12" s="181" t="inlineStr">
        <is>
          <t>KISH/PW-11</t>
        </is>
      </c>
      <c r="B12" s="181" t="n"/>
      <c r="C12" s="181" t="n"/>
      <c r="D12" s="181" t="n"/>
    </row>
    <row customHeight="1" ht="35.25" r="13" s="356">
      <c r="A13" s="181" t="inlineStr">
        <is>
          <t>KISH/PW-12</t>
        </is>
      </c>
      <c r="B13" s="181" t="n"/>
      <c r="C13" s="181" t="n"/>
      <c r="D13" s="181" t="n"/>
    </row>
    <row customHeight="1" ht="35.25" r="14" s="356">
      <c r="A14" s="181" t="inlineStr">
        <is>
          <t>KISH/PW-13</t>
        </is>
      </c>
      <c r="B14" s="181" t="n"/>
      <c r="C14" s="181" t="n"/>
      <c r="D14" s="181" t="n"/>
    </row>
    <row customHeight="1" ht="35.25" r="15" s="356">
      <c r="A15" s="181" t="inlineStr">
        <is>
          <t>KISH/PW-14</t>
        </is>
      </c>
      <c r="B15" s="181" t="n"/>
      <c r="C15" s="181" t="n"/>
      <c r="D15" s="181" t="n"/>
    </row>
    <row customHeight="1" ht="35.25" r="16" s="356">
      <c r="A16" s="181" t="inlineStr">
        <is>
          <t>KISH/PW-15</t>
        </is>
      </c>
      <c r="B16" s="181" t="n"/>
      <c r="C16" s="181" t="n"/>
      <c r="D16" s="181" t="n"/>
    </row>
    <row customHeight="1" ht="35.25" r="17" s="356">
      <c r="A17" s="181" t="inlineStr">
        <is>
          <t>KISH/PW-16</t>
        </is>
      </c>
      <c r="B17" s="181" t="n"/>
      <c r="C17" s="181" t="n"/>
      <c r="D17" s="181" t="n"/>
    </row>
    <row customHeight="1" ht="35.25" r="18" s="356">
      <c r="A18" s="181" t="inlineStr">
        <is>
          <t>KISH/PW-17</t>
        </is>
      </c>
      <c r="B18" s="181" t="n"/>
      <c r="C18" s="181" t="n"/>
      <c r="D18" s="181" t="n"/>
    </row>
    <row customHeight="1" ht="35.25" r="19" s="356">
      <c r="A19" s="181" t="inlineStr">
        <is>
          <t>KISH/PW-18</t>
        </is>
      </c>
      <c r="B19" s="181" t="n"/>
      <c r="C19" s="181" t="n"/>
      <c r="D19" s="181" t="n"/>
    </row>
    <row customHeight="1" ht="35.25" r="20" s="356">
      <c r="A20" s="181" t="inlineStr">
        <is>
          <t>KISH/PW-19</t>
        </is>
      </c>
      <c r="B20" s="181" t="n"/>
      <c r="C20" s="181" t="n"/>
      <c r="D20" s="181" t="n"/>
    </row>
    <row customHeight="1" ht="35.25" r="21" s="356">
      <c r="A21" s="181" t="inlineStr">
        <is>
          <t>KISH/PW-20</t>
        </is>
      </c>
      <c r="B21" s="181" t="n"/>
      <c r="C21" s="181" t="n"/>
      <c r="D21" s="181" t="n"/>
    </row>
    <row customHeight="1" ht="35.25" r="22" s="356">
      <c r="A22" s="181" t="inlineStr">
        <is>
          <t>KISH/PW-21</t>
        </is>
      </c>
      <c r="B22" s="181" t="n"/>
      <c r="C22" s="181" t="n"/>
      <c r="D22" s="181" t="n"/>
    </row>
    <row customHeight="1" ht="35.25" r="23" s="356">
      <c r="A23" s="181" t="inlineStr">
        <is>
          <t>KISH/PW-22</t>
        </is>
      </c>
      <c r="B23" s="181" t="n"/>
      <c r="C23" s="181" t="n"/>
      <c r="D23" s="181" t="n"/>
    </row>
    <row customHeight="1" ht="35.25" r="24" s="356">
      <c r="A24" s="181" t="inlineStr">
        <is>
          <t>KISH/PW-23</t>
        </is>
      </c>
      <c r="B24" s="181" t="n"/>
      <c r="C24" s="181" t="n"/>
      <c r="D24" s="181" t="n"/>
    </row>
    <row customHeight="1" ht="35.25" r="25" s="356">
      <c r="A25" s="181" t="inlineStr">
        <is>
          <t>KISH/PW-24</t>
        </is>
      </c>
      <c r="B25" s="181" t="n"/>
      <c r="C25" s="181" t="n"/>
      <c r="D25" s="181" t="n"/>
    </row>
    <row customHeight="1" ht="35.25" r="26" s="356">
      <c r="A26" s="181" t="inlineStr">
        <is>
          <t>KISH/PW-25</t>
        </is>
      </c>
      <c r="B26" s="181" t="n"/>
      <c r="C26" s="181" t="n"/>
      <c r="D26" s="181" t="n"/>
    </row>
    <row customHeight="1" ht="35.25" r="27" s="356">
      <c r="A27" s="181" t="inlineStr">
        <is>
          <t>KISH/PW-26</t>
        </is>
      </c>
      <c r="B27" s="181" t="n"/>
      <c r="C27" s="181" t="n"/>
      <c r="D27" s="181" t="n"/>
    </row>
    <row customHeight="1" ht="35.25" r="28" s="356">
      <c r="A28" s="181" t="inlineStr">
        <is>
          <t>KISH/PW-27</t>
        </is>
      </c>
      <c r="B28" s="181" t="n"/>
      <c r="C28" s="181" t="n"/>
      <c r="D28" s="181" t="n"/>
    </row>
    <row customHeight="1" ht="35.25" r="29" s="356">
      <c r="A29" s="181" t="inlineStr">
        <is>
          <t>KISH/PW-28</t>
        </is>
      </c>
      <c r="B29" s="181" t="n"/>
      <c r="C29" s="181" t="n"/>
      <c r="D29" s="181" t="n"/>
    </row>
    <row customHeight="1" ht="35.25" r="30" s="356">
      <c r="A30" s="181" t="inlineStr">
        <is>
          <t>HOBI/PW-01</t>
        </is>
      </c>
      <c r="B30" s="181" t="n"/>
      <c r="C30" s="181" t="n"/>
      <c r="D30" s="181" t="n"/>
    </row>
    <row customHeight="1" ht="35.25" r="31" s="356">
      <c r="A31" s="181" t="inlineStr">
        <is>
          <t>HOBI/PW-02</t>
        </is>
      </c>
      <c r="B31" s="181" t="n"/>
      <c r="C31" s="181" t="n"/>
      <c r="D31" s="181" t="n"/>
    </row>
    <row customHeight="1" ht="35.25" r="32" s="356">
      <c r="A32" s="181" t="inlineStr">
        <is>
          <t>HOBI/PW-03</t>
        </is>
      </c>
      <c r="B32" s="181" t="n"/>
      <c r="C32" s="181" t="n"/>
      <c r="D32" s="181" t="n"/>
    </row>
    <row customHeight="1" ht="35.25" r="33" s="356">
      <c r="A33" s="181" t="inlineStr">
        <is>
          <t>HOBI/PW-04</t>
        </is>
      </c>
      <c r="B33" s="181" t="n"/>
      <c r="C33" s="181" t="n"/>
      <c r="D33" s="181" t="n"/>
    </row>
    <row customHeight="1" ht="35.25" r="34" s="356">
      <c r="A34" s="181" t="inlineStr">
        <is>
          <t>HOBI/PW-05</t>
        </is>
      </c>
      <c r="B34" s="181" t="n"/>
      <c r="C34" s="181" t="n"/>
      <c r="D34" s="181" t="n"/>
    </row>
    <row customHeight="1" ht="35.25" r="35" s="356">
      <c r="A35" s="181" t="inlineStr">
        <is>
          <t>HOBI/PW-06</t>
        </is>
      </c>
      <c r="B35" s="181" t="n"/>
      <c r="C35" s="181" t="n"/>
      <c r="D35" s="181" t="n"/>
    </row>
    <row customHeight="1" ht="35.25" r="36" s="356">
      <c r="A36" s="181" t="inlineStr">
        <is>
          <t>HOBI/PW-07</t>
        </is>
      </c>
      <c r="B36" s="181" t="n"/>
      <c r="C36" s="181" t="n"/>
      <c r="D36" s="181" t="n"/>
    </row>
    <row customHeight="1" ht="35.25" r="37" s="356">
      <c r="A37" s="181" t="inlineStr">
        <is>
          <t>NETR/PW-01</t>
        </is>
      </c>
      <c r="B37" s="181" t="n"/>
      <c r="C37" s="181" t="n"/>
      <c r="D37" s="181" t="n"/>
    </row>
    <row customHeight="1" ht="35.25" r="38" s="356">
      <c r="A38" s="181" t="inlineStr">
        <is>
          <t>NETR/PW-02</t>
        </is>
      </c>
      <c r="B38" s="181" t="n"/>
      <c r="C38" s="181" t="n"/>
      <c r="D38" s="181" t="n"/>
    </row>
    <row customHeight="1" ht="35.25" r="39" s="356">
      <c r="A39" s="181" t="inlineStr">
        <is>
          <t>NETR/PW-03</t>
        </is>
      </c>
      <c r="B39" s="181" t="n"/>
      <c r="C39" s="181" t="n"/>
      <c r="D39" s="181" t="n"/>
    </row>
    <row customHeight="1" ht="35.25" r="40" s="356">
      <c r="A40" s="181" t="inlineStr">
        <is>
          <t>NETR/PW-04</t>
        </is>
      </c>
      <c r="B40" s="181" t="n"/>
      <c r="C40" s="181" t="n"/>
      <c r="D40" s="181" t="n"/>
    </row>
    <row customHeight="1" ht="35.25" r="41" s="356">
      <c r="A41" s="181" t="inlineStr">
        <is>
          <t>NETR/PW-05</t>
        </is>
      </c>
      <c r="B41" s="181" t="n"/>
      <c r="C41" s="181" t="n"/>
      <c r="D41" s="181" t="n"/>
    </row>
    <row customHeight="1" ht="35.25" r="42" s="356">
      <c r="A42" s="181" t="inlineStr">
        <is>
          <t>NETR/PW-06</t>
        </is>
      </c>
      <c r="B42" s="181" t="n"/>
      <c r="C42" s="181" t="n"/>
      <c r="D42" s="181" t="n"/>
    </row>
    <row customHeight="1" ht="35.25" r="43" s="356">
      <c r="A43" s="181" t="inlineStr">
        <is>
          <t>NETR/PW-07</t>
        </is>
      </c>
      <c r="B43" s="181" t="n"/>
      <c r="C43" s="181" t="n"/>
      <c r="D43" s="181" t="n"/>
    </row>
    <row customHeight="1" ht="35.25" r="44" s="356">
      <c r="A44" s="181" t="inlineStr">
        <is>
          <t>NETR/PW-08</t>
        </is>
      </c>
      <c r="B44" s="181" t="n"/>
      <c r="C44" s="181" t="n"/>
      <c r="D44" s="181" t="n"/>
    </row>
    <row customHeight="1" ht="35.25" r="45" s="356">
      <c r="A45" s="181" t="inlineStr">
        <is>
          <t>SUNM/PW-01</t>
        </is>
      </c>
      <c r="B45" s="181" t="n"/>
      <c r="C45" s="181" t="n"/>
      <c r="D45" s="181" t="n"/>
    </row>
    <row customHeight="1" ht="35.25" r="46" s="356">
      <c r="A46" s="181" t="inlineStr">
        <is>
          <t>SUNM/PW-02</t>
        </is>
      </c>
      <c r="B46" s="181" t="n"/>
      <c r="C46" s="181" t="n"/>
      <c r="D46" s="181" t="n"/>
    </row>
    <row customHeight="1" ht="35.25" r="47" s="356">
      <c r="A47" s="181" t="inlineStr">
        <is>
          <t>SUNM/PW-03</t>
        </is>
      </c>
      <c r="B47" s="181" t="n"/>
      <c r="C47" s="181" t="n"/>
      <c r="D47" s="181" t="n"/>
    </row>
    <row customHeight="1" ht="35.25" r="48" s="356">
      <c r="A48" s="181" t="inlineStr">
        <is>
          <t>SUNM/PW-04</t>
        </is>
      </c>
      <c r="B48" s="181" t="n"/>
      <c r="C48" s="181" t="n"/>
      <c r="D48" s="181" t="n"/>
    </row>
    <row customHeight="1" ht="35.25" r="49" s="356">
      <c r="A49" s="181" t="inlineStr">
        <is>
          <t>SUNM/PW-05</t>
        </is>
      </c>
      <c r="B49" s="181" t="n"/>
      <c r="C49" s="181" t="n"/>
      <c r="D49" s="181" t="n"/>
    </row>
    <row customHeight="1" ht="35.25" r="50" s="356">
      <c r="A50" s="181" t="inlineStr">
        <is>
          <t>SUNM/PW-06</t>
        </is>
      </c>
      <c r="B50" s="181" t="n"/>
      <c r="C50" s="181" t="n"/>
      <c r="D50" s="181" t="n"/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54"/>
  <sheetViews>
    <sheetView topLeftCell="A40" view="pageBreakPreview" workbookViewId="0" zoomScaleNormal="85" zoomScaleSheetLayoutView="100">
      <selection activeCell="K50" sqref="K50"/>
    </sheetView>
  </sheetViews>
  <sheetFormatPr baseColWidth="8" defaultRowHeight="15"/>
  <cols>
    <col customWidth="1" max="1" min="1" style="356" width="25.140625"/>
    <col customWidth="1" max="2" min="2" style="356" width="18.5703125"/>
    <col customWidth="1" max="3" min="3" style="356" width="17.28515625"/>
    <col customWidth="1" max="4" min="4" style="356" width="18.140625"/>
    <col customWidth="1" max="5" min="5" style="356" width="19.42578125"/>
    <col customWidth="1" max="6" min="6" style="356" width="22"/>
  </cols>
  <sheetData>
    <row customFormat="1" customHeight="1" ht="54" r="1" s="73">
      <c r="A1" s="74" t="inlineStr">
        <is>
          <t>Package</t>
        </is>
      </c>
      <c r="B1" s="74" t="inlineStr">
        <is>
          <t>Khal/River(New Haor)</t>
        </is>
      </c>
      <c r="C1" s="74" t="inlineStr">
        <is>
          <t>Khal/River              (Rehab Haor)</t>
        </is>
      </c>
      <c r="D1" s="74" t="inlineStr">
        <is>
          <t>Rehab Full Emb    (Rehab Haor)</t>
        </is>
      </c>
      <c r="E1" s="74" t="inlineStr">
        <is>
          <t>Rehab Submersible Embankment</t>
        </is>
      </c>
      <c r="F1" s="74" t="inlineStr">
        <is>
          <t>Construction of Submersible Embankment</t>
        </is>
      </c>
    </row>
    <row customHeight="1" ht="18.75" r="2" s="356">
      <c r="A2" s="75" t="inlineStr">
        <is>
          <t>KISH/PW-01</t>
        </is>
      </c>
      <c r="B2" s="76" t="n">
        <v>0</v>
      </c>
      <c r="C2" s="76" t="n">
        <v>304227.48</v>
      </c>
      <c r="D2" s="76" t="n">
        <v>0</v>
      </c>
      <c r="E2" s="76" t="n">
        <v>0</v>
      </c>
      <c r="F2" s="76" t="n">
        <v>0</v>
      </c>
    </row>
    <row customHeight="1" ht="18.75" r="3" s="356">
      <c r="A3" s="75" t="inlineStr">
        <is>
          <t>KISH/PW-02</t>
        </is>
      </c>
      <c r="B3" s="76" t="n">
        <v>211770.02</v>
      </c>
      <c r="C3" s="76" t="n">
        <v>0</v>
      </c>
      <c r="D3" s="76" t="n">
        <v>0</v>
      </c>
      <c r="E3" s="76" t="n">
        <v>0</v>
      </c>
      <c r="F3" s="76" t="n">
        <v>2953</v>
      </c>
    </row>
    <row customHeight="1" ht="18.75" r="4" s="356">
      <c r="A4" s="75" t="inlineStr">
        <is>
          <t>KISH/PW-03</t>
        </is>
      </c>
      <c r="B4" s="76" t="n">
        <v>0</v>
      </c>
      <c r="C4" s="76" t="n">
        <v>0</v>
      </c>
      <c r="D4" s="76" t="n">
        <v>0</v>
      </c>
      <c r="E4" s="76" t="n">
        <v>0</v>
      </c>
      <c r="F4" s="76" t="n">
        <v>109104.8</v>
      </c>
    </row>
    <row customHeight="1" ht="18.75" r="5" s="356">
      <c r="A5" s="75" t="inlineStr">
        <is>
          <t>KISH/PW-04</t>
        </is>
      </c>
      <c r="B5" s="76" t="n">
        <v>0</v>
      </c>
      <c r="C5" s="76" t="n">
        <v>0</v>
      </c>
      <c r="D5" s="76" t="n">
        <v>0</v>
      </c>
      <c r="E5" s="76" t="n">
        <v>0</v>
      </c>
      <c r="F5" s="76" t="n">
        <v>50421.04</v>
      </c>
    </row>
    <row customHeight="1" ht="18.75" r="6" s="356">
      <c r="A6" s="75" t="inlineStr">
        <is>
          <t>KISH/PW-05</t>
        </is>
      </c>
      <c r="B6" s="76" t="n">
        <v>0</v>
      </c>
      <c r="C6" s="76" t="n">
        <v>0</v>
      </c>
      <c r="D6" s="76" t="n">
        <v>0</v>
      </c>
      <c r="E6" s="76" t="n">
        <v>0</v>
      </c>
      <c r="F6" s="76" t="n">
        <v>98770</v>
      </c>
    </row>
    <row customHeight="1" ht="18.75" r="7" s="356">
      <c r="A7" s="75" t="inlineStr">
        <is>
          <t>KISH/PW-06</t>
        </is>
      </c>
      <c r="B7" s="76" t="n">
        <v>577707.02</v>
      </c>
      <c r="C7" s="76" t="n">
        <v>0</v>
      </c>
      <c r="D7" s="76" t="n">
        <v>0</v>
      </c>
      <c r="E7" s="76" t="n">
        <v>0</v>
      </c>
      <c r="F7" s="76" t="n">
        <v>0</v>
      </c>
    </row>
    <row customHeight="1" ht="18.75" r="8" s="356">
      <c r="A8" s="75" t="inlineStr">
        <is>
          <t>KISH/PW-07</t>
        </is>
      </c>
      <c r="B8" s="76" t="n">
        <v>945139.04</v>
      </c>
      <c r="C8" s="76" t="n">
        <v>0</v>
      </c>
      <c r="D8" s="76" t="n">
        <v>0</v>
      </c>
      <c r="E8" s="76" t="n">
        <v>0</v>
      </c>
      <c r="F8" s="76" t="n">
        <v>12696</v>
      </c>
    </row>
    <row customHeight="1" ht="18.75" r="9" s="356">
      <c r="A9" s="75" t="inlineStr">
        <is>
          <t>KISH/PW-08</t>
        </is>
      </c>
      <c r="B9" s="76" t="n">
        <v>0</v>
      </c>
      <c r="C9" s="76" t="n">
        <v>0</v>
      </c>
      <c r="D9" s="76" t="n">
        <v>0</v>
      </c>
      <c r="E9" s="76" t="n">
        <v>0</v>
      </c>
      <c r="F9" s="76" t="n">
        <v>0</v>
      </c>
    </row>
    <row customHeight="1" ht="18.75" r="10" s="356">
      <c r="A10" s="75" t="inlineStr">
        <is>
          <t>KISH/PW-09</t>
        </is>
      </c>
      <c r="B10" s="76" t="n">
        <v>0</v>
      </c>
      <c r="C10" s="76" t="n">
        <v>0</v>
      </c>
      <c r="D10" s="76" t="n">
        <v>0</v>
      </c>
      <c r="E10" s="76" t="n">
        <v>0</v>
      </c>
      <c r="F10" s="76" t="n">
        <v>0</v>
      </c>
    </row>
    <row customHeight="1" ht="18.75" r="11" s="356">
      <c r="A11" s="75" t="inlineStr">
        <is>
          <t>KISH/PW-10</t>
        </is>
      </c>
      <c r="B11" s="76" t="n">
        <v>0</v>
      </c>
      <c r="C11" s="76" t="n">
        <v>0</v>
      </c>
      <c r="D11" s="76" t="n">
        <v>0</v>
      </c>
      <c r="E11" s="76" t="n">
        <v>0</v>
      </c>
      <c r="F11" s="76" t="n">
        <v>121988</v>
      </c>
    </row>
    <row customHeight="1" ht="18.75" r="12" s="356">
      <c r="A12" s="75" t="inlineStr">
        <is>
          <t>KISH/PW-11</t>
        </is>
      </c>
      <c r="B12" s="76" t="n">
        <v>0</v>
      </c>
      <c r="C12" s="76" t="n">
        <v>0</v>
      </c>
      <c r="D12" s="76" t="n">
        <v>0</v>
      </c>
      <c r="E12" s="76" t="n">
        <v>0</v>
      </c>
      <c r="F12" s="76" t="n">
        <v>109155.3</v>
      </c>
    </row>
    <row customHeight="1" ht="18.75" r="13" s="356">
      <c r="A13" s="75" t="inlineStr">
        <is>
          <t>KISH/PW-12</t>
        </is>
      </c>
      <c r="B13" s="76" t="n">
        <v>371757.99</v>
      </c>
      <c r="C13" s="76" t="n">
        <v>0</v>
      </c>
      <c r="D13" s="76" t="n">
        <v>0</v>
      </c>
      <c r="E13" s="76" t="n">
        <v>0</v>
      </c>
      <c r="F13" s="76" t="n">
        <v>0</v>
      </c>
    </row>
    <row customHeight="1" ht="18.75" r="14" s="356">
      <c r="A14" s="75" t="inlineStr">
        <is>
          <t>KISH/PW-13</t>
        </is>
      </c>
      <c r="B14" s="76" t="n">
        <v>0</v>
      </c>
      <c r="C14" s="76" t="n">
        <v>0</v>
      </c>
      <c r="D14" s="76" t="n">
        <v>0</v>
      </c>
      <c r="E14" s="76" t="n">
        <v>0</v>
      </c>
      <c r="F14" s="76" t="n">
        <v>215922</v>
      </c>
    </row>
    <row customHeight="1" ht="18.75" r="15" s="356">
      <c r="A15" s="75" t="inlineStr">
        <is>
          <t>KISH/PW-14</t>
        </is>
      </c>
      <c r="B15" s="76" t="n">
        <v>0</v>
      </c>
      <c r="C15" s="76" t="n">
        <v>0</v>
      </c>
      <c r="D15" s="76" t="n">
        <v>0</v>
      </c>
      <c r="E15" s="76" t="n">
        <v>0</v>
      </c>
      <c r="F15" s="76" t="n">
        <v>194853</v>
      </c>
    </row>
    <row customHeight="1" ht="18.75" r="16" s="356">
      <c r="A16" s="75" t="inlineStr">
        <is>
          <t>KISH/PW-15</t>
        </is>
      </c>
      <c r="B16" s="76" t="n">
        <v>0</v>
      </c>
      <c r="C16" s="76" t="n">
        <v>0</v>
      </c>
      <c r="D16" s="76" t="n">
        <v>0</v>
      </c>
      <c r="E16" s="76" t="n">
        <v>0</v>
      </c>
      <c r="F16" s="76" t="n">
        <v>133316.13</v>
      </c>
    </row>
    <row customHeight="1" ht="18.75" r="17" s="356">
      <c r="A17" s="75" t="inlineStr">
        <is>
          <t>KISH/PW-16</t>
        </is>
      </c>
      <c r="B17" s="76" t="n">
        <v>0</v>
      </c>
      <c r="C17" s="76" t="n">
        <v>0</v>
      </c>
      <c r="D17" s="76" t="n">
        <v>0</v>
      </c>
      <c r="E17" s="76" t="n">
        <v>0</v>
      </c>
      <c r="F17" s="76" t="n">
        <v>143610.85</v>
      </c>
    </row>
    <row customHeight="1" ht="18.75" r="18" s="356">
      <c r="A18" s="75" t="inlineStr">
        <is>
          <t>KISH/PW-17</t>
        </is>
      </c>
      <c r="B18" s="76" t="n">
        <v>0</v>
      </c>
      <c r="C18" s="76" t="n">
        <v>0</v>
      </c>
      <c r="D18" s="76" t="n">
        <v>0</v>
      </c>
      <c r="E18" s="76" t="n">
        <v>0</v>
      </c>
      <c r="F18" s="76" t="n">
        <v>202851.03</v>
      </c>
    </row>
    <row customHeight="1" ht="18.75" r="19" s="356">
      <c r="A19" s="75" t="inlineStr">
        <is>
          <t>KISH/PW-18</t>
        </is>
      </c>
      <c r="B19" s="76" t="n">
        <v>453822.6</v>
      </c>
      <c r="C19" s="76" t="n">
        <v>0</v>
      </c>
      <c r="D19" s="76" t="n">
        <v>0</v>
      </c>
      <c r="E19" s="76" t="n">
        <v>0</v>
      </c>
      <c r="F19" s="76" t="n">
        <v>0</v>
      </c>
    </row>
    <row customHeight="1" ht="18.75" r="20" s="356">
      <c r="A20" s="75" t="inlineStr">
        <is>
          <t>KISH/PW-19</t>
        </is>
      </c>
      <c r="B20" s="76" t="n">
        <v>577753.6800000001</v>
      </c>
      <c r="C20" s="76" t="n">
        <v>0</v>
      </c>
      <c r="D20" s="76" t="n">
        <v>0</v>
      </c>
      <c r="E20" s="76" t="n">
        <v>0</v>
      </c>
      <c r="F20" s="76" t="n">
        <v>0</v>
      </c>
    </row>
    <row customHeight="1" ht="18.75" r="21" s="356">
      <c r="A21" s="75" t="inlineStr">
        <is>
          <t>KISH/PW-20</t>
        </is>
      </c>
      <c r="B21" s="76" t="n">
        <v>0</v>
      </c>
      <c r="C21" s="76" t="n">
        <v>0</v>
      </c>
      <c r="D21" s="76" t="n">
        <v>0</v>
      </c>
      <c r="E21" s="76" t="n">
        <v>0</v>
      </c>
      <c r="F21" s="76" t="n">
        <v>0</v>
      </c>
    </row>
    <row customHeight="1" ht="18.75" r="22" s="356">
      <c r="A22" s="75" t="inlineStr">
        <is>
          <t>KISH/PW-21</t>
        </is>
      </c>
      <c r="B22" s="76" t="n">
        <v>0</v>
      </c>
      <c r="C22" s="76" t="n">
        <v>0</v>
      </c>
      <c r="D22" s="76" t="n">
        <v>0</v>
      </c>
      <c r="E22" s="76" t="n">
        <v>0</v>
      </c>
      <c r="F22" s="76" t="n">
        <v>121065.93</v>
      </c>
    </row>
    <row customHeight="1" ht="18.75" r="23" s="356">
      <c r="A23" s="75" t="inlineStr">
        <is>
          <t>KISH/PW-22</t>
        </is>
      </c>
      <c r="B23" s="76" t="n">
        <v>146641.43</v>
      </c>
      <c r="C23" s="76" t="n">
        <v>0</v>
      </c>
      <c r="D23" s="76" t="n">
        <v>0</v>
      </c>
      <c r="E23" s="76" t="n">
        <v>0</v>
      </c>
      <c r="F23" s="76" t="n">
        <v>91984.7</v>
      </c>
    </row>
    <row customHeight="1" ht="18.75" r="24" s="356">
      <c r="A24" s="75" t="inlineStr">
        <is>
          <t>KISH/PW-23</t>
        </is>
      </c>
      <c r="B24" s="76" t="n">
        <v>23149.28</v>
      </c>
      <c r="C24" s="76" t="n">
        <v>0</v>
      </c>
      <c r="D24" s="76" t="n">
        <v>0</v>
      </c>
      <c r="E24" s="76" t="n">
        <v>0</v>
      </c>
      <c r="F24" s="76" t="n">
        <v>51688.691</v>
      </c>
    </row>
    <row customHeight="1" ht="18.75" r="25" s="356">
      <c r="A25" s="75" t="inlineStr">
        <is>
          <t>KISH/PW-24</t>
        </is>
      </c>
      <c r="B25" s="76" t="n">
        <v>0</v>
      </c>
      <c r="C25" s="76" t="n">
        <v>0</v>
      </c>
      <c r="D25" s="76" t="n">
        <v>0</v>
      </c>
      <c r="E25" s="76" t="n">
        <v>0</v>
      </c>
      <c r="F25" s="76" t="n">
        <v>214238.2</v>
      </c>
    </row>
    <row customHeight="1" ht="18.75" r="26" s="356">
      <c r="A26" s="75" t="inlineStr">
        <is>
          <t>KISH/PW-25</t>
        </is>
      </c>
      <c r="B26" s="76" t="n">
        <v>342244.7</v>
      </c>
      <c r="C26" s="76" t="n">
        <v>0</v>
      </c>
      <c r="D26" s="76" t="n">
        <v>0</v>
      </c>
      <c r="E26" s="76" t="n">
        <v>0</v>
      </c>
      <c r="F26" s="76" t="n">
        <v>0</v>
      </c>
    </row>
    <row customHeight="1" ht="18.75" r="27" s="356">
      <c r="A27" s="75" t="inlineStr">
        <is>
          <t>KISH/PW-26</t>
        </is>
      </c>
      <c r="B27" s="76" t="n">
        <v>468821.04</v>
      </c>
      <c r="C27" s="76" t="n">
        <v>0</v>
      </c>
      <c r="D27" s="76" t="n">
        <v>0</v>
      </c>
      <c r="E27" s="76" t="n">
        <v>0</v>
      </c>
      <c r="F27" s="76" t="n">
        <v>11787.77</v>
      </c>
    </row>
    <row customHeight="1" ht="18.75" r="28" s="356">
      <c r="A28" s="75" t="inlineStr">
        <is>
          <t>KISH/PW-27</t>
        </is>
      </c>
      <c r="B28" s="76" t="n">
        <v>0</v>
      </c>
      <c r="C28" s="76" t="n">
        <v>0</v>
      </c>
      <c r="D28" s="76" t="n">
        <v>0</v>
      </c>
      <c r="E28" s="76" t="n">
        <v>0</v>
      </c>
      <c r="F28" s="76" t="n">
        <v>0</v>
      </c>
    </row>
    <row customHeight="1" ht="18.75" r="29" s="356">
      <c r="A29" s="75" t="inlineStr">
        <is>
          <t>KISH/PW-28</t>
        </is>
      </c>
      <c r="B29" s="76" t="n">
        <v>0</v>
      </c>
      <c r="C29" s="76" t="n">
        <v>0</v>
      </c>
      <c r="D29" s="76" t="n">
        <v>0</v>
      </c>
      <c r="E29" s="76" t="n">
        <v>0</v>
      </c>
      <c r="F29" s="76" t="n">
        <v>0</v>
      </c>
    </row>
    <row customHeight="1" ht="18.75" r="30" s="356">
      <c r="A30" s="75" t="inlineStr">
        <is>
          <t>HOBI/PW-01</t>
        </is>
      </c>
      <c r="B30" s="76" t="n">
        <v>0</v>
      </c>
      <c r="C30" s="76" t="n">
        <v>664867.22</v>
      </c>
      <c r="D30" s="76" t="n">
        <v>0</v>
      </c>
      <c r="E30" s="76" t="n">
        <v>127061.11</v>
      </c>
      <c r="F30" s="76" t="n">
        <v>0</v>
      </c>
    </row>
    <row customHeight="1" ht="18.75" r="31" s="356">
      <c r="A31" s="75" t="inlineStr">
        <is>
          <t>HOBI/PW-02</t>
        </is>
      </c>
      <c r="B31" s="76" t="n">
        <v>0</v>
      </c>
      <c r="C31" s="76" t="n">
        <v>124772.75</v>
      </c>
      <c r="D31" s="76" t="n">
        <v>0</v>
      </c>
      <c r="E31" s="76" t="n">
        <v>408978.43</v>
      </c>
      <c r="F31" s="76" t="n">
        <v>0</v>
      </c>
    </row>
    <row customHeight="1" ht="18.75" r="32" s="356">
      <c r="A32" s="75" t="inlineStr">
        <is>
          <t>HOBI/PW-03</t>
        </is>
      </c>
      <c r="B32" s="76" t="n">
        <v>0</v>
      </c>
      <c r="C32" s="76" t="n">
        <v>0</v>
      </c>
      <c r="D32" s="76" t="n">
        <v>0</v>
      </c>
      <c r="E32" s="76" t="n">
        <v>0</v>
      </c>
      <c r="F32" s="76" t="n">
        <v>0</v>
      </c>
    </row>
    <row customHeight="1" ht="18.75" r="33" s="356">
      <c r="A33" s="75" t="inlineStr">
        <is>
          <t>HOBI/PW-04</t>
        </is>
      </c>
      <c r="B33" s="76" t="n">
        <v>0</v>
      </c>
      <c r="C33" s="76" t="n">
        <v>0</v>
      </c>
      <c r="D33" s="76" t="n">
        <v>0</v>
      </c>
      <c r="E33" s="76" t="n">
        <v>0</v>
      </c>
      <c r="F33" s="76" t="n">
        <v>256912.018</v>
      </c>
    </row>
    <row customHeight="1" ht="18.75" r="34" s="356">
      <c r="A34" s="75" t="inlineStr">
        <is>
          <t>HOBI/PW-05</t>
        </is>
      </c>
      <c r="B34" s="76" t="n">
        <v>0</v>
      </c>
      <c r="C34" s="76" t="n">
        <v>0</v>
      </c>
      <c r="D34" s="76" t="n">
        <v>0</v>
      </c>
      <c r="E34" s="76" t="n">
        <v>0</v>
      </c>
      <c r="F34" s="76" t="n">
        <v>0</v>
      </c>
    </row>
    <row customHeight="1" ht="18.75" r="35" s="356">
      <c r="A35" s="75" t="inlineStr">
        <is>
          <t>HOBI/PW-06</t>
        </is>
      </c>
      <c r="B35" s="76" t="n">
        <v>0</v>
      </c>
      <c r="C35" s="76" t="n">
        <v>0</v>
      </c>
      <c r="D35" s="76" t="n">
        <v>0</v>
      </c>
      <c r="E35" s="76" t="n">
        <v>0</v>
      </c>
      <c r="F35" s="76" t="n">
        <v>0</v>
      </c>
    </row>
    <row customHeight="1" ht="18.75" r="36" s="356">
      <c r="A36" s="75" t="inlineStr">
        <is>
          <t>HOBI/PW-07</t>
        </is>
      </c>
      <c r="B36" s="76" t="n">
        <v>612659.836</v>
      </c>
      <c r="C36" s="76" t="n">
        <v>0</v>
      </c>
      <c r="D36" s="76" t="n">
        <v>0</v>
      </c>
      <c r="E36" s="76" t="n">
        <v>0</v>
      </c>
      <c r="F36" s="76" t="n">
        <v>0</v>
      </c>
    </row>
    <row customHeight="1" ht="18.75" r="37" s="356">
      <c r="A37" s="75" t="inlineStr">
        <is>
          <t>NETR/PW-01</t>
        </is>
      </c>
      <c r="B37" s="76" t="n">
        <v>0</v>
      </c>
      <c r="C37" s="76" t="n">
        <v>0</v>
      </c>
      <c r="D37" s="76" t="n">
        <v>603554.12</v>
      </c>
      <c r="E37" s="76" t="n">
        <v>0</v>
      </c>
      <c r="F37" s="76" t="n">
        <v>0</v>
      </c>
    </row>
    <row customHeight="1" ht="18.75" r="38" s="356">
      <c r="A38" s="75" t="inlineStr">
        <is>
          <t>NETR/PW-02</t>
        </is>
      </c>
      <c r="B38" s="76" t="n">
        <v>0</v>
      </c>
      <c r="C38" s="76" t="n">
        <v>914740.64</v>
      </c>
      <c r="D38" s="76" t="n">
        <v>0</v>
      </c>
      <c r="E38" s="76" t="n">
        <v>0</v>
      </c>
      <c r="F38" s="76" t="n">
        <v>0</v>
      </c>
    </row>
    <row customHeight="1" ht="18.75" r="39" s="356">
      <c r="A39" s="75" t="inlineStr">
        <is>
          <t>NETR/PW-03</t>
        </is>
      </c>
      <c r="B39" s="76" t="n">
        <v>0</v>
      </c>
      <c r="C39" s="76" t="n">
        <v>0</v>
      </c>
      <c r="D39" s="76" t="n">
        <v>312275.643</v>
      </c>
      <c r="E39" s="76" t="n">
        <v>14852.987</v>
      </c>
      <c r="F39" s="76" t="n">
        <v>0</v>
      </c>
    </row>
    <row customHeight="1" ht="18.75" r="40" s="356">
      <c r="A40" s="75" t="inlineStr">
        <is>
          <t>NETR/PW-04</t>
        </is>
      </c>
      <c r="B40" s="76" t="n">
        <v>0</v>
      </c>
      <c r="C40" s="76" t="n">
        <v>792075.5600000001</v>
      </c>
      <c r="D40" s="76" t="n">
        <v>0</v>
      </c>
      <c r="E40" s="76" t="n">
        <v>191943.37</v>
      </c>
      <c r="F40" s="76" t="n">
        <v>0</v>
      </c>
    </row>
    <row customHeight="1" ht="18.75" r="41" s="356">
      <c r="A41" s="75" t="inlineStr">
        <is>
          <t>NETR/PW-05</t>
        </is>
      </c>
      <c r="B41" s="76" t="n">
        <v>0</v>
      </c>
      <c r="C41" s="76" t="n">
        <v>0</v>
      </c>
      <c r="D41" s="76" t="n">
        <v>0</v>
      </c>
      <c r="E41" s="76" t="n">
        <v>0</v>
      </c>
      <c r="F41" s="76" t="n">
        <v>25797.655</v>
      </c>
    </row>
    <row customHeight="1" ht="18.75" r="42" s="356">
      <c r="A42" s="75" t="inlineStr">
        <is>
          <t>NETR/PW-06</t>
        </is>
      </c>
      <c r="B42" s="76" t="n">
        <v>368599.89</v>
      </c>
      <c r="C42" s="76" t="n">
        <v>0</v>
      </c>
      <c r="D42" s="76" t="n">
        <v>0</v>
      </c>
      <c r="E42" s="76" t="n">
        <v>0</v>
      </c>
      <c r="F42" s="76" t="n">
        <v>0</v>
      </c>
    </row>
    <row customHeight="1" ht="18.75" r="43" s="356">
      <c r="A43" s="75" t="inlineStr">
        <is>
          <t>NETR/PW-07</t>
        </is>
      </c>
      <c r="B43" s="76" t="n">
        <v>677328</v>
      </c>
      <c r="C43" s="76" t="n">
        <v>0</v>
      </c>
      <c r="D43" s="76" t="n">
        <v>0</v>
      </c>
      <c r="E43" s="76" t="n">
        <v>0</v>
      </c>
      <c r="F43" s="76" t="n">
        <v>0</v>
      </c>
    </row>
    <row customHeight="1" ht="18.75" r="44" s="356">
      <c r="A44" s="75" t="inlineStr">
        <is>
          <t>NETR/PW-08</t>
        </is>
      </c>
      <c r="B44" s="76" t="n">
        <v>0</v>
      </c>
      <c r="C44" s="76" t="n">
        <v>0</v>
      </c>
      <c r="D44" s="76" t="n">
        <v>0</v>
      </c>
      <c r="E44" s="76" t="n">
        <v>0</v>
      </c>
      <c r="F44" s="76" t="n">
        <v>0</v>
      </c>
    </row>
    <row customHeight="1" ht="18.75" r="45" s="356">
      <c r="A45" s="75" t="inlineStr">
        <is>
          <t>SUNM/PW-01</t>
        </is>
      </c>
      <c r="B45" s="76" t="n">
        <v>206690</v>
      </c>
      <c r="C45" s="76" t="n">
        <v>0</v>
      </c>
      <c r="D45" s="76" t="n">
        <v>0</v>
      </c>
      <c r="E45" s="76" t="n">
        <v>0</v>
      </c>
      <c r="F45" s="76" t="n">
        <v>399171.48</v>
      </c>
    </row>
    <row customHeight="1" ht="18.75" r="46" s="356">
      <c r="A46" s="75" t="inlineStr">
        <is>
          <t>SUNM/PW-02</t>
        </is>
      </c>
      <c r="B46" s="76" t="n">
        <v>913100</v>
      </c>
      <c r="C46" s="76" t="n">
        <v>0</v>
      </c>
      <c r="D46" s="76" t="n">
        <v>0</v>
      </c>
      <c r="E46" s="76" t="n">
        <v>0</v>
      </c>
      <c r="F46" s="76" t="n">
        <v>0</v>
      </c>
    </row>
    <row customHeight="1" ht="18.75" r="47" s="356">
      <c r="A47" s="75" t="inlineStr">
        <is>
          <t>SUNM/PW-03</t>
        </is>
      </c>
      <c r="B47" s="76" t="n">
        <v>0</v>
      </c>
      <c r="C47" s="76" t="n">
        <v>0</v>
      </c>
      <c r="D47" s="76" t="n">
        <v>0</v>
      </c>
      <c r="E47" s="76" t="n">
        <v>0</v>
      </c>
      <c r="F47" s="76" t="n">
        <v>0</v>
      </c>
    </row>
    <row customHeight="1" ht="18.75" r="48" s="356">
      <c r="A48" s="75" t="inlineStr">
        <is>
          <t>SUNM/PW-04</t>
        </is>
      </c>
      <c r="B48" s="76" t="n">
        <v>0</v>
      </c>
      <c r="C48" s="76" t="n">
        <v>0</v>
      </c>
      <c r="D48" s="76" t="n">
        <v>0</v>
      </c>
      <c r="E48" s="76" t="n">
        <v>0</v>
      </c>
      <c r="F48" s="76" t="n">
        <v>0</v>
      </c>
    </row>
    <row customHeight="1" ht="18.75" r="49" s="356">
      <c r="A49" s="75" t="inlineStr">
        <is>
          <t>SUNM/PW-05</t>
        </is>
      </c>
      <c r="B49" s="76" t="n">
        <v>0</v>
      </c>
      <c r="C49" s="76" t="n">
        <v>0</v>
      </c>
      <c r="D49" s="76" t="n">
        <v>0</v>
      </c>
      <c r="E49" s="76" t="n">
        <v>0</v>
      </c>
      <c r="F49" s="76" t="n">
        <v>0</v>
      </c>
    </row>
    <row customHeight="1" ht="18.75" r="50" s="356">
      <c r="A50" s="75" t="inlineStr">
        <is>
          <t>SUNM/PW-06</t>
        </is>
      </c>
      <c r="B50" s="76" t="n">
        <v>0</v>
      </c>
      <c r="C50" s="76" t="n">
        <v>0</v>
      </c>
      <c r="D50" s="76" t="n">
        <v>0</v>
      </c>
      <c r="E50" s="76" t="n">
        <v>0</v>
      </c>
      <c r="F50" s="76" t="n">
        <v>0</v>
      </c>
    </row>
    <row customHeight="1" ht="18.75" r="51" s="356">
      <c r="A51" s="75" t="inlineStr">
        <is>
          <t>Total</t>
        </is>
      </c>
      <c r="B51" s="76">
        <f>SUM(B2:B50)</f>
        <v/>
      </c>
      <c r="C51" s="76">
        <f>SUM(C2:C50)</f>
        <v/>
      </c>
      <c r="D51" s="76">
        <f>SUM(D2:D50)</f>
        <v/>
      </c>
      <c r="E51" s="76">
        <f>SUM(E2:E50)</f>
        <v/>
      </c>
      <c r="F51" s="76">
        <f>SUM(F2:F50)</f>
        <v/>
      </c>
    </row>
    <row customHeight="1" ht="18.75" r="52" s="356">
      <c r="A52" s="75" t="inlineStr">
        <is>
          <t>Tota(Lakh cum)</t>
        </is>
      </c>
      <c r="B52" s="76">
        <f>B51/100000</f>
        <v/>
      </c>
      <c r="C52" s="76">
        <f>C51/100000</f>
        <v/>
      </c>
      <c r="D52" s="76">
        <f>D51/100000</f>
        <v/>
      </c>
      <c r="E52" s="76">
        <f>E51/100000</f>
        <v/>
      </c>
      <c r="F52" s="76">
        <f>F51/100000</f>
        <v/>
      </c>
    </row>
    <row customHeight="1" ht="18.75" r="53" s="356">
      <c r="A53" s="75" t="inlineStr">
        <is>
          <t>1st Revised(Lakh cum)</t>
        </is>
      </c>
      <c r="B53" s="76" t="n">
        <v>76.42</v>
      </c>
      <c r="C53" s="76" t="n">
        <v>20.12</v>
      </c>
      <c r="D53" s="76" t="n">
        <v>10.63</v>
      </c>
      <c r="E53" s="76" t="n">
        <v>6.44</v>
      </c>
      <c r="F53" s="76" t="n">
        <v>29.98</v>
      </c>
    </row>
    <row customHeight="1" ht="18.75" r="54" s="356">
      <c r="A54" s="75" t="inlineStr">
        <is>
          <t>Balance(Lakh cum)</t>
        </is>
      </c>
      <c r="B54" s="76">
        <f>B53-B52</f>
        <v/>
      </c>
      <c r="C54" s="76">
        <f>C53-C52</f>
        <v/>
      </c>
      <c r="D54" s="76">
        <f>D53-D52</f>
        <v/>
      </c>
      <c r="E54" s="76">
        <f>E53-E52</f>
        <v/>
      </c>
      <c r="F54" s="76">
        <f>F53-F52</f>
        <v/>
      </c>
    </row>
  </sheetData>
  <pageMargins bottom="0.75" footer="0.3" header="0.3" left="0.7" right="0.7" top="0.75"/>
  <pageSetup orientation="landscape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U31"/>
  <sheetViews>
    <sheetView topLeftCell="A25" workbookViewId="0" zoomScale="55" zoomScaleNormal="55">
      <selection activeCell="F5" sqref="F5"/>
    </sheetView>
  </sheetViews>
  <sheetFormatPr baseColWidth="8" defaultRowHeight="15"/>
  <cols>
    <col customWidth="1" max="1" min="1" style="356" width="42"/>
    <col customWidth="1" max="2" min="2" style="356" width="12.140625"/>
    <col customWidth="1" max="20" min="3" style="356" width="20.42578125"/>
    <col customWidth="1" max="21" min="21" style="356" width="17.7109375"/>
  </cols>
  <sheetData>
    <row customFormat="1" customHeight="1" ht="61.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45" r="2" s="356">
      <c r="A2" s="189" t="inlineStr">
        <is>
          <t>Chandpur Haor Sub-Project</t>
        </is>
      </c>
      <c r="B2" s="189" t="inlineStr">
        <is>
          <t>N-1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75" t="n"/>
      <c r="S2" s="75" t="n"/>
      <c r="T2" s="75" t="n"/>
      <c r="U2" s="189" t="n">
        <v>2</v>
      </c>
    </row>
    <row customHeight="1" ht="45" r="3" s="356">
      <c r="A3" s="189" t="inlineStr">
        <is>
          <t>Nunnir Haor Sub-Project</t>
        </is>
      </c>
      <c r="B3" s="189" t="inlineStr">
        <is>
          <t>N-2</t>
        </is>
      </c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  <c r="O3" s="296" t="n"/>
      <c r="P3" s="296" t="n"/>
      <c r="Q3" s="296" t="n"/>
      <c r="R3" s="75" t="n"/>
      <c r="S3" s="75" t="n"/>
      <c r="T3" s="75" t="n"/>
      <c r="U3" s="189" t="n">
        <v>3</v>
      </c>
    </row>
    <row customHeight="1" ht="45" r="4" s="356">
      <c r="A4" s="189" t="inlineStr">
        <is>
          <t>Boro Haor Sub-Project</t>
        </is>
      </c>
      <c r="B4" s="189" t="inlineStr">
        <is>
          <t>N-3</t>
        </is>
      </c>
      <c r="C4" s="296" t="n"/>
      <c r="D4" s="296" t="n"/>
      <c r="E4" s="296" t="n"/>
      <c r="F4" s="296" t="n"/>
      <c r="G4" s="296" t="n"/>
      <c r="H4" s="296" t="n"/>
      <c r="I4" s="296" t="n"/>
      <c r="J4" s="296" t="n"/>
      <c r="K4" s="296" t="n"/>
      <c r="L4" s="296" t="n"/>
      <c r="M4" s="296" t="n"/>
      <c r="N4" s="296" t="n"/>
      <c r="O4" s="296" t="n"/>
      <c r="P4" s="296" t="n"/>
      <c r="Q4" s="296" t="n"/>
      <c r="R4" s="75" t="n"/>
      <c r="S4" s="75" t="n"/>
      <c r="T4" s="75" t="n"/>
      <c r="U4" s="189" t="n">
        <v>4</v>
      </c>
    </row>
    <row customHeight="1" ht="45" r="5" s="356">
      <c r="A5" s="189" t="inlineStr">
        <is>
          <t>Noapara Haor Sub-Project</t>
        </is>
      </c>
      <c r="B5" s="189" t="inlineStr">
        <is>
          <t>N-4</t>
        </is>
      </c>
      <c r="C5" s="296" t="n"/>
      <c r="D5" s="296" t="n"/>
      <c r="E5" s="296" t="n"/>
      <c r="F5" s="296" t="n"/>
      <c r="G5" s="296" t="n"/>
      <c r="H5" s="296" t="n"/>
      <c r="I5" s="296" t="n"/>
      <c r="J5" s="296" t="n"/>
      <c r="K5" s="296" t="n"/>
      <c r="L5" s="296" t="n"/>
      <c r="M5" s="296" t="n"/>
      <c r="N5" s="296" t="n"/>
      <c r="O5" s="296" t="n"/>
      <c r="P5" s="296" t="n"/>
      <c r="Q5" s="296" t="n"/>
      <c r="R5" s="75" t="n"/>
      <c r="S5" s="75" t="n"/>
      <c r="T5" s="75" t="n"/>
      <c r="U5" s="189" t="n">
        <v>5</v>
      </c>
    </row>
    <row customHeight="1" ht="45" r="6" s="356">
      <c r="A6" s="189" t="inlineStr">
        <is>
          <t>Naogaon Haor Sub-Project</t>
        </is>
      </c>
      <c r="B6" s="189" t="inlineStr">
        <is>
          <t>N-5</t>
        </is>
      </c>
      <c r="C6" s="296" t="n"/>
      <c r="D6" s="296" t="n"/>
      <c r="E6" s="296" t="n"/>
      <c r="F6" s="296" t="n"/>
      <c r="G6" s="296" t="n"/>
      <c r="H6" s="296" t="n"/>
      <c r="I6" s="296" t="n"/>
      <c r="J6" s="296" t="n"/>
      <c r="K6" s="296" t="n"/>
      <c r="L6" s="296" t="n"/>
      <c r="M6" s="296" t="n"/>
      <c r="N6" s="296" t="n"/>
      <c r="O6" s="296" t="n"/>
      <c r="P6" s="296" t="n"/>
      <c r="Q6" s="296" t="n"/>
      <c r="R6" s="75" t="n"/>
      <c r="S6" s="75" t="n"/>
      <c r="T6" s="75" t="n"/>
      <c r="U6" s="189" t="n">
        <v>6</v>
      </c>
    </row>
    <row customHeight="1" ht="45" r="7" s="356">
      <c r="A7" s="189" t="inlineStr">
        <is>
          <t>Badla Haor Sub-Project</t>
        </is>
      </c>
      <c r="B7" s="189" t="inlineStr">
        <is>
          <t>N-6</t>
        </is>
      </c>
      <c r="C7" s="296" t="n"/>
      <c r="D7" s="296" t="n"/>
      <c r="E7" s="296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75" t="n"/>
      <c r="S7" s="75" t="n"/>
      <c r="T7" s="75" t="n"/>
      <c r="U7" s="189" t="n">
        <v>7</v>
      </c>
    </row>
    <row customHeight="1" ht="45" r="8" s="356">
      <c r="A8" s="189" t="inlineStr">
        <is>
          <t>Chatal Haor Sub-Project</t>
        </is>
      </c>
      <c r="B8" s="189" t="inlineStr">
        <is>
          <t>N-7</t>
        </is>
      </c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75" t="n"/>
      <c r="S8" s="75" t="n"/>
      <c r="T8" s="75" t="n"/>
      <c r="U8" s="189" t="n">
        <v>8</v>
      </c>
    </row>
    <row customHeight="1" ht="45" r="9" s="356">
      <c r="A9" s="189" t="inlineStr">
        <is>
          <t>Dakhshiner Haor Sub-Project</t>
        </is>
      </c>
      <c r="B9" s="189" t="inlineStr">
        <is>
          <t>N-8</t>
        </is>
      </c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75" t="n"/>
      <c r="S9" s="75" t="n"/>
      <c r="T9" s="75" t="n"/>
      <c r="U9" s="189" t="n">
        <v>9</v>
      </c>
    </row>
    <row customHeight="1" ht="45" r="10" s="356">
      <c r="A10" s="189" t="inlineStr">
        <is>
          <t>Suniar  Haor Sub-Project</t>
        </is>
      </c>
      <c r="B10" s="189" t="inlineStr">
        <is>
          <t>N-9</t>
        </is>
      </c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75" t="n"/>
      <c r="S10" s="75" t="n"/>
      <c r="T10" s="75" t="n"/>
      <c r="U10" s="189" t="n">
        <v>10</v>
      </c>
    </row>
    <row customHeight="1" ht="45" r="11" s="356">
      <c r="A11" s="189" t="inlineStr">
        <is>
          <t>Mokhar Haor Sub-Project</t>
        </is>
      </c>
      <c r="B11" s="189" t="inlineStr">
        <is>
          <t>N-10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75" t="n"/>
      <c r="S11" s="75" t="n"/>
      <c r="T11" s="75" t="n"/>
      <c r="U11" s="189" t="n">
        <v>11</v>
      </c>
    </row>
    <row customHeight="1" ht="45" r="12" s="356">
      <c r="A12" s="189" t="inlineStr">
        <is>
          <t>Ganesh Haor Sub-Project</t>
        </is>
      </c>
      <c r="B12" s="189" t="inlineStr">
        <is>
          <t>N-11</t>
        </is>
      </c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75" t="n"/>
      <c r="S12" s="75" t="n"/>
      <c r="T12" s="75" t="n"/>
      <c r="U12" s="189" t="n">
        <v>12</v>
      </c>
    </row>
    <row customHeight="1" ht="45" r="13" s="356">
      <c r="A13" s="189" t="inlineStr">
        <is>
          <t>Dharmapasha Rui Beel Sub-Project</t>
        </is>
      </c>
      <c r="B13" s="189" t="inlineStr">
        <is>
          <t>N-12</t>
        </is>
      </c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75" t="n"/>
      <c r="S13" s="75" t="n"/>
      <c r="T13" s="75" t="n"/>
      <c r="U13" s="189" t="n">
        <v>13</v>
      </c>
    </row>
    <row customHeight="1" ht="45" r="14" s="356">
      <c r="A14" s="189" t="inlineStr">
        <is>
          <t>Jaliar Haor Sub-Project</t>
        </is>
      </c>
      <c r="B14" s="189" t="inlineStr">
        <is>
          <t>N-13</t>
        </is>
      </c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75" t="n"/>
      <c r="S14" s="75" t="n"/>
      <c r="T14" s="75" t="n"/>
      <c r="U14" s="189" t="n">
        <v>14</v>
      </c>
    </row>
    <row customHeight="1" ht="45" r="15" s="356">
      <c r="A15" s="189" t="inlineStr">
        <is>
          <t>Dhakua Haor Sub-Project</t>
        </is>
      </c>
      <c r="B15" s="189" t="inlineStr">
        <is>
          <t>N-14</t>
        </is>
      </c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75" t="n"/>
      <c r="S15" s="75" t="n"/>
      <c r="T15" s="75" t="n"/>
      <c r="U15" s="189" t="n">
        <v>15</v>
      </c>
    </row>
    <row customHeight="1" ht="45" r="16" s="356">
      <c r="A16" s="189" t="inlineStr">
        <is>
          <t>Alalia-Bahadia Sub-Project</t>
        </is>
      </c>
      <c r="B16" s="189" t="inlineStr">
        <is>
          <t>R-1</t>
        </is>
      </c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75" t="n"/>
      <c r="S16" s="75" t="n"/>
      <c r="T16" s="75" t="n"/>
      <c r="U16" s="189" t="n">
        <v>16</v>
      </c>
    </row>
    <row customHeight="1" ht="45" r="17" s="356">
      <c r="A17" s="189" t="inlineStr">
        <is>
          <t>Modkhola-Bairagir Char Sub-Project</t>
        </is>
      </c>
      <c r="B17" s="189" t="inlineStr">
        <is>
          <t>R-2</t>
        </is>
      </c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75" t="n"/>
      <c r="S17" s="75" t="n"/>
      <c r="T17" s="75" t="n"/>
      <c r="U17" s="189" t="n">
        <v>17</v>
      </c>
    </row>
    <row customHeight="1" ht="45" r="18" s="356">
      <c r="A18" s="189" t="inlineStr">
        <is>
          <t>Ganakkhali Sub-Project</t>
        </is>
      </c>
      <c r="B18" s="189" t="inlineStr">
        <is>
          <t>R-3</t>
        </is>
      </c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75" t="n"/>
      <c r="S18" s="75" t="n"/>
      <c r="T18" s="75" t="n"/>
      <c r="U18" s="189" t="n">
        <v>18</v>
      </c>
    </row>
    <row customHeight="1" ht="45" r="19" s="356">
      <c r="A19" s="189" t="inlineStr">
        <is>
          <t>Boraikhali Khal Sub-Project</t>
        </is>
      </c>
      <c r="B19" s="189" t="inlineStr">
        <is>
          <t>R-4</t>
        </is>
      </c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75" t="n"/>
      <c r="S19" s="75" t="n"/>
      <c r="T19" s="75" t="n"/>
      <c r="U19" s="189" t="n">
        <v>19</v>
      </c>
    </row>
    <row customHeight="1" ht="45" r="20" s="356">
      <c r="A20" s="189" t="inlineStr">
        <is>
          <t>Koirdahla Ratna Sub-Project</t>
        </is>
      </c>
      <c r="B20" s="189" t="inlineStr">
        <is>
          <t>R-5</t>
        </is>
      </c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75" t="n"/>
      <c r="S20" s="75" t="n"/>
      <c r="T20" s="75" t="n"/>
      <c r="U20" s="189" t="n">
        <v>20</v>
      </c>
    </row>
    <row customHeight="1" ht="45" r="21" s="356">
      <c r="A21" s="189" t="inlineStr">
        <is>
          <t>Guingajuri Sub-Project</t>
        </is>
      </c>
      <c r="B21" s="189" t="inlineStr">
        <is>
          <t>R-6</t>
        </is>
      </c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75" t="n"/>
      <c r="S21" s="75" t="n"/>
      <c r="T21" s="75" t="n"/>
      <c r="U21" s="189" t="n">
        <v>21</v>
      </c>
    </row>
    <row customHeight="1" ht="45" r="22" s="356">
      <c r="A22" s="189" t="inlineStr">
        <is>
          <t>Aralia Khal Sub-Project</t>
        </is>
      </c>
      <c r="B22" s="189" t="inlineStr">
        <is>
          <t>R-7</t>
        </is>
      </c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75" t="n"/>
      <c r="S22" s="75" t="n"/>
      <c r="T22" s="75" t="n"/>
      <c r="U22" s="189" t="n">
        <v>22</v>
      </c>
    </row>
    <row customHeight="1" ht="45" r="23" s="356">
      <c r="A23" s="189" t="inlineStr">
        <is>
          <t>Bashira River Re-excavation Sub-Project</t>
        </is>
      </c>
      <c r="B23" s="189" t="inlineStr">
        <is>
          <t>R-8</t>
        </is>
      </c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75" t="n"/>
      <c r="S23" s="75" t="n"/>
      <c r="T23" s="75" t="n"/>
      <c r="U23" s="189" t="n">
        <v>23</v>
      </c>
    </row>
    <row customHeight="1" ht="45" r="24" s="356">
      <c r="A24" s="189" t="inlineStr">
        <is>
          <t>Dampara Water Management Scheme</t>
        </is>
      </c>
      <c r="B24" s="189" t="inlineStr">
        <is>
          <t>R-9</t>
        </is>
      </c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75" t="n"/>
      <c r="S24" s="75" t="n"/>
      <c r="T24" s="75" t="n"/>
      <c r="U24" s="189" t="n">
        <v>24</v>
      </c>
    </row>
    <row customHeight="1" ht="45" r="25" s="356">
      <c r="A25" s="189" t="inlineStr">
        <is>
          <t>Kangsha River Scheme</t>
        </is>
      </c>
      <c r="B25" s="189" t="inlineStr">
        <is>
          <t>R-10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  <c r="P25" s="296" t="n"/>
      <c r="Q25" s="296" t="n"/>
      <c r="R25" s="75" t="n"/>
      <c r="S25" s="75" t="n"/>
      <c r="T25" s="75" t="n"/>
      <c r="U25" s="189" t="n">
        <v>25</v>
      </c>
    </row>
    <row customHeight="1" ht="45" r="26" s="356">
      <c r="A26" s="189" t="inlineStr">
        <is>
          <t>Singer Beel Sub-Project</t>
        </is>
      </c>
      <c r="B26" s="189" t="inlineStr">
        <is>
          <t>R-11</t>
        </is>
      </c>
      <c r="C26" s="296" t="n"/>
      <c r="D26" s="296" t="n"/>
      <c r="E26" s="296" t="n"/>
      <c r="F26" s="296" t="n"/>
      <c r="G26" s="296" t="n"/>
      <c r="H26" s="296" t="n"/>
      <c r="I26" s="296" t="n"/>
      <c r="J26" s="296" t="n"/>
      <c r="K26" s="296" t="n"/>
      <c r="L26" s="296" t="n"/>
      <c r="M26" s="296" t="n"/>
      <c r="N26" s="296" t="n"/>
      <c r="O26" s="296" t="n"/>
      <c r="P26" s="296" t="n"/>
      <c r="Q26" s="296" t="n"/>
      <c r="R26" s="75" t="n"/>
      <c r="S26" s="75" t="n"/>
      <c r="T26" s="75" t="n"/>
      <c r="U26" s="189" t="n">
        <v>26</v>
      </c>
    </row>
    <row customHeight="1" ht="45" r="27" s="356">
      <c r="A27" s="189" t="inlineStr">
        <is>
          <t>Khaliajuri FCD Polder-2</t>
        </is>
      </c>
      <c r="B27" s="189" t="inlineStr">
        <is>
          <t>R-12</t>
        </is>
      </c>
      <c r="C27" s="296" t="n"/>
      <c r="D27" s="296" t="n"/>
      <c r="E27" s="296" t="n"/>
      <c r="F27" s="296" t="n"/>
      <c r="G27" s="296" t="n"/>
      <c r="H27" s="296" t="n"/>
      <c r="I27" s="296" t="n"/>
      <c r="J27" s="296" t="n"/>
      <c r="K27" s="296" t="n"/>
      <c r="L27" s="296" t="n"/>
      <c r="M27" s="296" t="n"/>
      <c r="N27" s="296" t="n"/>
      <c r="O27" s="296" t="n"/>
      <c r="P27" s="296" t="n"/>
      <c r="Q27" s="296" t="n"/>
      <c r="R27" s="75" t="n"/>
      <c r="S27" s="75" t="n"/>
      <c r="T27" s="75" t="n"/>
      <c r="U27" s="189" t="n">
        <v>27</v>
      </c>
    </row>
    <row customHeight="1" ht="45" r="28" s="356">
      <c r="A28" s="189" t="inlineStr">
        <is>
          <t>Khaliajuri FCD Polder-4</t>
        </is>
      </c>
      <c r="B28" s="189" t="inlineStr">
        <is>
          <t>R-13</t>
        </is>
      </c>
      <c r="C28" s="296" t="n"/>
      <c r="D28" s="296" t="n"/>
      <c r="E28" s="296" t="n"/>
      <c r="F28" s="296" t="n"/>
      <c r="G28" s="296" t="n"/>
      <c r="H28" s="296" t="n"/>
      <c r="I28" s="296" t="n"/>
      <c r="J28" s="296" t="n"/>
      <c r="K28" s="296" t="n"/>
      <c r="L28" s="296" t="n"/>
      <c r="M28" s="296" t="n"/>
      <c r="N28" s="296" t="n"/>
      <c r="O28" s="296" t="n"/>
      <c r="P28" s="296" t="n"/>
      <c r="Q28" s="296" t="n"/>
      <c r="R28" s="75" t="n"/>
      <c r="S28" s="75" t="n"/>
      <c r="T28" s="75" t="n"/>
      <c r="U28" s="189" t="n">
        <v>28</v>
      </c>
    </row>
    <row customHeight="1" ht="45" r="29" s="356">
      <c r="A29" s="189" t="inlineStr">
        <is>
          <t>Chandal Beel Sub-Project</t>
        </is>
      </c>
      <c r="B29" s="189" t="inlineStr">
        <is>
          <t>R-14</t>
        </is>
      </c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P29" s="296" t="n"/>
      <c r="Q29" s="296" t="n"/>
      <c r="R29" s="75" t="n"/>
      <c r="S29" s="75" t="n"/>
      <c r="T29" s="75" t="n"/>
      <c r="U29" s="189" t="n">
        <v>29</v>
      </c>
    </row>
    <row customHeight="1" ht="45" r="30" s="356">
      <c r="A30" s="189" t="inlineStr">
        <is>
          <t>Satdona Beel Scheme</t>
        </is>
      </c>
      <c r="B30" s="189" t="inlineStr">
        <is>
          <t>R-15</t>
        </is>
      </c>
      <c r="C30" s="296" t="n"/>
      <c r="D30" s="296" t="n"/>
      <c r="E30" s="296" t="n"/>
      <c r="F30" s="296" t="n"/>
      <c r="G30" s="296" t="n"/>
      <c r="H30" s="296" t="n"/>
      <c r="I30" s="296" t="n"/>
      <c r="J30" s="296" t="n"/>
      <c r="K30" s="296" t="n"/>
      <c r="L30" s="296" t="n"/>
      <c r="M30" s="296" t="n"/>
      <c r="N30" s="296" t="n"/>
      <c r="O30" s="296" t="n"/>
      <c r="P30" s="296" t="n"/>
      <c r="Q30" s="296" t="n"/>
      <c r="R30" s="75" t="n"/>
      <c r="S30" s="75" t="n"/>
      <c r="T30" s="75" t="n"/>
      <c r="U30" s="189" t="n">
        <v>30</v>
      </c>
    </row>
    <row customHeight="1" ht="42" r="31" s="356">
      <c r="A31" s="189" t="inlineStr">
        <is>
          <t>All Haors</t>
        </is>
      </c>
      <c r="B31" s="189" t="inlineStr">
        <is>
          <t>A-1</t>
        </is>
      </c>
      <c r="C31" s="296" t="n"/>
      <c r="D31" s="296" t="n"/>
      <c r="E31" s="296" t="n"/>
      <c r="F31" s="296" t="n"/>
      <c r="G31" s="296" t="n"/>
      <c r="H31" s="296" t="n"/>
      <c r="I31" s="296" t="n"/>
      <c r="J31" s="296" t="n"/>
      <c r="K31" s="296" t="n"/>
      <c r="L31" s="296" t="n"/>
      <c r="M31" s="296" t="n"/>
      <c r="N31" s="296" t="n"/>
      <c r="O31" s="296" t="n"/>
      <c r="P31" s="296" t="n"/>
      <c r="Q31" s="296" t="n"/>
      <c r="R31" s="75" t="n"/>
      <c r="S31" s="75" t="n"/>
      <c r="T31" s="75" t="n"/>
      <c r="U31" s="189" t="n">
        <v>31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36"/>
  <sheetViews>
    <sheetView view="pageBreakPreview" workbookViewId="0" zoomScale="40" zoomScaleNormal="85" zoomScaleSheetLayoutView="40">
      <selection activeCell="O8" sqref="O8"/>
    </sheetView>
  </sheetViews>
  <sheetFormatPr baseColWidth="8" defaultColWidth="9.140625" defaultRowHeight="15"/>
  <cols>
    <col customWidth="1" max="1" min="1" style="356" width="65.42578125"/>
    <col customWidth="1" max="2" min="2" style="356" width="22.85546875"/>
    <col customWidth="1" max="3" min="3" style="356" width="23.5703125"/>
    <col customWidth="1" max="8" min="4" style="356" width="22.85546875"/>
    <col customWidth="1" max="9" min="9" style="356" width="31.42578125"/>
    <col customWidth="1" max="10" min="10" style="356" width="32.5703125"/>
    <col customWidth="1" max="11" min="11" style="356" width="25.7109375"/>
    <col customWidth="1" max="12" min="12" style="356" width="29.85546875"/>
    <col customWidth="1" max="13" min="13" style="356" width="27.5703125"/>
    <col customWidth="1" max="18" min="14" style="356" width="22.85546875"/>
    <col customWidth="1" max="19" min="19" style="356" width="25.7109375"/>
    <col customWidth="1" max="21" min="20" style="356" width="22.85546875"/>
    <col customWidth="1" max="267" min="22" style="356" width="9.140625"/>
    <col customWidth="1" max="16384" min="268" style="356" width="9.140625"/>
  </cols>
  <sheetData>
    <row customFormat="1" customHeight="1" ht="113.25" r="1" s="70">
      <c r="A1" s="96" t="inlineStr">
        <is>
          <t>Name</t>
        </is>
      </c>
      <c r="B1" s="96" t="inlineStr">
        <is>
          <t>Sub-Project No</t>
        </is>
      </c>
      <c r="C1" s="304" t="inlineStr">
        <is>
          <t>Construction of Irrigation Inlet</t>
        </is>
      </c>
      <c r="D1" s="96" t="inlineStr">
        <is>
          <t>Rehab Regulator Rehab Haor</t>
        </is>
      </c>
      <c r="E1" s="304" t="inlineStr">
        <is>
          <t>Regulator</t>
        </is>
      </c>
      <c r="F1" s="304" t="inlineStr">
        <is>
          <t>Box Drainage Outlet</t>
        </is>
      </c>
      <c r="G1" s="304" t="inlineStr">
        <is>
          <t>Causeway</t>
        </is>
      </c>
      <c r="H1" s="96" t="inlineStr">
        <is>
          <t>Bridge</t>
        </is>
      </c>
      <c r="I1" s="304" t="inlineStr">
        <is>
          <t>Khal_River Reexcavation(New Haor)</t>
        </is>
      </c>
      <c r="J1" s="304" t="inlineStr">
        <is>
          <t>Khal_River Reexcavation(Rehab Haor)</t>
        </is>
      </c>
      <c r="K1" s="304" t="inlineStr">
        <is>
          <t>Embankment Rehablitation</t>
        </is>
      </c>
      <c r="L1" s="304" t="inlineStr">
        <is>
          <t>Submersible Embankment Rehabilitation</t>
        </is>
      </c>
      <c r="M1" s="304" t="inlineStr">
        <is>
          <t>Submersible Embankment Construction</t>
        </is>
      </c>
      <c r="N1" s="96" t="inlineStr">
        <is>
          <t>Rehab Regulator New Haor</t>
        </is>
      </c>
      <c r="O1" s="96" t="inlineStr">
        <is>
          <t>Embankment Slope Protection</t>
        </is>
      </c>
      <c r="P1" s="96" t="inlineStr">
        <is>
          <t>Thrashing Floor Construction</t>
        </is>
      </c>
      <c r="Q1" s="96" t="inlineStr">
        <is>
          <t>Construction of WMG</t>
        </is>
      </c>
      <c r="R1" s="96" t="inlineStr">
        <is>
          <t>ME Gate Repair</t>
        </is>
      </c>
      <c r="S1" s="96" t="inlineStr">
        <is>
          <t>O&amp;M During Construction</t>
        </is>
      </c>
      <c r="T1" s="96" t="inlineStr">
        <is>
          <t>Total</t>
        </is>
      </c>
      <c r="U1" s="96" t="inlineStr">
        <is>
          <t>index</t>
        </is>
      </c>
    </row>
    <row customHeight="1" ht="53.25" r="2" s="356">
      <c r="A2" s="191" t="inlineStr">
        <is>
          <t>Chandpur Haor Sub-Project</t>
        </is>
      </c>
      <c r="B2" s="203" t="inlineStr">
        <is>
          <t>N-1</t>
        </is>
      </c>
      <c r="C2" s="303" t="n">
        <v>0</v>
      </c>
      <c r="D2" s="204" t="n">
        <v>0</v>
      </c>
      <c r="E2" s="303" t="n">
        <v>1</v>
      </c>
      <c r="F2" s="303" t="n">
        <v>0</v>
      </c>
      <c r="G2" s="305" t="n">
        <v>0</v>
      </c>
      <c r="H2" s="204" t="n">
        <v>0</v>
      </c>
      <c r="I2" s="305" t="n">
        <v>11.095</v>
      </c>
      <c r="J2" s="303" t="n">
        <v>0</v>
      </c>
      <c r="K2" s="303" t="n">
        <v>0</v>
      </c>
      <c r="L2" s="303" t="n">
        <v>0</v>
      </c>
      <c r="M2" s="305" t="n">
        <v>0.315</v>
      </c>
      <c r="N2" s="204" t="n">
        <v>0</v>
      </c>
      <c r="O2" s="203" t="n">
        <v>0</v>
      </c>
      <c r="P2" s="203" t="n">
        <v>0</v>
      </c>
      <c r="Q2" s="203" t="n">
        <v>0</v>
      </c>
      <c r="R2" s="305" t="n">
        <v>0</v>
      </c>
      <c r="S2" s="203" t="n">
        <v>0</v>
      </c>
      <c r="T2" s="203" t="n"/>
      <c r="U2" s="203" t="n">
        <v>2</v>
      </c>
    </row>
    <row customHeight="1" ht="53.25" r="3" s="356">
      <c r="A3" s="191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B3" s="203" t="inlineStr">
        <is>
          <t>N-2</t>
        </is>
      </c>
      <c r="C3" s="303" t="n">
        <v>16</v>
      </c>
      <c r="D3" s="204" t="n">
        <v>0</v>
      </c>
      <c r="E3" s="303" t="n">
        <v>6</v>
      </c>
      <c r="F3" s="303" t="n">
        <v>4</v>
      </c>
      <c r="G3" s="305" t="n">
        <v>2</v>
      </c>
      <c r="H3" s="204" t="n">
        <v>0</v>
      </c>
      <c r="I3" s="305" t="n">
        <v>20</v>
      </c>
      <c r="J3" s="303" t="n">
        <v>0</v>
      </c>
      <c r="K3" s="303" t="n">
        <v>0</v>
      </c>
      <c r="L3" s="303" t="n">
        <v>0</v>
      </c>
      <c r="M3" s="305" t="n">
        <v>29.418</v>
      </c>
      <c r="N3" s="204" t="n">
        <v>0</v>
      </c>
      <c r="O3" s="203" t="n">
        <v>0</v>
      </c>
      <c r="P3" s="203" t="n">
        <v>0</v>
      </c>
      <c r="Q3" s="203" t="n">
        <v>0</v>
      </c>
      <c r="R3" s="305" t="n">
        <v>0</v>
      </c>
      <c r="S3" s="203" t="n">
        <v>0</v>
      </c>
      <c r="T3" s="203" t="n"/>
      <c r="U3" s="203" t="n">
        <v>3</v>
      </c>
    </row>
    <row customHeight="1" ht="53.25" r="4" s="356">
      <c r="A4" s="191" t="inlineStr">
        <is>
          <t>Boro Haor Sub-Project</t>
        </is>
      </c>
      <c r="B4" s="203" t="inlineStr">
        <is>
          <t>N-3</t>
        </is>
      </c>
      <c r="C4" s="303" t="n">
        <v>3</v>
      </c>
      <c r="D4" s="204" t="n">
        <v>0</v>
      </c>
      <c r="E4" s="303" t="n">
        <v>0</v>
      </c>
      <c r="F4" s="303" t="n">
        <v>0</v>
      </c>
      <c r="G4" s="305" t="n">
        <v>4</v>
      </c>
      <c r="H4" s="204" t="n">
        <v>0</v>
      </c>
      <c r="I4" s="305" t="n">
        <v>25.7</v>
      </c>
      <c r="J4" s="303" t="n">
        <v>0</v>
      </c>
      <c r="K4" s="303" t="n">
        <v>0</v>
      </c>
      <c r="L4" s="303" t="n">
        <v>0</v>
      </c>
      <c r="M4" s="305" t="n">
        <v>0.8</v>
      </c>
      <c r="N4" s="204" t="n">
        <v>0</v>
      </c>
      <c r="O4" s="203" t="n">
        <v>0</v>
      </c>
      <c r="P4" s="203" t="n">
        <v>0</v>
      </c>
      <c r="Q4" s="203" t="n">
        <v>0</v>
      </c>
      <c r="R4" s="305" t="n">
        <v>0</v>
      </c>
      <c r="S4" s="203" t="n">
        <v>0</v>
      </c>
      <c r="T4" s="203" t="n"/>
      <c r="U4" s="203" t="n">
        <v>4</v>
      </c>
    </row>
    <row customHeight="1" ht="53.25" r="5" s="356">
      <c r="A5" s="191" t="inlineStr">
        <is>
          <t>Noapara Haor Sub-Project</t>
        </is>
      </c>
      <c r="B5" s="203" t="inlineStr">
        <is>
          <t>N-4</t>
        </is>
      </c>
      <c r="C5" s="303" t="n">
        <v>9</v>
      </c>
      <c r="D5" s="204" t="n">
        <v>0</v>
      </c>
      <c r="E5" s="303" t="n">
        <v>4</v>
      </c>
      <c r="F5" s="303" t="n">
        <v>1</v>
      </c>
      <c r="G5" s="305" t="n">
        <v>2</v>
      </c>
      <c r="H5" s="204" t="n">
        <v>0</v>
      </c>
      <c r="I5" s="305" t="n">
        <v>6.857</v>
      </c>
      <c r="J5" s="303" t="n">
        <v>0</v>
      </c>
      <c r="K5" s="303" t="n">
        <v>0</v>
      </c>
      <c r="L5" s="303" t="n">
        <v>0</v>
      </c>
      <c r="M5" s="305" t="n">
        <v>25.99</v>
      </c>
      <c r="N5" s="204" t="n">
        <v>0</v>
      </c>
      <c r="O5" s="203" t="n">
        <v>0</v>
      </c>
      <c r="P5" s="203" t="n">
        <v>0</v>
      </c>
      <c r="Q5" s="203" t="n">
        <v>0</v>
      </c>
      <c r="R5" s="305" t="n">
        <v>0</v>
      </c>
      <c r="S5" s="203" t="n">
        <v>0</v>
      </c>
      <c r="T5" s="203" t="n"/>
      <c r="U5" s="203" t="n">
        <v>5</v>
      </c>
    </row>
    <row customHeight="1" ht="53.25" r="6" s="356">
      <c r="A6" s="191" t="inlineStr">
        <is>
          <t>Npagaon Haor Sub-Project</t>
        </is>
      </c>
      <c r="B6" s="203" t="inlineStr">
        <is>
          <t>N-5</t>
        </is>
      </c>
      <c r="C6" s="303" t="n">
        <v>25</v>
      </c>
      <c r="D6" s="204" t="n">
        <v>0</v>
      </c>
      <c r="E6" s="303" t="n">
        <v>6</v>
      </c>
      <c r="F6" s="303" t="n">
        <v>5</v>
      </c>
      <c r="G6" s="305" t="n">
        <v>2</v>
      </c>
      <c r="H6" s="204" t="n">
        <v>0</v>
      </c>
      <c r="I6" s="305" t="n">
        <v>48.968</v>
      </c>
      <c r="J6" s="303" t="n">
        <v>0</v>
      </c>
      <c r="K6" s="303" t="n">
        <v>0</v>
      </c>
      <c r="L6" s="303" t="n">
        <v>0</v>
      </c>
      <c r="M6" s="305" t="n">
        <v>73.16</v>
      </c>
      <c r="N6" s="204" t="n">
        <v>0</v>
      </c>
      <c r="O6" s="203" t="n">
        <v>0</v>
      </c>
      <c r="P6" s="203" t="n">
        <v>5</v>
      </c>
      <c r="Q6" s="203" t="n">
        <v>0</v>
      </c>
      <c r="R6" s="305" t="n">
        <v>0</v>
      </c>
      <c r="S6" s="203" t="n">
        <v>0</v>
      </c>
      <c r="T6" s="203" t="n"/>
      <c r="U6" s="203" t="n">
        <v>6</v>
      </c>
    </row>
    <row customHeight="1" ht="53.25" r="7" s="356">
      <c r="A7" s="191" t="inlineStr">
        <is>
          <t>Badla Haor Sub-Project</t>
        </is>
      </c>
      <c r="B7" s="203" t="inlineStr">
        <is>
          <t>N-6</t>
        </is>
      </c>
      <c r="C7" s="303" t="n">
        <v>6</v>
      </c>
      <c r="D7" s="204" t="n">
        <v>0</v>
      </c>
      <c r="E7" s="303" t="n">
        <v>2</v>
      </c>
      <c r="F7" s="303" t="n">
        <v>3</v>
      </c>
      <c r="G7" s="303" t="n">
        <v>1</v>
      </c>
      <c r="H7" s="204" t="n">
        <v>0</v>
      </c>
      <c r="I7" s="305" t="n">
        <v>9.92</v>
      </c>
      <c r="J7" s="303" t="n">
        <v>0</v>
      </c>
      <c r="K7" s="303" t="n">
        <v>0</v>
      </c>
      <c r="L7" s="303" t="n">
        <v>0</v>
      </c>
      <c r="M7" s="305" t="n">
        <v>21</v>
      </c>
      <c r="N7" s="204" t="n">
        <v>5</v>
      </c>
      <c r="O7" s="203" t="n">
        <v>0</v>
      </c>
      <c r="P7" s="203" t="n">
        <v>0</v>
      </c>
      <c r="Q7" s="203" t="n">
        <v>0</v>
      </c>
      <c r="R7" s="305" t="n">
        <v>0</v>
      </c>
      <c r="S7" s="203" t="n">
        <v>0</v>
      </c>
      <c r="T7" s="203" t="n"/>
      <c r="U7" s="203" t="n">
        <v>7</v>
      </c>
    </row>
    <row customHeight="1" ht="53.25" r="8" s="356">
      <c r="A8" s="191" t="inlineStr">
        <is>
          <t>Chatal Haor Sub-Project</t>
        </is>
      </c>
      <c r="B8" s="203" t="inlineStr">
        <is>
          <t>N-7</t>
        </is>
      </c>
      <c r="C8" s="303" t="n">
        <v>4</v>
      </c>
      <c r="D8" s="204" t="n">
        <v>0</v>
      </c>
      <c r="E8" s="303" t="n">
        <v>2</v>
      </c>
      <c r="F8" s="303" t="n">
        <v>1</v>
      </c>
      <c r="G8" s="303" t="n">
        <v>0</v>
      </c>
      <c r="H8" s="204" t="n">
        <v>0</v>
      </c>
      <c r="I8" s="305" t="n">
        <v>1.925</v>
      </c>
      <c r="J8" s="303" t="n">
        <v>0</v>
      </c>
      <c r="K8" s="303" t="n">
        <v>0</v>
      </c>
      <c r="L8" s="303" t="n">
        <v>0</v>
      </c>
      <c r="M8" s="305" t="n">
        <v>4.51</v>
      </c>
      <c r="N8" s="204" t="n">
        <v>0</v>
      </c>
      <c r="O8" s="203" t="n">
        <v>0</v>
      </c>
      <c r="P8" s="203" t="n">
        <v>0</v>
      </c>
      <c r="Q8" s="203" t="n">
        <v>0</v>
      </c>
      <c r="R8" s="305" t="n">
        <v>0</v>
      </c>
      <c r="S8" s="203" t="n">
        <v>0</v>
      </c>
      <c r="T8" s="203" t="n"/>
      <c r="U8" s="203" t="n">
        <v>8</v>
      </c>
    </row>
    <row customHeight="1" ht="53.25" r="9" s="356">
      <c r="A9" s="191" t="inlineStr">
        <is>
          <t>Dakhshiner Haor Sub-Project</t>
        </is>
      </c>
      <c r="B9" s="203" t="inlineStr">
        <is>
          <t>N-8</t>
        </is>
      </c>
      <c r="C9" s="303" t="n">
        <v>15</v>
      </c>
      <c r="D9" s="204" t="n">
        <v>0</v>
      </c>
      <c r="E9" s="303" t="n">
        <v>1</v>
      </c>
      <c r="F9" s="303" t="n">
        <v>1</v>
      </c>
      <c r="G9" s="305" t="n">
        <v>2</v>
      </c>
      <c r="H9" s="204" t="n">
        <v>0</v>
      </c>
      <c r="I9" s="305" t="n">
        <v>11</v>
      </c>
      <c r="J9" s="303" t="n">
        <v>0</v>
      </c>
      <c r="K9" s="303" t="n">
        <v>0</v>
      </c>
      <c r="L9" s="303" t="n">
        <v>0</v>
      </c>
      <c r="M9" s="305" t="n">
        <v>23.594</v>
      </c>
      <c r="N9" s="204" t="n">
        <v>0</v>
      </c>
      <c r="O9" s="203" t="n">
        <v>0</v>
      </c>
      <c r="P9" s="203" t="n">
        <v>0</v>
      </c>
      <c r="Q9" s="203" t="n">
        <v>0</v>
      </c>
      <c r="R9" s="305" t="n">
        <v>0</v>
      </c>
      <c r="S9" s="203" t="n">
        <v>0</v>
      </c>
      <c r="T9" s="203" t="n"/>
      <c r="U9" s="203" t="n">
        <v>9</v>
      </c>
    </row>
    <row customHeight="1" ht="53.25" r="10" s="356">
      <c r="A10" s="191" t="inlineStr">
        <is>
          <t>Suniar  Haor Sub-Project</t>
        </is>
      </c>
      <c r="B10" s="203" t="inlineStr">
        <is>
          <t>N-9</t>
        </is>
      </c>
      <c r="C10" s="303" t="n">
        <v>0</v>
      </c>
      <c r="D10" s="204" t="n">
        <v>0</v>
      </c>
      <c r="E10" s="303" t="n">
        <v>2</v>
      </c>
      <c r="F10" s="303" t="n">
        <v>4</v>
      </c>
      <c r="G10" s="305" t="n">
        <v>2</v>
      </c>
      <c r="H10" s="204" t="n">
        <v>0</v>
      </c>
      <c r="I10" s="305" t="n">
        <v>22.7</v>
      </c>
      <c r="J10" s="303" t="n">
        <v>0</v>
      </c>
      <c r="K10" s="303" t="n">
        <v>0</v>
      </c>
      <c r="L10" s="303" t="n">
        <v>0</v>
      </c>
      <c r="M10" s="305" t="n">
        <v>0.54</v>
      </c>
      <c r="N10" s="204" t="n">
        <v>0</v>
      </c>
      <c r="O10" s="203" t="n">
        <v>0</v>
      </c>
      <c r="P10" s="203" t="n">
        <v>0</v>
      </c>
      <c r="Q10" s="203" t="n">
        <v>0</v>
      </c>
      <c r="R10" s="305" t="n">
        <v>0</v>
      </c>
      <c r="S10" s="203" t="n">
        <v>0</v>
      </c>
      <c r="T10" s="203" t="n"/>
      <c r="U10" s="203" t="n">
        <v>10</v>
      </c>
    </row>
    <row customHeight="1" ht="53.25" r="11" s="356">
      <c r="A11" s="191" t="inlineStr">
        <is>
          <t>Mokhar Haor Sub-Project</t>
        </is>
      </c>
      <c r="B11" s="203" t="inlineStr">
        <is>
          <t>N-10</t>
        </is>
      </c>
      <c r="C11" s="303" t="n">
        <v>15</v>
      </c>
      <c r="D11" s="204" t="n">
        <v>0</v>
      </c>
      <c r="E11" s="303" t="n">
        <v>6</v>
      </c>
      <c r="F11" s="303" t="n">
        <v>9</v>
      </c>
      <c r="G11" s="305" t="n">
        <v>5</v>
      </c>
      <c r="H11" s="204" t="n">
        <v>0</v>
      </c>
      <c r="I11" s="305" t="n">
        <v>30.058</v>
      </c>
      <c r="J11" s="303" t="n">
        <v>0</v>
      </c>
      <c r="K11" s="303" t="n">
        <v>0</v>
      </c>
      <c r="L11" s="303" t="n">
        <v>0</v>
      </c>
      <c r="M11" s="305" t="n">
        <v>23.815</v>
      </c>
      <c r="N11" s="204" t="n">
        <v>1</v>
      </c>
      <c r="O11" s="203" t="n">
        <v>0</v>
      </c>
      <c r="P11" s="203" t="n">
        <v>0</v>
      </c>
      <c r="Q11" s="203" t="n">
        <v>0</v>
      </c>
      <c r="R11" s="305" t="n">
        <v>0</v>
      </c>
      <c r="S11" s="203" t="n">
        <v>0</v>
      </c>
      <c r="T11" s="203" t="n"/>
      <c r="U11" s="203" t="n">
        <v>11</v>
      </c>
    </row>
    <row customHeight="1" ht="53.25" r="12" s="356">
      <c r="A12" s="191" t="inlineStr">
        <is>
          <t>Ganesh Haor Sub-Project</t>
        </is>
      </c>
      <c r="B12" s="203" t="inlineStr">
        <is>
          <t>N-11</t>
        </is>
      </c>
      <c r="C12" s="303" t="n">
        <v>2</v>
      </c>
      <c r="D12" s="204" t="n">
        <v>0</v>
      </c>
      <c r="E12" s="303" t="n">
        <v>4</v>
      </c>
      <c r="F12" s="303" t="n">
        <v>2</v>
      </c>
      <c r="G12" s="303" t="n">
        <v>0</v>
      </c>
      <c r="H12" s="204" t="n">
        <v>0</v>
      </c>
      <c r="I12" s="305" t="n">
        <v>9.5</v>
      </c>
      <c r="J12" s="303" t="n">
        <v>0</v>
      </c>
      <c r="K12" s="303" t="n">
        <v>0</v>
      </c>
      <c r="L12" s="303" t="n">
        <v>0</v>
      </c>
      <c r="M12" s="305" t="n">
        <v>3.071</v>
      </c>
      <c r="N12" s="204" t="n">
        <v>1</v>
      </c>
      <c r="O12" s="203" t="n">
        <v>0</v>
      </c>
      <c r="P12" s="203" t="n">
        <v>0</v>
      </c>
      <c r="Q12" s="203" t="n">
        <v>0</v>
      </c>
      <c r="R12" s="305" t="n">
        <v>0</v>
      </c>
      <c r="S12" s="203" t="n">
        <v>0</v>
      </c>
      <c r="T12" s="203" t="n"/>
      <c r="U12" s="203" t="n">
        <v>12</v>
      </c>
    </row>
    <row customHeight="1" ht="53.25" r="13" s="356">
      <c r="A13" s="191" t="inlineStr">
        <is>
          <t>Dharmapasha Rui Beel Sub-Project</t>
        </is>
      </c>
      <c r="B13" s="203" t="inlineStr">
        <is>
          <t>N-12</t>
        </is>
      </c>
      <c r="C13" s="303" t="n">
        <v>15</v>
      </c>
      <c r="D13" s="204" t="n">
        <v>0</v>
      </c>
      <c r="E13" s="303" t="n">
        <v>4</v>
      </c>
      <c r="F13" s="303" t="n">
        <v>6</v>
      </c>
      <c r="G13" s="305" t="n">
        <v>4</v>
      </c>
      <c r="H13" s="204" t="n">
        <v>0</v>
      </c>
      <c r="I13" s="305" t="n">
        <v>87.983</v>
      </c>
      <c r="J13" s="303" t="n">
        <v>0</v>
      </c>
      <c r="K13" s="303" t="n">
        <v>0</v>
      </c>
      <c r="L13" s="303" t="n">
        <v>0</v>
      </c>
      <c r="M13" s="305" t="n">
        <v>38.485</v>
      </c>
      <c r="N13" s="204" t="n">
        <v>0</v>
      </c>
      <c r="O13" s="203" t="n">
        <v>0</v>
      </c>
      <c r="P13" s="203" t="n">
        <v>0</v>
      </c>
      <c r="Q13" s="203" t="n">
        <v>0</v>
      </c>
      <c r="R13" s="305" t="n">
        <v>0</v>
      </c>
      <c r="S13" s="203" t="n">
        <v>0</v>
      </c>
      <c r="T13" s="203" t="n"/>
      <c r="U13" s="203" t="n">
        <v>13</v>
      </c>
    </row>
    <row customHeight="1" ht="53.25" r="14" s="356">
      <c r="A14" s="191" t="inlineStr">
        <is>
          <t>Jaliar Haor Sub-Project</t>
        </is>
      </c>
      <c r="B14" s="203" t="inlineStr">
        <is>
          <t>N-13</t>
        </is>
      </c>
      <c r="C14" s="303" t="n">
        <v>0</v>
      </c>
      <c r="D14" s="204" t="n">
        <v>0</v>
      </c>
      <c r="E14" s="303" t="n">
        <v>0</v>
      </c>
      <c r="F14" s="303" t="n">
        <v>0</v>
      </c>
      <c r="G14" s="303" t="n">
        <v>0</v>
      </c>
      <c r="H14" s="204" t="n">
        <v>0</v>
      </c>
      <c r="I14" s="303" t="n">
        <v>0</v>
      </c>
      <c r="J14" s="303" t="n">
        <v>0</v>
      </c>
      <c r="K14" s="303" t="n">
        <v>0</v>
      </c>
      <c r="L14" s="303" t="n">
        <v>0</v>
      </c>
      <c r="M14" s="303" t="n">
        <v>0</v>
      </c>
      <c r="N14" s="204" t="n">
        <v>0</v>
      </c>
      <c r="O14" s="203" t="n">
        <v>0</v>
      </c>
      <c r="P14" s="203" t="n">
        <v>0</v>
      </c>
      <c r="Q14" s="203" t="n">
        <v>0</v>
      </c>
      <c r="R14" s="305" t="n">
        <v>0</v>
      </c>
      <c r="S14" s="203" t="n">
        <v>0</v>
      </c>
      <c r="T14" s="203" t="n"/>
      <c r="U14" s="203" t="n">
        <v>14</v>
      </c>
    </row>
    <row customHeight="1" ht="53.25" r="15" s="356">
      <c r="A15" s="191" t="inlineStr">
        <is>
          <t>Dhakua Haor Sub-Project</t>
        </is>
      </c>
      <c r="B15" s="203" t="inlineStr">
        <is>
          <t>N-14</t>
        </is>
      </c>
      <c r="C15" s="303" t="n">
        <v>9</v>
      </c>
      <c r="D15" s="204" t="n">
        <v>0</v>
      </c>
      <c r="E15" s="303" t="n">
        <v>2</v>
      </c>
      <c r="F15" s="303" t="n">
        <v>7</v>
      </c>
      <c r="G15" s="305" t="n">
        <v>4</v>
      </c>
      <c r="H15" s="204" t="n">
        <v>0</v>
      </c>
      <c r="I15" s="305" t="n">
        <v>50.508</v>
      </c>
      <c r="J15" s="303" t="n">
        <v>0</v>
      </c>
      <c r="K15" s="303" t="n">
        <v>0</v>
      </c>
      <c r="L15" s="303" t="n">
        <v>0</v>
      </c>
      <c r="M15" s="305" t="n">
        <v>16.54</v>
      </c>
      <c r="N15" s="204" t="n">
        <v>0</v>
      </c>
      <c r="O15" s="203" t="n">
        <v>0</v>
      </c>
      <c r="P15" s="203" t="n">
        <v>0</v>
      </c>
      <c r="Q15" s="203" t="n">
        <v>0</v>
      </c>
      <c r="R15" s="305" t="n">
        <v>0</v>
      </c>
      <c r="S15" s="203" t="n">
        <v>0</v>
      </c>
      <c r="T15" s="203" t="n"/>
      <c r="U15" s="203" t="n">
        <v>15</v>
      </c>
    </row>
    <row customHeight="1" ht="53.25" r="16" s="356">
      <c r="A16" s="191" t="inlineStr">
        <is>
          <t>Alalia-Bahadia Sub-Project</t>
        </is>
      </c>
      <c r="B16" s="203" t="inlineStr">
        <is>
          <t>R-1</t>
        </is>
      </c>
      <c r="C16" s="303" t="n">
        <v>0</v>
      </c>
      <c r="D16" s="204" t="n">
        <v>0</v>
      </c>
      <c r="E16" s="303" t="n">
        <v>0</v>
      </c>
      <c r="F16" s="303" t="n">
        <v>0</v>
      </c>
      <c r="G16" s="303" t="n">
        <v>0</v>
      </c>
      <c r="H16" s="204" t="n">
        <v>0</v>
      </c>
      <c r="I16" s="303" t="n">
        <v>0</v>
      </c>
      <c r="J16" s="303" t="n">
        <v>1.22</v>
      </c>
      <c r="K16" s="303" t="n">
        <v>0</v>
      </c>
      <c r="L16" s="303" t="n">
        <v>0</v>
      </c>
      <c r="M16" s="303" t="n">
        <v>0</v>
      </c>
      <c r="N16" s="204" t="n">
        <v>0</v>
      </c>
      <c r="O16" s="203" t="n">
        <v>0</v>
      </c>
      <c r="P16" s="203" t="n">
        <v>0</v>
      </c>
      <c r="Q16" s="203" t="n">
        <v>0</v>
      </c>
      <c r="R16" s="305" t="n">
        <v>2</v>
      </c>
      <c r="S16" s="203" t="n">
        <v>0</v>
      </c>
      <c r="T16" s="203" t="n"/>
      <c r="U16" s="203" t="n">
        <v>16</v>
      </c>
    </row>
    <row customHeight="1" ht="53.25" r="17" s="356">
      <c r="A17" s="191" t="inlineStr">
        <is>
          <t>Modkhola-Bairagir Char Sub-Project</t>
        </is>
      </c>
      <c r="B17" s="203" t="inlineStr">
        <is>
          <t>R-2</t>
        </is>
      </c>
      <c r="C17" s="303" t="n">
        <v>0</v>
      </c>
      <c r="D17" s="204" t="n">
        <v>0</v>
      </c>
      <c r="E17" s="303" t="n">
        <v>0</v>
      </c>
      <c r="F17" s="303" t="n">
        <v>0</v>
      </c>
      <c r="G17" s="303" t="n">
        <v>0</v>
      </c>
      <c r="H17" s="204" t="n">
        <v>0</v>
      </c>
      <c r="I17" s="303" t="n">
        <v>0</v>
      </c>
      <c r="J17" s="303" t="n">
        <v>2.151</v>
      </c>
      <c r="K17" s="303" t="n">
        <v>0</v>
      </c>
      <c r="L17" s="303" t="n">
        <v>0</v>
      </c>
      <c r="M17" s="303" t="n">
        <v>0</v>
      </c>
      <c r="N17" s="204" t="n">
        <v>0</v>
      </c>
      <c r="O17" s="203" t="n">
        <v>0</v>
      </c>
      <c r="P17" s="203" t="n">
        <v>0</v>
      </c>
      <c r="Q17" s="203" t="n">
        <v>0</v>
      </c>
      <c r="R17" s="305" t="n">
        <v>3</v>
      </c>
      <c r="S17" s="203" t="n">
        <v>0</v>
      </c>
      <c r="T17" s="203" t="n"/>
      <c r="U17" s="203" t="n">
        <v>17</v>
      </c>
    </row>
    <row customHeight="1" ht="53.25" r="18" s="356">
      <c r="A18" s="191" t="inlineStr">
        <is>
          <t>Ganakkhali Sub-Project</t>
        </is>
      </c>
      <c r="B18" s="203" t="inlineStr">
        <is>
          <t>R-3</t>
        </is>
      </c>
      <c r="C18" s="303" t="n">
        <v>0</v>
      </c>
      <c r="D18" s="204" t="n">
        <v>0</v>
      </c>
      <c r="E18" s="303" t="n">
        <v>0</v>
      </c>
      <c r="F18" s="303" t="n">
        <v>0</v>
      </c>
      <c r="G18" s="303" t="n">
        <v>0</v>
      </c>
      <c r="H18" s="204" t="n">
        <v>0</v>
      </c>
      <c r="I18" s="303" t="n">
        <v>0</v>
      </c>
      <c r="J18" s="303" t="n">
        <v>8.18</v>
      </c>
      <c r="K18" s="303" t="n">
        <v>0</v>
      </c>
      <c r="L18" s="303" t="n">
        <v>0</v>
      </c>
      <c r="M18" s="303" t="n">
        <v>0</v>
      </c>
      <c r="N18" s="204" t="n">
        <v>0</v>
      </c>
      <c r="O18" s="203" t="n">
        <v>0</v>
      </c>
      <c r="P18" s="203" t="n">
        <v>0</v>
      </c>
      <c r="Q18" s="203" t="n">
        <v>0</v>
      </c>
      <c r="R18" s="305" t="n">
        <v>2</v>
      </c>
      <c r="S18" s="203" t="n">
        <v>0</v>
      </c>
      <c r="T18" s="203" t="n"/>
      <c r="U18" s="203" t="n">
        <v>18</v>
      </c>
    </row>
    <row customHeight="1" ht="53.25" r="19" s="356">
      <c r="A19" s="191" t="inlineStr">
        <is>
          <t>Boraikhali Khal Sub-Project</t>
        </is>
      </c>
      <c r="B19" s="203" t="inlineStr">
        <is>
          <t>R-4</t>
        </is>
      </c>
      <c r="C19" s="303" t="n">
        <v>0</v>
      </c>
      <c r="D19" s="204" t="n">
        <v>0</v>
      </c>
      <c r="E19" s="303" t="n">
        <v>0</v>
      </c>
      <c r="F19" s="303" t="n">
        <v>0</v>
      </c>
      <c r="G19" s="303" t="n">
        <v>0</v>
      </c>
      <c r="H19" s="204" t="n">
        <v>0</v>
      </c>
      <c r="I19" s="303" t="n">
        <v>0</v>
      </c>
      <c r="J19" s="303" t="n">
        <v>0</v>
      </c>
      <c r="K19" s="303" t="n">
        <v>0</v>
      </c>
      <c r="L19" s="303" t="n">
        <v>0</v>
      </c>
      <c r="M19" s="303" t="n">
        <v>0</v>
      </c>
      <c r="N19" s="204" t="n">
        <v>0</v>
      </c>
      <c r="O19" s="203" t="n">
        <v>0</v>
      </c>
      <c r="P19" s="203" t="n">
        <v>0</v>
      </c>
      <c r="Q19" s="203" t="n">
        <v>0</v>
      </c>
      <c r="R19" s="305" t="n">
        <v>6</v>
      </c>
      <c r="S19" s="203" t="n">
        <v>0</v>
      </c>
      <c r="T19" s="203" t="n"/>
      <c r="U19" s="203" t="n">
        <v>19</v>
      </c>
    </row>
    <row customHeight="1" ht="53.25" r="20" s="356">
      <c r="A20" s="191" t="inlineStr">
        <is>
          <t>Koirdahla Ratna Sub-Project</t>
        </is>
      </c>
      <c r="B20" s="203" t="inlineStr">
        <is>
          <t>R-5</t>
        </is>
      </c>
      <c r="C20" s="303" t="n">
        <v>0</v>
      </c>
      <c r="D20" s="204" t="n">
        <v>0</v>
      </c>
      <c r="E20" s="303" t="n">
        <v>0</v>
      </c>
      <c r="F20" s="303" t="n">
        <v>0</v>
      </c>
      <c r="G20" s="303" t="n">
        <v>0</v>
      </c>
      <c r="H20" s="204" t="n">
        <v>0</v>
      </c>
      <c r="I20" s="303" t="n">
        <v>0</v>
      </c>
      <c r="J20" s="303" t="n">
        <v>0</v>
      </c>
      <c r="K20" s="303" t="n">
        <v>0</v>
      </c>
      <c r="L20" s="303" t="n">
        <v>0</v>
      </c>
      <c r="M20" s="303" t="n">
        <v>0</v>
      </c>
      <c r="N20" s="204" t="n">
        <v>0</v>
      </c>
      <c r="O20" s="203" t="n">
        <v>0</v>
      </c>
      <c r="P20" s="203" t="n">
        <v>0</v>
      </c>
      <c r="Q20" s="203" t="n">
        <v>0</v>
      </c>
      <c r="R20" s="305" t="n">
        <v>9</v>
      </c>
      <c r="S20" s="203" t="n">
        <v>0</v>
      </c>
      <c r="T20" s="203" t="n"/>
      <c r="U20" s="203" t="n">
        <v>20</v>
      </c>
    </row>
    <row customHeight="1" ht="53.25" r="21" s="356">
      <c r="A21" s="191" t="inlineStr">
        <is>
          <t>Guingajuri Sub-Project</t>
        </is>
      </c>
      <c r="B21" s="203" t="inlineStr">
        <is>
          <t>R-6</t>
        </is>
      </c>
      <c r="C21" s="303" t="n">
        <v>0</v>
      </c>
      <c r="D21" s="204" t="n">
        <v>0</v>
      </c>
      <c r="E21" s="303" t="n">
        <v>0</v>
      </c>
      <c r="F21" s="303" t="n">
        <v>0</v>
      </c>
      <c r="G21" s="303" t="n">
        <v>0</v>
      </c>
      <c r="H21" s="204" t="n">
        <v>0</v>
      </c>
      <c r="I21" s="303" t="n">
        <v>0</v>
      </c>
      <c r="J21" s="303" t="n">
        <v>0</v>
      </c>
      <c r="K21" s="303" t="n">
        <v>0</v>
      </c>
      <c r="L21" s="303" t="n">
        <v>0</v>
      </c>
      <c r="M21" s="303" t="n">
        <v>0</v>
      </c>
      <c r="N21" s="204" t="n">
        <v>0</v>
      </c>
      <c r="O21" s="203" t="n">
        <v>0</v>
      </c>
      <c r="P21" s="203" t="n">
        <v>0</v>
      </c>
      <c r="Q21" s="203" t="n">
        <v>0</v>
      </c>
      <c r="R21" s="305" t="n">
        <v>0</v>
      </c>
      <c r="S21" s="203" t="n">
        <v>0</v>
      </c>
      <c r="T21" s="203" t="n"/>
      <c r="U21" s="203" t="n">
        <v>21</v>
      </c>
    </row>
    <row customFormat="1" customHeight="1" ht="53.25" r="22" s="190">
      <c r="A22" s="192" t="inlineStr">
        <is>
          <t>Aralia Khal Sub-Project</t>
        </is>
      </c>
      <c r="B22" s="204" t="inlineStr">
        <is>
          <t>R-7</t>
        </is>
      </c>
      <c r="C22" s="303" t="n">
        <v>0</v>
      </c>
      <c r="D22" s="204" t="n">
        <v>2</v>
      </c>
      <c r="E22" s="303" t="n">
        <v>0</v>
      </c>
      <c r="F22" s="303" t="n">
        <v>0</v>
      </c>
      <c r="G22" s="305" t="n">
        <v>0</v>
      </c>
      <c r="H22" s="204" t="n">
        <v>0</v>
      </c>
      <c r="I22" s="303" t="n">
        <v>0</v>
      </c>
      <c r="J22" s="303" t="n">
        <v>3.312</v>
      </c>
      <c r="K22" s="303" t="n">
        <v>0</v>
      </c>
      <c r="L22" s="303" t="n">
        <v>26.952</v>
      </c>
      <c r="M22" s="303" t="n">
        <v>0</v>
      </c>
      <c r="N22" s="204" t="n">
        <v>0</v>
      </c>
      <c r="O22" s="204" t="n">
        <v>0</v>
      </c>
      <c r="P22" s="204" t="n">
        <v>0</v>
      </c>
      <c r="Q22" s="204" t="n">
        <v>0</v>
      </c>
      <c r="R22" s="305" t="n">
        <v>4</v>
      </c>
      <c r="S22" s="204" t="n">
        <v>0</v>
      </c>
      <c r="T22" s="204" t="n"/>
      <c r="U22" s="204" t="n">
        <v>22</v>
      </c>
    </row>
    <row customFormat="1" customHeight="1" ht="53.25" r="23" s="190">
      <c r="A23" s="192" t="inlineStr">
        <is>
          <t>Bashira River Re-excavation Sub-Project</t>
        </is>
      </c>
      <c r="B23" s="204" t="inlineStr">
        <is>
          <t>R-8</t>
        </is>
      </c>
      <c r="C23" s="303" t="n">
        <v>0</v>
      </c>
      <c r="D23" s="204" t="n">
        <v>2</v>
      </c>
      <c r="E23" s="303" t="n">
        <v>0</v>
      </c>
      <c r="F23" s="303" t="n">
        <v>0</v>
      </c>
      <c r="G23" s="305" t="n">
        <v>0</v>
      </c>
      <c r="H23" s="204" t="n">
        <v>0</v>
      </c>
      <c r="I23" s="303" t="n">
        <v>0</v>
      </c>
      <c r="J23" s="303" t="n">
        <v>19.695</v>
      </c>
      <c r="K23" s="303" t="n">
        <v>0</v>
      </c>
      <c r="L23" s="303" t="n">
        <v>22.4</v>
      </c>
      <c r="M23" s="303" t="n">
        <v>0</v>
      </c>
      <c r="N23" s="204" t="n">
        <v>0</v>
      </c>
      <c r="O23" s="204" t="n">
        <v>0</v>
      </c>
      <c r="P23" s="204" t="n">
        <v>0</v>
      </c>
      <c r="Q23" s="204" t="n">
        <v>0</v>
      </c>
      <c r="R23" s="305" t="n">
        <v>0</v>
      </c>
      <c r="S23" s="204" t="n">
        <v>0</v>
      </c>
      <c r="T23" s="204" t="n"/>
      <c r="U23" s="204" t="n">
        <v>23</v>
      </c>
    </row>
    <row customFormat="1" customHeight="1" ht="53.25" r="24" s="190">
      <c r="A24" s="192" t="inlineStr">
        <is>
          <t>Dampara Water Management Scheme</t>
        </is>
      </c>
      <c r="B24" s="204" t="inlineStr">
        <is>
          <t>R-9</t>
        </is>
      </c>
      <c r="C24" s="303" t="n">
        <v>0</v>
      </c>
      <c r="D24" s="204" t="n">
        <v>1</v>
      </c>
      <c r="E24" s="303" t="n">
        <v>0</v>
      </c>
      <c r="F24" s="303" t="n">
        <v>0</v>
      </c>
      <c r="G24" s="303" t="n">
        <v>0</v>
      </c>
      <c r="H24" s="204" t="n">
        <v>0</v>
      </c>
      <c r="I24" s="303" t="n">
        <v>0</v>
      </c>
      <c r="J24" s="303" t="n">
        <v>13.27</v>
      </c>
      <c r="K24" s="303" t="n">
        <v>35.52</v>
      </c>
      <c r="L24" s="303" t="n">
        <v>0</v>
      </c>
      <c r="M24" s="303" t="n">
        <v>0</v>
      </c>
      <c r="N24" s="204" t="n">
        <v>0</v>
      </c>
      <c r="O24" s="204" t="n">
        <v>0</v>
      </c>
      <c r="P24" s="204" t="n">
        <v>0</v>
      </c>
      <c r="Q24" s="204" t="n">
        <v>0</v>
      </c>
      <c r="R24" s="305" t="n">
        <v>10</v>
      </c>
      <c r="S24" s="204" t="n">
        <v>0</v>
      </c>
      <c r="T24" s="204" t="n"/>
      <c r="U24" s="204" t="n">
        <v>24</v>
      </c>
    </row>
    <row customHeight="1" ht="53.25" r="25" s="356">
      <c r="A25" s="191" t="inlineStr">
        <is>
          <t>Kangsha River Scheme</t>
        </is>
      </c>
      <c r="B25" s="203" t="inlineStr">
        <is>
          <t>R-10</t>
        </is>
      </c>
      <c r="C25" s="303" t="n">
        <v>0</v>
      </c>
      <c r="D25" s="204" t="n">
        <v>0</v>
      </c>
      <c r="E25" s="303" t="n">
        <v>0</v>
      </c>
      <c r="F25" s="303" t="n">
        <v>0</v>
      </c>
      <c r="G25" s="303" t="n">
        <v>0</v>
      </c>
      <c r="H25" s="204" t="n">
        <v>0</v>
      </c>
      <c r="I25" s="303" t="n">
        <v>0</v>
      </c>
      <c r="J25" s="303" t="n">
        <v>30.98</v>
      </c>
      <c r="K25" s="303" t="n">
        <v>20.9</v>
      </c>
      <c r="L25" s="303" t="n">
        <v>0</v>
      </c>
      <c r="M25" s="303" t="n">
        <v>0</v>
      </c>
      <c r="N25" s="204" t="n">
        <v>0</v>
      </c>
      <c r="O25" s="203" t="n">
        <v>0</v>
      </c>
      <c r="P25" s="203" t="n">
        <v>0</v>
      </c>
      <c r="Q25" s="203" t="n">
        <v>0</v>
      </c>
      <c r="R25" s="305" t="n">
        <v>16</v>
      </c>
      <c r="S25" s="203" t="n">
        <v>0</v>
      </c>
      <c r="T25" s="203" t="n"/>
      <c r="U25" s="203" t="n">
        <v>25</v>
      </c>
    </row>
    <row customHeight="1" ht="53.25" r="26" s="356">
      <c r="A26" s="191" t="inlineStr">
        <is>
          <t>Singer Beel Sub-Project</t>
        </is>
      </c>
      <c r="B26" s="203" t="inlineStr">
        <is>
          <t>R-11</t>
        </is>
      </c>
      <c r="C26" s="303" t="n">
        <v>0</v>
      </c>
      <c r="D26" s="204" t="n">
        <v>0</v>
      </c>
      <c r="E26" s="303" t="n">
        <v>0</v>
      </c>
      <c r="F26" s="303" t="n">
        <v>0</v>
      </c>
      <c r="G26" s="303" t="n">
        <v>0</v>
      </c>
      <c r="H26" s="204" t="n">
        <v>0</v>
      </c>
      <c r="I26" s="303" t="n">
        <v>0</v>
      </c>
      <c r="J26" s="303" t="n">
        <v>6.133</v>
      </c>
      <c r="K26" s="303" t="n">
        <v>10.69</v>
      </c>
      <c r="L26" s="303" t="n">
        <v>3.56</v>
      </c>
      <c r="M26" s="303" t="n">
        <v>0</v>
      </c>
      <c r="N26" s="204" t="n">
        <v>0</v>
      </c>
      <c r="O26" s="203" t="n">
        <v>0</v>
      </c>
      <c r="P26" s="203" t="n">
        <v>0</v>
      </c>
      <c r="Q26" s="203" t="n">
        <v>0</v>
      </c>
      <c r="R26" s="305" t="n">
        <v>6</v>
      </c>
      <c r="S26" s="203" t="n">
        <v>0</v>
      </c>
      <c r="T26" s="203" t="n"/>
      <c r="U26" s="203" t="n">
        <v>26</v>
      </c>
    </row>
    <row customHeight="1" ht="53.25" r="27" s="356">
      <c r="A27" s="191" t="inlineStr">
        <is>
          <t>Khaliajuri FCD Polder-2</t>
        </is>
      </c>
      <c r="B27" s="203" t="inlineStr">
        <is>
          <t>R-12</t>
        </is>
      </c>
      <c r="C27" s="303" t="n">
        <v>0</v>
      </c>
      <c r="D27" s="204" t="n">
        <v>0</v>
      </c>
      <c r="E27" s="303" t="n">
        <v>0</v>
      </c>
      <c r="F27" s="303" t="n">
        <v>0</v>
      </c>
      <c r="G27" s="303" t="n">
        <v>0</v>
      </c>
      <c r="H27" s="204" t="n">
        <v>0</v>
      </c>
      <c r="I27" s="303" t="n">
        <v>0</v>
      </c>
      <c r="J27" s="303" t="n">
        <v>10.195</v>
      </c>
      <c r="K27" s="303" t="n">
        <v>0</v>
      </c>
      <c r="L27" s="303" t="n">
        <v>9.75</v>
      </c>
      <c r="M27" s="303" t="n">
        <v>0</v>
      </c>
      <c r="N27" s="204" t="n">
        <v>0</v>
      </c>
      <c r="O27" s="203" t="n">
        <v>0</v>
      </c>
      <c r="P27" s="203" t="n">
        <v>0</v>
      </c>
      <c r="Q27" s="203" t="n">
        <v>0</v>
      </c>
      <c r="R27" s="305" t="n">
        <v>16</v>
      </c>
      <c r="S27" s="203" t="n">
        <v>0</v>
      </c>
      <c r="T27" s="203" t="n"/>
      <c r="U27" s="203" t="n">
        <v>27</v>
      </c>
    </row>
    <row customHeight="1" ht="53.25" r="28" s="356">
      <c r="A28" s="191" t="inlineStr">
        <is>
          <t>Khaliajuri FCD Polder-4</t>
        </is>
      </c>
      <c r="B28" s="203" t="inlineStr">
        <is>
          <t>R-13</t>
        </is>
      </c>
      <c r="C28" s="303" t="n">
        <v>0</v>
      </c>
      <c r="D28" s="204" t="n">
        <v>0</v>
      </c>
      <c r="E28" s="303" t="n">
        <v>0</v>
      </c>
      <c r="F28" s="303" t="n">
        <v>0</v>
      </c>
      <c r="G28" s="303" t="n">
        <v>0</v>
      </c>
      <c r="H28" s="204" t="n">
        <v>0</v>
      </c>
      <c r="I28" s="303" t="n">
        <v>0</v>
      </c>
      <c r="J28" s="303" t="n">
        <v>13.838</v>
      </c>
      <c r="K28" s="303" t="n">
        <v>0</v>
      </c>
      <c r="L28" s="303" t="n">
        <v>0</v>
      </c>
      <c r="M28" s="303" t="n">
        <v>0</v>
      </c>
      <c r="N28" s="204" t="n">
        <v>0</v>
      </c>
      <c r="O28" s="203" t="n">
        <v>0</v>
      </c>
      <c r="P28" s="203" t="n">
        <v>0</v>
      </c>
      <c r="Q28" s="203" t="n">
        <v>0</v>
      </c>
      <c r="R28" s="305" t="n">
        <v>8</v>
      </c>
      <c r="S28" s="203" t="n">
        <v>0</v>
      </c>
      <c r="T28" s="203" t="n"/>
      <c r="U28" s="203" t="n">
        <v>28</v>
      </c>
    </row>
    <row customHeight="1" ht="53.25" r="29" s="356">
      <c r="A29" s="191" t="inlineStr">
        <is>
          <t>Chandal Beel Sub-Project</t>
        </is>
      </c>
      <c r="B29" s="203" t="inlineStr">
        <is>
          <t>R-14</t>
        </is>
      </c>
      <c r="C29" s="303" t="n">
        <v>0</v>
      </c>
      <c r="D29" s="204" t="n">
        <v>0</v>
      </c>
      <c r="E29" s="303" t="n">
        <v>0</v>
      </c>
      <c r="F29" s="303" t="n">
        <v>0</v>
      </c>
      <c r="G29" s="303" t="n">
        <v>0</v>
      </c>
      <c r="H29" s="204" t="n">
        <v>0</v>
      </c>
      <c r="I29" s="303" t="n">
        <v>0</v>
      </c>
      <c r="J29" s="303" t="n">
        <v>0</v>
      </c>
      <c r="K29" s="303" t="n">
        <v>0</v>
      </c>
      <c r="L29" s="303" t="n">
        <v>0</v>
      </c>
      <c r="M29" s="303" t="n">
        <v>0</v>
      </c>
      <c r="N29" s="204" t="n">
        <v>0</v>
      </c>
      <c r="O29" s="203" t="n">
        <v>0</v>
      </c>
      <c r="P29" s="203" t="n">
        <v>0</v>
      </c>
      <c r="Q29" s="203" t="n">
        <v>0</v>
      </c>
      <c r="R29" s="305" t="n">
        <v>2</v>
      </c>
      <c r="S29" s="203" t="n">
        <v>0</v>
      </c>
      <c r="T29" s="203" t="n"/>
      <c r="U29" s="203" t="n">
        <v>29</v>
      </c>
    </row>
    <row customHeight="1" ht="53.25" r="30" s="356">
      <c r="A30" s="191" t="inlineStr">
        <is>
          <t>Satdona Beel Scheme</t>
        </is>
      </c>
      <c r="B30" s="203" t="inlineStr">
        <is>
          <t>R-15</t>
        </is>
      </c>
      <c r="C30" s="303" t="n">
        <v>0</v>
      </c>
      <c r="D30" s="204" t="n">
        <v>0</v>
      </c>
      <c r="E30" s="303" t="n">
        <v>0</v>
      </c>
      <c r="F30" s="303" t="n">
        <v>0</v>
      </c>
      <c r="G30" s="303" t="n">
        <v>0</v>
      </c>
      <c r="H30" s="204" t="n">
        <v>0</v>
      </c>
      <c r="I30" s="303" t="n">
        <v>0</v>
      </c>
      <c r="J30" s="303" t="n">
        <v>0</v>
      </c>
      <c r="K30" s="303" t="n">
        <v>0</v>
      </c>
      <c r="L30" s="303" t="n">
        <v>0</v>
      </c>
      <c r="M30" s="303" t="n">
        <v>0</v>
      </c>
      <c r="N30" s="204" t="n">
        <v>0</v>
      </c>
      <c r="O30" s="203" t="n">
        <v>0</v>
      </c>
      <c r="P30" s="203" t="n">
        <v>0</v>
      </c>
      <c r="Q30" s="203" t="n">
        <v>0</v>
      </c>
      <c r="R30" s="305" t="n">
        <v>2</v>
      </c>
      <c r="S30" s="203" t="n">
        <v>0</v>
      </c>
      <c r="T30" s="203" t="n"/>
      <c r="U30" s="203" t="n">
        <v>30</v>
      </c>
    </row>
    <row customHeight="1" ht="53.25" r="31" s="356">
      <c r="A31" s="191" t="inlineStr">
        <is>
          <t>All Haors</t>
        </is>
      </c>
      <c r="B31" s="203" t="inlineStr">
        <is>
          <t>A-1</t>
        </is>
      </c>
      <c r="C31" s="303" t="n">
        <v>0</v>
      </c>
      <c r="D31" s="204" t="n">
        <v>0</v>
      </c>
      <c r="E31" s="303" t="n">
        <v>0</v>
      </c>
      <c r="F31" s="303" t="n">
        <v>0</v>
      </c>
      <c r="G31" s="303" t="n">
        <v>0</v>
      </c>
      <c r="H31" s="204" t="n">
        <v>0</v>
      </c>
      <c r="I31" s="303" t="n">
        <v>0</v>
      </c>
      <c r="J31" s="303" t="n">
        <v>0</v>
      </c>
      <c r="K31" s="303" t="n">
        <v>0</v>
      </c>
      <c r="L31" s="303" t="n">
        <v>0</v>
      </c>
      <c r="M31" s="303" t="n">
        <v>0</v>
      </c>
      <c r="N31" s="204" t="n">
        <v>0</v>
      </c>
      <c r="O31" s="203" t="n">
        <v>0</v>
      </c>
      <c r="P31" s="203" t="n">
        <v>0</v>
      </c>
      <c r="Q31" s="203" t="n">
        <v>55</v>
      </c>
      <c r="R31" s="305" t="n">
        <v>0</v>
      </c>
      <c r="S31" s="203" t="n">
        <v>1</v>
      </c>
      <c r="T31" s="203" t="n"/>
      <c r="U31" s="203" t="n">
        <v>31</v>
      </c>
    </row>
    <row customHeight="1" ht="33" r="32" s="356">
      <c r="A32" s="192" t="inlineStr">
        <is>
          <t>Total</t>
        </is>
      </c>
      <c r="B32" s="205" t="n"/>
      <c r="C32" s="303">
        <f>SUM(C2:C31)</f>
        <v/>
      </c>
      <c r="D32" s="204">
        <f>SUM(D2:D31)</f>
        <v/>
      </c>
      <c r="E32" s="303">
        <f>SUM(E2:E31)</f>
        <v/>
      </c>
      <c r="F32" s="303">
        <f>SUM(F2:F31)</f>
        <v/>
      </c>
      <c r="G32" s="303">
        <f>SUM(G2:G31)</f>
        <v/>
      </c>
      <c r="H32" s="204">
        <f>SUM(H2:H31)</f>
        <v/>
      </c>
      <c r="I32" s="303">
        <f>SUM(I2:I31)</f>
        <v/>
      </c>
      <c r="J32" s="303">
        <f>SUM(J2:J31)</f>
        <v/>
      </c>
      <c r="K32" s="303">
        <f>SUM(K2:K31)</f>
        <v/>
      </c>
      <c r="L32" s="303">
        <f>SUM(L2:L31)</f>
        <v/>
      </c>
      <c r="M32" s="303">
        <f>SUM(M2:M31)</f>
        <v/>
      </c>
      <c r="N32" s="204">
        <f>SUM(N2:N31)</f>
        <v/>
      </c>
      <c r="O32" s="204">
        <f>SUM(O2:O31)</f>
        <v/>
      </c>
      <c r="P32" s="204">
        <f>SUM(P2:P31)</f>
        <v/>
      </c>
      <c r="Q32" s="204">
        <f>SUM(Q2:Q31)</f>
        <v/>
      </c>
      <c r="R32" s="305">
        <f>SUM(R2:R31)</f>
        <v/>
      </c>
      <c r="S32" s="204">
        <f>SUM(S2:S31)</f>
        <v/>
      </c>
      <c r="T32" s="204">
        <f>SUM(T2:T31)</f>
        <v/>
      </c>
      <c r="U32" s="204" t="n"/>
    </row>
    <row r="36">
      <c r="G36" s="326">
        <f>SUM(G2:G15)</f>
        <v/>
      </c>
    </row>
  </sheetData>
  <pageMargins bottom="0.75" footer="0.3" header="0.3" left="0.7" right="0.7" top="0.75"/>
  <pageSetup fitToHeight="6" orientation="landscape" paperSize="9" scale="2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1"/>
  <sheetViews>
    <sheetView topLeftCell="A61" workbookViewId="0" zoomScale="85" zoomScaleNormal="85">
      <selection activeCell="F69" sqref="F69"/>
    </sheetView>
  </sheetViews>
  <sheetFormatPr baseColWidth="8" defaultRowHeight="15"/>
  <cols>
    <col customWidth="1" max="1" min="1" style="326" width="9.140625"/>
    <col customWidth="1" max="2" min="2" style="326" width="51.5703125"/>
    <col customWidth="1" max="9" min="3" style="326" width="9.140625"/>
    <col customWidth="1" max="10" min="10" style="326" width="12.7109375"/>
    <col customWidth="1" max="15" min="15" style="356" width="43.7109375"/>
  </cols>
  <sheetData>
    <row r="1">
      <c r="A1" s="359" t="inlineStr">
        <is>
          <t>Code</t>
        </is>
      </c>
      <c r="B1" s="359" t="inlineStr">
        <is>
          <t>Description</t>
        </is>
      </c>
      <c r="C1" s="359" t="inlineStr">
        <is>
          <t>U1</t>
        </is>
      </c>
      <c r="D1" s="359" t="inlineStr">
        <is>
          <t>Q1</t>
        </is>
      </c>
      <c r="E1" s="359" t="inlineStr">
        <is>
          <t>U2</t>
        </is>
      </c>
      <c r="F1" s="359" t="inlineStr">
        <is>
          <t>Q2</t>
        </is>
      </c>
      <c r="G1" s="359" t="inlineStr">
        <is>
          <t>U3</t>
        </is>
      </c>
      <c r="H1" s="359" t="inlineStr">
        <is>
          <t>Q3</t>
        </is>
      </c>
      <c r="I1" s="359" t="inlineStr">
        <is>
          <t>rindex</t>
        </is>
      </c>
      <c r="J1" s="359" t="inlineStr">
        <is>
          <t>annex_index</t>
        </is>
      </c>
    </row>
    <row customHeight="1" ht="30.75" r="2" s="356">
      <c r="A2" s="346" t="n">
        <v>3111302</v>
      </c>
      <c r="B2" s="216" t="inlineStr">
        <is>
          <t>Conveyance Allowance</t>
        </is>
      </c>
      <c r="C2" s="227" t="n"/>
      <c r="D2" s="227" t="inlineStr">
        <is>
          <t>1 Item</t>
        </is>
      </c>
      <c r="E2" s="227" t="n"/>
      <c r="F2" s="227" t="inlineStr">
        <is>
          <t>1 Item</t>
        </is>
      </c>
      <c r="G2" s="227" t="n"/>
      <c r="H2" s="227" t="n"/>
      <c r="I2" s="22" t="n">
        <v>12</v>
      </c>
      <c r="J2" s="22" t="n">
        <v>2</v>
      </c>
    </row>
    <row customHeight="1" ht="30.75" r="3" s="356">
      <c r="A3" s="346" t="n">
        <v>3111327</v>
      </c>
      <c r="B3" s="216" t="inlineStr">
        <is>
          <t>Overtime Allowance</t>
        </is>
      </c>
      <c r="C3" s="227" t="n"/>
      <c r="D3" s="227" t="inlineStr">
        <is>
          <t>1 Item</t>
        </is>
      </c>
      <c r="E3" s="227" t="n"/>
      <c r="F3" s="227" t="inlineStr">
        <is>
          <t>1 Item</t>
        </is>
      </c>
      <c r="G3" s="227" t="n"/>
      <c r="H3" s="227" t="n"/>
      <c r="I3" s="22" t="n">
        <v>13</v>
      </c>
      <c r="J3" s="22" t="n">
        <v>3</v>
      </c>
    </row>
    <row customHeight="1" ht="30.75" r="4" s="356">
      <c r="A4" s="346" t="n">
        <v>3111338</v>
      </c>
      <c r="B4" s="216" t="inlineStr">
        <is>
          <t>Other Allowance</t>
        </is>
      </c>
      <c r="C4" s="227" t="n"/>
      <c r="D4" s="227" t="inlineStr">
        <is>
          <t>1 Item</t>
        </is>
      </c>
      <c r="E4" s="227" t="n"/>
      <c r="F4" s="227" t="inlineStr">
        <is>
          <t>1 Item</t>
        </is>
      </c>
      <c r="G4" s="227" t="n"/>
      <c r="H4" s="227" t="n"/>
      <c r="I4" s="22" t="n">
        <v>14</v>
      </c>
      <c r="J4" s="22" t="n">
        <v>4</v>
      </c>
    </row>
    <row customHeight="1" ht="30.75" r="5" s="356">
      <c r="A5" s="346" t="n">
        <v>3241101</v>
      </c>
      <c r="B5" s="216" t="inlineStr">
        <is>
          <t>Travel Expenses (TA &amp; DA for PMO &amp; PIU)</t>
        </is>
      </c>
      <c r="C5" s="227" t="n"/>
      <c r="D5" s="227" t="inlineStr">
        <is>
          <t>1 Item</t>
        </is>
      </c>
      <c r="E5" s="227" t="n"/>
      <c r="F5" s="227" t="inlineStr">
        <is>
          <t>1 Item</t>
        </is>
      </c>
      <c r="G5" s="227" t="n"/>
      <c r="H5" s="227" t="n"/>
      <c r="I5" s="22" t="n">
        <v>16</v>
      </c>
      <c r="J5" s="22" t="n">
        <v>5</v>
      </c>
    </row>
    <row customHeight="1" ht="30.75" r="6" s="356">
      <c r="A6" s="346" t="n">
        <v>3211129</v>
      </c>
      <c r="B6" s="216" t="inlineStr">
        <is>
          <t>Rent-Office : Office Accomodation for PMO (3,500sft) for 8 years</t>
        </is>
      </c>
      <c r="C6" s="227" t="n"/>
      <c r="D6" s="227" t="inlineStr">
        <is>
          <t>1 Item</t>
        </is>
      </c>
      <c r="E6" s="227" t="n"/>
      <c r="F6" s="227" t="inlineStr">
        <is>
          <t>1 Item</t>
        </is>
      </c>
      <c r="G6" s="227" t="n"/>
      <c r="H6" s="227" t="n"/>
      <c r="I6" s="22" t="n">
        <v>17</v>
      </c>
      <c r="J6" s="22" t="n">
        <v>6</v>
      </c>
    </row>
    <row customHeight="1" ht="30.75" r="7" s="356">
      <c r="A7" s="346" t="n">
        <v>3821103</v>
      </c>
      <c r="B7" s="216" t="inlineStr">
        <is>
          <t>Misc. Taxes (Income Tax of Consultants, Outsourcing Staff Salary,House rent, Fees for Environmental clearance  etc.)</t>
        </is>
      </c>
      <c r="C7" s="227" t="n"/>
      <c r="D7" s="227" t="inlineStr">
        <is>
          <t>1 Item</t>
        </is>
      </c>
      <c r="E7" s="227" t="n"/>
      <c r="F7" s="227" t="inlineStr">
        <is>
          <t>1 Item</t>
        </is>
      </c>
      <c r="G7" s="227" t="n"/>
      <c r="H7" s="227" t="n"/>
      <c r="I7" s="22" t="n">
        <v>18</v>
      </c>
      <c r="J7" s="22" t="n">
        <v>7</v>
      </c>
    </row>
    <row customHeight="1" ht="30.75" r="8" s="356">
      <c r="A8" s="346" t="n">
        <v>3211119</v>
      </c>
      <c r="B8" s="216" t="inlineStr">
        <is>
          <t>Postage</t>
        </is>
      </c>
      <c r="C8" s="227" t="n"/>
      <c r="D8" s="227" t="inlineStr">
        <is>
          <t>1 Item</t>
        </is>
      </c>
      <c r="E8" s="227" t="n"/>
      <c r="F8" s="227" t="inlineStr">
        <is>
          <t>1 Item</t>
        </is>
      </c>
      <c r="G8" s="227" t="n"/>
      <c r="H8" s="227" t="n"/>
      <c r="I8" s="22" t="n">
        <v>19</v>
      </c>
      <c r="J8" s="22" t="n">
        <v>8</v>
      </c>
    </row>
    <row customHeight="1" ht="30.75" r="9" s="356">
      <c r="A9" s="346" t="n">
        <v>3211120</v>
      </c>
      <c r="B9" s="216" t="inlineStr">
        <is>
          <t>Telephones/Telegram/Teleprinter</t>
        </is>
      </c>
      <c r="C9" s="227" t="n"/>
      <c r="D9" s="227" t="inlineStr">
        <is>
          <t>1 Item</t>
        </is>
      </c>
      <c r="E9" s="227" t="n"/>
      <c r="F9" s="227" t="inlineStr">
        <is>
          <t>1 Item</t>
        </is>
      </c>
      <c r="G9" s="227" t="n"/>
      <c r="H9" s="227" t="n"/>
      <c r="I9" s="22" t="n">
        <v>20</v>
      </c>
      <c r="J9" s="22" t="n">
        <v>9</v>
      </c>
    </row>
    <row customHeight="1" ht="30.75" r="10" s="356">
      <c r="A10" s="346" t="n">
        <v>3211117</v>
      </c>
      <c r="B10" s="216" t="inlineStr">
        <is>
          <t>Telex/Fax/Internet</t>
        </is>
      </c>
      <c r="C10" s="227" t="n"/>
      <c r="D10" s="227" t="inlineStr">
        <is>
          <t>1 Item</t>
        </is>
      </c>
      <c r="E10" s="227" t="n"/>
      <c r="F10" s="227" t="inlineStr">
        <is>
          <t>1 Item</t>
        </is>
      </c>
      <c r="G10" s="227" t="n"/>
      <c r="H10" s="227" t="n"/>
      <c r="I10" s="22" t="n">
        <v>21</v>
      </c>
      <c r="J10" s="22" t="n">
        <v>10</v>
      </c>
    </row>
    <row customHeight="1" ht="30.75" r="11" s="356">
      <c r="A11" s="346" t="n">
        <v>3221104</v>
      </c>
      <c r="B11" s="216" t="inlineStr">
        <is>
          <t>Registration Fee (Vehicles)</t>
        </is>
      </c>
      <c r="C11" s="227" t="n"/>
      <c r="D11" s="227" t="inlineStr">
        <is>
          <t>1 Item</t>
        </is>
      </c>
      <c r="E11" s="227" t="n"/>
      <c r="F11" s="227" t="inlineStr">
        <is>
          <t>1 Item</t>
        </is>
      </c>
      <c r="G11" s="227" t="n"/>
      <c r="H11" s="227" t="n"/>
      <c r="I11" s="22" t="n">
        <v>22</v>
      </c>
      <c r="J11" s="22" t="n">
        <v>11</v>
      </c>
    </row>
    <row customHeight="1" ht="30.75" r="12" s="356">
      <c r="A12" s="346" t="n">
        <v>3211115</v>
      </c>
      <c r="B12" s="216" t="inlineStr">
        <is>
          <t>Water</t>
        </is>
      </c>
      <c r="C12" s="227" t="n"/>
      <c r="D12" s="227" t="inlineStr">
        <is>
          <t>1 Item</t>
        </is>
      </c>
      <c r="E12" s="227" t="n"/>
      <c r="F12" s="227" t="inlineStr">
        <is>
          <t>1 Item</t>
        </is>
      </c>
      <c r="G12" s="227" t="n"/>
      <c r="H12" s="227" t="n"/>
      <c r="I12" s="22" t="n">
        <v>23</v>
      </c>
      <c r="J12" s="22" t="n">
        <v>12</v>
      </c>
    </row>
    <row customHeight="1" ht="30.75" r="13" s="356">
      <c r="A13" s="346" t="n">
        <v>3211113</v>
      </c>
      <c r="B13" s="216" t="inlineStr">
        <is>
          <t>Electricity</t>
        </is>
      </c>
      <c r="C13" s="227" t="n"/>
      <c r="D13" s="227" t="inlineStr">
        <is>
          <t>1 Item</t>
        </is>
      </c>
      <c r="E13" s="227" t="n"/>
      <c r="F13" s="227" t="inlineStr">
        <is>
          <t>1 Item</t>
        </is>
      </c>
      <c r="G13" s="227" t="n"/>
      <c r="H13" s="227" t="n"/>
      <c r="I13" s="22" t="n">
        <v>24</v>
      </c>
      <c r="J13" s="22" t="n">
        <v>13</v>
      </c>
    </row>
    <row customHeight="1" ht="30.75" r="14" s="356">
      <c r="A14" s="346" t="n">
        <v>3243102</v>
      </c>
      <c r="B14" s="216" t="inlineStr">
        <is>
          <t>Gas &amp; Fuel</t>
        </is>
      </c>
      <c r="C14" s="227" t="n"/>
      <c r="D14" s="227" t="inlineStr">
        <is>
          <t>1 Item</t>
        </is>
      </c>
      <c r="E14" s="227" t="n"/>
      <c r="F14" s="227" t="inlineStr">
        <is>
          <t>1 Item</t>
        </is>
      </c>
      <c r="G14" s="227" t="n"/>
      <c r="H14" s="227" t="n"/>
      <c r="I14" s="22" t="n">
        <v>25</v>
      </c>
      <c r="J14" s="22" t="n">
        <v>14</v>
      </c>
    </row>
    <row customHeight="1" ht="30.75" r="15" s="356">
      <c r="A15" s="346" t="n">
        <v>3243101</v>
      </c>
      <c r="B15" s="216" t="inlineStr">
        <is>
          <t>Petrol and Lubricant</t>
        </is>
      </c>
      <c r="C15" s="227" t="n"/>
      <c r="D15" s="227" t="inlineStr">
        <is>
          <t>1 Item</t>
        </is>
      </c>
      <c r="E15" s="227" t="n"/>
      <c r="F15" s="227" t="inlineStr">
        <is>
          <t>1 Item</t>
        </is>
      </c>
      <c r="G15" s="227" t="n"/>
      <c r="H15" s="227" t="n"/>
      <c r="I15" s="22" t="n">
        <v>26</v>
      </c>
      <c r="J15" s="22" t="n">
        <v>15</v>
      </c>
    </row>
    <row customHeight="1" ht="30.75" r="16" s="356">
      <c r="A16" s="346" t="n">
        <v>3221108</v>
      </c>
      <c r="B16" s="216" t="inlineStr">
        <is>
          <t>Insurance/Bank Charges (including Vehicles)</t>
        </is>
      </c>
      <c r="C16" s="227" t="n"/>
      <c r="D16" s="227" t="inlineStr">
        <is>
          <t>1 Item</t>
        </is>
      </c>
      <c r="E16" s="227" t="n"/>
      <c r="F16" s="227" t="inlineStr">
        <is>
          <t>1 Item</t>
        </is>
      </c>
      <c r="G16" s="227" t="n"/>
      <c r="H16" s="227" t="n"/>
      <c r="I16" s="22" t="n">
        <v>27</v>
      </c>
      <c r="J16" s="22" t="n">
        <v>16</v>
      </c>
    </row>
    <row customHeight="1" ht="30.75" r="17" s="356">
      <c r="A17" s="346" t="n">
        <v>3255102</v>
      </c>
      <c r="B17" s="216" t="inlineStr">
        <is>
          <t>Printing &amp; Binding</t>
        </is>
      </c>
      <c r="C17" s="227" t="n"/>
      <c r="D17" s="227" t="inlineStr">
        <is>
          <t>1 Item</t>
        </is>
      </c>
      <c r="E17" s="227" t="n"/>
      <c r="F17" s="227" t="inlineStr">
        <is>
          <t>1 Item</t>
        </is>
      </c>
      <c r="G17" s="227" t="n"/>
      <c r="H17" s="227" t="n"/>
      <c r="I17" s="22" t="n">
        <v>28</v>
      </c>
      <c r="J17" s="22" t="n">
        <v>17</v>
      </c>
    </row>
    <row customHeight="1" ht="30.75" r="18" s="356">
      <c r="A18" s="346" t="n">
        <v>3255104</v>
      </c>
      <c r="B18" s="216" t="inlineStr">
        <is>
          <t>Stationery, Seals &amp; Stamps</t>
        </is>
      </c>
      <c r="C18" s="227" t="n"/>
      <c r="D18" s="227" t="inlineStr">
        <is>
          <t>1 Item</t>
        </is>
      </c>
      <c r="E18" s="227" t="n"/>
      <c r="F18" s="227" t="inlineStr">
        <is>
          <t>1 Item</t>
        </is>
      </c>
      <c r="G18" s="227" t="n"/>
      <c r="H18" s="227" t="n"/>
      <c r="I18" s="22" t="n">
        <v>29</v>
      </c>
      <c r="J18" s="22" t="n">
        <v>18</v>
      </c>
    </row>
    <row customHeight="1" ht="30.75" r="19" s="356">
      <c r="A19" s="346" t="n">
        <v>3211127</v>
      </c>
      <c r="B19" s="216" t="inlineStr">
        <is>
          <t>Books &amp; Periodicals</t>
        </is>
      </c>
      <c r="C19" s="227" t="n"/>
      <c r="D19" s="227" t="inlineStr">
        <is>
          <t>1 Item</t>
        </is>
      </c>
      <c r="E19" s="227" t="n"/>
      <c r="F19" s="227" t="inlineStr">
        <is>
          <t>1 Item</t>
        </is>
      </c>
      <c r="G19" s="227" t="n"/>
      <c r="H19" s="227" t="n"/>
      <c r="I19" s="22" t="n">
        <v>30</v>
      </c>
      <c r="J19" s="22" t="n">
        <v>19</v>
      </c>
    </row>
    <row customHeight="1" ht="30.75" r="20" s="356">
      <c r="A20" s="346" t="n">
        <v>3231201</v>
      </c>
      <c r="B20" s="216" t="inlineStr">
        <is>
          <t>Overseas Training Course(08 Trainees) &amp; Overseas Study Tour (12 Participants)</t>
        </is>
      </c>
      <c r="C20" s="227" t="n"/>
      <c r="D20" s="222" t="inlineStr">
        <is>
          <t>1 Item</t>
        </is>
      </c>
      <c r="E20" s="227" t="n"/>
      <c r="F20" s="222" t="inlineStr">
        <is>
          <t>1 Item</t>
        </is>
      </c>
      <c r="G20" s="222" t="n"/>
      <c r="H20" s="222" t="n"/>
      <c r="I20" s="22" t="n">
        <v>32</v>
      </c>
      <c r="J20" s="22" t="n">
        <v>20</v>
      </c>
    </row>
    <row customHeight="1" ht="30.75" r="21" s="356">
      <c r="A21" s="346" t="n"/>
      <c r="B21" s="216" t="inlineStr">
        <is>
          <t>Local Training for (a) O&amp;M manual (For BWDB Officials) and (b) Water Management Organization (WMO)</t>
        </is>
      </c>
      <c r="C21" s="227" t="n"/>
      <c r="D21" s="222" t="inlineStr">
        <is>
          <t>1 Item</t>
        </is>
      </c>
      <c r="E21" s="227" t="n"/>
      <c r="F21" s="222" t="inlineStr">
        <is>
          <t>1 Item</t>
        </is>
      </c>
      <c r="G21" s="222" t="n"/>
      <c r="H21" s="222" t="n"/>
      <c r="I21" s="22" t="n">
        <v>33</v>
      </c>
      <c r="J21" s="22" t="n">
        <v>21</v>
      </c>
    </row>
    <row customHeight="1" ht="45.75" r="22" s="356">
      <c r="A22" s="346" t="n"/>
      <c r="B22" s="21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27" t="n"/>
      <c r="D22" s="222" t="inlineStr">
        <is>
          <t>1 Item</t>
        </is>
      </c>
      <c r="E22" s="227" t="n"/>
      <c r="F22" s="222" t="inlineStr">
        <is>
          <t>1 Item</t>
        </is>
      </c>
      <c r="G22" s="222" t="n"/>
      <c r="H22" s="222" t="n"/>
      <c r="I22" s="22" t="n">
        <v>34</v>
      </c>
      <c r="J22" s="22" t="n">
        <v>22</v>
      </c>
    </row>
    <row customHeight="1" ht="52.5" r="23" s="356">
      <c r="A23" s="346" t="n"/>
      <c r="B23" s="21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27" t="n"/>
      <c r="D23" s="222" t="inlineStr">
        <is>
          <t>1 Item</t>
        </is>
      </c>
      <c r="E23" s="227" t="n"/>
      <c r="F23" s="222" t="inlineStr">
        <is>
          <t>1 Item</t>
        </is>
      </c>
      <c r="G23" s="222" t="n"/>
      <c r="H23" s="222" t="n"/>
      <c r="I23" s="22" t="n">
        <v>35</v>
      </c>
      <c r="J23" s="22" t="n">
        <v>23</v>
      </c>
    </row>
    <row customHeight="1" ht="30.75" r="24" s="356">
      <c r="A24" s="346" t="n">
        <v>3211109</v>
      </c>
      <c r="B24" s="216" t="inlineStr">
        <is>
          <t>Casual labour/Job worker</t>
        </is>
      </c>
      <c r="C24" s="227" t="n"/>
      <c r="D24" s="222" t="inlineStr">
        <is>
          <t>1 Item</t>
        </is>
      </c>
      <c r="E24" s="227" t="n"/>
      <c r="F24" s="222" t="inlineStr">
        <is>
          <t>1 Item</t>
        </is>
      </c>
      <c r="G24" s="227" t="n"/>
      <c r="H24" s="227" t="n"/>
      <c r="I24" s="22" t="n">
        <v>36</v>
      </c>
      <c r="J24" s="22" t="n">
        <v>24</v>
      </c>
    </row>
    <row customHeight="1" ht="30.75" r="25" s="356">
      <c r="A25" s="346" t="n">
        <v>3256103</v>
      </c>
      <c r="B25" s="216" t="inlineStr">
        <is>
          <t>Consumable Stores</t>
        </is>
      </c>
      <c r="C25" s="227" t="n"/>
      <c r="D25" s="222" t="inlineStr">
        <is>
          <t>1 Item</t>
        </is>
      </c>
      <c r="E25" s="227" t="n"/>
      <c r="F25" s="222" t="inlineStr">
        <is>
          <t>1 Item</t>
        </is>
      </c>
      <c r="G25" s="227" t="n"/>
      <c r="H25" s="227" t="n"/>
      <c r="I25" s="22" t="n">
        <v>37</v>
      </c>
      <c r="J25" s="22" t="n">
        <v>25</v>
      </c>
    </row>
    <row customHeight="1" ht="30.75" r="26" s="356">
      <c r="A26" s="346" t="n">
        <v>3257101</v>
      </c>
      <c r="B26" s="216" t="inlineStr">
        <is>
          <t xml:space="preserve">Consultancy  : International - 71 M/M                       National - 324 M/M </t>
        </is>
      </c>
      <c r="C26" s="227" t="inlineStr">
        <is>
          <t>MM</t>
        </is>
      </c>
      <c r="D26" s="227" t="inlineStr">
        <is>
          <t>71+234</t>
        </is>
      </c>
      <c r="E26" s="227" t="inlineStr">
        <is>
          <t>MM</t>
        </is>
      </c>
      <c r="F26" s="227" t="inlineStr">
        <is>
          <t>56+532</t>
        </is>
      </c>
      <c r="G26" s="227" t="n"/>
      <c r="H26" s="227" t="n"/>
      <c r="I26" s="22" t="n">
        <v>38</v>
      </c>
      <c r="J26" s="22" t="n">
        <v>26</v>
      </c>
    </row>
    <row customHeight="1" ht="30.75" r="27" s="356">
      <c r="A27" s="346" t="n">
        <v>3111332</v>
      </c>
      <c r="B27" s="216" t="inlineStr">
        <is>
          <t>a) Honorarium/Fees/Remuneration (for different Committee)</t>
        </is>
      </c>
      <c r="C27" s="227" t="n"/>
      <c r="D27" s="222" t="inlineStr">
        <is>
          <t>1 Item</t>
        </is>
      </c>
      <c r="E27" s="227" t="n"/>
      <c r="F27" s="222" t="inlineStr">
        <is>
          <t>1 Item</t>
        </is>
      </c>
      <c r="G27" s="227" t="n"/>
      <c r="H27" s="227" t="n"/>
      <c r="I27" s="22" t="n">
        <v>39</v>
      </c>
      <c r="J27" s="22" t="n">
        <v>27</v>
      </c>
    </row>
    <row customHeight="1" ht="30.75" r="28" s="356">
      <c r="A28" s="347" t="n"/>
      <c r="B28" s="216" t="inlineStr">
        <is>
          <t>b) Interim Evaluation</t>
        </is>
      </c>
      <c r="C28" s="227" t="n"/>
      <c r="D28" s="222" t="inlineStr">
        <is>
          <t>1 Item</t>
        </is>
      </c>
      <c r="E28" s="227" t="n"/>
      <c r="F28" s="222" t="inlineStr">
        <is>
          <t>1 Item</t>
        </is>
      </c>
      <c r="G28" s="227" t="n"/>
      <c r="H28" s="227" t="n"/>
      <c r="I28" s="22" t="n">
        <v>40</v>
      </c>
      <c r="J28" s="22" t="n">
        <v>28</v>
      </c>
    </row>
    <row customHeight="1" ht="30.75" r="29" s="356">
      <c r="A29" s="348" t="n"/>
      <c r="B29" s="216" t="inlineStr">
        <is>
          <t>c) Progress Monitoring</t>
        </is>
      </c>
      <c r="C29" s="227" t="n"/>
      <c r="D29" s="222" t="inlineStr">
        <is>
          <t>1 Item</t>
        </is>
      </c>
      <c r="E29" s="227" t="n"/>
      <c r="F29" s="222" t="inlineStr">
        <is>
          <t>1 Item</t>
        </is>
      </c>
      <c r="G29" s="227" t="n"/>
      <c r="H29" s="227" t="n"/>
      <c r="I29" s="22" t="n">
        <v>41</v>
      </c>
      <c r="J29" s="22" t="n">
        <v>29</v>
      </c>
    </row>
    <row customHeight="1" ht="30.75" r="30" s="356">
      <c r="A30" s="346" t="n">
        <v>3257104</v>
      </c>
      <c r="B30" s="216" t="inlineStr">
        <is>
          <t>Survey</t>
        </is>
      </c>
      <c r="C30" s="227" t="n"/>
      <c r="D30" s="222" t="inlineStr">
        <is>
          <t>1 Item</t>
        </is>
      </c>
      <c r="E30" s="227" t="n"/>
      <c r="F30" s="222" t="inlineStr">
        <is>
          <t>1 Item</t>
        </is>
      </c>
      <c r="G30" s="227" t="n"/>
      <c r="H30" s="227" t="n"/>
      <c r="I30" s="22" t="n">
        <v>42</v>
      </c>
      <c r="J30" s="22" t="n">
        <v>30</v>
      </c>
    </row>
    <row customHeight="1" ht="30.75" r="31" s="356">
      <c r="A31" s="346" t="n">
        <v>3255101</v>
      </c>
      <c r="B31" s="216" t="inlineStr">
        <is>
          <t>Computer Consumables</t>
        </is>
      </c>
      <c r="C31" s="227" t="n"/>
      <c r="D31" s="222" t="inlineStr">
        <is>
          <t>1 Item</t>
        </is>
      </c>
      <c r="E31" s="227" t="n"/>
      <c r="F31" s="222" t="inlineStr">
        <is>
          <t>1 Item</t>
        </is>
      </c>
      <c r="G31" s="227" t="n"/>
      <c r="H31" s="227" t="n"/>
      <c r="I31" s="22" t="n">
        <v>43</v>
      </c>
      <c r="J31" s="22" t="n">
        <v>31</v>
      </c>
    </row>
    <row customHeight="1" ht="30.75" r="32" s="356">
      <c r="A32" s="346" t="n">
        <v>3256101</v>
      </c>
      <c r="B32" s="216" t="inlineStr">
        <is>
          <t>Other Expenses: Salary of Manpower through Outsourcing</t>
        </is>
      </c>
      <c r="C32" s="227" t="n"/>
      <c r="D32" s="222" t="inlineStr">
        <is>
          <t>1 Item</t>
        </is>
      </c>
      <c r="E32" s="227" t="n"/>
      <c r="F32" s="222" t="inlineStr">
        <is>
          <t>1 Item</t>
        </is>
      </c>
      <c r="G32" s="227" t="n"/>
      <c r="H32" s="227" t="n"/>
      <c r="I32" s="22" t="n">
        <v>44</v>
      </c>
      <c r="J32" s="22" t="n">
        <v>32</v>
      </c>
    </row>
    <row customHeight="1" ht="30.75" r="33" s="356">
      <c r="A33" s="346" t="n">
        <v>3258101</v>
      </c>
      <c r="B33" s="216" t="inlineStr">
        <is>
          <t xml:space="preserve"> Motor Vehicles</t>
        </is>
      </c>
      <c r="C33" s="227" t="n"/>
      <c r="D33" s="227" t="inlineStr">
        <is>
          <t>L.S.</t>
        </is>
      </c>
      <c r="E33" s="227" t="n"/>
      <c r="F33" s="227" t="inlineStr">
        <is>
          <t>L.S.</t>
        </is>
      </c>
      <c r="G33" s="227" t="n"/>
      <c r="H33" s="227" t="n"/>
      <c r="I33" s="22" t="n">
        <v>46</v>
      </c>
      <c r="J33" s="22" t="n">
        <v>33</v>
      </c>
    </row>
    <row customHeight="1" ht="30.75" r="34" s="356">
      <c r="A34" s="346" t="n">
        <v>3258102</v>
      </c>
      <c r="B34" s="216" t="inlineStr">
        <is>
          <t>Furnitures &amp; Fixtures</t>
        </is>
      </c>
      <c r="C34" s="227" t="n"/>
      <c r="D34" s="227" t="inlineStr">
        <is>
          <t>L.S.</t>
        </is>
      </c>
      <c r="E34" s="227" t="n"/>
      <c r="F34" s="227" t="inlineStr">
        <is>
          <t>L.S.</t>
        </is>
      </c>
      <c r="G34" s="227" t="n"/>
      <c r="H34" s="227" t="n"/>
      <c r="I34" s="22" t="n">
        <v>47</v>
      </c>
      <c r="J34" s="22" t="n">
        <v>34</v>
      </c>
    </row>
    <row customHeight="1" ht="30.75" r="35" s="356">
      <c r="A35" s="346" t="n">
        <v>3258103</v>
      </c>
      <c r="B35" s="216" t="inlineStr">
        <is>
          <t>Computers &amp; office equipments</t>
        </is>
      </c>
      <c r="C35" s="227" t="n"/>
      <c r="D35" s="227" t="inlineStr">
        <is>
          <t>L.S.</t>
        </is>
      </c>
      <c r="E35" s="227" t="n"/>
      <c r="F35" s="227" t="inlineStr">
        <is>
          <t>L.S.</t>
        </is>
      </c>
      <c r="G35" s="227" t="n"/>
      <c r="H35" s="227" t="n"/>
      <c r="I35" s="22" t="n">
        <v>48</v>
      </c>
      <c r="J35" s="22" t="n">
        <v>35</v>
      </c>
    </row>
    <row customHeight="1" ht="30.75" r="36" s="356">
      <c r="A36" s="346" t="n">
        <v>3258105</v>
      </c>
      <c r="B36" s="216" t="inlineStr">
        <is>
          <t>Machineries &amp; Equipments</t>
        </is>
      </c>
      <c r="C36" s="227" t="n"/>
      <c r="D36" s="227" t="inlineStr">
        <is>
          <t>L.S.</t>
        </is>
      </c>
      <c r="E36" s="227" t="n"/>
      <c r="F36" s="227" t="inlineStr">
        <is>
          <t>L.S.</t>
        </is>
      </c>
      <c r="G36" s="227" t="n"/>
      <c r="H36" s="227" t="n"/>
      <c r="I36" s="22" t="n">
        <v>49</v>
      </c>
      <c r="J36" s="22" t="n">
        <v>36</v>
      </c>
    </row>
    <row customHeight="1" ht="30.75" r="37" s="356">
      <c r="A37" s="346" t="n">
        <v>3258107</v>
      </c>
      <c r="B37" s="216" t="inlineStr">
        <is>
          <t>Office Building : Repair &amp; Maintenance</t>
        </is>
      </c>
      <c r="C37" s="227" t="n"/>
      <c r="D37" s="227" t="inlineStr">
        <is>
          <t>L.S.</t>
        </is>
      </c>
      <c r="E37" s="227" t="n"/>
      <c r="F37" s="227" t="inlineStr">
        <is>
          <t>L.S.</t>
        </is>
      </c>
      <c r="G37" s="227" t="n"/>
      <c r="H37" s="227" t="n"/>
      <c r="I37" s="22" t="n">
        <v>50</v>
      </c>
      <c r="J37" s="22" t="n">
        <v>37</v>
      </c>
    </row>
    <row customHeight="1" ht="30.75" r="38" s="356">
      <c r="A38" s="346" t="n">
        <v>3258106</v>
      </c>
      <c r="B38" s="216" t="inlineStr">
        <is>
          <t>Residential Building : Repair &amp; Maintenance</t>
        </is>
      </c>
      <c r="C38" s="227" t="n"/>
      <c r="D38" s="227" t="inlineStr">
        <is>
          <t>L.S.</t>
        </is>
      </c>
      <c r="E38" s="227" t="n"/>
      <c r="F38" s="227" t="inlineStr">
        <is>
          <t>L.S.</t>
        </is>
      </c>
      <c r="G38" s="227" t="n"/>
      <c r="H38" s="227" t="n"/>
      <c r="I38" s="22" t="n">
        <v>51</v>
      </c>
      <c r="J38" s="22" t="n">
        <v>38</v>
      </c>
    </row>
    <row customHeight="1" ht="30.75" r="39" s="356">
      <c r="A39" s="346" t="n">
        <v>3258105</v>
      </c>
      <c r="B39" s="216" t="inlineStr">
        <is>
          <t>Engineering Equipments</t>
        </is>
      </c>
      <c r="C39" s="227" t="n"/>
      <c r="D39" s="227" t="inlineStr">
        <is>
          <t>L.S.</t>
        </is>
      </c>
      <c r="E39" s="227" t="n"/>
      <c r="F39" s="227" t="inlineStr">
        <is>
          <t>L.S.</t>
        </is>
      </c>
      <c r="G39" s="227" t="n"/>
      <c r="H39" s="227" t="n"/>
      <c r="I39" s="22" t="n">
        <v>52</v>
      </c>
      <c r="J39" s="22" t="n">
        <v>39</v>
      </c>
    </row>
    <row customHeight="1" ht="30.75" r="40" s="356">
      <c r="A40" s="6" t="n">
        <v>3258114</v>
      </c>
      <c r="B40" s="219" t="inlineStr">
        <is>
          <t xml:space="preserve"> Repair/Replacement of Regulator Gates and other related works(Rehabilitation Haors)</t>
        </is>
      </c>
      <c r="C40" s="227" t="n"/>
      <c r="D40" s="235" t="n">
        <v>104</v>
      </c>
      <c r="E40" s="227" t="n"/>
      <c r="F40" s="235" t="n">
        <v>86</v>
      </c>
      <c r="G40" s="235" t="n"/>
      <c r="H40" s="235" t="n"/>
      <c r="I40" s="22" t="n">
        <v>54</v>
      </c>
      <c r="J40" s="22" t="n">
        <v>40</v>
      </c>
    </row>
    <row customHeight="1" ht="30.75" r="41" s="356">
      <c r="A41" s="346" t="n">
        <v>3258128</v>
      </c>
      <c r="B41" s="216" t="inlineStr">
        <is>
          <t>Water Transport : Repair of Speedboat(s)</t>
        </is>
      </c>
      <c r="C41" s="227" t="n"/>
      <c r="D41" s="227" t="inlineStr">
        <is>
          <t>L.S.</t>
        </is>
      </c>
      <c r="E41" s="227" t="n"/>
      <c r="F41" s="227" t="inlineStr">
        <is>
          <t>L.S.</t>
        </is>
      </c>
      <c r="G41" s="227" t="n"/>
      <c r="H41" s="227" t="n"/>
      <c r="I41" s="22" t="n">
        <v>55</v>
      </c>
      <c r="J41" s="22" t="n">
        <v>41</v>
      </c>
    </row>
    <row customHeight="1" ht="30.75" r="42" s="356">
      <c r="A42" s="346" t="n">
        <v>3258107</v>
      </c>
      <c r="B42" s="216" t="inlineStr">
        <is>
          <t>Others : Repair &amp; Maintenance</t>
        </is>
      </c>
      <c r="C42" s="227" t="n"/>
      <c r="D42" s="227" t="inlineStr">
        <is>
          <t>L.S.</t>
        </is>
      </c>
      <c r="E42" s="227" t="n"/>
      <c r="F42" s="227" t="inlineStr">
        <is>
          <t>L.S.</t>
        </is>
      </c>
      <c r="G42" s="227" t="n"/>
      <c r="H42" s="227" t="n"/>
      <c r="I42" s="22" t="n">
        <v>56</v>
      </c>
      <c r="J42" s="22" t="n">
        <v>42</v>
      </c>
    </row>
    <row customHeight="1" ht="30.75" r="43" s="356">
      <c r="A43" s="346" t="n">
        <v>4112101</v>
      </c>
      <c r="B43" s="23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7" t="inlineStr">
        <is>
          <t>Nos</t>
        </is>
      </c>
      <c r="D43" s="222" t="n">
        <v>10</v>
      </c>
      <c r="E43" s="227" t="inlineStr">
        <is>
          <t>Nos</t>
        </is>
      </c>
      <c r="F43" s="222" t="n">
        <v>10</v>
      </c>
      <c r="G43" s="222" t="inlineStr">
        <is>
          <t>Nos</t>
        </is>
      </c>
      <c r="H43" s="222">
        <f>F43-D43</f>
        <v/>
      </c>
      <c r="I43" s="22" t="n">
        <v>68</v>
      </c>
      <c r="J43" s="22" t="n">
        <v>43</v>
      </c>
    </row>
    <row customHeight="1" ht="30.75" r="44" s="356">
      <c r="A44" s="346" t="n">
        <v>4112101</v>
      </c>
      <c r="B44" s="216" t="inlineStr">
        <is>
          <t>Motorcycle - 35 Nos. (PMO 2 Nos.,Kishoreganj 11 Nos., Netrokona 6 Nos., Sunamganj 6 Nos., Habiganj 6 Nos.&amp; Brahmanbaria 4 Nos).</t>
        </is>
      </c>
      <c r="C44" s="227" t="inlineStr">
        <is>
          <t>Nos</t>
        </is>
      </c>
      <c r="D44" s="222" t="n">
        <v>35</v>
      </c>
      <c r="E44" s="227" t="inlineStr">
        <is>
          <t>Nos</t>
        </is>
      </c>
      <c r="F44" s="222" t="n">
        <v>45</v>
      </c>
      <c r="G44" s="222" t="inlineStr">
        <is>
          <t>Nos</t>
        </is>
      </c>
      <c r="H44" s="222">
        <f>F44-D44</f>
        <v/>
      </c>
      <c r="I44" s="22" t="n">
        <v>69</v>
      </c>
      <c r="J44" s="22" t="n">
        <v>44</v>
      </c>
    </row>
    <row customHeight="1" ht="30.75" r="45" s="356">
      <c r="A45" s="226" t="n">
        <v>4112102</v>
      </c>
      <c r="B45" s="257" t="inlineStr">
        <is>
          <t>Speed Boat with Engine and all accessories (75 hp &amp; 6 Nos.)</t>
        </is>
      </c>
      <c r="C45" s="232" t="inlineStr">
        <is>
          <t>Nos</t>
        </is>
      </c>
      <c r="D45" s="258" t="n">
        <v>6</v>
      </c>
      <c r="E45" s="232" t="inlineStr">
        <is>
          <t>Nos</t>
        </is>
      </c>
      <c r="F45" s="258" t="n">
        <v>5</v>
      </c>
      <c r="G45" s="222" t="inlineStr">
        <is>
          <t>Nos</t>
        </is>
      </c>
      <c r="H45" s="222">
        <f>F45-D45</f>
        <v/>
      </c>
      <c r="I45" s="22" t="n">
        <v>71</v>
      </c>
      <c r="J45" s="22" t="n">
        <v>45</v>
      </c>
    </row>
    <row customHeight="1" ht="30.75" r="46" s="356">
      <c r="A46" s="226" t="n">
        <v>4112316</v>
      </c>
      <c r="B46" s="216" t="inlineStr">
        <is>
          <t>Photocopier -7 nos (PMO 2 Nos.,Kishoreganj 1 No., Netrokona 1 No., Sunamganj 1 No., Habiganj 1No.&amp; Brahmanbaria 1 No).</t>
        </is>
      </c>
      <c r="C46" s="227" t="inlineStr">
        <is>
          <t>Nos</t>
        </is>
      </c>
      <c r="D46" s="222" t="n">
        <v>7</v>
      </c>
      <c r="E46" s="227" t="inlineStr">
        <is>
          <t>Nos</t>
        </is>
      </c>
      <c r="F46" s="222" t="n">
        <v>7</v>
      </c>
      <c r="G46" s="222" t="inlineStr">
        <is>
          <t>Nos</t>
        </is>
      </c>
      <c r="H46" s="222">
        <f>F46-D46</f>
        <v/>
      </c>
      <c r="I46" s="22" t="n">
        <v>73</v>
      </c>
      <c r="J46" s="22" t="n">
        <v>46</v>
      </c>
    </row>
    <row customHeight="1" ht="30.75" r="47" s="356">
      <c r="A47" s="226" t="n">
        <v>4112316</v>
      </c>
      <c r="B47" s="257" t="inlineStr">
        <is>
          <t>Fax -7 nos (PMO 2 Nos.,Kishoreganj 1 No., Netrokona 1 No., Sunamganj 1 No., Habiganj 1No.&amp; Brahmanbaria 1 No).</t>
        </is>
      </c>
      <c r="C47" s="232" t="inlineStr">
        <is>
          <t>Nos</t>
        </is>
      </c>
      <c r="D47" s="258" t="n">
        <v>7</v>
      </c>
      <c r="E47" s="232" t="inlineStr">
        <is>
          <t>Nos</t>
        </is>
      </c>
      <c r="F47" s="258" t="n">
        <v>2</v>
      </c>
      <c r="G47" s="222" t="inlineStr">
        <is>
          <t>Nos</t>
        </is>
      </c>
      <c r="H47" s="222">
        <f>F47-D47</f>
        <v/>
      </c>
      <c r="I47" s="22" t="n">
        <v>74</v>
      </c>
      <c r="J47" s="22" t="n">
        <v>47</v>
      </c>
      <c r="M47" s="51" t="n"/>
      <c r="N47" s="51" t="n"/>
      <c r="O47" s="51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</row>
    <row customHeight="1" ht="30.75" r="48" s="356">
      <c r="A48" s="226" t="n">
        <v>4112304</v>
      </c>
      <c r="B48" s="216" t="inlineStr">
        <is>
          <t>Survey Equipments (Digital leveling Instrument 5 nos., Total Station 2 nos. &amp; Hand Held GPS 10 Nos)</t>
        </is>
      </c>
      <c r="C48" s="227" t="inlineStr">
        <is>
          <t>Nos</t>
        </is>
      </c>
      <c r="D48" s="222" t="n">
        <v>17</v>
      </c>
      <c r="E48" s="227" t="inlineStr">
        <is>
          <t>Nos</t>
        </is>
      </c>
      <c r="F48" s="222" t="n">
        <v>17</v>
      </c>
      <c r="G48" s="222" t="inlineStr">
        <is>
          <t>Nos</t>
        </is>
      </c>
      <c r="H48" s="222">
        <f>F48-D48</f>
        <v/>
      </c>
      <c r="I48" s="22" t="n">
        <v>76</v>
      </c>
      <c r="J48" s="22" t="n">
        <v>48</v>
      </c>
    </row>
    <row customHeight="1" ht="30.75" r="49" s="356">
      <c r="A49" s="226" t="n">
        <v>4112304</v>
      </c>
      <c r="B49" s="257" t="inlineStr">
        <is>
          <t>Networking Equipment- 6 nos (PMO 1 No., Kishoreganj 1 No., Netrokona 1 No., Sunamganj 1 No., Habiganj 1No.&amp; Brahmanbaria 1 No)</t>
        </is>
      </c>
      <c r="C49" s="232" t="inlineStr">
        <is>
          <t>Nos</t>
        </is>
      </c>
      <c r="D49" s="258" t="n">
        <v>6</v>
      </c>
      <c r="E49" s="232" t="inlineStr">
        <is>
          <t>Nos</t>
        </is>
      </c>
      <c r="F49" s="258" t="n">
        <v>3</v>
      </c>
      <c r="G49" s="222" t="inlineStr">
        <is>
          <t>Nos</t>
        </is>
      </c>
      <c r="H49" s="222">
        <f>F49-D49</f>
        <v/>
      </c>
      <c r="I49" s="22" t="n">
        <v>77</v>
      </c>
      <c r="J49" s="22" t="n">
        <v>49</v>
      </c>
      <c r="O49" s="28" t="n"/>
      <c r="P49" s="57" t="n"/>
      <c r="Q49" s="56" t="n"/>
      <c r="R49" s="30" t="n"/>
      <c r="S49" s="57" t="n"/>
      <c r="T49" s="326" t="n"/>
    </row>
    <row customHeight="1" ht="30.75" r="50" s="356">
      <c r="A50" s="226" t="n">
        <v>4112304</v>
      </c>
      <c r="B50" s="216" t="inlineStr">
        <is>
          <t>Engineering Laboratory Equipments for Kishoregonj WD Division</t>
        </is>
      </c>
      <c r="C50" s="227" t="n"/>
      <c r="D50" s="222" t="inlineStr">
        <is>
          <t>L.S</t>
        </is>
      </c>
      <c r="E50" s="227" t="n"/>
      <c r="F50" s="222" t="inlineStr">
        <is>
          <t>L.S</t>
        </is>
      </c>
      <c r="G50" s="222" t="n"/>
      <c r="H50" s="222" t="n"/>
      <c r="I50" s="22" t="n">
        <v>78</v>
      </c>
      <c r="J50" s="22" t="n">
        <v>50</v>
      </c>
      <c r="O50" s="28" t="n"/>
      <c r="P50" s="57" t="n"/>
      <c r="Q50" s="56" t="n"/>
      <c r="R50" s="30" t="n"/>
      <c r="S50" s="57" t="n"/>
      <c r="T50" s="326" t="n"/>
    </row>
    <row customHeight="1" ht="37.5" r="51" s="356">
      <c r="A51" s="226" t="n">
        <v>4112202</v>
      </c>
      <c r="B51" s="259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32" t="inlineStr">
        <is>
          <t>Nos</t>
        </is>
      </c>
      <c r="D51" s="258" t="n">
        <v>30</v>
      </c>
      <c r="E51" s="232" t="inlineStr">
        <is>
          <t>Nos</t>
        </is>
      </c>
      <c r="F51" s="258" t="n">
        <v>37</v>
      </c>
      <c r="G51" s="222" t="inlineStr">
        <is>
          <t>Nos</t>
        </is>
      </c>
      <c r="H51" s="222">
        <f>F51-D51</f>
        <v/>
      </c>
      <c r="I51" s="22" t="n">
        <v>80</v>
      </c>
      <c r="J51" s="22" t="n">
        <v>51</v>
      </c>
      <c r="O51" s="215" t="n"/>
      <c r="P51" s="57" t="n"/>
      <c r="Q51" s="56" t="n"/>
      <c r="R51" s="30" t="n"/>
      <c r="S51" s="57" t="n"/>
      <c r="T51" s="326" t="n"/>
    </row>
    <row customHeight="1" ht="30.75" r="52" s="356">
      <c r="A52" s="226" t="n">
        <v>4112202</v>
      </c>
      <c r="B52" s="257" t="inlineStr">
        <is>
          <t>Laptop Computer -11 nos (PMO 6 Nos.,Kishoreganj 1 No., Netrokona 1 No., Sunamganj 1 No., Habiganj 1No.&amp; Brahmanbaria 1 No)</t>
        </is>
      </c>
      <c r="C52" s="232" t="inlineStr">
        <is>
          <t>Nos</t>
        </is>
      </c>
      <c r="D52" s="258" t="n">
        <v>11</v>
      </c>
      <c r="E52" s="232" t="inlineStr">
        <is>
          <t>Nos</t>
        </is>
      </c>
      <c r="F52" s="258" t="n">
        <v>11</v>
      </c>
      <c r="G52" s="222" t="inlineStr">
        <is>
          <t>Nos</t>
        </is>
      </c>
      <c r="H52" s="222">
        <f>F52-D52</f>
        <v/>
      </c>
      <c r="I52" s="22" t="n">
        <v>81</v>
      </c>
      <c r="J52" s="22" t="n">
        <v>52</v>
      </c>
      <c r="O52" s="215" t="n"/>
      <c r="P52" s="57" t="n"/>
      <c r="Q52" s="56" t="n"/>
      <c r="R52" s="30" t="n"/>
      <c r="S52" s="57" t="n"/>
      <c r="T52" s="326" t="n"/>
    </row>
    <row customHeight="1" ht="30.75" r="53" s="356">
      <c r="A53" s="226" t="n">
        <v>4112202</v>
      </c>
      <c r="B53" s="257" t="inlineStr">
        <is>
          <t xml:space="preserve">A3 Combo Printer 2 no ( PMO) </t>
        </is>
      </c>
      <c r="C53" s="232" t="inlineStr">
        <is>
          <t>Nos</t>
        </is>
      </c>
      <c r="D53" s="258" t="n">
        <v>2</v>
      </c>
      <c r="E53" s="232" t="inlineStr">
        <is>
          <t>Nos</t>
        </is>
      </c>
      <c r="F53" s="258" t="n">
        <v>2</v>
      </c>
      <c r="G53" s="222" t="inlineStr">
        <is>
          <t>Nos</t>
        </is>
      </c>
      <c r="H53" s="222">
        <f>F53-D53</f>
        <v/>
      </c>
      <c r="I53" s="22" t="n">
        <v>82</v>
      </c>
      <c r="J53" s="22" t="n">
        <v>53</v>
      </c>
      <c r="O53" s="215" t="n"/>
      <c r="P53" s="57" t="n"/>
      <c r="Q53" s="56" t="n"/>
      <c r="R53" s="30" t="n"/>
      <c r="S53" s="57" t="n"/>
      <c r="T53" s="326" t="n"/>
    </row>
    <row customHeight="1" ht="30.75" r="54" s="356">
      <c r="A54" s="226" t="n">
        <v>4112202</v>
      </c>
      <c r="B54" s="257" t="inlineStr">
        <is>
          <t>Laser Printer- 11 nos. (PMO 6 Nos.,Kishoreganj 1 No., Netrokona 1 No., Sunamganj 1 No., Habiganj 1No.&amp; Brahmanbaria 1 No.)</t>
        </is>
      </c>
      <c r="C54" s="232" t="inlineStr">
        <is>
          <t>Nos</t>
        </is>
      </c>
      <c r="D54" s="258" t="n">
        <v>11</v>
      </c>
      <c r="E54" s="232" t="inlineStr">
        <is>
          <t>Nos</t>
        </is>
      </c>
      <c r="F54" s="258" t="n">
        <v>17</v>
      </c>
      <c r="G54" s="222" t="inlineStr">
        <is>
          <t>Nos</t>
        </is>
      </c>
      <c r="H54" s="222">
        <f>F54-D54</f>
        <v/>
      </c>
      <c r="I54" s="22" t="n">
        <v>83</v>
      </c>
      <c r="J54" s="22" t="n">
        <v>54</v>
      </c>
      <c r="O54" s="215" t="n"/>
      <c r="P54" s="57" t="n"/>
      <c r="Q54" s="56" t="n"/>
      <c r="R54" s="30" t="n"/>
      <c r="S54" s="57" t="n"/>
      <c r="T54" s="326" t="n"/>
    </row>
    <row customHeight="1" ht="30.75" r="55" s="356">
      <c r="A55" s="346" t="n">
        <v>4112314</v>
      </c>
      <c r="B55" s="216" t="inlineStr">
        <is>
          <t>Furnitures &amp; Fixtures</t>
        </is>
      </c>
      <c r="C55" s="227" t="n"/>
      <c r="D55" s="222" t="inlineStr">
        <is>
          <t>LS</t>
        </is>
      </c>
      <c r="E55" s="227" t="n"/>
      <c r="F55" s="222" t="inlineStr">
        <is>
          <t>LS</t>
        </is>
      </c>
      <c r="G55" s="222" t="n"/>
      <c r="H55" s="222" t="n"/>
      <c r="I55" s="22" t="n">
        <v>84</v>
      </c>
      <c r="J55" s="22" t="n">
        <v>55</v>
      </c>
      <c r="O55" s="215" t="n"/>
      <c r="P55" s="57" t="n"/>
      <c r="Q55" s="56" t="n"/>
      <c r="R55" s="30" t="n"/>
      <c r="S55" s="57" t="n"/>
      <c r="T55" s="326" t="n"/>
    </row>
    <row customHeight="1" ht="30.75" r="56" s="356">
      <c r="A56" s="346" t="n">
        <v>4112303</v>
      </c>
      <c r="B56" s="216" t="inlineStr">
        <is>
          <t>Aircooler</t>
        </is>
      </c>
      <c r="C56" s="227" t="inlineStr">
        <is>
          <t>Nos</t>
        </is>
      </c>
      <c r="D56" s="222" t="n">
        <v>15</v>
      </c>
      <c r="E56" s="227" t="inlineStr">
        <is>
          <t>Nos</t>
        </is>
      </c>
      <c r="F56" s="222" t="n">
        <v>15</v>
      </c>
      <c r="G56" s="222" t="inlineStr">
        <is>
          <t>Nos</t>
        </is>
      </c>
      <c r="H56" s="222">
        <f>F56-D56</f>
        <v/>
      </c>
      <c r="I56" s="22" t="n">
        <v>85</v>
      </c>
      <c r="J56" s="22" t="n">
        <v>56</v>
      </c>
      <c r="O56" s="215" t="n"/>
      <c r="P56" s="57" t="n"/>
      <c r="Q56" s="56" t="n"/>
      <c r="R56" s="30" t="n"/>
      <c r="S56" s="57" t="n"/>
      <c r="T56" s="326" t="n"/>
    </row>
    <row customHeight="1" ht="30.75" r="57" s="356">
      <c r="A57" s="226" t="n">
        <v>4141101</v>
      </c>
      <c r="B57" s="216" t="inlineStr">
        <is>
          <t>Land Acquisition ( 470 hectare)</t>
        </is>
      </c>
      <c r="C57" s="227" t="inlineStr">
        <is>
          <t>ha</t>
        </is>
      </c>
      <c r="D57" s="222" t="n">
        <v>470</v>
      </c>
      <c r="E57" s="227" t="inlineStr">
        <is>
          <t>ha</t>
        </is>
      </c>
      <c r="F57" s="222" t="n">
        <v>470</v>
      </c>
      <c r="G57" s="222" t="inlineStr">
        <is>
          <t>ha</t>
        </is>
      </c>
      <c r="H57" s="222">
        <f>F57-D57</f>
        <v/>
      </c>
      <c r="I57" s="22" t="n">
        <v>87</v>
      </c>
      <c r="J57" s="22" t="n">
        <v>57</v>
      </c>
      <c r="O57" s="215" t="n"/>
      <c r="P57" s="57" t="n"/>
      <c r="Q57" s="56" t="n"/>
      <c r="R57" s="30" t="n"/>
      <c r="S57" s="57" t="n"/>
      <c r="T57" s="326" t="n"/>
    </row>
    <row customHeight="1" ht="30.75" r="58" s="356">
      <c r="A58" s="247" t="n">
        <v>4111306</v>
      </c>
      <c r="B58" s="248" t="inlineStr">
        <is>
          <t>Construction of Irrigation Inlet (New Haors)</t>
        </is>
      </c>
      <c r="C58" s="249" t="inlineStr">
        <is>
          <t>Nos</t>
        </is>
      </c>
      <c r="D58" s="250" t="n">
        <v>131</v>
      </c>
      <c r="E58" s="249" t="inlineStr">
        <is>
          <t>Nos</t>
        </is>
      </c>
      <c r="F58" s="251" t="n">
        <v>119</v>
      </c>
      <c r="G58" s="250" t="inlineStr">
        <is>
          <t>Nos</t>
        </is>
      </c>
      <c r="H58" s="250">
        <f>F58-D58</f>
        <v/>
      </c>
      <c r="I58" s="251" t="n">
        <v>90</v>
      </c>
      <c r="J58" s="22" t="n">
        <v>58</v>
      </c>
      <c r="O58" s="215" t="n"/>
      <c r="P58" s="57" t="n"/>
      <c r="Q58" s="56" t="n"/>
      <c r="R58" s="30" t="n"/>
      <c r="S58" s="57" t="n"/>
      <c r="T58" s="326" t="n"/>
    </row>
    <row customHeight="1" ht="30.75" r="59" s="356">
      <c r="A59" s="247" t="n">
        <v>4111307</v>
      </c>
      <c r="B59" s="248" t="inlineStr">
        <is>
          <t xml:space="preserve"> Re-installation/Construction of Regulator/ Causeway (Rehabilitation Sub-Projects)</t>
        </is>
      </c>
      <c r="C59" s="249" t="inlineStr">
        <is>
          <t>Nos</t>
        </is>
      </c>
      <c r="D59" s="252" t="inlineStr">
        <is>
          <t>7(2+5)</t>
        </is>
      </c>
      <c r="E59" s="249" t="inlineStr">
        <is>
          <t>Nos</t>
        </is>
      </c>
      <c r="F59" s="251" t="n">
        <v>5</v>
      </c>
      <c r="G59" s="252" t="inlineStr">
        <is>
          <t>Nos</t>
        </is>
      </c>
      <c r="H59" s="253">
        <f>F59-7</f>
        <v/>
      </c>
      <c r="I59" s="251" t="n">
        <v>92</v>
      </c>
      <c r="J59" s="22" t="n">
        <v>59</v>
      </c>
      <c r="O59" s="215" t="n"/>
      <c r="P59" s="57" t="n"/>
      <c r="Q59" s="56" t="n"/>
      <c r="R59" s="30" t="n"/>
      <c r="S59" s="57" t="n"/>
      <c r="T59" s="326" t="n"/>
    </row>
    <row customHeight="1" ht="30.75" r="60" s="356">
      <c r="A60" s="247" t="n">
        <v>4111307</v>
      </c>
      <c r="B60" s="248" t="inlineStr">
        <is>
          <t xml:space="preserve"> Installation/Construction of New Regulators/ Causeway/Bridge/Box Drainage Outlet) (New Haors)</t>
        </is>
      </c>
      <c r="C60" s="249" t="inlineStr">
        <is>
          <t>Nos</t>
        </is>
      </c>
      <c r="D60" s="254" t="inlineStr">
        <is>
          <t>137(57+35+14)</t>
        </is>
      </c>
      <c r="E60" s="249" t="inlineStr">
        <is>
          <t>Nos</t>
        </is>
      </c>
      <c r="F60" s="251" t="n">
        <v>111</v>
      </c>
      <c r="G60" s="254" t="inlineStr">
        <is>
          <t>Nos</t>
        </is>
      </c>
      <c r="H60" s="250">
        <f>F60-137</f>
        <v/>
      </c>
      <c r="I60" s="251" t="n">
        <v>93</v>
      </c>
      <c r="J60" s="22" t="n">
        <v>60</v>
      </c>
    </row>
    <row customHeight="1" ht="30.75" r="61" s="356">
      <c r="A61" s="247" t="n">
        <v>4111307</v>
      </c>
      <c r="B61" s="248" t="inlineStr">
        <is>
          <t xml:space="preserve"> Re-excavation of Khal/River (New Haors) </t>
        </is>
      </c>
      <c r="C61" s="249" t="inlineStr">
        <is>
          <t>Km</t>
        </is>
      </c>
      <c r="D61" s="249" t="n">
        <v>318</v>
      </c>
      <c r="E61" s="249" t="inlineStr">
        <is>
          <t>Km</t>
        </is>
      </c>
      <c r="F61" s="251" t="n">
        <v>336.214</v>
      </c>
      <c r="G61" s="249" t="inlineStr">
        <is>
          <t>Km</t>
        </is>
      </c>
      <c r="H61" s="250">
        <f>F61-D61</f>
        <v/>
      </c>
      <c r="I61" s="251" t="n">
        <v>94</v>
      </c>
      <c r="J61" s="22" t="n">
        <v>61</v>
      </c>
    </row>
    <row customHeight="1" ht="30.75" r="62" s="356">
      <c r="A62" s="255" t="n">
        <v>4111201</v>
      </c>
      <c r="B62" s="248" t="inlineStr">
        <is>
          <t xml:space="preserve"> Re-excavation of Khal/River (Rehabilitation Sub-Projects) </t>
        </is>
      </c>
      <c r="C62" s="249" t="inlineStr">
        <is>
          <t>Km</t>
        </is>
      </c>
      <c r="D62" s="249" t="n">
        <v>143</v>
      </c>
      <c r="E62" s="249" t="inlineStr">
        <is>
          <t>Km</t>
        </is>
      </c>
      <c r="F62" s="251" t="n">
        <v>108.974</v>
      </c>
      <c r="G62" s="249" t="inlineStr">
        <is>
          <t>Km</t>
        </is>
      </c>
      <c r="H62" s="250">
        <f>F62-D62</f>
        <v/>
      </c>
      <c r="I62" s="251" t="n">
        <v>96</v>
      </c>
      <c r="J62" s="22" t="n">
        <v>62</v>
      </c>
    </row>
    <row customHeight="1" ht="30.75" r="63" s="356">
      <c r="A63" s="255" t="n">
        <v>4111201</v>
      </c>
      <c r="B63" s="248" t="inlineStr">
        <is>
          <t xml:space="preserve"> Rehabilitation of Full Embankment (Resection/ construction) (Rehabilitation Sub-Projects)</t>
        </is>
      </c>
      <c r="C63" s="249" t="inlineStr">
        <is>
          <t>Km</t>
        </is>
      </c>
      <c r="D63" s="249" t="n">
        <v>84.31</v>
      </c>
      <c r="E63" s="249" t="inlineStr">
        <is>
          <t>Km</t>
        </is>
      </c>
      <c r="F63" s="251" t="n">
        <v>67.11</v>
      </c>
      <c r="G63" s="249" t="inlineStr">
        <is>
          <t>Km</t>
        </is>
      </c>
      <c r="H63" s="250">
        <f>F63-D63</f>
        <v/>
      </c>
      <c r="I63" s="251" t="n">
        <v>97</v>
      </c>
      <c r="J63" s="22" t="n">
        <v>63</v>
      </c>
    </row>
    <row customHeight="1" ht="30.75" r="64" s="356">
      <c r="A64" s="255" t="n">
        <v>4111201</v>
      </c>
      <c r="B64" s="248" t="inlineStr">
        <is>
          <t xml:space="preserve"> Rehabilitation of Submergible Embankment  (Resection/construction)  (Rehabilitation Sub-Projects)</t>
        </is>
      </c>
      <c r="C64" s="249" t="inlineStr">
        <is>
          <t>Km</t>
        </is>
      </c>
      <c r="D64" s="249" t="n">
        <v>87.03</v>
      </c>
      <c r="E64" s="249" t="inlineStr">
        <is>
          <t>Km</t>
        </is>
      </c>
      <c r="F64" s="251" t="n">
        <v>62.66200000000001</v>
      </c>
      <c r="G64" s="249" t="inlineStr">
        <is>
          <t>Km</t>
        </is>
      </c>
      <c r="H64" s="250">
        <f>F64-D64</f>
        <v/>
      </c>
      <c r="I64" s="251" t="n">
        <v>98</v>
      </c>
      <c r="J64" s="22" t="n">
        <v>64</v>
      </c>
    </row>
    <row customHeight="1" ht="30.75" r="65" s="356">
      <c r="A65" s="255" t="n">
        <v>4111201</v>
      </c>
      <c r="B65" s="248" t="inlineStr">
        <is>
          <t>Construction of Submersible Embankment (New Haors) (Earth Volume: 29.98 lakh cum)</t>
        </is>
      </c>
      <c r="C65" s="249" t="inlineStr">
        <is>
          <t>Km</t>
        </is>
      </c>
      <c r="D65" s="249" t="n">
        <v>263.24</v>
      </c>
      <c r="E65" s="249" t="inlineStr">
        <is>
          <t>Km</t>
        </is>
      </c>
      <c r="F65" s="251" t="n">
        <v>261.2379999999999</v>
      </c>
      <c r="G65" s="249" t="inlineStr">
        <is>
          <t>Km</t>
        </is>
      </c>
      <c r="H65" s="250">
        <f>F65-D65</f>
        <v/>
      </c>
      <c r="I65" s="251" t="n">
        <v>99</v>
      </c>
      <c r="J65" s="22" t="n">
        <v>65</v>
      </c>
    </row>
    <row customHeight="1" ht="30.75" r="66" s="356">
      <c r="A66" s="255" t="n">
        <v>4111201</v>
      </c>
      <c r="B66" s="248" t="inlineStr">
        <is>
          <t xml:space="preserve"> Rehabilitation of Regulator (New Haors)</t>
        </is>
      </c>
      <c r="C66" s="249" t="inlineStr">
        <is>
          <t>Nos</t>
        </is>
      </c>
      <c r="D66" s="249" t="n">
        <v>8</v>
      </c>
      <c r="E66" s="249" t="inlineStr">
        <is>
          <t>Nos</t>
        </is>
      </c>
      <c r="F66" s="251" t="n">
        <v>7</v>
      </c>
      <c r="G66" s="253" t="inlineStr">
        <is>
          <t>Nos</t>
        </is>
      </c>
      <c r="H66" s="250">
        <f>F66-D66</f>
        <v/>
      </c>
      <c r="I66" s="251" t="n">
        <v>100</v>
      </c>
      <c r="J66" s="22" t="n">
        <v>66</v>
      </c>
    </row>
    <row customHeight="1" ht="30.75" r="67" s="356">
      <c r="A67" s="255" t="n">
        <v>4111201</v>
      </c>
      <c r="B67" s="248" t="inlineStr">
        <is>
          <t>Threshing Floor Construction</t>
        </is>
      </c>
      <c r="C67" s="249" t="inlineStr">
        <is>
          <t>Nos</t>
        </is>
      </c>
      <c r="D67" s="253" t="n">
        <v>0</v>
      </c>
      <c r="E67" s="249" t="inlineStr">
        <is>
          <t>Nos</t>
        </is>
      </c>
      <c r="F67" s="253" t="n">
        <v>5</v>
      </c>
      <c r="G67" s="253" t="inlineStr">
        <is>
          <t>Nos</t>
        </is>
      </c>
      <c r="H67" s="250">
        <f>F67-D67</f>
        <v/>
      </c>
      <c r="I67" s="251" t="n">
        <v>102</v>
      </c>
      <c r="J67" s="22" t="n">
        <v>67</v>
      </c>
    </row>
    <row customHeight="1" ht="30.75" r="68" s="356">
      <c r="A68" s="255" t="n">
        <v>4111201</v>
      </c>
      <c r="B68" s="248" t="inlineStr">
        <is>
          <t>Construction of WMG Office</t>
        </is>
      </c>
      <c r="C68" s="249" t="inlineStr">
        <is>
          <t>Nos</t>
        </is>
      </c>
      <c r="D68" s="253" t="n">
        <v>60</v>
      </c>
      <c r="E68" s="249" t="inlineStr">
        <is>
          <t>Nos</t>
        </is>
      </c>
      <c r="F68" s="253" t="n">
        <v>55</v>
      </c>
      <c r="G68" s="253" t="inlineStr">
        <is>
          <t>Nos</t>
        </is>
      </c>
      <c r="H68" s="250">
        <f>F68-D68</f>
        <v/>
      </c>
      <c r="I68" s="251" t="n">
        <v>103</v>
      </c>
      <c r="J68" s="22" t="n">
        <v>68</v>
      </c>
    </row>
    <row customHeight="1" ht="30.75" r="69" s="356">
      <c r="A69" s="255" t="n">
        <v>4111201</v>
      </c>
      <c r="B69" s="248" t="inlineStr">
        <is>
          <t>O&amp;M During Construction</t>
        </is>
      </c>
      <c r="C69" s="249" t="inlineStr">
        <is>
          <t>Iten</t>
        </is>
      </c>
      <c r="D69" s="249" t="inlineStr">
        <is>
          <t>L.S</t>
        </is>
      </c>
      <c r="E69" s="249" t="inlineStr">
        <is>
          <t>Nos</t>
        </is>
      </c>
      <c r="F69" s="249" t="n">
        <v>1</v>
      </c>
      <c r="G69" s="249" t="n"/>
      <c r="H69" s="250" t="n"/>
      <c r="I69" s="251" t="n">
        <v>104</v>
      </c>
      <c r="J69" s="22" t="n">
        <v>69</v>
      </c>
    </row>
    <row customHeight="1" ht="30.75" r="70" s="356">
      <c r="A70" s="222" t="n"/>
      <c r="B70" s="221" t="inlineStr">
        <is>
          <t>(c) Physical Contingency ( Lump sum):</t>
        </is>
      </c>
      <c r="C70" s="227" t="inlineStr">
        <is>
          <t>Item</t>
        </is>
      </c>
      <c r="D70" s="256" t="inlineStr">
        <is>
          <t>L.S.</t>
        </is>
      </c>
      <c r="E70" s="227" t="inlineStr">
        <is>
          <t>Item</t>
        </is>
      </c>
      <c r="F70" s="256" t="inlineStr">
        <is>
          <t>L.S.</t>
        </is>
      </c>
      <c r="G70" s="20" t="n"/>
      <c r="H70" s="222" t="n"/>
      <c r="I70" s="22" t="n">
        <v>107</v>
      </c>
      <c r="J70" s="22" t="n"/>
    </row>
    <row customHeight="1" ht="30.75" r="71" s="356">
      <c r="A71" s="222" t="n"/>
      <c r="B71" s="221" t="inlineStr">
        <is>
          <t>(d) Price Contingency (Lump sum):</t>
        </is>
      </c>
      <c r="C71" s="227" t="inlineStr">
        <is>
          <t>Item</t>
        </is>
      </c>
      <c r="D71" s="21" t="inlineStr">
        <is>
          <t>L.S.</t>
        </is>
      </c>
      <c r="E71" s="227" t="inlineStr">
        <is>
          <t>Item</t>
        </is>
      </c>
      <c r="F71" s="21" t="inlineStr">
        <is>
          <t>L.S.</t>
        </is>
      </c>
      <c r="G71" s="20" t="n"/>
      <c r="H71" s="222" t="n"/>
      <c r="I71" s="22" t="n">
        <v>108</v>
      </c>
      <c r="J71" s="22" t="n"/>
    </row>
  </sheetData>
  <mergeCells count="1">
    <mergeCell ref="A27:A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D13" view="pageBreakPreview" workbookViewId="0" zoomScale="55" zoomScaleNormal="85" zoomScaleSheetLayoutView="55">
      <selection activeCell="T33" sqref="T33"/>
    </sheetView>
  </sheetViews>
  <sheetFormatPr baseColWidth="8" defaultColWidth="9.140625" defaultRowHeight="15"/>
  <cols>
    <col customWidth="1" max="1" min="1" style="356" width="34"/>
    <col customWidth="1" max="2" min="2" style="356" width="12.140625"/>
    <col customWidth="1" max="4" min="3" style="356" width="14.42578125"/>
    <col customWidth="1" max="5" min="5" style="356" width="16"/>
    <col customWidth="1" max="6" min="6" style="356" width="14.42578125"/>
    <col customWidth="1" max="7" min="7" style="356" width="16.5703125"/>
    <col customWidth="1" max="8" min="8" style="356" width="14.42578125"/>
    <col customWidth="1" max="9" min="9" style="356" width="17.28515625"/>
    <col customWidth="1" max="10" min="10" style="356" width="19.140625"/>
    <col customWidth="1" max="11" min="11" style="356" width="18"/>
    <col customWidth="1" max="15" min="12" style="356" width="14.42578125"/>
    <col customWidth="1" max="16" min="16" style="356" width="20"/>
    <col customWidth="1" max="17" min="17" style="356" width="20.42578125"/>
    <col customWidth="1" max="18" min="18" style="356" width="14.42578125"/>
    <col customWidth="1" max="19" min="19" style="356" width="16.5703125"/>
    <col customWidth="1" max="20" min="20" style="356" width="15.140625"/>
    <col customWidth="1" max="21" min="21" style="326" width="16.42578125"/>
    <col customWidth="1" max="269" min="22" style="356" width="9.140625"/>
    <col customWidth="1" max="16384" min="270" style="356" width="9.140625"/>
  </cols>
  <sheetData>
    <row customFormat="1" customHeight="1" ht="66" r="1" s="70">
      <c r="A1" s="184" t="inlineStr">
        <is>
          <t>Name</t>
        </is>
      </c>
      <c r="B1" s="184" t="inlineStr">
        <is>
          <t>Sub-Project No</t>
        </is>
      </c>
      <c r="C1" s="184" t="inlineStr">
        <is>
          <t>Construction of Irrigation Inlet</t>
        </is>
      </c>
      <c r="D1" s="184" t="inlineStr">
        <is>
          <t>Rehab Regulator Rehab Haor</t>
        </is>
      </c>
      <c r="E1" s="184" t="inlineStr">
        <is>
          <t>Regulator</t>
        </is>
      </c>
      <c r="F1" s="184" t="inlineStr">
        <is>
          <t>Box Drainage Outlet</t>
        </is>
      </c>
      <c r="G1" s="184" t="inlineStr">
        <is>
          <t>Causeway</t>
        </is>
      </c>
      <c r="H1" s="184" t="inlineStr">
        <is>
          <t>Bridge</t>
        </is>
      </c>
      <c r="I1" s="184" t="inlineStr">
        <is>
          <t>Khal_River Reexcavation(New Haor)</t>
        </is>
      </c>
      <c r="J1" s="184" t="inlineStr">
        <is>
          <t>Khal_River Reexcavation(Rehab Haor)</t>
        </is>
      </c>
      <c r="K1" s="184" t="inlineStr">
        <is>
          <t>Embankment Rehablitation</t>
        </is>
      </c>
      <c r="L1" s="184" t="inlineStr">
        <is>
          <t>Submersible Embankment Rehabilitation</t>
        </is>
      </c>
      <c r="M1" s="184" t="inlineStr">
        <is>
          <t>Submersible Embankment Construction</t>
        </is>
      </c>
      <c r="N1" s="184" t="inlineStr">
        <is>
          <t>Rehab Regulator New Haor</t>
        </is>
      </c>
      <c r="O1" s="184" t="inlineStr">
        <is>
          <t>Embankment Slope Protection</t>
        </is>
      </c>
      <c r="P1" s="184" t="inlineStr">
        <is>
          <t>Thrashing Floor Construction</t>
        </is>
      </c>
      <c r="Q1" s="184" t="inlineStr">
        <is>
          <t>Construction of WMG</t>
        </is>
      </c>
      <c r="R1" s="184" t="inlineStr">
        <is>
          <t>ME Gate Repair</t>
        </is>
      </c>
      <c r="S1" s="184" t="inlineStr">
        <is>
          <t>O&amp;M During Construction</t>
        </is>
      </c>
      <c r="T1" s="184" t="inlineStr">
        <is>
          <t>Total</t>
        </is>
      </c>
      <c r="U1" s="184" t="inlineStr">
        <is>
          <t>index</t>
        </is>
      </c>
    </row>
    <row customHeight="1" ht="28.5" r="2" s="356">
      <c r="A2" s="98" t="inlineStr">
        <is>
          <t>Chandpur Haor Sub-Project</t>
        </is>
      </c>
      <c r="B2" s="98" t="inlineStr">
        <is>
          <t>N-1</t>
        </is>
      </c>
      <c r="C2" s="98" t="n">
        <v>0</v>
      </c>
      <c r="D2" s="98" t="n">
        <v>0</v>
      </c>
      <c r="E2" s="98" t="n">
        <v>124.01</v>
      </c>
      <c r="F2" s="98" t="n">
        <v>0</v>
      </c>
      <c r="G2" s="98" t="n">
        <v>0</v>
      </c>
      <c r="H2" s="98" t="n">
        <v>0</v>
      </c>
      <c r="I2" s="98" t="n">
        <v>210.4</v>
      </c>
      <c r="J2" s="98" t="n">
        <v>0</v>
      </c>
      <c r="K2" s="98" t="n">
        <v>0</v>
      </c>
      <c r="L2" s="98" t="n">
        <v>0</v>
      </c>
      <c r="M2" s="98" t="n">
        <v>15.59</v>
      </c>
      <c r="N2" s="98" t="n">
        <v>0</v>
      </c>
      <c r="O2" s="98" t="n">
        <v>0</v>
      </c>
      <c r="P2" s="98" t="n">
        <v>0</v>
      </c>
      <c r="Q2" s="98" t="n">
        <v>0</v>
      </c>
      <c r="R2" s="98" t="n">
        <v>0</v>
      </c>
      <c r="S2" s="98" t="n">
        <v>0</v>
      </c>
      <c r="T2" s="194">
        <f>SUM(C2:Q2)</f>
        <v/>
      </c>
      <c r="U2" s="98" t="n">
        <v>2</v>
      </c>
    </row>
    <row customHeight="1" ht="28.5" r="3" s="356">
      <c r="A3" s="98" t="inlineStr">
        <is>
          <t>Nunnir Haor Sub-Project</t>
        </is>
      </c>
      <c r="B3" s="98" t="inlineStr">
        <is>
          <t>N-2</t>
        </is>
      </c>
      <c r="C3" s="98" t="n">
        <v>160</v>
      </c>
      <c r="D3" s="98" t="n">
        <v>0</v>
      </c>
      <c r="E3" s="98" t="n">
        <v>1051.52</v>
      </c>
      <c r="F3" s="98" t="n">
        <v>198.25</v>
      </c>
      <c r="G3" s="98" t="n">
        <v>415.5</v>
      </c>
      <c r="H3" s="98" t="n">
        <v>0</v>
      </c>
      <c r="I3" s="98" t="n">
        <v>618</v>
      </c>
      <c r="J3" s="98" t="n">
        <v>0</v>
      </c>
      <c r="K3" s="98" t="n">
        <v>0</v>
      </c>
      <c r="L3" s="98" t="n">
        <v>0</v>
      </c>
      <c r="M3" s="98" t="n">
        <v>1400.48</v>
      </c>
      <c r="N3" s="98" t="n">
        <v>0</v>
      </c>
      <c r="O3" s="98" t="n">
        <v>0</v>
      </c>
      <c r="P3" s="98" t="n">
        <v>0</v>
      </c>
      <c r="Q3" s="98" t="n">
        <v>0</v>
      </c>
      <c r="R3" s="98" t="n">
        <v>0</v>
      </c>
      <c r="S3" s="98" t="n">
        <v>0</v>
      </c>
      <c r="T3" s="194">
        <f>SUM(C3:Q3)</f>
        <v/>
      </c>
      <c r="U3" s="98" t="n">
        <v>3</v>
      </c>
    </row>
    <row customHeight="1" ht="28.5" r="4" s="356">
      <c r="A4" s="98" t="inlineStr">
        <is>
          <t>Boro Haor Sub-Project</t>
        </is>
      </c>
      <c r="B4" s="98" t="inlineStr">
        <is>
          <t>N-3</t>
        </is>
      </c>
      <c r="C4" s="98" t="n">
        <v>30</v>
      </c>
      <c r="D4" s="98" t="n">
        <v>0</v>
      </c>
      <c r="E4" s="98" t="n">
        <v>0</v>
      </c>
      <c r="F4" s="98" t="n">
        <v>0</v>
      </c>
      <c r="G4" s="98" t="n">
        <v>763.5</v>
      </c>
      <c r="H4" s="98" t="n">
        <v>0</v>
      </c>
      <c r="I4" s="98" t="n">
        <v>680</v>
      </c>
      <c r="J4" s="98" t="n">
        <v>0</v>
      </c>
      <c r="K4" s="98" t="n">
        <v>0</v>
      </c>
      <c r="L4" s="98" t="n">
        <v>0</v>
      </c>
      <c r="M4" s="98" t="n">
        <v>23</v>
      </c>
      <c r="N4" s="98" t="n">
        <v>0</v>
      </c>
      <c r="O4" s="98" t="n">
        <v>0</v>
      </c>
      <c r="P4" s="98" t="n">
        <v>0</v>
      </c>
      <c r="Q4" s="98" t="n">
        <v>0</v>
      </c>
      <c r="R4" s="98" t="n">
        <v>0</v>
      </c>
      <c r="S4" s="98" t="n">
        <v>0</v>
      </c>
      <c r="T4" s="194">
        <f>SUM(C4:Q4)</f>
        <v/>
      </c>
      <c r="U4" s="98" t="n">
        <v>4</v>
      </c>
    </row>
    <row customHeight="1" ht="28.5" r="5" s="356">
      <c r="A5" s="98" t="inlineStr">
        <is>
          <t>Noapara Haor Sub-Project</t>
        </is>
      </c>
      <c r="B5" s="98" t="inlineStr">
        <is>
          <t>N-4</t>
        </is>
      </c>
      <c r="C5" s="98" t="n">
        <v>90</v>
      </c>
      <c r="D5" s="98" t="n">
        <v>0</v>
      </c>
      <c r="E5" s="98" t="n">
        <v>1007.19</v>
      </c>
      <c r="F5" s="98" t="n">
        <v>42.75</v>
      </c>
      <c r="G5" s="98" t="n">
        <v>421</v>
      </c>
      <c r="H5" s="98" t="n">
        <v>0</v>
      </c>
      <c r="I5" s="98" t="n">
        <v>260</v>
      </c>
      <c r="J5" s="98" t="n">
        <v>0</v>
      </c>
      <c r="K5" s="98" t="n">
        <v>0</v>
      </c>
      <c r="L5" s="98" t="n">
        <v>0</v>
      </c>
      <c r="M5" s="98" t="n">
        <v>1176</v>
      </c>
      <c r="N5" s="98" t="n">
        <v>0</v>
      </c>
      <c r="O5" s="98" t="n">
        <v>0</v>
      </c>
      <c r="P5" s="98" t="n">
        <v>0</v>
      </c>
      <c r="Q5" s="98" t="n">
        <v>0</v>
      </c>
      <c r="R5" s="98" t="n">
        <v>0</v>
      </c>
      <c r="S5" s="98" t="n">
        <v>0</v>
      </c>
      <c r="T5" s="194">
        <f>SUM(C5:Q5)</f>
        <v/>
      </c>
      <c r="U5" s="98" t="n">
        <v>5</v>
      </c>
    </row>
    <row customHeight="1" ht="28.5" r="6" s="356">
      <c r="A6" s="98" t="inlineStr">
        <is>
          <t>Naogaon Haor Sub-Project</t>
        </is>
      </c>
      <c r="B6" s="98" t="inlineStr">
        <is>
          <t>N-5</t>
        </is>
      </c>
      <c r="C6" s="98" t="n">
        <v>274.32</v>
      </c>
      <c r="D6" s="98" t="n">
        <v>0</v>
      </c>
      <c r="E6" s="98" t="n">
        <v>1824.34</v>
      </c>
      <c r="F6" s="98" t="n">
        <v>177.44</v>
      </c>
      <c r="G6" s="98" t="n">
        <v>982</v>
      </c>
      <c r="H6" s="98" t="n">
        <v>0</v>
      </c>
      <c r="I6" s="98" t="n">
        <v>1680</v>
      </c>
      <c r="J6" s="98" t="n">
        <v>0</v>
      </c>
      <c r="K6" s="98" t="n">
        <v>0</v>
      </c>
      <c r="L6" s="98" t="n">
        <v>0</v>
      </c>
      <c r="M6" s="98" t="n">
        <v>9387.84</v>
      </c>
      <c r="N6" s="98" t="n">
        <v>0</v>
      </c>
      <c r="O6" s="98" t="n">
        <v>0</v>
      </c>
      <c r="P6" s="98" t="n">
        <v>225</v>
      </c>
      <c r="Q6" s="98" t="n">
        <v>0</v>
      </c>
      <c r="R6" s="98" t="n">
        <v>0</v>
      </c>
      <c r="S6" s="98" t="n">
        <v>0</v>
      </c>
      <c r="T6" s="194">
        <f>SUM(C6:Q6)</f>
        <v/>
      </c>
      <c r="U6" s="98" t="n">
        <v>6</v>
      </c>
    </row>
    <row customHeight="1" ht="28.5" r="7" s="356">
      <c r="A7" s="98" t="inlineStr">
        <is>
          <t>Badla Haor Sub-Project</t>
        </is>
      </c>
      <c r="B7" s="98" t="inlineStr">
        <is>
          <t>N-6</t>
        </is>
      </c>
      <c r="C7" s="98" t="n">
        <v>73</v>
      </c>
      <c r="D7" s="98" t="n">
        <v>0</v>
      </c>
      <c r="E7" s="98" t="n">
        <v>385</v>
      </c>
      <c r="F7" s="98" t="n">
        <v>116</v>
      </c>
      <c r="G7" s="98" t="n">
        <v>195</v>
      </c>
      <c r="H7" s="98" t="n">
        <v>0</v>
      </c>
      <c r="I7" s="98" t="n">
        <v>210</v>
      </c>
      <c r="J7" s="98" t="n">
        <v>0</v>
      </c>
      <c r="K7" s="98" t="n">
        <v>0</v>
      </c>
      <c r="L7" s="98" t="n">
        <v>0</v>
      </c>
      <c r="M7" s="98" t="n">
        <v>753.48</v>
      </c>
      <c r="N7" s="98" t="n">
        <v>125</v>
      </c>
      <c r="O7" s="98" t="n">
        <v>0</v>
      </c>
      <c r="P7" s="98" t="n">
        <v>0</v>
      </c>
      <c r="Q7" s="98" t="n">
        <v>0</v>
      </c>
      <c r="R7" s="98" t="n">
        <v>0</v>
      </c>
      <c r="S7" s="98" t="n">
        <v>0</v>
      </c>
      <c r="T7" s="194">
        <f>SUM(C7:Q7)</f>
        <v/>
      </c>
      <c r="U7" s="98" t="n">
        <v>7</v>
      </c>
    </row>
    <row customHeight="1" ht="28.5" r="8" s="356">
      <c r="A8" s="98" t="inlineStr">
        <is>
          <t>Chatal Haor Sub-Project</t>
        </is>
      </c>
      <c r="B8" s="98" t="inlineStr">
        <is>
          <t>N-7</t>
        </is>
      </c>
      <c r="C8" s="98" t="n">
        <v>41.87</v>
      </c>
      <c r="D8" s="98" t="n">
        <v>0</v>
      </c>
      <c r="E8" s="98" t="n">
        <v>640.67</v>
      </c>
      <c r="F8" s="98" t="n">
        <v>39.54</v>
      </c>
      <c r="G8" s="98" t="n">
        <v>0</v>
      </c>
      <c r="H8" s="98" t="n">
        <v>0</v>
      </c>
      <c r="I8" s="98" t="n">
        <v>32.63</v>
      </c>
      <c r="J8" s="98" t="n">
        <v>0</v>
      </c>
      <c r="K8" s="98" t="n">
        <v>0</v>
      </c>
      <c r="L8" s="98" t="n">
        <v>0</v>
      </c>
      <c r="M8" s="98" t="n">
        <v>105.29</v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>
        <v>0</v>
      </c>
      <c r="T8" s="194">
        <f>SUM(C8:Q8)</f>
        <v/>
      </c>
      <c r="U8" s="98" t="n">
        <v>8</v>
      </c>
    </row>
    <row customHeight="1" ht="28.5" r="9" s="356">
      <c r="A9" s="98" t="inlineStr">
        <is>
          <t>Dakhshiner Haor Sub-Project</t>
        </is>
      </c>
      <c r="B9" s="98" t="inlineStr">
        <is>
          <t>N-8</t>
        </is>
      </c>
      <c r="C9" s="98" t="n">
        <v>125</v>
      </c>
      <c r="D9" s="98" t="n">
        <v>0</v>
      </c>
      <c r="E9" s="98" t="n">
        <v>397</v>
      </c>
      <c r="F9" s="98" t="n">
        <v>44</v>
      </c>
      <c r="G9" s="98" t="n">
        <v>614</v>
      </c>
      <c r="H9" s="98" t="n">
        <v>0</v>
      </c>
      <c r="I9" s="98" t="n">
        <v>420</v>
      </c>
      <c r="J9" s="98" t="n">
        <v>0</v>
      </c>
      <c r="K9" s="98" t="n">
        <v>0</v>
      </c>
      <c r="L9" s="98" t="n">
        <v>0</v>
      </c>
      <c r="M9" s="98" t="n">
        <v>3762.21</v>
      </c>
      <c r="N9" s="98" t="n">
        <v>0</v>
      </c>
      <c r="O9" s="98" t="n">
        <v>0</v>
      </c>
      <c r="P9" s="98" t="n">
        <v>0</v>
      </c>
      <c r="Q9" s="98" t="n">
        <v>0</v>
      </c>
      <c r="R9" s="98" t="n">
        <v>0</v>
      </c>
      <c r="S9" s="98" t="n">
        <v>0</v>
      </c>
      <c r="T9" s="194">
        <f>SUM(C9:Q9)</f>
        <v/>
      </c>
      <c r="U9" s="98" t="n">
        <v>9</v>
      </c>
    </row>
    <row customHeight="1" ht="28.5" r="10" s="356">
      <c r="A10" s="98" t="inlineStr">
        <is>
          <t>Suniar  Haor Sub-Project</t>
        </is>
      </c>
      <c r="B10" s="98" t="inlineStr">
        <is>
          <t>N-9</t>
        </is>
      </c>
      <c r="C10" s="98" t="n">
        <v>0</v>
      </c>
      <c r="D10" s="98" t="n">
        <v>0</v>
      </c>
      <c r="E10" s="98" t="n">
        <v>314</v>
      </c>
      <c r="F10" s="98" t="n">
        <v>49</v>
      </c>
      <c r="G10" s="98" t="n">
        <v>600</v>
      </c>
      <c r="H10" s="98" t="n">
        <v>0</v>
      </c>
      <c r="I10" s="98" t="n">
        <v>479</v>
      </c>
      <c r="J10" s="98" t="n">
        <v>0</v>
      </c>
      <c r="K10" s="98" t="n">
        <v>0</v>
      </c>
      <c r="L10" s="98" t="n">
        <v>0</v>
      </c>
      <c r="M10" s="98" t="n">
        <v>23</v>
      </c>
      <c r="N10" s="98" t="n">
        <v>0</v>
      </c>
      <c r="O10" s="98" t="n">
        <v>0</v>
      </c>
      <c r="P10" s="98" t="n">
        <v>0</v>
      </c>
      <c r="Q10" s="98" t="n">
        <v>0</v>
      </c>
      <c r="R10" s="98" t="n">
        <v>0</v>
      </c>
      <c r="S10" s="98" t="n">
        <v>0</v>
      </c>
      <c r="T10" s="194">
        <f>SUM(C10:Q10)</f>
        <v/>
      </c>
      <c r="U10" s="98" t="n">
        <v>10</v>
      </c>
    </row>
    <row customHeight="1" ht="28.5" r="11" s="356">
      <c r="A11" s="98" t="inlineStr">
        <is>
          <t>Mokhar Haor Sub-Project</t>
        </is>
      </c>
      <c r="B11" s="98" t="inlineStr">
        <is>
          <t>N-10</t>
        </is>
      </c>
      <c r="C11" s="98" t="n">
        <v>134</v>
      </c>
      <c r="D11" s="98" t="n">
        <v>0</v>
      </c>
      <c r="E11" s="98" t="n">
        <v>1091.95</v>
      </c>
      <c r="F11" s="98" t="n">
        <v>540</v>
      </c>
      <c r="G11" s="98" t="n">
        <v>1011</v>
      </c>
      <c r="H11" s="98" t="n">
        <v>0</v>
      </c>
      <c r="I11" s="98" t="n">
        <v>926.76</v>
      </c>
      <c r="J11" s="98" t="n">
        <v>0</v>
      </c>
      <c r="K11" s="98" t="n">
        <v>0</v>
      </c>
      <c r="L11" s="98" t="n">
        <v>0</v>
      </c>
      <c r="M11" s="98" t="n">
        <v>1161.49</v>
      </c>
      <c r="N11" s="98" t="n">
        <v>9.69</v>
      </c>
      <c r="O11" s="98" t="n">
        <v>0</v>
      </c>
      <c r="P11" s="98" t="n">
        <v>0</v>
      </c>
      <c r="Q11" s="98" t="n">
        <v>0</v>
      </c>
      <c r="R11" s="98" t="n">
        <v>0</v>
      </c>
      <c r="S11" s="98" t="n">
        <v>0</v>
      </c>
      <c r="T11" s="194">
        <f>SUM(C11:Q11)</f>
        <v/>
      </c>
      <c r="U11" s="98" t="n">
        <v>11</v>
      </c>
    </row>
    <row customHeight="1" ht="28.5" r="12" s="356">
      <c r="A12" s="98" t="inlineStr">
        <is>
          <t>Ganesh Haor Sub-Project</t>
        </is>
      </c>
      <c r="B12" s="98" t="inlineStr">
        <is>
          <t>N-11</t>
        </is>
      </c>
      <c r="C12" s="98" t="n">
        <v>16.92</v>
      </c>
      <c r="D12" s="98" t="n">
        <v>0</v>
      </c>
      <c r="E12" s="98" t="n">
        <v>1152.1</v>
      </c>
      <c r="F12" s="98" t="n">
        <v>83</v>
      </c>
      <c r="G12" s="98" t="n">
        <v>0</v>
      </c>
      <c r="H12" s="98" t="n">
        <v>0</v>
      </c>
      <c r="I12" s="98" t="n">
        <v>370</v>
      </c>
      <c r="J12" s="98" t="n">
        <v>0</v>
      </c>
      <c r="K12" s="98" t="n">
        <v>0</v>
      </c>
      <c r="L12" s="98" t="n">
        <v>0</v>
      </c>
      <c r="M12" s="98" t="n">
        <v>57.25</v>
      </c>
      <c r="N12" s="98" t="n">
        <v>12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>
        <v>0</v>
      </c>
      <c r="T12" s="194">
        <f>SUM(C12:Q12)</f>
        <v/>
      </c>
      <c r="U12" s="98" t="n">
        <v>12</v>
      </c>
    </row>
    <row customHeight="1" ht="28.5" r="13" s="356">
      <c r="A13" s="98" t="inlineStr">
        <is>
          <t>Dharmapasha Rui Beel Sub-Project</t>
        </is>
      </c>
      <c r="B13" s="98" t="inlineStr">
        <is>
          <t>N-12</t>
        </is>
      </c>
      <c r="C13" s="98" t="n">
        <v>168.28</v>
      </c>
      <c r="D13" s="98" t="n">
        <v>0</v>
      </c>
      <c r="E13" s="98" t="n">
        <v>1078</v>
      </c>
      <c r="F13" s="98" t="n">
        <v>345.13</v>
      </c>
      <c r="G13" s="98" t="n">
        <v>1012</v>
      </c>
      <c r="H13" s="98" t="n">
        <v>0</v>
      </c>
      <c r="I13" s="98" t="n">
        <v>2418.59</v>
      </c>
      <c r="J13" s="98" t="n">
        <v>0</v>
      </c>
      <c r="K13" s="98" t="n">
        <v>0</v>
      </c>
      <c r="L13" s="98" t="n">
        <v>0</v>
      </c>
      <c r="M13" s="98" t="n">
        <v>3038.48</v>
      </c>
      <c r="N13" s="98" t="n">
        <v>0</v>
      </c>
      <c r="O13" s="98" t="n">
        <v>0</v>
      </c>
      <c r="P13" s="98" t="n">
        <v>0</v>
      </c>
      <c r="Q13" s="98" t="n">
        <v>0</v>
      </c>
      <c r="R13" s="98" t="n">
        <v>0</v>
      </c>
      <c r="S13" s="98" t="n">
        <v>0</v>
      </c>
      <c r="T13" s="194">
        <f>SUM(C13:Q13)</f>
        <v/>
      </c>
      <c r="U13" s="98" t="n">
        <v>13</v>
      </c>
    </row>
    <row customHeight="1" ht="28.5" r="14" s="356">
      <c r="A14" s="98" t="inlineStr">
        <is>
          <t>Jaliar Haor Sub-Project</t>
        </is>
      </c>
      <c r="B14" s="98" t="inlineStr">
        <is>
          <t>N-13</t>
        </is>
      </c>
      <c r="C14" s="98" t="n">
        <v>0</v>
      </c>
      <c r="D14" s="98" t="n">
        <v>0</v>
      </c>
      <c r="E14" s="98" t="n">
        <v>0</v>
      </c>
      <c r="F14" s="98" t="n">
        <v>0</v>
      </c>
      <c r="G14" s="98" t="n">
        <v>0</v>
      </c>
      <c r="H14" s="98" t="n">
        <v>0</v>
      </c>
      <c r="I14" s="98" t="n">
        <v>0</v>
      </c>
      <c r="J14" s="98" t="n">
        <v>0</v>
      </c>
      <c r="K14" s="98" t="n">
        <v>0</v>
      </c>
      <c r="L14" s="98" t="n">
        <v>0</v>
      </c>
      <c r="M14" s="98" t="n">
        <v>0</v>
      </c>
      <c r="N14" s="98" t="n">
        <v>0</v>
      </c>
      <c r="O14" s="98" t="n">
        <v>0</v>
      </c>
      <c r="P14" s="98" t="n">
        <v>0</v>
      </c>
      <c r="Q14" s="98" t="n">
        <v>0</v>
      </c>
      <c r="R14" s="98" t="n">
        <v>0</v>
      </c>
      <c r="S14" s="98" t="n">
        <v>0</v>
      </c>
      <c r="T14" s="194">
        <f>SUM(C14:Q14)</f>
        <v/>
      </c>
      <c r="U14" s="98" t="n">
        <v>14</v>
      </c>
    </row>
    <row customHeight="1" ht="28.5" r="15" s="356">
      <c r="A15" s="98" t="inlineStr">
        <is>
          <t>Dhakua Haor Sub-Project</t>
        </is>
      </c>
      <c r="B15" s="98" t="inlineStr">
        <is>
          <t>N-14</t>
        </is>
      </c>
      <c r="C15" s="98" t="n">
        <v>107.07</v>
      </c>
      <c r="D15" s="98" t="n">
        <v>0</v>
      </c>
      <c r="E15" s="98" t="n">
        <v>566.78</v>
      </c>
      <c r="F15" s="98" t="n">
        <v>301.63</v>
      </c>
      <c r="G15" s="98" t="n">
        <v>838.0700000000001</v>
      </c>
      <c r="H15" s="98" t="n">
        <v>0</v>
      </c>
      <c r="I15" s="98" t="n">
        <v>1878.75</v>
      </c>
      <c r="J15" s="98" t="n">
        <v>0</v>
      </c>
      <c r="K15" s="98" t="n">
        <v>0</v>
      </c>
      <c r="L15" s="98" t="n">
        <v>0</v>
      </c>
      <c r="M15" s="98" t="n">
        <v>541.12</v>
      </c>
      <c r="N15" s="98" t="n">
        <v>0</v>
      </c>
      <c r="O15" s="98" t="n">
        <v>0</v>
      </c>
      <c r="P15" s="98" t="n">
        <v>0</v>
      </c>
      <c r="Q15" s="98" t="n">
        <v>0</v>
      </c>
      <c r="R15" s="98" t="n">
        <v>0</v>
      </c>
      <c r="S15" s="98" t="n">
        <v>0</v>
      </c>
      <c r="T15" s="194">
        <f>SUM(C15:Q15)</f>
        <v/>
      </c>
      <c r="U15" s="98" t="n">
        <v>15</v>
      </c>
    </row>
    <row customHeight="1" ht="28.5" r="16" s="356">
      <c r="A16" s="98" t="inlineStr">
        <is>
          <t>Alalia-Bahadia Sub-Project</t>
        </is>
      </c>
      <c r="B16" s="98" t="inlineStr">
        <is>
          <t>R-1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n">
        <v>0</v>
      </c>
      <c r="H16" s="98" t="n">
        <v>0</v>
      </c>
      <c r="I16" s="98" t="n">
        <v>0</v>
      </c>
      <c r="J16" s="98" t="n">
        <v>52.46</v>
      </c>
      <c r="K16" s="98" t="n">
        <v>0</v>
      </c>
      <c r="L16" s="98" t="n">
        <v>0</v>
      </c>
      <c r="M16" s="98" t="n">
        <v>0</v>
      </c>
      <c r="N16" s="98" t="n">
        <v>0</v>
      </c>
      <c r="O16" s="98" t="n">
        <v>0</v>
      </c>
      <c r="P16" s="98" t="n">
        <v>0</v>
      </c>
      <c r="Q16" s="98" t="n">
        <v>0</v>
      </c>
      <c r="R16" s="98" t="n">
        <v>8.550000000000001</v>
      </c>
      <c r="S16" s="98" t="n">
        <v>0</v>
      </c>
      <c r="T16" s="194">
        <f>SUM(C16:Q16)</f>
        <v/>
      </c>
      <c r="U16" s="98" t="n">
        <v>16</v>
      </c>
    </row>
    <row customHeight="1" ht="28.5" r="17" s="356">
      <c r="A17" s="98" t="inlineStr">
        <is>
          <t>Modkhola-Bairagir Char Sub-Project</t>
        </is>
      </c>
      <c r="B17" s="98" t="inlineStr">
        <is>
          <t>R-2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92.47</v>
      </c>
      <c r="K17" s="98" t="n">
        <v>0</v>
      </c>
      <c r="L17" s="98" t="n">
        <v>0</v>
      </c>
      <c r="M17" s="98" t="n">
        <v>0</v>
      </c>
      <c r="N17" s="98" t="n">
        <v>0</v>
      </c>
      <c r="O17" s="98" t="n">
        <v>0</v>
      </c>
      <c r="P17" s="98" t="n">
        <v>0</v>
      </c>
      <c r="Q17" s="98" t="n">
        <v>0</v>
      </c>
      <c r="R17" s="98" t="n">
        <v>12.81</v>
      </c>
      <c r="S17" s="98" t="n">
        <v>0</v>
      </c>
      <c r="T17" s="194">
        <f>SUM(C17:Q17)</f>
        <v/>
      </c>
      <c r="U17" s="98" t="n">
        <v>17</v>
      </c>
    </row>
    <row customHeight="1" ht="28.5" r="18" s="356">
      <c r="A18" s="98" t="inlineStr">
        <is>
          <t>Ganakkhali Sub-Project</t>
        </is>
      </c>
      <c r="B18" s="98" t="inlineStr">
        <is>
          <t>R-3</t>
        </is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0</v>
      </c>
      <c r="J18" s="98" t="n">
        <v>351.62</v>
      </c>
      <c r="K18" s="98" t="n">
        <v>0</v>
      </c>
      <c r="L18" s="98" t="n">
        <v>0</v>
      </c>
      <c r="M18" s="98" t="n">
        <v>0</v>
      </c>
      <c r="N18" s="98" t="n">
        <v>0</v>
      </c>
      <c r="O18" s="98" t="n">
        <v>0</v>
      </c>
      <c r="P18" s="98" t="n">
        <v>0</v>
      </c>
      <c r="Q18" s="98" t="n">
        <v>0</v>
      </c>
      <c r="R18" s="98" t="n">
        <v>8.550000000000001</v>
      </c>
      <c r="S18" s="98" t="n">
        <v>0</v>
      </c>
      <c r="T18" s="194">
        <f>SUM(C18:Q18)</f>
        <v/>
      </c>
      <c r="U18" s="98" t="n">
        <v>18</v>
      </c>
    </row>
    <row customHeight="1" ht="28.5" r="19" s="356">
      <c r="A19" s="98" t="inlineStr">
        <is>
          <t>Boraikhali Khal Sub-Project</t>
        </is>
      </c>
      <c r="B19" s="98" t="inlineStr">
        <is>
          <t>R-4</t>
        </is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0</v>
      </c>
      <c r="H19" s="98" t="n">
        <v>0</v>
      </c>
      <c r="I19" s="98" t="n">
        <v>0</v>
      </c>
      <c r="J19" s="98" t="n">
        <v>0</v>
      </c>
      <c r="K19" s="98" t="n">
        <v>0</v>
      </c>
      <c r="L19" s="98" t="n">
        <v>0</v>
      </c>
      <c r="M19" s="98" t="n">
        <v>0</v>
      </c>
      <c r="N19" s="98" t="n">
        <v>0</v>
      </c>
      <c r="O19" s="98" t="n">
        <v>0</v>
      </c>
      <c r="P19" s="98" t="n">
        <v>0</v>
      </c>
      <c r="Q19" s="98" t="n">
        <v>0</v>
      </c>
      <c r="R19" s="98" t="n">
        <v>25.64</v>
      </c>
      <c r="S19" s="98" t="n">
        <v>0</v>
      </c>
      <c r="T19" s="194">
        <f>SUM(C19:Q19)</f>
        <v/>
      </c>
      <c r="U19" s="98" t="n">
        <v>19</v>
      </c>
    </row>
    <row customHeight="1" ht="28.5" r="20" s="356">
      <c r="A20" s="98" t="inlineStr">
        <is>
          <t>Koirdahla Ratna Sub-Project</t>
        </is>
      </c>
      <c r="B20" s="98" t="inlineStr">
        <is>
          <t>R-5</t>
        </is>
      </c>
      <c r="C20" s="98" t="n">
        <v>0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0</v>
      </c>
      <c r="M20" s="98" t="n">
        <v>0</v>
      </c>
      <c r="N20" s="98" t="n">
        <v>0</v>
      </c>
      <c r="O20" s="98" t="n">
        <v>0</v>
      </c>
      <c r="P20" s="98" t="n">
        <v>0</v>
      </c>
      <c r="Q20" s="98" t="n">
        <v>0</v>
      </c>
      <c r="R20" s="98" t="n">
        <v>21.23</v>
      </c>
      <c r="S20" s="98" t="n">
        <v>0</v>
      </c>
      <c r="T20" s="194">
        <f>SUM(C20:Q20)</f>
        <v/>
      </c>
      <c r="U20" s="98" t="n">
        <v>20</v>
      </c>
    </row>
    <row customHeight="1" ht="28.5" r="21" s="356">
      <c r="A21" s="98" t="inlineStr">
        <is>
          <t>Guingajuri Sub-Project</t>
        </is>
      </c>
      <c r="B21" s="98" t="inlineStr">
        <is>
          <t>R-6</t>
        </is>
      </c>
      <c r="C21" s="98" t="n">
        <v>0</v>
      </c>
      <c r="D21" s="98" t="n">
        <v>0</v>
      </c>
      <c r="E21" s="98" t="n">
        <v>0</v>
      </c>
      <c r="F21" s="98" t="n">
        <v>0</v>
      </c>
      <c r="G21" s="98" t="n">
        <v>0</v>
      </c>
      <c r="H21" s="98" t="n">
        <v>0</v>
      </c>
      <c r="I21" s="98" t="n">
        <v>0</v>
      </c>
      <c r="J21" s="98" t="n">
        <v>0</v>
      </c>
      <c r="K21" s="98" t="n">
        <v>0</v>
      </c>
      <c r="L21" s="98" t="n">
        <v>0</v>
      </c>
      <c r="M21" s="98" t="n">
        <v>0</v>
      </c>
      <c r="N21" s="98" t="n">
        <v>0</v>
      </c>
      <c r="O21" s="98" t="n">
        <v>0</v>
      </c>
      <c r="P21" s="98" t="n">
        <v>0</v>
      </c>
      <c r="Q21" s="98" t="n">
        <v>0</v>
      </c>
      <c r="R21" s="98" t="n">
        <v>0</v>
      </c>
      <c r="S21" s="98" t="n">
        <v>0</v>
      </c>
      <c r="T21" s="194">
        <f>SUM(C21:Q21)</f>
        <v/>
      </c>
      <c r="U21" s="98" t="n">
        <v>21</v>
      </c>
    </row>
    <row customHeight="1" ht="28.5" r="22" s="356">
      <c r="A22" s="98" t="inlineStr">
        <is>
          <t>Aralia Khal Sub-Project</t>
        </is>
      </c>
      <c r="B22" s="98" t="inlineStr">
        <is>
          <t>R-7</t>
        </is>
      </c>
      <c r="C22" s="98" t="n">
        <v>0</v>
      </c>
      <c r="D22" s="98" t="n">
        <v>456</v>
      </c>
      <c r="E22" s="98" t="n">
        <v>0</v>
      </c>
      <c r="F22" s="98" t="n">
        <v>0</v>
      </c>
      <c r="G22" s="98" t="n">
        <v>0</v>
      </c>
      <c r="H22" s="98" t="n">
        <v>0</v>
      </c>
      <c r="I22" s="98" t="n">
        <v>0</v>
      </c>
      <c r="J22" s="98" t="n">
        <v>54.82</v>
      </c>
      <c r="K22" s="98" t="n">
        <v>0</v>
      </c>
      <c r="L22" s="98" t="n">
        <v>825.1799999999999</v>
      </c>
      <c r="M22" s="98" t="n">
        <v>0</v>
      </c>
      <c r="N22" s="98" t="n">
        <v>0</v>
      </c>
      <c r="O22" s="98" t="n">
        <v>0</v>
      </c>
      <c r="P22" s="98" t="n">
        <v>0</v>
      </c>
      <c r="Q22" s="98" t="n">
        <v>0</v>
      </c>
      <c r="R22" s="98" t="n">
        <v>13.77</v>
      </c>
      <c r="S22" s="98" t="n">
        <v>0</v>
      </c>
      <c r="T22" s="194">
        <f>SUM(C22:Q22)</f>
        <v/>
      </c>
      <c r="U22" s="98" t="n">
        <v>22</v>
      </c>
    </row>
    <row customHeight="1" ht="28.5" r="23" s="356">
      <c r="A23" s="98" t="inlineStr">
        <is>
          <t>Bashira River Re-excavation Sub-Project</t>
        </is>
      </c>
      <c r="B23" s="98" t="inlineStr">
        <is>
          <t>R-8</t>
        </is>
      </c>
      <c r="C23" s="98" t="n">
        <v>0</v>
      </c>
      <c r="D23" s="98" t="n">
        <v>327.05</v>
      </c>
      <c r="E23" s="98" t="n">
        <v>0</v>
      </c>
      <c r="F23" s="98" t="n">
        <v>0</v>
      </c>
      <c r="G23" s="98" t="n">
        <v>0</v>
      </c>
      <c r="H23" s="98" t="n">
        <v>0</v>
      </c>
      <c r="I23" s="98" t="n">
        <v>0</v>
      </c>
      <c r="J23" s="98" t="n">
        <v>857.52</v>
      </c>
      <c r="K23" s="98" t="n">
        <v>0</v>
      </c>
      <c r="L23" s="98" t="n">
        <v>540.25</v>
      </c>
      <c r="M23" s="98" t="n">
        <v>0</v>
      </c>
      <c r="N23" s="98" t="n">
        <v>0</v>
      </c>
      <c r="O23" s="98" t="n">
        <v>0</v>
      </c>
      <c r="P23" s="98" t="n">
        <v>0</v>
      </c>
      <c r="Q23" s="98" t="n">
        <v>0</v>
      </c>
      <c r="R23" s="98" t="n">
        <v>0</v>
      </c>
      <c r="S23" s="98" t="n">
        <v>0</v>
      </c>
      <c r="T23" s="194">
        <f>SUM(C23:Q23)</f>
        <v/>
      </c>
      <c r="U23" s="98" t="n">
        <v>23</v>
      </c>
    </row>
    <row customHeight="1" ht="28.5" r="24" s="356">
      <c r="A24" s="98" t="inlineStr">
        <is>
          <t>Dampara Water Management Scheme</t>
        </is>
      </c>
      <c r="B24" s="98" t="inlineStr">
        <is>
          <t>R-9</t>
        </is>
      </c>
      <c r="C24" s="98" t="n">
        <v>0</v>
      </c>
      <c r="D24" s="98" t="n">
        <v>389.57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217.290554353651</v>
      </c>
      <c r="K24" s="98" t="n">
        <v>1137.85</v>
      </c>
      <c r="L24" s="98" t="n">
        <v>0</v>
      </c>
      <c r="M24" s="98" t="n">
        <v>0</v>
      </c>
      <c r="N24" s="98" t="n">
        <v>0</v>
      </c>
      <c r="O24" s="98" t="n">
        <v>0</v>
      </c>
      <c r="P24" s="98" t="n">
        <v>0</v>
      </c>
      <c r="Q24" s="98" t="n">
        <v>0</v>
      </c>
      <c r="R24" s="98" t="n">
        <v>25</v>
      </c>
      <c r="S24" s="98" t="n">
        <v>0</v>
      </c>
      <c r="T24" s="194">
        <f>SUM(C24:Q24)</f>
        <v/>
      </c>
      <c r="U24" s="98" t="n">
        <v>24</v>
      </c>
    </row>
    <row customHeight="1" ht="28.5" r="25" s="356">
      <c r="A25" s="98" t="inlineStr">
        <is>
          <t>Kangsha River Scheme</t>
        </is>
      </c>
      <c r="B25" s="98" t="inlineStr">
        <is>
          <t>R-10</t>
        </is>
      </c>
      <c r="C25" s="98" t="n">
        <v>0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0</v>
      </c>
      <c r="J25" s="98" t="n">
        <v>507.2842030049818</v>
      </c>
      <c r="K25" s="98" t="n">
        <v>552.4299999999999</v>
      </c>
      <c r="L25" s="98" t="n">
        <v>0</v>
      </c>
      <c r="M25" s="98" t="n">
        <v>0</v>
      </c>
      <c r="N25" s="98" t="n">
        <v>0</v>
      </c>
      <c r="O25" s="98" t="n">
        <v>0</v>
      </c>
      <c r="P25" s="98" t="n">
        <v>0</v>
      </c>
      <c r="Q25" s="98" t="n">
        <v>0</v>
      </c>
      <c r="R25" s="98" t="n">
        <v>40</v>
      </c>
      <c r="S25" s="98" t="n">
        <v>0</v>
      </c>
      <c r="T25" s="194">
        <f>SUM(C25:Q25)</f>
        <v/>
      </c>
      <c r="U25" s="98" t="n">
        <v>25</v>
      </c>
    </row>
    <row customHeight="1" ht="28.5" r="26" s="356">
      <c r="A26" s="98" t="inlineStr">
        <is>
          <t>Singer Beel Sub-Project</t>
        </is>
      </c>
      <c r="B26" s="98" t="inlineStr">
        <is>
          <t>R-11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100.4252426413671</v>
      </c>
      <c r="K26" s="98" t="n">
        <v>345.15</v>
      </c>
      <c r="L26" s="98" t="n">
        <v>68</v>
      </c>
      <c r="M26" s="98" t="n">
        <v>0</v>
      </c>
      <c r="N26" s="98" t="n">
        <v>0</v>
      </c>
      <c r="O26" s="98" t="n">
        <v>0</v>
      </c>
      <c r="P26" s="98" t="n">
        <v>0</v>
      </c>
      <c r="Q26" s="98" t="n">
        <v>0</v>
      </c>
      <c r="R26" s="98" t="n">
        <v>15</v>
      </c>
      <c r="S26" s="98" t="n">
        <v>0</v>
      </c>
      <c r="T26" s="194">
        <f>SUM(C26:Q26)</f>
        <v/>
      </c>
      <c r="U26" s="98" t="n">
        <v>26</v>
      </c>
    </row>
    <row customHeight="1" ht="28.5" r="27" s="356">
      <c r="A27" s="98" t="inlineStr">
        <is>
          <t>Khaliajuri FCD Polder-2</t>
        </is>
      </c>
      <c r="B27" s="98" t="inlineStr">
        <is>
          <t>R-12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484.75</v>
      </c>
      <c r="K27" s="98" t="n">
        <v>0</v>
      </c>
      <c r="L27" s="98" t="n">
        <v>315</v>
      </c>
      <c r="M27" s="98" t="n">
        <v>0</v>
      </c>
      <c r="N27" s="98" t="n">
        <v>0</v>
      </c>
      <c r="O27" s="98" t="n">
        <v>0</v>
      </c>
      <c r="P27" s="98" t="n">
        <v>0</v>
      </c>
      <c r="Q27" s="98" t="n">
        <v>0</v>
      </c>
      <c r="R27" s="98" t="n">
        <v>40</v>
      </c>
      <c r="S27" s="98" t="n">
        <v>0</v>
      </c>
      <c r="T27" s="194">
        <f>SUM(C27:Q27)</f>
        <v/>
      </c>
      <c r="U27" s="98" t="n">
        <v>27</v>
      </c>
    </row>
    <row customHeight="1" ht="28.5" r="28" s="356">
      <c r="A28" s="98" t="inlineStr">
        <is>
          <t>Khaliajuri FCD Polder-4</t>
        </is>
      </c>
      <c r="B28" s="98" t="inlineStr">
        <is>
          <t>R-13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680.25</v>
      </c>
      <c r="K28" s="98" t="n">
        <v>0</v>
      </c>
      <c r="L28" s="98" t="n">
        <v>0</v>
      </c>
      <c r="M28" s="98" t="n">
        <v>0</v>
      </c>
      <c r="N28" s="98" t="n">
        <v>0</v>
      </c>
      <c r="O28" s="98" t="n">
        <v>0</v>
      </c>
      <c r="P28" s="98" t="n">
        <v>0</v>
      </c>
      <c r="Q28" s="98" t="n">
        <v>0</v>
      </c>
      <c r="R28" s="98" t="n">
        <v>20</v>
      </c>
      <c r="S28" s="98" t="n">
        <v>0</v>
      </c>
      <c r="T28" s="194">
        <f>SUM(C28:Q28)</f>
        <v/>
      </c>
      <c r="U28" s="98" t="n">
        <v>28</v>
      </c>
    </row>
    <row customHeight="1" ht="28.5" r="29" s="356">
      <c r="A29" s="98" t="inlineStr">
        <is>
          <t>Chandal Beel Sub-Project</t>
        </is>
      </c>
      <c r="B29" s="98" t="inlineStr">
        <is>
          <t>R-14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98" t="n">
        <v>0</v>
      </c>
      <c r="N29" s="98" t="n">
        <v>0</v>
      </c>
      <c r="O29" s="98" t="n">
        <v>0</v>
      </c>
      <c r="P29" s="98" t="n">
        <v>0</v>
      </c>
      <c r="Q29" s="98" t="n">
        <v>0</v>
      </c>
      <c r="R29" s="98" t="n">
        <v>87.5</v>
      </c>
      <c r="S29" s="98" t="n">
        <v>0</v>
      </c>
      <c r="T29" s="194">
        <f>SUM(C29:Q29)</f>
        <v/>
      </c>
      <c r="U29" s="98" t="n">
        <v>29</v>
      </c>
    </row>
    <row customHeight="1" ht="28.5" r="30" s="356">
      <c r="A30" s="98" t="inlineStr">
        <is>
          <t>Satdona Beel Scheme</t>
        </is>
      </c>
      <c r="B30" s="98" t="inlineStr">
        <is>
          <t>R-15</t>
        </is>
      </c>
      <c r="C30" s="98" t="n">
        <v>0</v>
      </c>
      <c r="D30" s="98" t="n">
        <v>0</v>
      </c>
      <c r="E30" s="98" t="n">
        <v>0</v>
      </c>
      <c r="F30" s="98" t="n">
        <v>0</v>
      </c>
      <c r="G30" s="98" t="n">
        <v>0</v>
      </c>
      <c r="H30" s="98" t="n">
        <v>0</v>
      </c>
      <c r="I30" s="98" t="n">
        <v>0</v>
      </c>
      <c r="J30" s="98" t="n">
        <v>0</v>
      </c>
      <c r="K30" s="98" t="n">
        <v>0</v>
      </c>
      <c r="L30" s="98" t="n">
        <v>0</v>
      </c>
      <c r="M30" s="98" t="n">
        <v>0</v>
      </c>
      <c r="N30" s="98" t="n">
        <v>0</v>
      </c>
      <c r="O30" s="98" t="n">
        <v>0</v>
      </c>
      <c r="P30" s="98" t="n">
        <v>0</v>
      </c>
      <c r="Q30" s="98" t="n">
        <v>0</v>
      </c>
      <c r="R30" s="98" t="n">
        <v>87.5</v>
      </c>
      <c r="S30" s="98" t="n">
        <v>0</v>
      </c>
      <c r="T30" s="194">
        <f>SUM(C30:Q30)</f>
        <v/>
      </c>
      <c r="U30" s="98" t="n">
        <v>30</v>
      </c>
    </row>
    <row customHeight="1" ht="23.25" r="31" s="356">
      <c r="A31" s="98" t="inlineStr">
        <is>
          <t>All Haors</t>
        </is>
      </c>
      <c r="B31" s="98" t="inlineStr">
        <is>
          <t>A-1</t>
        </is>
      </c>
      <c r="C31" s="98" t="n">
        <v>0</v>
      </c>
      <c r="D31" s="98" t="n">
        <v>0</v>
      </c>
      <c r="E31" s="98" t="n">
        <v>0</v>
      </c>
      <c r="F31" s="98" t="n">
        <v>0</v>
      </c>
      <c r="G31" s="98" t="n">
        <v>0</v>
      </c>
      <c r="H31" s="98" t="n">
        <v>0</v>
      </c>
      <c r="I31" s="98" t="n">
        <v>0</v>
      </c>
      <c r="J31" s="98" t="n">
        <v>0</v>
      </c>
      <c r="K31" s="98" t="n">
        <v>0</v>
      </c>
      <c r="L31" s="98" t="n">
        <v>0</v>
      </c>
      <c r="M31" s="98" t="n">
        <v>0</v>
      </c>
      <c r="N31" s="98" t="n">
        <v>0</v>
      </c>
      <c r="O31" s="98" t="n">
        <v>0</v>
      </c>
      <c r="P31" s="98" t="n">
        <v>0</v>
      </c>
      <c r="Q31" s="98" t="n">
        <v>1618</v>
      </c>
      <c r="R31" s="98" t="n">
        <v>0</v>
      </c>
      <c r="S31" s="98" t="n">
        <v>120</v>
      </c>
      <c r="T31" s="194">
        <f>SUM(C31:S31)</f>
        <v/>
      </c>
      <c r="U31" s="98" t="n">
        <v>31</v>
      </c>
    </row>
    <row customHeight="1" ht="30" r="32" s="356">
      <c r="A32" s="98" t="inlineStr">
        <is>
          <t>Total</t>
        </is>
      </c>
      <c r="B32" s="98" t="n"/>
      <c r="C32" s="98">
        <f>SUM(C2:C31)</f>
        <v/>
      </c>
      <c r="D32" s="98">
        <f>SUM(D2:D31)</f>
        <v/>
      </c>
      <c r="E32" s="98">
        <f>SUM(E2:E31)</f>
        <v/>
      </c>
      <c r="F32" s="98">
        <f>SUM(F2:F31)</f>
        <v/>
      </c>
      <c r="G32" s="98">
        <f>SUM(G2:G31)</f>
        <v/>
      </c>
      <c r="H32" s="98">
        <f>SUM(H2:H31)</f>
        <v/>
      </c>
      <c r="I32" s="98">
        <f>SUM(I2:I31)</f>
        <v/>
      </c>
      <c r="J32" s="98">
        <f>SUM(J2:J31)</f>
        <v/>
      </c>
      <c r="K32" s="98">
        <f>SUM(K2:K31)</f>
        <v/>
      </c>
      <c r="L32" s="98">
        <f>SUM(L2:L31)</f>
        <v/>
      </c>
      <c r="M32" s="98">
        <f>SUM(M2:M31)</f>
        <v/>
      </c>
      <c r="N32" s="98">
        <f>SUM(N2:N31)</f>
        <v/>
      </c>
      <c r="O32" s="98">
        <f>SUM(O2:O31)</f>
        <v/>
      </c>
      <c r="P32" s="98">
        <f>SUM(P2:P31)</f>
        <v/>
      </c>
      <c r="Q32" s="98">
        <f>SUM(Q2:Q31)</f>
        <v/>
      </c>
      <c r="R32" s="98">
        <f>SUM(R2:R31)</f>
        <v/>
      </c>
      <c r="S32" s="98">
        <f>SUM(S2:S31)</f>
        <v/>
      </c>
      <c r="T32" s="194">
        <f>SUM(T2:T31)</f>
        <v/>
      </c>
      <c r="U32" s="98" t="n"/>
    </row>
  </sheetData>
  <pageMargins bottom="0.75" footer="0.3" header="0.3" left="0.7" right="0.7" top="0.75"/>
  <pageSetup fitToHeight="6" orientation="landscape" paperSize="9" scale="37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Z59"/>
  <sheetViews>
    <sheetView view="pageBreakPreview" workbookViewId="0" zoomScale="55" zoomScaleNormal="85" zoomScaleSheetLayoutView="55">
      <selection activeCell="A2" sqref="A2:A59"/>
    </sheetView>
  </sheetViews>
  <sheetFormatPr baseColWidth="8" defaultRowHeight="15"/>
  <cols>
    <col customWidth="1" max="1" min="1" style="356" width="29.28515625"/>
    <col customWidth="1" max="2" min="2" style="356" width="13.28515625"/>
    <col customWidth="1" max="3" min="3" style="356" width="14.42578125"/>
    <col customWidth="1" max="4" min="4" style="356" width="14.140625"/>
    <col customWidth="1" max="5" min="5" style="356" width="15.7109375"/>
    <col customWidth="1" max="6" min="6" style="356" width="13.28515625"/>
    <col customWidth="1" max="7" min="7" style="356" width="12.42578125"/>
    <col customWidth="1" max="8" min="8" style="356" width="9.5703125"/>
    <col customWidth="1" max="9" min="9" style="356" width="21.28515625"/>
    <col customWidth="1" max="10" min="10" style="356" width="17.140625"/>
    <col customWidth="1" max="11" min="11" style="356" width="17"/>
    <col customWidth="1" max="12" min="12" style="356" width="15.5703125"/>
    <col customWidth="1" max="13" min="13" style="356" width="19.7109375"/>
    <col customWidth="1" max="14" min="14" style="356" width="14.5703125"/>
    <col customWidth="1" max="15" min="15" style="356" width="13.140625"/>
    <col customWidth="1" max="16" min="16" style="356" width="17.140625"/>
    <col customWidth="1" max="17" min="17" style="356" width="15.5703125"/>
    <col customWidth="1" max="18" min="18" style="356" width="14.7109375"/>
    <col customWidth="1" max="19" min="19" style="356" width="13.42578125"/>
    <col customWidth="1" max="20" min="20" style="356" width="9.5703125"/>
    <col customWidth="1" max="21" min="21" style="356" width="9.28515625"/>
  </cols>
  <sheetData>
    <row customFormat="1" customHeight="1" ht="89.2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24" r="2" s="356">
      <c r="A2" s="97" t="inlineStr">
        <is>
          <t>KISH/PW-01</t>
        </is>
      </c>
      <c r="B2" s="75" t="n"/>
      <c r="C2" s="272" t="n">
        <v>0</v>
      </c>
      <c r="D2" s="272" t="n">
        <v>0</v>
      </c>
      <c r="E2" s="272" t="n">
        <v>0</v>
      </c>
      <c r="F2" s="272" t="n">
        <v>0</v>
      </c>
      <c r="G2" s="272" t="n">
        <v>0</v>
      </c>
      <c r="H2" s="272" t="n">
        <v>0</v>
      </c>
      <c r="I2" s="272" t="n">
        <v>0</v>
      </c>
      <c r="J2" s="272" t="n">
        <v>11.551</v>
      </c>
      <c r="K2" s="272" t="n">
        <v>0</v>
      </c>
      <c r="L2" s="272" t="n">
        <v>0</v>
      </c>
      <c r="M2" s="272" t="n">
        <v>0</v>
      </c>
      <c r="N2" s="272" t="n">
        <v>0</v>
      </c>
      <c r="O2" s="272" t="n">
        <v>0</v>
      </c>
      <c r="P2" s="272" t="n">
        <v>0</v>
      </c>
      <c r="Q2" s="272" t="n">
        <v>0</v>
      </c>
      <c r="R2" s="272" t="n">
        <v>13</v>
      </c>
      <c r="S2" s="272" t="n">
        <v>0</v>
      </c>
      <c r="T2" s="75" t="n"/>
      <c r="U2" s="75" t="n">
        <v>2</v>
      </c>
    </row>
    <row customHeight="1" ht="24" r="3" s="356">
      <c r="A3" s="97" t="inlineStr">
        <is>
          <t>KISH/PW-02</t>
        </is>
      </c>
      <c r="B3" s="75" t="n"/>
      <c r="C3" s="272" t="n">
        <v>0</v>
      </c>
      <c r="D3" s="272" t="n">
        <v>0</v>
      </c>
      <c r="E3" s="272" t="n">
        <v>1</v>
      </c>
      <c r="F3" s="272" t="n">
        <v>0</v>
      </c>
      <c r="G3" s="272" t="n">
        <v>0</v>
      </c>
      <c r="H3" s="272" t="n">
        <v>0</v>
      </c>
      <c r="I3" s="272" t="n">
        <v>11.095</v>
      </c>
      <c r="J3" s="272" t="n">
        <v>0</v>
      </c>
      <c r="K3" s="272" t="n">
        <v>0</v>
      </c>
      <c r="L3" s="272" t="n">
        <v>0</v>
      </c>
      <c r="M3" s="272" t="n">
        <v>0.315</v>
      </c>
      <c r="N3" s="272" t="n">
        <v>0</v>
      </c>
      <c r="O3" s="272" t="n">
        <v>0</v>
      </c>
      <c r="P3" s="272" t="n">
        <v>0</v>
      </c>
      <c r="Q3" s="272" t="n">
        <v>0</v>
      </c>
      <c r="R3" s="272" t="n">
        <v>0</v>
      </c>
      <c r="S3" s="272" t="n">
        <v>0</v>
      </c>
      <c r="T3" s="75" t="n"/>
      <c r="U3" s="75" t="n">
        <v>3</v>
      </c>
    </row>
    <row customHeight="1" ht="24" r="4" s="356">
      <c r="A4" s="97" t="inlineStr">
        <is>
          <t>KISH/PW-03</t>
        </is>
      </c>
      <c r="B4" s="75" t="n"/>
      <c r="C4" s="272" t="n">
        <v>0</v>
      </c>
      <c r="D4" s="272" t="n">
        <v>0</v>
      </c>
      <c r="E4" s="272" t="n">
        <v>1</v>
      </c>
      <c r="F4" s="272" t="n">
        <v>0</v>
      </c>
      <c r="G4" s="272" t="n">
        <v>0</v>
      </c>
      <c r="H4" s="272" t="n">
        <v>0</v>
      </c>
      <c r="I4" s="272" t="n">
        <v>0</v>
      </c>
      <c r="J4" s="272" t="n">
        <v>0</v>
      </c>
      <c r="K4" s="272" t="n">
        <v>0</v>
      </c>
      <c r="L4" s="272" t="n">
        <v>0</v>
      </c>
      <c r="M4" s="272" t="n">
        <v>10.383</v>
      </c>
      <c r="N4" s="272" t="n">
        <v>0</v>
      </c>
      <c r="O4" s="272" t="n">
        <v>0</v>
      </c>
      <c r="P4" s="272" t="n">
        <v>0</v>
      </c>
      <c r="Q4" s="272" t="n">
        <v>0</v>
      </c>
      <c r="R4" s="272" t="n">
        <v>0</v>
      </c>
      <c r="S4" s="272" t="n">
        <v>0</v>
      </c>
      <c r="T4" s="75" t="n"/>
      <c r="U4" s="75" t="n">
        <v>4</v>
      </c>
    </row>
    <row customHeight="1" ht="24" r="5" s="356">
      <c r="A5" s="97" t="inlineStr">
        <is>
          <t>KISH/PW-04</t>
        </is>
      </c>
      <c r="B5" s="75" t="n"/>
      <c r="C5" s="272" t="n">
        <v>0</v>
      </c>
      <c r="D5" s="272" t="n">
        <v>0</v>
      </c>
      <c r="E5" s="272" t="n">
        <v>3</v>
      </c>
      <c r="F5" s="272" t="n">
        <v>0</v>
      </c>
      <c r="G5" s="272" t="n">
        <v>0</v>
      </c>
      <c r="H5" s="272" t="n">
        <v>0</v>
      </c>
      <c r="I5" s="272" t="n">
        <v>0</v>
      </c>
      <c r="J5" s="272" t="n">
        <v>0</v>
      </c>
      <c r="K5" s="272" t="n">
        <v>0</v>
      </c>
      <c r="L5" s="272" t="n">
        <v>0</v>
      </c>
      <c r="M5" s="272" t="n">
        <v>6.471</v>
      </c>
      <c r="N5" s="272" t="n">
        <v>0</v>
      </c>
      <c r="O5" s="272" t="n">
        <v>0</v>
      </c>
      <c r="P5" s="272" t="n">
        <v>0</v>
      </c>
      <c r="Q5" s="272" t="n">
        <v>0</v>
      </c>
      <c r="R5" s="272" t="n">
        <v>0</v>
      </c>
      <c r="S5" s="272" t="n">
        <v>0</v>
      </c>
      <c r="T5" s="75" t="n"/>
      <c r="U5" s="75" t="n">
        <v>5</v>
      </c>
    </row>
    <row customHeight="1" ht="24" r="6" s="356">
      <c r="A6" s="97" t="inlineStr">
        <is>
          <t>KISH/PW-05</t>
        </is>
      </c>
      <c r="B6" s="75" t="n"/>
      <c r="C6" s="272" t="n">
        <v>0</v>
      </c>
      <c r="D6" s="272" t="n">
        <v>0</v>
      </c>
      <c r="E6" s="272" t="n">
        <v>1</v>
      </c>
      <c r="F6" s="272" t="n">
        <v>0</v>
      </c>
      <c r="G6" s="272" t="n">
        <v>0</v>
      </c>
      <c r="H6" s="272" t="n">
        <v>0</v>
      </c>
      <c r="I6" s="272" t="n">
        <v>0</v>
      </c>
      <c r="J6" s="272" t="n">
        <v>0</v>
      </c>
      <c r="K6" s="272" t="n">
        <v>0</v>
      </c>
      <c r="L6" s="272" t="n">
        <v>0</v>
      </c>
      <c r="M6" s="272" t="n">
        <v>12.214</v>
      </c>
      <c r="N6" s="272" t="n">
        <v>0</v>
      </c>
      <c r="O6" s="272" t="n">
        <v>0</v>
      </c>
      <c r="P6" s="272" t="n">
        <v>0</v>
      </c>
      <c r="Q6" s="272" t="n">
        <v>0</v>
      </c>
      <c r="R6" s="272" t="n">
        <v>0</v>
      </c>
      <c r="S6" s="272" t="n">
        <v>0</v>
      </c>
      <c r="T6" s="75" t="n"/>
      <c r="U6" s="75" t="n">
        <v>6</v>
      </c>
    </row>
    <row customHeight="1" ht="24" r="7" s="356">
      <c r="A7" s="97" t="inlineStr">
        <is>
          <t>KISH/PW-06</t>
        </is>
      </c>
      <c r="B7" s="75" t="n"/>
      <c r="C7" s="272" t="n">
        <v>0</v>
      </c>
      <c r="D7" s="272" t="n">
        <v>0</v>
      </c>
      <c r="E7" s="272" t="n">
        <v>1</v>
      </c>
      <c r="F7" s="272" t="n">
        <v>0</v>
      </c>
      <c r="G7" s="272" t="n">
        <v>0</v>
      </c>
      <c r="H7" s="272" t="n">
        <v>0</v>
      </c>
      <c r="I7" s="272" t="n">
        <v>20</v>
      </c>
      <c r="J7" s="272" t="n">
        <v>0</v>
      </c>
      <c r="K7" s="272" t="n">
        <v>0</v>
      </c>
      <c r="L7" s="272" t="n">
        <v>0</v>
      </c>
      <c r="M7" s="272" t="n">
        <v>0</v>
      </c>
      <c r="N7" s="272" t="n">
        <v>0</v>
      </c>
      <c r="O7" s="272" t="n">
        <v>0</v>
      </c>
      <c r="P7" s="272" t="n">
        <v>0</v>
      </c>
      <c r="Q7" s="272" t="n">
        <v>0</v>
      </c>
      <c r="R7" s="272" t="n">
        <v>0</v>
      </c>
      <c r="S7" s="272" t="n">
        <v>0</v>
      </c>
      <c r="T7" s="75" t="n"/>
      <c r="U7" s="75" t="n">
        <v>7</v>
      </c>
    </row>
    <row customHeight="1" ht="24" r="8" s="356">
      <c r="A8" s="97" t="inlineStr">
        <is>
          <t>KISH/PW-07</t>
        </is>
      </c>
      <c r="B8" s="75" t="n"/>
      <c r="C8" s="272" t="n">
        <v>0</v>
      </c>
      <c r="D8" s="272" t="n">
        <v>0</v>
      </c>
      <c r="E8" s="272" t="n">
        <v>0</v>
      </c>
      <c r="F8" s="272" t="n">
        <v>0</v>
      </c>
      <c r="G8" s="272" t="n">
        <v>0</v>
      </c>
      <c r="H8" s="272" t="n">
        <v>0</v>
      </c>
      <c r="I8" s="272" t="n">
        <v>25.7</v>
      </c>
      <c r="J8" s="272" t="n">
        <v>0</v>
      </c>
      <c r="K8" s="272" t="n">
        <v>0</v>
      </c>
      <c r="L8" s="272" t="n">
        <v>0</v>
      </c>
      <c r="M8" s="272" t="n">
        <v>0.8</v>
      </c>
      <c r="N8" s="272" t="n">
        <v>0</v>
      </c>
      <c r="O8" s="272" t="n">
        <v>0</v>
      </c>
      <c r="P8" s="272" t="n">
        <v>0</v>
      </c>
      <c r="Q8" s="272" t="n">
        <v>0</v>
      </c>
      <c r="R8" s="272" t="n">
        <v>0</v>
      </c>
      <c r="S8" s="272" t="n">
        <v>0</v>
      </c>
      <c r="T8" s="75" t="n"/>
      <c r="U8" s="75" t="n">
        <v>8</v>
      </c>
    </row>
    <row customHeight="1" ht="24" r="9" s="356">
      <c r="A9" s="97" t="inlineStr">
        <is>
          <t>KISH/PW-09</t>
        </is>
      </c>
      <c r="B9" s="75" t="n"/>
      <c r="C9" s="272" t="n">
        <v>0</v>
      </c>
      <c r="D9" s="272" t="n">
        <v>0</v>
      </c>
      <c r="E9" s="272" t="n">
        <v>0</v>
      </c>
      <c r="F9" s="272" t="n">
        <v>1</v>
      </c>
      <c r="G9" s="272" t="n">
        <v>3</v>
      </c>
      <c r="H9" s="272" t="n">
        <v>0</v>
      </c>
      <c r="I9" s="272" t="n">
        <v>0</v>
      </c>
      <c r="J9" s="272" t="n">
        <v>0</v>
      </c>
      <c r="K9" s="272" t="n">
        <v>0</v>
      </c>
      <c r="L9" s="272" t="n">
        <v>0</v>
      </c>
      <c r="M9" s="272" t="n">
        <v>0</v>
      </c>
      <c r="N9" s="272" t="n">
        <v>0</v>
      </c>
      <c r="O9" s="272" t="n">
        <v>0</v>
      </c>
      <c r="P9" s="272" t="n">
        <v>0</v>
      </c>
      <c r="Q9" s="272" t="n">
        <v>0</v>
      </c>
      <c r="R9" s="272" t="n">
        <v>0</v>
      </c>
      <c r="S9" s="272" t="n">
        <v>0</v>
      </c>
      <c r="T9" s="75" t="n"/>
      <c r="U9" s="75" t="n">
        <v>9</v>
      </c>
    </row>
    <row customHeight="1" ht="24" r="10" s="356">
      <c r="A10" s="97" t="inlineStr">
        <is>
          <t>KISH/PW-10</t>
        </is>
      </c>
      <c r="B10" s="75" t="n"/>
      <c r="C10" s="272" t="n">
        <v>0</v>
      </c>
      <c r="D10" s="272" t="n">
        <v>0</v>
      </c>
      <c r="E10" s="272" t="n">
        <v>1</v>
      </c>
      <c r="F10" s="272" t="n">
        <v>0</v>
      </c>
      <c r="G10" s="272" t="n">
        <v>1</v>
      </c>
      <c r="H10" s="272" t="n">
        <v>0</v>
      </c>
      <c r="I10" s="272" t="n">
        <v>0</v>
      </c>
      <c r="J10" s="272" t="n">
        <v>0</v>
      </c>
      <c r="K10" s="272" t="n">
        <v>0</v>
      </c>
      <c r="L10" s="272" t="n">
        <v>0</v>
      </c>
      <c r="M10" s="272" t="n">
        <v>11.98</v>
      </c>
      <c r="N10" s="272" t="n">
        <v>0</v>
      </c>
      <c r="O10" s="272" t="n">
        <v>0</v>
      </c>
      <c r="P10" s="272" t="n">
        <v>0</v>
      </c>
      <c r="Q10" s="272" t="n">
        <v>0</v>
      </c>
      <c r="R10" s="272" t="n">
        <v>0</v>
      </c>
      <c r="S10" s="272" t="n">
        <v>0</v>
      </c>
      <c r="T10" s="75" t="n"/>
      <c r="U10" s="75" t="n">
        <v>10</v>
      </c>
    </row>
    <row customHeight="1" ht="24" r="11" s="356">
      <c r="A11" s="97" t="inlineStr">
        <is>
          <t>KISH/PW-11</t>
        </is>
      </c>
      <c r="B11" s="75" t="n"/>
      <c r="C11" s="272" t="n">
        <v>0</v>
      </c>
      <c r="D11" s="272" t="n">
        <v>0</v>
      </c>
      <c r="E11" s="272" t="n">
        <v>1</v>
      </c>
      <c r="F11" s="272" t="n">
        <v>0</v>
      </c>
      <c r="G11" s="272" t="n">
        <v>0</v>
      </c>
      <c r="H11" s="272" t="n">
        <v>0</v>
      </c>
      <c r="I11" s="272" t="n">
        <v>0</v>
      </c>
      <c r="J11" s="272" t="n">
        <v>0</v>
      </c>
      <c r="K11" s="272" t="n">
        <v>0</v>
      </c>
      <c r="L11" s="272" t="n">
        <v>0</v>
      </c>
      <c r="M11" s="272" t="n">
        <v>10.86</v>
      </c>
      <c r="N11" s="272" t="n">
        <v>0</v>
      </c>
      <c r="O11" s="272" t="n">
        <v>0</v>
      </c>
      <c r="P11" s="272" t="n">
        <v>0</v>
      </c>
      <c r="Q11" s="272" t="n">
        <v>0</v>
      </c>
      <c r="R11" s="272" t="n">
        <v>0</v>
      </c>
      <c r="S11" s="272" t="n">
        <v>0</v>
      </c>
      <c r="T11" s="75" t="n"/>
      <c r="U11" s="75" t="n">
        <v>11</v>
      </c>
    </row>
    <row customHeight="1" ht="24" r="12" s="356">
      <c r="A12" s="97" t="inlineStr">
        <is>
          <t>KISH/PW-12</t>
        </is>
      </c>
      <c r="B12" s="75" t="n"/>
      <c r="C12" s="272" t="n">
        <v>0</v>
      </c>
      <c r="D12" s="272" t="n">
        <v>0</v>
      </c>
      <c r="E12" s="272" t="n">
        <v>2</v>
      </c>
      <c r="F12" s="272" t="n">
        <v>0</v>
      </c>
      <c r="G12" s="272" t="n">
        <v>0</v>
      </c>
      <c r="H12" s="272" t="n">
        <v>0</v>
      </c>
      <c r="I12" s="272" t="n">
        <v>6.857</v>
      </c>
      <c r="J12" s="272" t="n">
        <v>0</v>
      </c>
      <c r="K12" s="272" t="n">
        <v>0</v>
      </c>
      <c r="L12" s="272" t="n">
        <v>0</v>
      </c>
      <c r="M12" s="272" t="n">
        <v>0</v>
      </c>
      <c r="N12" s="272" t="n">
        <v>0</v>
      </c>
      <c r="O12" s="272" t="n">
        <v>0</v>
      </c>
      <c r="P12" s="272" t="n">
        <v>0</v>
      </c>
      <c r="Q12" s="272" t="n">
        <v>0</v>
      </c>
      <c r="R12" s="272" t="n">
        <v>0</v>
      </c>
      <c r="S12" s="272" t="n">
        <v>0</v>
      </c>
      <c r="T12" s="75" t="n"/>
      <c r="U12" s="75" t="n">
        <v>12</v>
      </c>
    </row>
    <row customHeight="1" ht="24" r="13" s="356">
      <c r="A13" s="97" t="inlineStr">
        <is>
          <t>KISH/PW-13</t>
        </is>
      </c>
      <c r="B13" s="75" t="n"/>
      <c r="C13" s="272" t="n">
        <v>0</v>
      </c>
      <c r="D13" s="272" t="n">
        <v>0</v>
      </c>
      <c r="E13" s="272" t="n">
        <v>2</v>
      </c>
      <c r="F13" s="272" t="n">
        <v>0</v>
      </c>
      <c r="G13" s="272" t="n">
        <v>0</v>
      </c>
      <c r="H13" s="272" t="n">
        <v>0</v>
      </c>
      <c r="I13" s="272" t="n">
        <v>0</v>
      </c>
      <c r="J13" s="272" t="n">
        <v>0</v>
      </c>
      <c r="K13" s="272" t="n">
        <v>0</v>
      </c>
      <c r="L13" s="272" t="n">
        <v>0</v>
      </c>
      <c r="M13" s="272" t="n">
        <v>10</v>
      </c>
      <c r="N13" s="272" t="n">
        <v>0</v>
      </c>
      <c r="O13" s="272" t="n">
        <v>0</v>
      </c>
      <c r="P13" s="272" t="n">
        <v>0</v>
      </c>
      <c r="Q13" s="272" t="n">
        <v>0</v>
      </c>
      <c r="R13" s="272" t="n">
        <v>0</v>
      </c>
      <c r="S13" s="272" t="n">
        <v>0</v>
      </c>
      <c r="T13" s="75" t="n"/>
      <c r="U13" s="75" t="n">
        <v>13</v>
      </c>
    </row>
    <row customHeight="1" ht="24" r="14" s="356">
      <c r="A14" s="97" t="inlineStr">
        <is>
          <t>KISH/PW-14</t>
        </is>
      </c>
      <c r="B14" s="75" t="n"/>
      <c r="C14" s="272" t="n">
        <v>0</v>
      </c>
      <c r="D14" s="272" t="n">
        <v>0</v>
      </c>
      <c r="E14" s="272" t="n">
        <v>1</v>
      </c>
      <c r="F14" s="272" t="n">
        <v>0</v>
      </c>
      <c r="G14" s="272" t="n">
        <v>0</v>
      </c>
      <c r="H14" s="272" t="n">
        <v>0</v>
      </c>
      <c r="I14" s="272" t="n">
        <v>0</v>
      </c>
      <c r="J14" s="272" t="n">
        <v>0</v>
      </c>
      <c r="K14" s="272" t="n">
        <v>0</v>
      </c>
      <c r="L14" s="272" t="n">
        <v>0</v>
      </c>
      <c r="M14" s="272" t="n">
        <v>16.9</v>
      </c>
      <c r="N14" s="272" t="n">
        <v>0</v>
      </c>
      <c r="O14" s="272" t="n">
        <v>0</v>
      </c>
      <c r="P14" s="272" t="n">
        <v>0</v>
      </c>
      <c r="Q14" s="272" t="n">
        <v>0</v>
      </c>
      <c r="R14" s="272" t="n">
        <v>0</v>
      </c>
      <c r="S14" s="272" t="n">
        <v>0</v>
      </c>
      <c r="T14" s="75" t="n"/>
      <c r="U14" s="75" t="n">
        <v>14</v>
      </c>
    </row>
    <row customHeight="1" ht="24" r="15" s="356">
      <c r="A15" s="97" t="inlineStr">
        <is>
          <t>KISH/PW-15</t>
        </is>
      </c>
      <c r="B15" s="75" t="n"/>
      <c r="C15" s="272" t="n">
        <v>0</v>
      </c>
      <c r="D15" s="272" t="n">
        <v>0</v>
      </c>
      <c r="E15" s="272" t="n">
        <v>0</v>
      </c>
      <c r="F15" s="272" t="n">
        <v>0</v>
      </c>
      <c r="G15" s="272" t="n">
        <v>0</v>
      </c>
      <c r="H15" s="272" t="n">
        <v>0</v>
      </c>
      <c r="I15" s="272" t="n">
        <v>0</v>
      </c>
      <c r="J15" s="272" t="n">
        <v>0</v>
      </c>
      <c r="K15" s="272" t="n">
        <v>0</v>
      </c>
      <c r="L15" s="272" t="n">
        <v>0</v>
      </c>
      <c r="M15" s="272" t="n">
        <v>9</v>
      </c>
      <c r="N15" s="272" t="n">
        <v>0</v>
      </c>
      <c r="O15" s="272" t="n">
        <v>0</v>
      </c>
      <c r="P15" s="272" t="n">
        <v>0</v>
      </c>
      <c r="Q15" s="272" t="n">
        <v>0</v>
      </c>
      <c r="R15" s="272" t="n">
        <v>0</v>
      </c>
      <c r="S15" s="272" t="n">
        <v>0</v>
      </c>
      <c r="T15" s="75" t="n"/>
      <c r="U15" s="75" t="n">
        <v>15</v>
      </c>
    </row>
    <row customHeight="1" ht="24" r="16" s="356">
      <c r="A16" s="97" t="inlineStr">
        <is>
          <t>KISH/PW-16</t>
        </is>
      </c>
      <c r="B16" s="75" t="n"/>
      <c r="C16" s="272" t="n">
        <v>0</v>
      </c>
      <c r="D16" s="272" t="n">
        <v>0</v>
      </c>
      <c r="E16" s="272" t="n">
        <v>1</v>
      </c>
      <c r="F16" s="272" t="n">
        <v>0</v>
      </c>
      <c r="G16" s="272" t="n">
        <v>0</v>
      </c>
      <c r="H16" s="272" t="n">
        <v>0</v>
      </c>
      <c r="I16" s="272" t="n">
        <v>0</v>
      </c>
      <c r="J16" s="272" t="n">
        <v>0</v>
      </c>
      <c r="K16" s="272" t="n">
        <v>0</v>
      </c>
      <c r="L16" s="272" t="n">
        <v>0</v>
      </c>
      <c r="M16" s="272" t="n">
        <v>14.12</v>
      </c>
      <c r="N16" s="272" t="n">
        <v>0</v>
      </c>
      <c r="O16" s="272" t="n">
        <v>0</v>
      </c>
      <c r="P16" s="272" t="n">
        <v>0</v>
      </c>
      <c r="Q16" s="272" t="n">
        <v>0</v>
      </c>
      <c r="R16" s="272" t="n">
        <v>0</v>
      </c>
      <c r="S16" s="272" t="n">
        <v>0</v>
      </c>
      <c r="T16" s="75" t="n"/>
      <c r="U16" s="75" t="n">
        <v>16</v>
      </c>
    </row>
    <row customHeight="1" ht="24" r="17" s="356">
      <c r="A17" s="97" t="inlineStr">
        <is>
          <t>KISH/PW-17</t>
        </is>
      </c>
      <c r="B17" s="75" t="n"/>
      <c r="C17" s="272" t="n">
        <v>25</v>
      </c>
      <c r="D17" s="272" t="n">
        <v>0</v>
      </c>
      <c r="E17" s="272" t="n">
        <v>2</v>
      </c>
      <c r="F17" s="272" t="n">
        <v>5</v>
      </c>
      <c r="G17" s="272" t="n">
        <v>0</v>
      </c>
      <c r="H17" s="272" t="n">
        <v>0</v>
      </c>
      <c r="I17" s="272" t="n">
        <v>0</v>
      </c>
      <c r="J17" s="272" t="n">
        <v>0</v>
      </c>
      <c r="K17" s="272" t="n">
        <v>0</v>
      </c>
      <c r="L17" s="272" t="n">
        <v>0</v>
      </c>
      <c r="M17" s="272" t="n">
        <v>13.17</v>
      </c>
      <c r="N17" s="272" t="n">
        <v>0</v>
      </c>
      <c r="O17" s="272" t="n">
        <v>0</v>
      </c>
      <c r="P17" s="272" t="n">
        <v>0</v>
      </c>
      <c r="Q17" s="272" t="n">
        <v>0</v>
      </c>
      <c r="R17" s="272" t="n">
        <v>0</v>
      </c>
      <c r="S17" s="272" t="n">
        <v>0</v>
      </c>
      <c r="T17" s="75" t="n"/>
      <c r="U17" s="75" t="n">
        <v>17</v>
      </c>
    </row>
    <row customHeight="1" ht="24" r="18" s="356">
      <c r="A18" s="97" t="inlineStr">
        <is>
          <t>KISH/PW-18</t>
        </is>
      </c>
      <c r="B18" s="75" t="n"/>
      <c r="C18" s="272" t="n">
        <v>0</v>
      </c>
      <c r="D18" s="272" t="n">
        <v>0</v>
      </c>
      <c r="E18" s="272" t="n">
        <v>0</v>
      </c>
      <c r="F18" s="272" t="n">
        <v>0</v>
      </c>
      <c r="G18" s="272" t="n">
        <v>2</v>
      </c>
      <c r="H18" s="272" t="n">
        <v>0</v>
      </c>
      <c r="I18" s="272" t="n">
        <v>26.035</v>
      </c>
      <c r="J18" s="272" t="n">
        <v>0</v>
      </c>
      <c r="K18" s="272" t="n">
        <v>0</v>
      </c>
      <c r="L18" s="272" t="n">
        <v>0</v>
      </c>
      <c r="M18" s="272" t="n">
        <v>0</v>
      </c>
      <c r="N18" s="272" t="n">
        <v>0</v>
      </c>
      <c r="O18" s="272" t="n">
        <v>0</v>
      </c>
      <c r="P18" s="272" t="n">
        <v>0</v>
      </c>
      <c r="Q18" s="272" t="n">
        <v>0</v>
      </c>
      <c r="R18" s="272" t="n">
        <v>0</v>
      </c>
      <c r="S18" s="272" t="n">
        <v>0</v>
      </c>
      <c r="T18" s="75" t="n"/>
      <c r="U18" s="75" t="n">
        <v>18</v>
      </c>
    </row>
    <row customHeight="1" ht="24" r="19" s="356">
      <c r="A19" s="97" t="inlineStr">
        <is>
          <t>KISH/PW-19</t>
        </is>
      </c>
      <c r="B19" s="75" t="n"/>
      <c r="C19" s="272" t="n">
        <v>0</v>
      </c>
      <c r="D19" s="272" t="n">
        <v>0</v>
      </c>
      <c r="E19" s="272" t="n">
        <v>0</v>
      </c>
      <c r="F19" s="272" t="n">
        <v>0</v>
      </c>
      <c r="G19" s="272" t="n">
        <v>0</v>
      </c>
      <c r="H19" s="272" t="n">
        <v>0</v>
      </c>
      <c r="I19" s="272" t="n">
        <v>22.933</v>
      </c>
      <c r="J19" s="272" t="n">
        <v>0</v>
      </c>
      <c r="K19" s="272" t="n">
        <v>0</v>
      </c>
      <c r="L19" s="272" t="n">
        <v>0</v>
      </c>
      <c r="M19" s="272" t="n">
        <v>0</v>
      </c>
      <c r="N19" s="272" t="n">
        <v>0</v>
      </c>
      <c r="O19" s="272" t="n">
        <v>0</v>
      </c>
      <c r="P19" s="272" t="n">
        <v>0</v>
      </c>
      <c r="Q19" s="272" t="n">
        <v>0</v>
      </c>
      <c r="R19" s="272" t="n">
        <v>0</v>
      </c>
      <c r="S19" s="272" t="n">
        <v>0</v>
      </c>
      <c r="T19" s="75" t="n"/>
      <c r="U19" s="75" t="n">
        <v>19</v>
      </c>
    </row>
    <row customHeight="1" ht="24" r="20" s="356">
      <c r="A20" s="97" t="inlineStr">
        <is>
          <t>KISH/PW-20</t>
        </is>
      </c>
      <c r="B20" s="75" t="n"/>
      <c r="C20" s="272" t="n">
        <v>28</v>
      </c>
      <c r="D20" s="272" t="n">
        <v>0</v>
      </c>
      <c r="E20" s="272" t="n">
        <v>0</v>
      </c>
      <c r="F20" s="272" t="n">
        <v>4</v>
      </c>
      <c r="G20" s="272" t="n">
        <v>4</v>
      </c>
      <c r="H20" s="272" t="n">
        <v>0</v>
      </c>
      <c r="I20" s="272" t="n">
        <v>0</v>
      </c>
      <c r="J20" s="272" t="n">
        <v>0</v>
      </c>
      <c r="K20" s="272" t="n">
        <v>0</v>
      </c>
      <c r="L20" s="272" t="n">
        <v>0</v>
      </c>
      <c r="M20" s="272" t="n">
        <v>0</v>
      </c>
      <c r="N20" s="272" t="n">
        <v>0</v>
      </c>
      <c r="O20" s="272" t="n">
        <v>0</v>
      </c>
      <c r="P20" s="272" t="n">
        <v>0</v>
      </c>
      <c r="Q20" s="272" t="n">
        <v>0</v>
      </c>
      <c r="R20" s="272" t="n">
        <v>0</v>
      </c>
      <c r="S20" s="272" t="n">
        <v>0</v>
      </c>
      <c r="T20" s="75" t="n"/>
      <c r="U20" s="75" t="n">
        <v>20</v>
      </c>
    </row>
    <row customHeight="1" ht="24" r="21" s="356">
      <c r="A21" s="97" t="inlineStr">
        <is>
          <t>KISH/PW-21</t>
        </is>
      </c>
      <c r="B21" s="75" t="n"/>
      <c r="C21" s="272" t="n">
        <v>0</v>
      </c>
      <c r="D21" s="272" t="n">
        <v>0</v>
      </c>
      <c r="E21" s="272" t="n">
        <v>2</v>
      </c>
      <c r="F21" s="272" t="n">
        <v>0</v>
      </c>
      <c r="G21" s="272" t="n">
        <v>0</v>
      </c>
      <c r="H21" s="272" t="n">
        <v>0</v>
      </c>
      <c r="I21" s="272" t="n">
        <v>0</v>
      </c>
      <c r="J21" s="272" t="n">
        <v>0</v>
      </c>
      <c r="K21" s="272" t="n">
        <v>0</v>
      </c>
      <c r="L21" s="272" t="n">
        <v>0</v>
      </c>
      <c r="M21" s="272" t="n">
        <v>10</v>
      </c>
      <c r="N21" s="272" t="n">
        <v>5</v>
      </c>
      <c r="O21" s="272" t="n">
        <v>0</v>
      </c>
      <c r="P21" s="272" t="n">
        <v>0</v>
      </c>
      <c r="Q21" s="272" t="n">
        <v>0</v>
      </c>
      <c r="R21" s="272" t="n">
        <v>0</v>
      </c>
      <c r="S21" s="272" t="n">
        <v>0</v>
      </c>
      <c r="T21" s="75" t="n"/>
      <c r="U21" s="75" t="n">
        <v>21</v>
      </c>
    </row>
    <row customHeight="1" ht="24" r="22" s="356">
      <c r="A22" s="97" t="inlineStr">
        <is>
          <t>KISH/PW-22</t>
        </is>
      </c>
      <c r="B22" s="75" t="n"/>
      <c r="C22" s="272" t="n">
        <v>6</v>
      </c>
      <c r="D22" s="272" t="n">
        <v>0</v>
      </c>
      <c r="E22" s="272" t="n">
        <v>0</v>
      </c>
      <c r="F22" s="272" t="n">
        <v>3</v>
      </c>
      <c r="G22" s="272" t="n">
        <v>1</v>
      </c>
      <c r="H22" s="272" t="n">
        <v>0</v>
      </c>
      <c r="I22" s="272" t="n">
        <v>9.92</v>
      </c>
      <c r="J22" s="272" t="n">
        <v>0</v>
      </c>
      <c r="K22" s="272" t="n">
        <v>0</v>
      </c>
      <c r="L22" s="272" t="n">
        <v>0</v>
      </c>
      <c r="M22" s="272" t="n">
        <v>11</v>
      </c>
      <c r="N22" s="272" t="n">
        <v>0</v>
      </c>
      <c r="O22" s="272" t="n">
        <v>0</v>
      </c>
      <c r="P22" s="272" t="n">
        <v>0</v>
      </c>
      <c r="Q22" s="272" t="n">
        <v>0</v>
      </c>
      <c r="R22" s="272" t="n">
        <v>0</v>
      </c>
      <c r="S22" s="272" t="n">
        <v>0</v>
      </c>
      <c r="T22" s="75" t="n"/>
      <c r="U22" s="75" t="n">
        <v>22</v>
      </c>
    </row>
    <row customHeight="1" ht="24" r="23" s="356">
      <c r="A23" s="97" t="inlineStr">
        <is>
          <t>KISH/PW-23</t>
        </is>
      </c>
      <c r="B23" s="75" t="n"/>
      <c r="C23" s="272" t="n">
        <v>4</v>
      </c>
      <c r="D23" s="272" t="n">
        <v>0</v>
      </c>
      <c r="E23" s="272" t="n">
        <v>2</v>
      </c>
      <c r="F23" s="272" t="n">
        <v>1</v>
      </c>
      <c r="G23" s="272" t="n">
        <v>0</v>
      </c>
      <c r="H23" s="272" t="n">
        <v>0</v>
      </c>
      <c r="I23" s="272" t="n">
        <v>1.925</v>
      </c>
      <c r="J23" s="272" t="n">
        <v>0</v>
      </c>
      <c r="K23" s="272" t="n">
        <v>0</v>
      </c>
      <c r="L23" s="272" t="n">
        <v>0</v>
      </c>
      <c r="M23" s="272" t="n">
        <v>4.51</v>
      </c>
      <c r="N23" s="272" t="n">
        <v>0</v>
      </c>
      <c r="O23" s="272" t="n">
        <v>0</v>
      </c>
      <c r="P23" s="272" t="n">
        <v>0</v>
      </c>
      <c r="Q23" s="272" t="n">
        <v>0</v>
      </c>
      <c r="R23" s="272" t="n">
        <v>0</v>
      </c>
      <c r="S23" s="272" t="n">
        <v>0</v>
      </c>
      <c r="T23" s="75" t="n"/>
      <c r="U23" s="75" t="n">
        <v>23</v>
      </c>
    </row>
    <row customHeight="1" ht="24" r="24" s="356">
      <c r="A24" s="97" t="inlineStr">
        <is>
          <t>KISH/PW-24</t>
        </is>
      </c>
      <c r="B24" s="75" t="n"/>
      <c r="C24" s="272" t="n">
        <v>0</v>
      </c>
      <c r="D24" s="272" t="n">
        <v>0</v>
      </c>
      <c r="E24" s="272" t="n">
        <v>0</v>
      </c>
      <c r="F24" s="272" t="n">
        <v>0</v>
      </c>
      <c r="G24" s="272" t="n">
        <v>0</v>
      </c>
      <c r="H24" s="272" t="n">
        <v>0</v>
      </c>
      <c r="I24" s="272" t="n">
        <v>0</v>
      </c>
      <c r="J24" s="272" t="n">
        <v>0</v>
      </c>
      <c r="K24" s="272" t="n">
        <v>0</v>
      </c>
      <c r="L24" s="272" t="n">
        <v>0</v>
      </c>
      <c r="M24" s="272" t="n">
        <v>19.843</v>
      </c>
      <c r="N24" s="272" t="n">
        <v>0</v>
      </c>
      <c r="O24" s="272" t="n">
        <v>0</v>
      </c>
      <c r="P24" s="272" t="n">
        <v>0</v>
      </c>
      <c r="Q24" s="272" t="n">
        <v>0</v>
      </c>
      <c r="R24" s="272" t="n">
        <v>0</v>
      </c>
      <c r="S24" s="272" t="n">
        <v>0</v>
      </c>
      <c r="T24" s="75" t="n"/>
      <c r="U24" s="75" t="n">
        <v>24</v>
      </c>
    </row>
    <row customHeight="1" ht="24" r="25" s="356">
      <c r="A25" s="97" t="inlineStr">
        <is>
          <t>KISH/PW-25</t>
        </is>
      </c>
      <c r="B25" s="75" t="n"/>
      <c r="C25" s="272" t="n">
        <v>15</v>
      </c>
      <c r="D25" s="272" t="n">
        <v>0</v>
      </c>
      <c r="E25" s="272" t="n">
        <v>1</v>
      </c>
      <c r="F25" s="272" t="n">
        <v>1</v>
      </c>
      <c r="G25" s="272" t="n">
        <v>2</v>
      </c>
      <c r="H25" s="272" t="n">
        <v>0</v>
      </c>
      <c r="I25" s="272" t="n">
        <v>11</v>
      </c>
      <c r="J25" s="272" t="n">
        <v>0</v>
      </c>
      <c r="K25" s="272" t="n">
        <v>0</v>
      </c>
      <c r="L25" s="272" t="n">
        <v>0</v>
      </c>
      <c r="M25" s="272" t="n">
        <v>0</v>
      </c>
      <c r="N25" s="272" t="n">
        <v>0</v>
      </c>
      <c r="O25" s="272" t="n">
        <v>0</v>
      </c>
      <c r="P25" s="272" t="n">
        <v>0</v>
      </c>
      <c r="Q25" s="272" t="n">
        <v>0</v>
      </c>
      <c r="R25" s="272" t="n">
        <v>0</v>
      </c>
      <c r="S25" s="272" t="n">
        <v>0</v>
      </c>
      <c r="T25" s="75" t="n"/>
      <c r="U25" s="75" t="n">
        <v>25</v>
      </c>
    </row>
    <row customHeight="1" ht="24" r="26" s="356">
      <c r="A26" s="97" t="inlineStr">
        <is>
          <t>KISH/PW-26</t>
        </is>
      </c>
      <c r="B26" s="75" t="n"/>
      <c r="C26" s="272" t="n">
        <v>0</v>
      </c>
      <c r="D26" s="272" t="n">
        <v>0</v>
      </c>
      <c r="E26" s="272" t="n">
        <v>0</v>
      </c>
      <c r="F26" s="272" t="n">
        <v>0</v>
      </c>
      <c r="G26" s="272" t="n">
        <v>0</v>
      </c>
      <c r="H26" s="272" t="n">
        <v>0</v>
      </c>
      <c r="I26" s="272" t="n">
        <v>22.7</v>
      </c>
      <c r="J26" s="272" t="n">
        <v>0</v>
      </c>
      <c r="K26" s="272" t="n">
        <v>0</v>
      </c>
      <c r="L26" s="272" t="n">
        <v>0</v>
      </c>
      <c r="M26" s="272" t="n">
        <v>0.54</v>
      </c>
      <c r="N26" s="272" t="n">
        <v>0</v>
      </c>
      <c r="O26" s="272" t="n">
        <v>0</v>
      </c>
      <c r="P26" s="272" t="n">
        <v>0</v>
      </c>
      <c r="Q26" s="272" t="n">
        <v>0</v>
      </c>
      <c r="R26" s="272" t="n">
        <v>0</v>
      </c>
      <c r="S26" s="272" t="n">
        <v>0</v>
      </c>
      <c r="T26" s="193" t="n"/>
      <c r="U26" s="75" t="n">
        <v>26</v>
      </c>
    </row>
    <row customHeight="1" ht="24" r="27" s="356">
      <c r="A27" s="97" t="inlineStr">
        <is>
          <t>KISH/PW-27</t>
        </is>
      </c>
      <c r="B27" s="75" t="n"/>
      <c r="C27" s="272" t="n">
        <v>0</v>
      </c>
      <c r="D27" s="272" t="n">
        <v>0</v>
      </c>
      <c r="E27" s="272" t="n">
        <v>2</v>
      </c>
      <c r="F27" s="272" t="n">
        <v>4</v>
      </c>
      <c r="G27" s="272" t="n">
        <v>2</v>
      </c>
      <c r="H27" s="272" t="n">
        <v>0</v>
      </c>
      <c r="I27" s="272" t="n">
        <v>0</v>
      </c>
      <c r="J27" s="272" t="n">
        <v>0</v>
      </c>
      <c r="K27" s="272" t="n">
        <v>0</v>
      </c>
      <c r="L27" s="272" t="n">
        <v>0</v>
      </c>
      <c r="M27" s="272" t="n">
        <v>0</v>
      </c>
      <c r="N27" s="272" t="n">
        <v>0</v>
      </c>
      <c r="O27" s="272" t="n">
        <v>0</v>
      </c>
      <c r="P27" s="272" t="n">
        <v>0</v>
      </c>
      <c r="Q27" s="272" t="n">
        <v>0</v>
      </c>
      <c r="R27" s="272" t="n">
        <v>0</v>
      </c>
      <c r="S27" s="272" t="n">
        <v>0</v>
      </c>
      <c r="T27" s="75" t="n"/>
      <c r="U27" s="75" t="n">
        <v>27</v>
      </c>
    </row>
    <row customHeight="1" ht="24" r="28" s="356">
      <c r="A28" s="97" t="inlineStr">
        <is>
          <t>KISH/PW-28</t>
        </is>
      </c>
      <c r="B28" s="75" t="n"/>
      <c r="C28" s="272" t="n">
        <v>0</v>
      </c>
      <c r="D28" s="272" t="n">
        <v>0</v>
      </c>
      <c r="E28" s="272" t="n">
        <v>0</v>
      </c>
      <c r="F28" s="272" t="n">
        <v>0</v>
      </c>
      <c r="G28" s="272" t="n">
        <v>0</v>
      </c>
      <c r="H28" s="272" t="n">
        <v>0</v>
      </c>
      <c r="I28" s="272" t="n">
        <v>0</v>
      </c>
      <c r="J28" s="272" t="n">
        <v>0</v>
      </c>
      <c r="K28" s="272" t="n">
        <v>0</v>
      </c>
      <c r="L28" s="272" t="n">
        <v>0</v>
      </c>
      <c r="M28" s="272" t="n">
        <v>0</v>
      </c>
      <c r="N28" s="272" t="n">
        <v>0</v>
      </c>
      <c r="O28" s="272" t="n">
        <v>0</v>
      </c>
      <c r="P28" s="272" t="n">
        <v>0</v>
      </c>
      <c r="Q28" s="272" t="n">
        <v>55</v>
      </c>
      <c r="R28" s="272" t="n">
        <v>0</v>
      </c>
      <c r="S28" s="272" t="n">
        <v>0</v>
      </c>
      <c r="T28" s="75" t="n"/>
      <c r="U28" s="75" t="n">
        <v>28</v>
      </c>
    </row>
    <row customHeight="1" ht="24" r="29" s="356">
      <c r="A29" s="97" t="inlineStr">
        <is>
          <t>KISH/PW-29</t>
        </is>
      </c>
      <c r="B29" s="75" t="n"/>
      <c r="C29" s="272" t="n">
        <v>0</v>
      </c>
      <c r="D29" s="272" t="n">
        <v>0</v>
      </c>
      <c r="E29" s="272" t="n">
        <v>0</v>
      </c>
      <c r="F29" s="272" t="n">
        <v>0</v>
      </c>
      <c r="G29" s="272" t="n">
        <v>0</v>
      </c>
      <c r="H29" s="272" t="n">
        <v>0</v>
      </c>
      <c r="I29" s="272" t="n">
        <v>0</v>
      </c>
      <c r="J29" s="272" t="n">
        <v>0</v>
      </c>
      <c r="K29" s="272" t="n">
        <v>0</v>
      </c>
      <c r="L29" s="272" t="n">
        <v>0</v>
      </c>
      <c r="M29" s="272" t="n">
        <v>0</v>
      </c>
      <c r="N29" s="272" t="n">
        <v>0</v>
      </c>
      <c r="O29" s="272" t="n">
        <v>0</v>
      </c>
      <c r="P29" s="272" t="n">
        <v>0</v>
      </c>
      <c r="Q29" s="272" t="n">
        <v>0</v>
      </c>
      <c r="R29" s="272" t="n">
        <v>0</v>
      </c>
      <c r="S29" s="272" t="n">
        <v>1</v>
      </c>
      <c r="T29" s="75" t="n"/>
      <c r="U29" s="75" t="n">
        <v>29</v>
      </c>
    </row>
    <row customFormat="1" customHeight="1" ht="24" r="30" s="115">
      <c r="A30" s="273" t="inlineStr">
        <is>
          <t>KISH/PW-30-Lot-01</t>
        </is>
      </c>
      <c r="B30" s="214" t="n"/>
      <c r="C30" s="276" t="n">
        <v>0</v>
      </c>
      <c r="D30" s="276" t="n">
        <v>0</v>
      </c>
      <c r="E30" s="276" t="n">
        <v>0</v>
      </c>
      <c r="F30" s="276" t="n">
        <v>0</v>
      </c>
      <c r="G30" s="276" t="n">
        <v>0</v>
      </c>
      <c r="H30" s="276" t="n">
        <v>0</v>
      </c>
      <c r="I30" s="276" t="n">
        <v>0</v>
      </c>
      <c r="J30" s="276" t="n">
        <v>0</v>
      </c>
      <c r="K30" s="276" t="n">
        <v>0</v>
      </c>
      <c r="L30" s="276" t="n">
        <v>0</v>
      </c>
      <c r="M30" s="276" t="n">
        <v>2.381</v>
      </c>
      <c r="N30" s="276" t="n">
        <v>0</v>
      </c>
      <c r="O30" s="276" t="n">
        <v>0</v>
      </c>
      <c r="P30" s="276" t="n">
        <v>0</v>
      </c>
      <c r="Q30" s="276" t="n">
        <v>0</v>
      </c>
      <c r="R30" s="276" t="n">
        <v>0</v>
      </c>
      <c r="S30" s="276" t="n">
        <v>0</v>
      </c>
      <c r="T30" s="214" t="n"/>
      <c r="U30" s="214" t="n">
        <v>30</v>
      </c>
    </row>
    <row customFormat="1" customHeight="1" ht="24" r="31" s="115">
      <c r="A31" s="273" t="inlineStr">
        <is>
          <t>KISH/PW-30-Lot-02</t>
        </is>
      </c>
      <c r="B31" s="214" t="n"/>
      <c r="C31" s="276" t="n">
        <v>0</v>
      </c>
      <c r="D31" s="276" t="n">
        <v>0</v>
      </c>
      <c r="E31" s="276" t="n">
        <v>0</v>
      </c>
      <c r="F31" s="276" t="n">
        <v>0</v>
      </c>
      <c r="G31" s="276" t="n">
        <v>0</v>
      </c>
      <c r="H31" s="276" t="n">
        <v>0</v>
      </c>
      <c r="I31" s="276" t="n">
        <v>0</v>
      </c>
      <c r="J31" s="276" t="n">
        <v>0</v>
      </c>
      <c r="K31" s="276" t="n">
        <v>0</v>
      </c>
      <c r="L31" s="276" t="n">
        <v>0</v>
      </c>
      <c r="M31" s="276" t="n">
        <v>2.66</v>
      </c>
      <c r="N31" s="276" t="n">
        <v>0</v>
      </c>
      <c r="O31" s="276" t="n">
        <v>0</v>
      </c>
      <c r="P31" s="276" t="n">
        <v>0</v>
      </c>
      <c r="Q31" s="276" t="n">
        <v>0</v>
      </c>
      <c r="R31" s="276" t="n">
        <v>0</v>
      </c>
      <c r="S31" s="276" t="n">
        <v>0</v>
      </c>
      <c r="T31" s="214" t="n"/>
      <c r="U31" s="214" t="n">
        <v>31</v>
      </c>
    </row>
    <row customHeight="1" ht="24" r="32" s="356">
      <c r="A32" s="273" t="inlineStr">
        <is>
          <t>KISH/PW-31</t>
        </is>
      </c>
      <c r="B32" s="214" t="n"/>
      <c r="C32" s="276" t="n">
        <v>0</v>
      </c>
      <c r="D32" s="276" t="n">
        <v>0</v>
      </c>
      <c r="E32" s="276" t="n">
        <v>0</v>
      </c>
      <c r="F32" s="276" t="n">
        <v>0</v>
      </c>
      <c r="G32" s="276" t="n">
        <v>0</v>
      </c>
      <c r="H32" s="276" t="n">
        <v>0</v>
      </c>
      <c r="I32" s="276" t="n">
        <v>0</v>
      </c>
      <c r="J32" s="276" t="n">
        <v>0</v>
      </c>
      <c r="K32" s="276" t="n">
        <v>0</v>
      </c>
      <c r="L32" s="276" t="n">
        <v>0</v>
      </c>
      <c r="M32" s="276" t="n">
        <v>2.654</v>
      </c>
      <c r="N32" s="276" t="n">
        <v>0</v>
      </c>
      <c r="O32" s="276" t="n">
        <v>0</v>
      </c>
      <c r="P32" s="276" t="n">
        <v>0</v>
      </c>
      <c r="Q32" s="276" t="n">
        <v>0</v>
      </c>
      <c r="R32" s="276" t="n">
        <v>0</v>
      </c>
      <c r="S32" s="276" t="n">
        <v>0</v>
      </c>
      <c r="T32" s="214" t="n"/>
      <c r="U32" s="214" t="n">
        <v>32</v>
      </c>
    </row>
    <row customHeight="1" ht="24" r="33" s="356">
      <c r="A33" s="273" t="inlineStr">
        <is>
          <t>KISH/PW-32</t>
        </is>
      </c>
      <c r="B33" s="214" t="n"/>
      <c r="C33" s="276" t="n">
        <v>0</v>
      </c>
      <c r="D33" s="276" t="n">
        <v>0</v>
      </c>
      <c r="E33" s="276" t="n">
        <v>0</v>
      </c>
      <c r="F33" s="276" t="n">
        <v>0</v>
      </c>
      <c r="G33" s="276" t="n">
        <v>0</v>
      </c>
      <c r="H33" s="276" t="n">
        <v>0</v>
      </c>
      <c r="I33" s="276" t="n">
        <v>0</v>
      </c>
      <c r="J33" s="276" t="n">
        <v>0</v>
      </c>
      <c r="K33" s="276" t="n">
        <v>0</v>
      </c>
      <c r="L33" s="276" t="n">
        <v>0</v>
      </c>
      <c r="M33" s="276" t="n">
        <v>2.275</v>
      </c>
      <c r="N33" s="276" t="n">
        <v>0</v>
      </c>
      <c r="O33" s="276" t="n">
        <v>0</v>
      </c>
      <c r="P33" s="276" t="n">
        <v>0</v>
      </c>
      <c r="Q33" s="276" t="n">
        <v>0</v>
      </c>
      <c r="R33" s="276" t="n">
        <v>0</v>
      </c>
      <c r="S33" s="276" t="n">
        <v>0</v>
      </c>
      <c r="T33" s="214" t="n"/>
      <c r="U33" s="214" t="n">
        <v>33</v>
      </c>
    </row>
    <row customFormat="1" customHeight="1" ht="24" r="34" s="115">
      <c r="A34" s="273" t="inlineStr">
        <is>
          <t>KISH/PW-33-Lot-1</t>
        </is>
      </c>
      <c r="B34" s="214" t="n"/>
      <c r="C34" s="276" t="n">
        <v>0</v>
      </c>
      <c r="D34" s="276" t="n">
        <v>0</v>
      </c>
      <c r="E34" s="276" t="n">
        <v>0</v>
      </c>
      <c r="F34" s="276" t="n">
        <v>0</v>
      </c>
      <c r="G34" s="276" t="n">
        <v>0</v>
      </c>
      <c r="H34" s="276" t="n">
        <v>0</v>
      </c>
      <c r="I34" s="276" t="n">
        <v>0</v>
      </c>
      <c r="J34" s="276" t="n">
        <v>0</v>
      </c>
      <c r="K34" s="276" t="n">
        <v>0</v>
      </c>
      <c r="L34" s="276" t="n">
        <v>0</v>
      </c>
      <c r="M34" s="276" t="n">
        <v>2.206</v>
      </c>
      <c r="N34" s="276" t="n">
        <v>0</v>
      </c>
      <c r="O34" s="276" t="n">
        <v>0</v>
      </c>
      <c r="P34" s="276" t="n">
        <v>0</v>
      </c>
      <c r="Q34" s="276" t="n">
        <v>0</v>
      </c>
      <c r="R34" s="276" t="n">
        <v>0</v>
      </c>
      <c r="S34" s="276" t="n">
        <v>0</v>
      </c>
      <c r="T34" s="214" t="n"/>
      <c r="U34" s="214" t="n">
        <v>34</v>
      </c>
    </row>
    <row customHeight="1" ht="24" r="35" s="356">
      <c r="A35" s="97" t="inlineStr">
        <is>
          <t>KISH/PW-33-Lot-2</t>
        </is>
      </c>
      <c r="B35" s="75" t="n"/>
      <c r="C35" s="272" t="n">
        <v>0</v>
      </c>
      <c r="D35" s="272" t="n">
        <v>0</v>
      </c>
      <c r="E35" s="272" t="n">
        <v>0</v>
      </c>
      <c r="F35" s="272" t="n">
        <v>0</v>
      </c>
      <c r="G35" s="272" t="n">
        <v>0</v>
      </c>
      <c r="H35" s="272" t="n">
        <v>0</v>
      </c>
      <c r="I35" s="272" t="n">
        <v>0</v>
      </c>
      <c r="J35" s="272" t="n">
        <v>0</v>
      </c>
      <c r="K35" s="272" t="n">
        <v>0</v>
      </c>
      <c r="L35" s="272" t="n">
        <v>0</v>
      </c>
      <c r="M35" s="272" t="n">
        <v>5.045</v>
      </c>
      <c r="N35" s="272" t="n">
        <v>0</v>
      </c>
      <c r="O35" s="272" t="n">
        <v>0</v>
      </c>
      <c r="P35" s="272" t="n">
        <v>0</v>
      </c>
      <c r="Q35" s="272" t="n">
        <v>0</v>
      </c>
      <c r="R35" s="272" t="n">
        <v>0</v>
      </c>
      <c r="S35" s="272" t="n">
        <v>0</v>
      </c>
      <c r="T35" s="75" t="n"/>
      <c r="U35" s="75" t="n">
        <v>35</v>
      </c>
    </row>
    <row customHeight="1" ht="24" r="36" s="356">
      <c r="A36" s="97" t="inlineStr">
        <is>
          <t>KISH/PW-34</t>
        </is>
      </c>
      <c r="B36" s="75" t="n"/>
      <c r="C36" s="272" t="n">
        <v>0</v>
      </c>
      <c r="D36" s="272" t="n">
        <v>0</v>
      </c>
      <c r="E36" s="272" t="n">
        <v>0</v>
      </c>
      <c r="F36" s="272" t="n">
        <v>0</v>
      </c>
      <c r="G36" s="272" t="n">
        <v>0</v>
      </c>
      <c r="H36" s="272" t="n">
        <v>0</v>
      </c>
      <c r="I36" s="272" t="n">
        <v>0</v>
      </c>
      <c r="J36" s="272" t="n">
        <v>0</v>
      </c>
      <c r="K36" s="272" t="n">
        <v>0</v>
      </c>
      <c r="L36" s="272" t="n">
        <v>0</v>
      </c>
      <c r="M36" s="272" t="n">
        <v>0</v>
      </c>
      <c r="N36" s="272" t="n">
        <v>0</v>
      </c>
      <c r="O36" s="272" t="n">
        <v>0</v>
      </c>
      <c r="P36" s="272" t="n">
        <v>5</v>
      </c>
      <c r="Q36" s="272" t="n">
        <v>0</v>
      </c>
      <c r="R36" s="272" t="n">
        <v>0</v>
      </c>
      <c r="S36" s="272" t="n">
        <v>0</v>
      </c>
      <c r="T36" s="75" t="n"/>
      <c r="U36" s="75" t="n">
        <v>36</v>
      </c>
    </row>
    <row customHeight="1" ht="24" r="37" s="356">
      <c r="A37" s="97" t="inlineStr">
        <is>
          <t>HOBI/PW-01</t>
        </is>
      </c>
      <c r="B37" s="75" t="n"/>
      <c r="C37" s="272" t="n">
        <v>0</v>
      </c>
      <c r="D37" s="272" t="n">
        <v>2</v>
      </c>
      <c r="E37" s="272" t="n">
        <v>0</v>
      </c>
      <c r="F37" s="272" t="n">
        <v>0</v>
      </c>
      <c r="G37" s="272" t="n">
        <v>0</v>
      </c>
      <c r="H37" s="272" t="n">
        <v>0</v>
      </c>
      <c r="I37" s="272" t="n">
        <v>0</v>
      </c>
      <c r="J37" s="272" t="n">
        <v>19.695</v>
      </c>
      <c r="K37" s="272" t="n">
        <v>0</v>
      </c>
      <c r="L37" s="272" t="n">
        <v>16.76</v>
      </c>
      <c r="M37" s="272" t="n">
        <v>0</v>
      </c>
      <c r="N37" s="272" t="n">
        <v>0</v>
      </c>
      <c r="O37" s="272" t="n">
        <v>0</v>
      </c>
      <c r="P37" s="272" t="n">
        <v>0</v>
      </c>
      <c r="Q37" s="272" t="n">
        <v>0</v>
      </c>
      <c r="R37" s="272" t="n">
        <v>0</v>
      </c>
      <c r="S37" s="272" t="n">
        <v>0</v>
      </c>
      <c r="T37" s="75" t="n"/>
      <c r="U37" s="75" t="n">
        <v>37</v>
      </c>
    </row>
    <row customHeight="1" ht="24" r="38" s="356">
      <c r="A38" s="97" t="inlineStr">
        <is>
          <t>HOBI/PW-02</t>
        </is>
      </c>
      <c r="B38" s="75" t="n"/>
      <c r="C38" s="272" t="n">
        <v>0</v>
      </c>
      <c r="D38" s="272" t="n">
        <v>2</v>
      </c>
      <c r="E38" s="272" t="n">
        <v>0</v>
      </c>
      <c r="F38" s="272" t="n">
        <v>0</v>
      </c>
      <c r="G38" s="272" t="n">
        <v>0</v>
      </c>
      <c r="H38" s="272" t="n">
        <v>0</v>
      </c>
      <c r="I38" s="272" t="n">
        <v>0</v>
      </c>
      <c r="J38" s="272" t="n">
        <v>3.312</v>
      </c>
      <c r="K38" s="272" t="n">
        <v>0</v>
      </c>
      <c r="L38" s="272" t="n">
        <v>32.592</v>
      </c>
      <c r="M38" s="272" t="n">
        <v>0</v>
      </c>
      <c r="N38" s="272" t="n">
        <v>0</v>
      </c>
      <c r="O38" s="272" t="n">
        <v>0</v>
      </c>
      <c r="P38" s="272" t="n">
        <v>0</v>
      </c>
      <c r="Q38" s="272" t="n">
        <v>0</v>
      </c>
      <c r="R38" s="272" t="n">
        <v>13</v>
      </c>
      <c r="S38" s="272" t="n">
        <v>0</v>
      </c>
      <c r="T38" s="75" t="n"/>
      <c r="U38" s="75" t="n">
        <v>38</v>
      </c>
    </row>
    <row customHeight="1" ht="24" r="39" s="356">
      <c r="A39" s="97" t="inlineStr">
        <is>
          <t>HOBI/PW-04</t>
        </is>
      </c>
      <c r="B39" s="75" t="n"/>
      <c r="C39" s="272" t="n">
        <v>0</v>
      </c>
      <c r="D39" s="272" t="n">
        <v>0</v>
      </c>
      <c r="E39" s="272" t="n">
        <v>0</v>
      </c>
      <c r="F39" s="272" t="n">
        <v>0</v>
      </c>
      <c r="G39" s="272" t="n">
        <v>0</v>
      </c>
      <c r="H39" s="272" t="n">
        <v>0</v>
      </c>
      <c r="I39" s="272" t="n">
        <v>0</v>
      </c>
      <c r="J39" s="272" t="n">
        <v>0</v>
      </c>
      <c r="K39" s="272" t="n">
        <v>0</v>
      </c>
      <c r="L39" s="272" t="n">
        <v>0</v>
      </c>
      <c r="M39" s="272" t="n">
        <v>23.815</v>
      </c>
      <c r="N39" s="272" t="n">
        <v>0</v>
      </c>
      <c r="O39" s="272" t="n">
        <v>0</v>
      </c>
      <c r="P39" s="272" t="n">
        <v>0</v>
      </c>
      <c r="Q39" s="272" t="n">
        <v>0</v>
      </c>
      <c r="R39" s="272" t="n">
        <v>0</v>
      </c>
      <c r="S39" s="272" t="n">
        <v>0</v>
      </c>
      <c r="T39" s="75" t="n"/>
      <c r="U39" s="75" t="n">
        <v>39</v>
      </c>
    </row>
    <row customHeight="1" ht="24" r="40" s="356">
      <c r="A40" s="97" t="inlineStr">
        <is>
          <t>HOBI/PW-05</t>
        </is>
      </c>
      <c r="B40" s="75" t="n"/>
      <c r="C40" s="272" t="n">
        <v>0</v>
      </c>
      <c r="D40" s="272" t="n">
        <v>0</v>
      </c>
      <c r="E40" s="272" t="n">
        <v>6</v>
      </c>
      <c r="F40" s="272" t="n">
        <v>0</v>
      </c>
      <c r="G40" s="272" t="n">
        <v>1</v>
      </c>
      <c r="H40" s="272" t="n">
        <v>0</v>
      </c>
      <c r="I40" s="272" t="n">
        <v>0</v>
      </c>
      <c r="J40" s="272" t="n">
        <v>0</v>
      </c>
      <c r="K40" s="272" t="n">
        <v>0</v>
      </c>
      <c r="L40" s="272" t="n">
        <v>0</v>
      </c>
      <c r="M40" s="272" t="n">
        <v>0</v>
      </c>
      <c r="N40" s="272" t="n">
        <v>0</v>
      </c>
      <c r="O40" s="272" t="n">
        <v>0</v>
      </c>
      <c r="P40" s="272" t="n">
        <v>0</v>
      </c>
      <c r="Q40" s="272" t="n">
        <v>0</v>
      </c>
      <c r="R40" s="272" t="n">
        <v>0</v>
      </c>
      <c r="S40" s="272" t="n">
        <v>0</v>
      </c>
      <c r="T40" s="75" t="n"/>
      <c r="U40" s="75" t="n">
        <v>40</v>
      </c>
    </row>
    <row customHeight="1" ht="24" r="41" s="356">
      <c r="A41" s="97" t="inlineStr">
        <is>
          <t>HOBI/PW-06</t>
        </is>
      </c>
      <c r="B41" s="75" t="n"/>
      <c r="C41" s="272" t="n">
        <v>15</v>
      </c>
      <c r="D41" s="272" t="n">
        <v>0</v>
      </c>
      <c r="E41" s="272" t="n">
        <v>0</v>
      </c>
      <c r="F41" s="272" t="n">
        <v>9</v>
      </c>
      <c r="G41" s="272" t="n">
        <v>4</v>
      </c>
      <c r="H41" s="272" t="n">
        <v>0</v>
      </c>
      <c r="I41" s="272" t="n">
        <v>0</v>
      </c>
      <c r="J41" s="272" t="n">
        <v>0</v>
      </c>
      <c r="K41" s="272" t="n">
        <v>0</v>
      </c>
      <c r="L41" s="272" t="n">
        <v>0</v>
      </c>
      <c r="M41" s="272" t="n">
        <v>0</v>
      </c>
      <c r="N41" s="272" t="n">
        <v>0</v>
      </c>
      <c r="O41" s="272" t="n">
        <v>0</v>
      </c>
      <c r="P41" s="272" t="n">
        <v>0</v>
      </c>
      <c r="Q41" s="272" t="n">
        <v>0</v>
      </c>
      <c r="R41" s="272" t="n">
        <v>0</v>
      </c>
      <c r="S41" s="272" t="n">
        <v>0</v>
      </c>
      <c r="T41" s="75" t="n"/>
      <c r="U41" s="75" t="n">
        <v>41</v>
      </c>
    </row>
    <row customHeight="1" ht="24" r="42" s="356">
      <c r="A42" s="97" t="inlineStr">
        <is>
          <t>HOBI/PW-07</t>
        </is>
      </c>
      <c r="B42" s="75" t="n"/>
      <c r="C42" s="272" t="n">
        <v>0</v>
      </c>
      <c r="D42" s="272" t="n">
        <v>0</v>
      </c>
      <c r="E42" s="272" t="n">
        <v>0</v>
      </c>
      <c r="F42" s="272" t="n">
        <v>0</v>
      </c>
      <c r="G42" s="272" t="n">
        <v>0</v>
      </c>
      <c r="H42" s="272" t="n">
        <v>0</v>
      </c>
      <c r="I42" s="272" t="n">
        <v>30.058</v>
      </c>
      <c r="J42" s="272" t="n">
        <v>0</v>
      </c>
      <c r="K42" s="272" t="n">
        <v>0</v>
      </c>
      <c r="L42" s="272" t="n">
        <v>0</v>
      </c>
      <c r="M42" s="272" t="n">
        <v>0</v>
      </c>
      <c r="N42" s="272" t="n">
        <v>1</v>
      </c>
      <c r="O42" s="272" t="n">
        <v>0</v>
      </c>
      <c r="P42" s="272" t="n">
        <v>0</v>
      </c>
      <c r="Q42" s="272" t="n">
        <v>0</v>
      </c>
      <c r="R42" s="272" t="n">
        <v>0</v>
      </c>
      <c r="S42" s="272" t="n">
        <v>0</v>
      </c>
      <c r="T42" s="75" t="n"/>
      <c r="U42" s="75" t="n">
        <v>42</v>
      </c>
    </row>
    <row customHeight="1" ht="24" r="43" s="356">
      <c r="A43" s="97" t="inlineStr">
        <is>
          <t>HOBI/PW-08</t>
        </is>
      </c>
      <c r="B43" s="75" t="n"/>
      <c r="C43" s="272" t="n">
        <v>0</v>
      </c>
      <c r="D43" s="272" t="n">
        <v>0</v>
      </c>
      <c r="E43" s="272" t="n">
        <v>0</v>
      </c>
      <c r="F43" s="272" t="n">
        <v>0</v>
      </c>
      <c r="G43" s="272" t="n">
        <v>0</v>
      </c>
      <c r="H43" s="272" t="n">
        <v>0</v>
      </c>
      <c r="I43" s="272" t="n">
        <v>0</v>
      </c>
      <c r="J43" s="272" t="n">
        <v>0</v>
      </c>
      <c r="K43" s="272" t="n">
        <v>0</v>
      </c>
      <c r="L43" s="272" t="n">
        <v>0</v>
      </c>
      <c r="M43" s="272" t="n">
        <v>0</v>
      </c>
      <c r="N43" s="272" t="n">
        <v>0</v>
      </c>
      <c r="O43" s="272" t="n">
        <v>0</v>
      </c>
      <c r="P43" s="272" t="n">
        <v>0</v>
      </c>
      <c r="Q43" s="272" t="n">
        <v>0</v>
      </c>
      <c r="R43" s="272" t="n">
        <v>0</v>
      </c>
      <c r="S43" s="272" t="n">
        <v>0</v>
      </c>
      <c r="T43" s="75" t="n"/>
      <c r="U43" s="75" t="n">
        <v>43</v>
      </c>
    </row>
    <row customHeight="1" ht="24" r="44" s="356">
      <c r="A44" s="97" t="inlineStr">
        <is>
          <t>NETR/PW-01</t>
        </is>
      </c>
      <c r="B44" s="75" t="n"/>
      <c r="C44" s="272" t="n">
        <v>0</v>
      </c>
      <c r="D44" s="272" t="n">
        <v>0</v>
      </c>
      <c r="E44" s="272" t="n">
        <v>0</v>
      </c>
      <c r="F44" s="272" t="n">
        <v>0</v>
      </c>
      <c r="G44" s="272" t="n">
        <v>0</v>
      </c>
      <c r="H44" s="272" t="n">
        <v>0</v>
      </c>
      <c r="I44" s="272" t="n">
        <v>0</v>
      </c>
      <c r="J44" s="272" t="n">
        <v>0</v>
      </c>
      <c r="K44" s="272" t="n">
        <v>46.21</v>
      </c>
      <c r="L44" s="272" t="n">
        <v>0</v>
      </c>
      <c r="M44" s="272" t="n">
        <v>0</v>
      </c>
      <c r="N44" s="272" t="n">
        <v>0</v>
      </c>
      <c r="O44" s="272" t="n">
        <v>0</v>
      </c>
      <c r="P44" s="272" t="n">
        <v>0</v>
      </c>
      <c r="Q44" s="272" t="n">
        <v>0</v>
      </c>
      <c r="R44" s="272" t="n">
        <v>0</v>
      </c>
      <c r="S44" s="272" t="n">
        <v>0</v>
      </c>
      <c r="T44" s="75" t="n"/>
      <c r="U44" s="75" t="n">
        <v>44</v>
      </c>
    </row>
    <row customHeight="1" ht="24" r="45" s="356">
      <c r="A45" s="97" t="inlineStr">
        <is>
          <t>NETR/PW-02</t>
        </is>
      </c>
      <c r="B45" s="75" t="n"/>
      <c r="C45" s="272" t="n">
        <v>0</v>
      </c>
      <c r="D45" s="272" t="n">
        <v>0</v>
      </c>
      <c r="E45" s="272" t="n">
        <v>0</v>
      </c>
      <c r="F45" s="272" t="n">
        <v>0</v>
      </c>
      <c r="G45" s="272" t="n">
        <v>0</v>
      </c>
      <c r="H45" s="272" t="n">
        <v>0</v>
      </c>
      <c r="I45" s="272" t="n">
        <v>0</v>
      </c>
      <c r="J45" s="272" t="n">
        <v>50.383</v>
      </c>
      <c r="K45" s="272" t="n">
        <v>0</v>
      </c>
      <c r="L45" s="272" t="n">
        <v>0</v>
      </c>
      <c r="M45" s="272" t="n">
        <v>0</v>
      </c>
      <c r="N45" s="272" t="n">
        <v>0</v>
      </c>
      <c r="O45" s="272" t="n">
        <v>0</v>
      </c>
      <c r="P45" s="272" t="n">
        <v>0</v>
      </c>
      <c r="Q45" s="272" t="n">
        <v>0</v>
      </c>
      <c r="R45" s="272" t="n">
        <v>0</v>
      </c>
      <c r="S45" s="272" t="n">
        <v>0</v>
      </c>
      <c r="T45" s="75" t="n"/>
      <c r="U45" s="75" t="n">
        <v>45</v>
      </c>
    </row>
    <row customHeight="1" ht="24" r="46" s="356">
      <c r="A46" s="97" t="inlineStr">
        <is>
          <t>NETR/PW-03</t>
        </is>
      </c>
      <c r="B46" s="75" t="n"/>
      <c r="C46" s="272" t="n">
        <v>0</v>
      </c>
      <c r="D46" s="272" t="n">
        <v>1</v>
      </c>
      <c r="E46" s="272" t="n">
        <v>0</v>
      </c>
      <c r="F46" s="272" t="n">
        <v>0</v>
      </c>
      <c r="G46" s="272" t="n">
        <v>0</v>
      </c>
      <c r="H46" s="272" t="n">
        <v>0</v>
      </c>
      <c r="I46" s="272" t="n">
        <v>0</v>
      </c>
      <c r="J46" s="272" t="n">
        <v>0</v>
      </c>
      <c r="K46" s="272" t="n">
        <v>20.9</v>
      </c>
      <c r="L46" s="272" t="n">
        <v>3.56</v>
      </c>
      <c r="M46" s="272" t="n">
        <v>0</v>
      </c>
      <c r="N46" s="272" t="n">
        <v>0</v>
      </c>
      <c r="O46" s="272" t="n">
        <v>0</v>
      </c>
      <c r="P46" s="272" t="n">
        <v>0</v>
      </c>
      <c r="Q46" s="272" t="n">
        <v>0</v>
      </c>
      <c r="R46" s="272" t="n">
        <v>32</v>
      </c>
      <c r="S46" s="272" t="n">
        <v>0</v>
      </c>
      <c r="T46" s="75" t="n"/>
      <c r="U46" s="75" t="n">
        <v>46</v>
      </c>
    </row>
    <row customHeight="1" ht="24" r="47" s="356">
      <c r="A47" s="97" t="inlineStr">
        <is>
          <t>NETR/PW-04</t>
        </is>
      </c>
      <c r="B47" s="75" t="n"/>
      <c r="C47" s="272" t="n">
        <v>0</v>
      </c>
      <c r="D47" s="272" t="n">
        <v>0</v>
      </c>
      <c r="E47" s="272" t="n">
        <v>0</v>
      </c>
      <c r="F47" s="272" t="n">
        <v>0</v>
      </c>
      <c r="G47" s="272" t="n">
        <v>0</v>
      </c>
      <c r="H47" s="272" t="n">
        <v>0</v>
      </c>
      <c r="I47" s="272" t="n">
        <v>0</v>
      </c>
      <c r="J47" s="272" t="n">
        <v>24.033</v>
      </c>
      <c r="K47" s="272" t="n">
        <v>0</v>
      </c>
      <c r="L47" s="272" t="n">
        <v>9.75</v>
      </c>
      <c r="M47" s="272" t="n">
        <v>0</v>
      </c>
      <c r="N47" s="272" t="n">
        <v>0</v>
      </c>
      <c r="O47" s="272" t="n">
        <v>0</v>
      </c>
      <c r="P47" s="272" t="n">
        <v>0</v>
      </c>
      <c r="Q47" s="272" t="n">
        <v>0</v>
      </c>
      <c r="R47" s="272" t="n">
        <v>24</v>
      </c>
      <c r="S47" s="272" t="n">
        <v>0</v>
      </c>
      <c r="T47" s="75" t="n"/>
      <c r="U47" s="75" t="n">
        <v>47</v>
      </c>
    </row>
    <row customHeight="1" ht="24" r="48" s="356">
      <c r="A48" s="97" t="inlineStr">
        <is>
          <t>NETR/PW-05</t>
        </is>
      </c>
      <c r="B48" s="75" t="n"/>
      <c r="C48" s="272" t="n">
        <v>0</v>
      </c>
      <c r="D48" s="272" t="n">
        <v>0</v>
      </c>
      <c r="E48" s="272" t="n">
        <v>4</v>
      </c>
      <c r="F48" s="272" t="n">
        <v>0</v>
      </c>
      <c r="G48" s="272" t="n">
        <v>0</v>
      </c>
      <c r="H48" s="272" t="n">
        <v>0</v>
      </c>
      <c r="I48" s="272" t="n">
        <v>0</v>
      </c>
      <c r="J48" s="272" t="n">
        <v>0</v>
      </c>
      <c r="K48" s="272" t="n">
        <v>0</v>
      </c>
      <c r="L48" s="272" t="n">
        <v>0</v>
      </c>
      <c r="M48" s="272" t="n">
        <v>3.071</v>
      </c>
      <c r="N48" s="272" t="n">
        <v>0</v>
      </c>
      <c r="O48" s="272" t="n">
        <v>0</v>
      </c>
      <c r="P48" s="272" t="n">
        <v>0</v>
      </c>
      <c r="Q48" s="272" t="n">
        <v>0</v>
      </c>
      <c r="R48" s="272" t="n">
        <v>0</v>
      </c>
      <c r="S48" s="272" t="n">
        <v>0</v>
      </c>
      <c r="T48" s="75" t="n"/>
      <c r="U48" s="75" t="n">
        <v>48</v>
      </c>
    </row>
    <row customHeight="1" ht="24" r="49" s="356">
      <c r="A49" s="97" t="inlineStr">
        <is>
          <t>NETR/PW-06</t>
        </is>
      </c>
      <c r="B49" s="75" t="n"/>
      <c r="C49" s="272" t="n">
        <v>2</v>
      </c>
      <c r="D49" s="272" t="n">
        <v>0</v>
      </c>
      <c r="E49" s="272" t="n">
        <v>0</v>
      </c>
      <c r="F49" s="272" t="n">
        <v>2</v>
      </c>
      <c r="G49" s="272" t="n">
        <v>0</v>
      </c>
      <c r="H49" s="272" t="n">
        <v>0</v>
      </c>
      <c r="I49" s="272" t="n">
        <v>9.5</v>
      </c>
      <c r="J49" s="272" t="n">
        <v>0</v>
      </c>
      <c r="K49" s="272" t="n">
        <v>0</v>
      </c>
      <c r="L49" s="272" t="n">
        <v>0</v>
      </c>
      <c r="M49" s="272" t="n">
        <v>0</v>
      </c>
      <c r="N49" s="272" t="n">
        <v>1</v>
      </c>
      <c r="O49" s="272" t="n">
        <v>0</v>
      </c>
      <c r="P49" s="272" t="n">
        <v>0</v>
      </c>
      <c r="Q49" s="272" t="n">
        <v>0</v>
      </c>
      <c r="R49" s="272" t="n">
        <v>0</v>
      </c>
      <c r="S49" s="272" t="n">
        <v>0</v>
      </c>
      <c r="T49" s="75" t="n"/>
      <c r="U49" s="75" t="n">
        <v>49</v>
      </c>
    </row>
    <row customHeight="1" ht="24" r="50" s="356">
      <c r="A50" s="97" t="inlineStr">
        <is>
          <t>NETR/PW-07</t>
        </is>
      </c>
      <c r="B50" s="75" t="n"/>
      <c r="C50" s="272" t="n">
        <v>0</v>
      </c>
      <c r="D50" s="272" t="n">
        <v>0</v>
      </c>
      <c r="E50" s="272" t="n">
        <v>0</v>
      </c>
      <c r="F50" s="272" t="n">
        <v>0</v>
      </c>
      <c r="G50" s="272" t="n">
        <v>0</v>
      </c>
      <c r="H50" s="272" t="n">
        <v>0</v>
      </c>
      <c r="I50" s="272" t="n">
        <v>21.94</v>
      </c>
      <c r="J50" s="272" t="n">
        <v>0</v>
      </c>
      <c r="K50" s="272" t="n">
        <v>0</v>
      </c>
      <c r="L50" s="272" t="n">
        <v>0</v>
      </c>
      <c r="M50" s="272" t="n">
        <v>0</v>
      </c>
      <c r="N50" s="272" t="n">
        <v>0</v>
      </c>
      <c r="O50" s="272" t="n">
        <v>0</v>
      </c>
      <c r="P50" s="272" t="n">
        <v>0</v>
      </c>
      <c r="Q50" s="272" t="n">
        <v>0</v>
      </c>
      <c r="R50" s="272" t="n">
        <v>0</v>
      </c>
      <c r="S50" s="272" t="n">
        <v>0</v>
      </c>
      <c r="T50" s="75" t="n"/>
      <c r="U50" s="75" t="n">
        <v>50</v>
      </c>
      <c r="Y50" t="inlineStr">
        <is>
          <t xml:space="preserve">  </t>
        </is>
      </c>
      <c r="Z50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customHeight="1" ht="24" r="51" s="356">
      <c r="A51" s="97" t="inlineStr">
        <is>
          <t>NETR/PW-08</t>
        </is>
      </c>
      <c r="B51" s="75" t="n"/>
      <c r="C51" s="272" t="n">
        <v>3</v>
      </c>
      <c r="D51" s="272" t="n">
        <v>0</v>
      </c>
      <c r="E51" s="272" t="n">
        <v>2</v>
      </c>
      <c r="F51" s="272" t="n">
        <v>5</v>
      </c>
      <c r="G51" s="272" t="n">
        <v>0</v>
      </c>
      <c r="H51" s="272" t="n">
        <v>0</v>
      </c>
      <c r="I51" s="272" t="n">
        <v>0</v>
      </c>
      <c r="J51" s="272" t="n">
        <v>0</v>
      </c>
      <c r="K51" s="272" t="n">
        <v>0</v>
      </c>
      <c r="L51" s="272" t="n">
        <v>0</v>
      </c>
      <c r="M51" s="272" t="n">
        <v>0</v>
      </c>
      <c r="N51" s="272" t="n">
        <v>0</v>
      </c>
      <c r="O51" s="272" t="n">
        <v>0</v>
      </c>
      <c r="P51" s="272" t="n">
        <v>0</v>
      </c>
      <c r="Q51" s="272" t="n">
        <v>0</v>
      </c>
      <c r="R51" s="272" t="n">
        <v>0</v>
      </c>
      <c r="S51" s="272" t="n">
        <v>0</v>
      </c>
      <c r="T51" s="75" t="n"/>
      <c r="U51" s="75" t="n">
        <v>51</v>
      </c>
    </row>
    <row customHeight="1" ht="24" r="52" s="356">
      <c r="A52" s="97" t="inlineStr">
        <is>
          <t>SUNM/PW-01</t>
        </is>
      </c>
      <c r="B52" s="75" t="n"/>
      <c r="C52" s="272" t="n">
        <v>9</v>
      </c>
      <c r="D52" s="272" t="n">
        <v>0</v>
      </c>
      <c r="E52" s="272" t="n">
        <v>0</v>
      </c>
      <c r="F52" s="272" t="n">
        <v>7</v>
      </c>
      <c r="G52" s="272" t="n">
        <v>0</v>
      </c>
      <c r="H52" s="272" t="n">
        <v>0</v>
      </c>
      <c r="I52" s="272" t="n">
        <v>13.928</v>
      </c>
      <c r="J52" s="272" t="n">
        <v>0</v>
      </c>
      <c r="K52" s="272" t="n">
        <v>0</v>
      </c>
      <c r="L52" s="272" t="n">
        <v>0</v>
      </c>
      <c r="M52" s="272" t="n">
        <v>16.54</v>
      </c>
      <c r="N52" s="272" t="n">
        <v>0</v>
      </c>
      <c r="O52" s="272" t="n">
        <v>0</v>
      </c>
      <c r="P52" s="272" t="n">
        <v>0</v>
      </c>
      <c r="Q52" s="272" t="n">
        <v>0</v>
      </c>
      <c r="R52" s="272" t="n">
        <v>0</v>
      </c>
      <c r="S52" s="272" t="n">
        <v>0</v>
      </c>
      <c r="T52" s="75" t="n"/>
      <c r="U52" s="75" t="n">
        <v>52</v>
      </c>
    </row>
    <row customHeight="1" ht="24" r="53" s="356">
      <c r="A53" s="97" t="inlineStr">
        <is>
          <t>SUNM/PW-02</t>
        </is>
      </c>
      <c r="B53" s="75" t="n"/>
      <c r="C53" s="272" t="n">
        <v>0</v>
      </c>
      <c r="D53" s="272" t="n">
        <v>0</v>
      </c>
      <c r="E53" s="272" t="n">
        <v>0</v>
      </c>
      <c r="F53" s="272" t="n">
        <v>0</v>
      </c>
      <c r="G53" s="272" t="n">
        <v>0</v>
      </c>
      <c r="H53" s="272" t="n">
        <v>0</v>
      </c>
      <c r="I53" s="272" t="n">
        <v>36.58</v>
      </c>
      <c r="J53" s="272" t="n">
        <v>0</v>
      </c>
      <c r="K53" s="272" t="n">
        <v>0</v>
      </c>
      <c r="L53" s="272" t="n">
        <v>0</v>
      </c>
      <c r="M53" s="272" t="n">
        <v>0</v>
      </c>
      <c r="N53" s="272" t="n">
        <v>0</v>
      </c>
      <c r="O53" s="272" t="n">
        <v>0</v>
      </c>
      <c r="P53" s="272" t="n">
        <v>0</v>
      </c>
      <c r="Q53" s="272" t="n">
        <v>0</v>
      </c>
      <c r="R53" s="272" t="n">
        <v>0</v>
      </c>
      <c r="S53" s="272" t="n">
        <v>0</v>
      </c>
      <c r="T53" s="75" t="n"/>
      <c r="U53" s="75" t="n">
        <v>53</v>
      </c>
    </row>
    <row customHeight="1" ht="24" r="54" s="356">
      <c r="A54" s="97" t="inlineStr">
        <is>
          <t>SUNM/PW-03</t>
        </is>
      </c>
      <c r="B54" s="75" t="n"/>
      <c r="C54" s="272" t="n">
        <v>0</v>
      </c>
      <c r="D54" s="272" t="n">
        <v>0</v>
      </c>
      <c r="E54" s="272" t="n">
        <v>2</v>
      </c>
      <c r="F54" s="272" t="n">
        <v>0</v>
      </c>
      <c r="G54" s="272" t="n">
        <v>4</v>
      </c>
      <c r="H54" s="272" t="n">
        <v>0</v>
      </c>
      <c r="I54" s="272" t="n">
        <v>0</v>
      </c>
      <c r="J54" s="272" t="n">
        <v>0</v>
      </c>
      <c r="K54" s="272" t="n">
        <v>0</v>
      </c>
      <c r="L54" s="272" t="n">
        <v>0</v>
      </c>
      <c r="M54" s="272" t="n">
        <v>0</v>
      </c>
      <c r="N54" s="272" t="n">
        <v>0</v>
      </c>
      <c r="O54" s="272" t="n">
        <v>0</v>
      </c>
      <c r="P54" s="272" t="n">
        <v>0</v>
      </c>
      <c r="Q54" s="272" t="n">
        <v>0</v>
      </c>
      <c r="R54" s="272" t="n">
        <v>0</v>
      </c>
      <c r="S54" s="272" t="n">
        <v>0</v>
      </c>
      <c r="T54" s="75" t="n"/>
      <c r="U54" s="75" t="n">
        <v>54</v>
      </c>
    </row>
    <row customHeight="1" ht="24" r="55" s="356">
      <c r="A55" s="97" t="inlineStr">
        <is>
          <t>SUNM/PW-04</t>
        </is>
      </c>
      <c r="B55" s="75" t="n"/>
      <c r="C55" s="272" t="n">
        <v>0</v>
      </c>
      <c r="D55" s="272" t="n">
        <v>0</v>
      </c>
      <c r="E55" s="272" t="n">
        <v>0</v>
      </c>
      <c r="F55" s="272" t="n">
        <v>0</v>
      </c>
      <c r="G55" s="272" t="n">
        <v>0</v>
      </c>
      <c r="H55" s="272" t="n">
        <v>0</v>
      </c>
      <c r="I55" s="272" t="n">
        <v>0</v>
      </c>
      <c r="J55" s="272" t="n">
        <v>0</v>
      </c>
      <c r="K55" s="272" t="n">
        <v>0</v>
      </c>
      <c r="L55" s="272" t="n">
        <v>0</v>
      </c>
      <c r="M55" s="272" t="n">
        <v>34.94</v>
      </c>
      <c r="N55" s="272" t="n">
        <v>0</v>
      </c>
      <c r="O55" s="272" t="n">
        <v>0</v>
      </c>
      <c r="P55" s="272" t="n">
        <v>0</v>
      </c>
      <c r="Q55" s="272" t="n">
        <v>0</v>
      </c>
      <c r="R55" s="272" t="n">
        <v>0</v>
      </c>
      <c r="S55" s="272" t="n">
        <v>0</v>
      </c>
      <c r="T55" s="75" t="n"/>
      <c r="U55" s="75" t="n">
        <v>55</v>
      </c>
    </row>
    <row customHeight="1" ht="24" r="56" s="356">
      <c r="A56" s="97" t="inlineStr">
        <is>
          <t>SUNM/PW-05</t>
        </is>
      </c>
      <c r="B56" s="75" t="n"/>
      <c r="C56" s="272" t="n">
        <v>0</v>
      </c>
      <c r="D56" s="272" t="n">
        <v>0</v>
      </c>
      <c r="E56" s="272" t="n">
        <v>2</v>
      </c>
      <c r="F56" s="272" t="n">
        <v>0</v>
      </c>
      <c r="G56" s="272" t="n">
        <v>4</v>
      </c>
      <c r="H56" s="272" t="n">
        <v>0</v>
      </c>
      <c r="I56" s="272" t="n">
        <v>0</v>
      </c>
      <c r="J56" s="272" t="n">
        <v>0</v>
      </c>
      <c r="K56" s="272" t="n">
        <v>0</v>
      </c>
      <c r="L56" s="272" t="n">
        <v>0</v>
      </c>
      <c r="M56" s="272" t="n">
        <v>0</v>
      </c>
      <c r="N56" s="272" t="n">
        <v>0</v>
      </c>
      <c r="O56" s="272" t="n">
        <v>0</v>
      </c>
      <c r="P56" s="272" t="n">
        <v>0</v>
      </c>
      <c r="Q56" s="272" t="n">
        <v>0</v>
      </c>
      <c r="R56" s="272" t="n">
        <v>0</v>
      </c>
      <c r="S56" s="272" t="n">
        <v>0</v>
      </c>
      <c r="T56" s="75" t="n"/>
      <c r="U56" s="75" t="n">
        <v>56</v>
      </c>
    </row>
    <row customHeight="1" ht="24" r="57" s="356">
      <c r="A57" s="274" t="inlineStr">
        <is>
          <t>SUNM/PW-06</t>
        </is>
      </c>
      <c r="B57" s="269" t="n"/>
      <c r="C57" s="277" t="n">
        <v>12</v>
      </c>
      <c r="D57" s="277" t="n">
        <v>0</v>
      </c>
      <c r="E57" s="277" t="n">
        <v>0</v>
      </c>
      <c r="F57" s="277" t="n">
        <v>1</v>
      </c>
      <c r="G57" s="277" t="n">
        <v>0</v>
      </c>
      <c r="H57" s="277" t="n">
        <v>0</v>
      </c>
      <c r="I57" s="277" t="n">
        <v>66.04300000000001</v>
      </c>
      <c r="J57" s="277" t="n">
        <v>0</v>
      </c>
      <c r="K57" s="277" t="n">
        <v>0</v>
      </c>
      <c r="L57" s="277" t="n">
        <v>0</v>
      </c>
      <c r="M57" s="277" t="n">
        <v>0</v>
      </c>
      <c r="N57" s="277" t="n">
        <v>0</v>
      </c>
      <c r="O57" s="277" t="n">
        <v>0</v>
      </c>
      <c r="P57" s="277" t="n">
        <v>0</v>
      </c>
      <c r="Q57" s="277" t="n">
        <v>0</v>
      </c>
      <c r="R57" s="277" t="n">
        <v>0</v>
      </c>
      <c r="S57" s="277" t="n">
        <v>0</v>
      </c>
      <c r="T57" s="270" t="n"/>
      <c r="U57" t="n">
        <v>57</v>
      </c>
    </row>
    <row customHeight="1" ht="31.5" r="58" s="356">
      <c r="A58" s="274" t="inlineStr">
        <is>
          <t>SUNM/PW-07</t>
        </is>
      </c>
      <c r="B58" s="181" t="n"/>
      <c r="C58" s="275" t="n">
        <v>0</v>
      </c>
      <c r="D58" s="275" t="n">
        <v>0</v>
      </c>
      <c r="E58" s="275" t="n">
        <v>0</v>
      </c>
      <c r="F58" s="275" t="n">
        <v>0</v>
      </c>
      <c r="G58" s="275" t="n">
        <v>0</v>
      </c>
      <c r="H58" s="275" t="n">
        <v>0</v>
      </c>
      <c r="I58" s="278" t="n">
        <v>0</v>
      </c>
      <c r="J58" s="278" t="n">
        <v>0</v>
      </c>
      <c r="K58" s="278" t="n">
        <v>0</v>
      </c>
      <c r="L58" s="278" t="n">
        <v>0</v>
      </c>
      <c r="M58" s="278" t="n">
        <v>3.545</v>
      </c>
      <c r="N58" s="278" t="n">
        <v>0</v>
      </c>
      <c r="O58" s="278" t="n">
        <v>0</v>
      </c>
      <c r="P58" s="278" t="n">
        <v>0</v>
      </c>
      <c r="Q58" s="278" t="n">
        <v>0</v>
      </c>
      <c r="R58" s="278" t="n">
        <v>0</v>
      </c>
      <c r="S58" s="278" t="n">
        <v>0</v>
      </c>
      <c r="T58" s="359" t="n"/>
      <c r="U58" s="75" t="n">
        <v>58</v>
      </c>
    </row>
    <row customHeight="1" ht="26.25" r="59" s="356">
      <c r="A59" s="274" t="inlineStr">
        <is>
          <t>BRAH/PW-01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4</v>
      </c>
      <c r="S59" t="n">
        <v>0</v>
      </c>
      <c r="U59" t="n">
        <v>59</v>
      </c>
    </row>
  </sheetData>
  <pageMargins bottom="0.75" footer="0.3" header="0.3" left="0.7" right="0.7" top="0.75"/>
  <pageSetup fitToHeight="3" orientation="landscape" paperSize="9" scale="4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topLeftCell="L52" view="pageBreakPreview" workbookViewId="0" zoomScale="55" zoomScaleNormal="70" zoomScaleSheetLayoutView="55">
      <selection activeCell="T63" sqref="T63"/>
    </sheetView>
  </sheetViews>
  <sheetFormatPr baseColWidth="8" defaultColWidth="9.140625" defaultRowHeight="15"/>
  <cols>
    <col customWidth="1" max="1" min="1" style="356" width="65.7109375"/>
    <col customWidth="1" max="2" min="2" style="356" width="32.42578125"/>
    <col customWidth="1" max="8" min="3" style="326" width="32.42578125"/>
    <col customWidth="1" max="9" min="9" style="326" width="34.28515625"/>
    <col customWidth="1" max="10" min="10" style="326" width="33.5703125"/>
    <col customWidth="1" max="11" min="11" style="326" width="32.42578125"/>
    <col customWidth="1" max="13" min="12" style="326" width="35.28515625"/>
    <col customWidth="1" max="14" min="14" style="326" width="32.42578125"/>
    <col customWidth="1" max="15" min="15" style="326" width="38.7109375"/>
    <col customWidth="1" max="16" min="16" style="326" width="37.5703125"/>
    <col customWidth="1" max="17" min="17" style="326" width="35.85546875"/>
    <col customWidth="1" max="18" min="18" style="326" width="32.42578125"/>
    <col customWidth="1" max="19" min="19" style="326" width="36.42578125"/>
    <col customWidth="1" max="20" min="20" style="356" width="40"/>
    <col customWidth="1" max="21" min="21" style="356" width="12.5703125"/>
    <col customWidth="1" max="260" min="22" style="356" width="9.140625"/>
    <col customWidth="1" max="16384" min="261" style="356" width="9.140625"/>
  </cols>
  <sheetData>
    <row customFormat="1" customHeight="1" ht="180.75" r="1" s="70">
      <c r="A1" s="212" t="inlineStr">
        <is>
          <t>Name</t>
        </is>
      </c>
      <c r="B1" s="212" t="inlineStr">
        <is>
          <t>Sub-Project No</t>
        </is>
      </c>
      <c r="C1" s="212" t="inlineStr">
        <is>
          <t>Construction of Irrigation Inlet</t>
        </is>
      </c>
      <c r="D1" s="212" t="inlineStr">
        <is>
          <t>Rehab Regulator Rehab Haor</t>
        </is>
      </c>
      <c r="E1" s="212" t="inlineStr">
        <is>
          <t>Regulator</t>
        </is>
      </c>
      <c r="F1" s="212" t="inlineStr">
        <is>
          <t>Box Drainage Outlet</t>
        </is>
      </c>
      <c r="G1" s="212" t="inlineStr">
        <is>
          <t>Causeway</t>
        </is>
      </c>
      <c r="H1" s="212" t="inlineStr">
        <is>
          <t>Bridge</t>
        </is>
      </c>
      <c r="I1" s="212" t="inlineStr">
        <is>
          <t>Khal_River Reexcavation(New Haor)</t>
        </is>
      </c>
      <c r="J1" s="212" t="inlineStr">
        <is>
          <t>Khal_River Reexcavation(Rehab Haor)</t>
        </is>
      </c>
      <c r="K1" s="212" t="inlineStr">
        <is>
          <t>Embankment Rehablitation</t>
        </is>
      </c>
      <c r="L1" s="212" t="inlineStr">
        <is>
          <t>Submersible Embankment Rehabilitation</t>
        </is>
      </c>
      <c r="M1" s="212" t="inlineStr">
        <is>
          <t>Submersible Embankment Construction</t>
        </is>
      </c>
      <c r="N1" s="212" t="inlineStr">
        <is>
          <t>Rehab Regulator New Haor</t>
        </is>
      </c>
      <c r="O1" s="212" t="inlineStr">
        <is>
          <t>Embankment Slope Protection</t>
        </is>
      </c>
      <c r="P1" s="213" t="inlineStr">
        <is>
          <t>Thrashing Floor Construction</t>
        </is>
      </c>
      <c r="Q1" s="212" t="inlineStr">
        <is>
          <t>Construction of WMG</t>
        </is>
      </c>
      <c r="R1" s="212" t="inlineStr">
        <is>
          <t>ME Gate Repair</t>
        </is>
      </c>
      <c r="S1" s="212" t="inlineStr">
        <is>
          <t>O&amp;M During Construction</t>
        </is>
      </c>
      <c r="T1" s="212" t="inlineStr">
        <is>
          <t>Total</t>
        </is>
      </c>
      <c r="U1" s="198" t="inlineStr">
        <is>
          <t>index</t>
        </is>
      </c>
    </row>
    <row customHeight="1" ht="66" r="2" s="356">
      <c r="A2" s="208" t="inlineStr">
        <is>
          <t>KISH/PW-01</t>
        </is>
      </c>
      <c r="B2" s="211" t="n"/>
      <c r="C2" s="211" t="n">
        <v>0</v>
      </c>
      <c r="D2" s="211" t="n">
        <v>0</v>
      </c>
      <c r="E2" s="211" t="n">
        <v>0</v>
      </c>
      <c r="F2" s="211" t="n">
        <v>0</v>
      </c>
      <c r="G2" s="211" t="n">
        <v>0</v>
      </c>
      <c r="H2" s="211" t="n">
        <v>0</v>
      </c>
      <c r="I2" s="211" t="n">
        <v>0</v>
      </c>
      <c r="J2" s="211" t="n">
        <v>496.55</v>
      </c>
      <c r="K2" s="211" t="n">
        <v>0</v>
      </c>
      <c r="L2" s="211" t="n">
        <v>0</v>
      </c>
      <c r="M2" s="211" t="n">
        <v>0</v>
      </c>
      <c r="N2" s="211" t="n">
        <v>0</v>
      </c>
      <c r="O2" s="211" t="n">
        <v>0</v>
      </c>
      <c r="P2" s="211" t="n">
        <v>0</v>
      </c>
      <c r="Q2" s="211" t="n">
        <v>0</v>
      </c>
      <c r="R2" s="211" t="n">
        <v>55.55</v>
      </c>
      <c r="S2" s="203" t="n">
        <v>0</v>
      </c>
      <c r="T2" s="204">
        <f>SUM(B2:S2)</f>
        <v/>
      </c>
      <c r="U2" s="197" t="n">
        <v>2</v>
      </c>
    </row>
    <row customHeight="1" ht="66" r="3" s="356">
      <c r="A3" s="209" t="inlineStr">
        <is>
          <t>KISH/PW-02</t>
        </is>
      </c>
      <c r="B3" s="203" t="n"/>
      <c r="C3" s="203" t="n">
        <v>0</v>
      </c>
      <c r="D3" s="203" t="n">
        <v>0</v>
      </c>
      <c r="E3" s="203" t="n">
        <v>124.01</v>
      </c>
      <c r="F3" s="203" t="n">
        <v>0</v>
      </c>
      <c r="G3" s="203" t="n">
        <v>0</v>
      </c>
      <c r="H3" s="203" t="n">
        <v>0</v>
      </c>
      <c r="I3" s="203" t="n">
        <v>210.4</v>
      </c>
      <c r="J3" s="203" t="n">
        <v>0</v>
      </c>
      <c r="K3" s="203" t="n">
        <v>0</v>
      </c>
      <c r="L3" s="203" t="n">
        <v>0</v>
      </c>
      <c r="M3" s="203" t="n">
        <v>15.59</v>
      </c>
      <c r="N3" s="203" t="n">
        <v>0</v>
      </c>
      <c r="O3" s="203" t="n">
        <v>0</v>
      </c>
      <c r="P3" s="203" t="n">
        <v>0</v>
      </c>
      <c r="Q3" s="203" t="n">
        <v>0</v>
      </c>
      <c r="R3" s="203" t="n">
        <v>0</v>
      </c>
      <c r="S3" s="203" t="n">
        <v>0</v>
      </c>
      <c r="T3" s="204">
        <f>SUM(B3:S3)</f>
        <v/>
      </c>
      <c r="U3" s="197" t="n">
        <v>3</v>
      </c>
    </row>
    <row customHeight="1" ht="66" r="4" s="356">
      <c r="A4" s="209" t="inlineStr">
        <is>
          <t>KISH/PW-03</t>
        </is>
      </c>
      <c r="B4" s="203" t="n"/>
      <c r="C4" s="203" t="n">
        <v>0</v>
      </c>
      <c r="D4" s="203" t="n">
        <v>0</v>
      </c>
      <c r="E4" s="203" t="n">
        <v>155.52</v>
      </c>
      <c r="F4" s="203" t="n">
        <v>0</v>
      </c>
      <c r="G4" s="203" t="n">
        <v>0</v>
      </c>
      <c r="H4" s="203" t="n">
        <v>0</v>
      </c>
      <c r="I4" s="203" t="n">
        <v>0</v>
      </c>
      <c r="J4" s="203" t="n">
        <v>0</v>
      </c>
      <c r="K4" s="203" t="n">
        <v>0</v>
      </c>
      <c r="L4" s="203" t="n">
        <v>0</v>
      </c>
      <c r="M4" s="203" t="n">
        <v>554.48</v>
      </c>
      <c r="N4" s="203" t="n">
        <v>0</v>
      </c>
      <c r="O4" s="203" t="n">
        <v>0</v>
      </c>
      <c r="P4" s="203" t="n">
        <v>0</v>
      </c>
      <c r="Q4" s="203" t="n">
        <v>0</v>
      </c>
      <c r="R4" s="203" t="n">
        <v>0</v>
      </c>
      <c r="S4" s="203" t="n">
        <v>0</v>
      </c>
      <c r="T4" s="204">
        <f>SUM(B4:S4)</f>
        <v/>
      </c>
      <c r="U4" s="197" t="n">
        <v>4</v>
      </c>
    </row>
    <row customHeight="1" ht="66" r="5" s="356">
      <c r="A5" s="210" t="inlineStr">
        <is>
          <t>KISH/PW-04</t>
        </is>
      </c>
      <c r="B5" s="204" t="n"/>
      <c r="C5" s="204" t="n">
        <v>0</v>
      </c>
      <c r="D5" s="204" t="n">
        <v>0</v>
      </c>
      <c r="E5" s="204" t="n">
        <v>454</v>
      </c>
      <c r="F5" s="204" t="n">
        <v>0</v>
      </c>
      <c r="G5" s="204" t="n">
        <v>0</v>
      </c>
      <c r="H5" s="204" t="n">
        <v>0</v>
      </c>
      <c r="I5" s="204" t="n">
        <v>0</v>
      </c>
      <c r="J5" s="204" t="n">
        <v>0</v>
      </c>
      <c r="K5" s="204" t="n">
        <v>0</v>
      </c>
      <c r="L5" s="204" t="n">
        <v>0</v>
      </c>
      <c r="M5" s="204" t="n">
        <v>266</v>
      </c>
      <c r="N5" s="204" t="n">
        <v>0</v>
      </c>
      <c r="O5" s="204" t="n">
        <v>0</v>
      </c>
      <c r="P5" s="204" t="n">
        <v>0</v>
      </c>
      <c r="Q5" s="204" t="n">
        <v>0</v>
      </c>
      <c r="R5" s="204" t="n">
        <v>0</v>
      </c>
      <c r="S5" s="204" t="n">
        <v>0</v>
      </c>
      <c r="T5" s="204">
        <f>SUM(B5:S5)</f>
        <v/>
      </c>
      <c r="U5" s="197" t="n">
        <v>5</v>
      </c>
    </row>
    <row customHeight="1" ht="66" r="6" s="356">
      <c r="A6" s="209" t="inlineStr">
        <is>
          <t>KISH/PW-05</t>
        </is>
      </c>
      <c r="B6" s="203" t="n"/>
      <c r="C6" s="203" t="n">
        <v>0</v>
      </c>
      <c r="D6" s="203" t="n">
        <v>0</v>
      </c>
      <c r="E6" s="203" t="n">
        <v>220</v>
      </c>
      <c r="F6" s="203" t="n">
        <v>0</v>
      </c>
      <c r="G6" s="203" t="n">
        <v>0</v>
      </c>
      <c r="H6" s="203" t="n">
        <v>0</v>
      </c>
      <c r="I6" s="203" t="n">
        <v>0</v>
      </c>
      <c r="J6" s="203" t="n">
        <v>0</v>
      </c>
      <c r="K6" s="203" t="n">
        <v>0</v>
      </c>
      <c r="L6" s="203" t="n">
        <v>0</v>
      </c>
      <c r="M6" s="203" t="n">
        <v>580</v>
      </c>
      <c r="N6" s="203" t="n">
        <v>0</v>
      </c>
      <c r="O6" s="203" t="n">
        <v>0</v>
      </c>
      <c r="P6" s="203" t="n">
        <v>0</v>
      </c>
      <c r="Q6" s="203" t="n">
        <v>0</v>
      </c>
      <c r="R6" s="203" t="n">
        <v>0</v>
      </c>
      <c r="S6" s="203" t="n">
        <v>0</v>
      </c>
      <c r="T6" s="204">
        <f>SUM(B6:S6)</f>
        <v/>
      </c>
      <c r="U6" s="197" t="n">
        <v>6</v>
      </c>
    </row>
    <row customHeight="1" ht="66" r="7" s="356">
      <c r="A7" s="209" t="inlineStr">
        <is>
          <t>KISH/PW-06</t>
        </is>
      </c>
      <c r="B7" s="203" t="n"/>
      <c r="C7" s="203" t="n">
        <v>0</v>
      </c>
      <c r="D7" s="203" t="n">
        <v>0</v>
      </c>
      <c r="E7" s="203" t="n">
        <v>222</v>
      </c>
      <c r="F7" s="203" t="n">
        <v>0</v>
      </c>
      <c r="G7" s="203" t="n">
        <v>0</v>
      </c>
      <c r="H7" s="203" t="n">
        <v>0</v>
      </c>
      <c r="I7" s="203" t="n">
        <v>618</v>
      </c>
      <c r="J7" s="203" t="n">
        <v>0</v>
      </c>
      <c r="K7" s="203" t="n">
        <v>0</v>
      </c>
      <c r="L7" s="203" t="n">
        <v>0</v>
      </c>
      <c r="M7" s="203" t="n">
        <v>0</v>
      </c>
      <c r="N7" s="203" t="n">
        <v>0</v>
      </c>
      <c r="O7" s="203" t="n">
        <v>0</v>
      </c>
      <c r="P7" s="203" t="n">
        <v>0</v>
      </c>
      <c r="Q7" s="203" t="n">
        <v>0</v>
      </c>
      <c r="R7" s="203" t="n">
        <v>0</v>
      </c>
      <c r="S7" s="203" t="n">
        <v>0</v>
      </c>
      <c r="T7" s="204">
        <f>SUM(B7:S7)</f>
        <v/>
      </c>
      <c r="U7" s="197" t="n">
        <v>7</v>
      </c>
    </row>
    <row customHeight="1" ht="66" r="8" s="356">
      <c r="A8" s="209" t="inlineStr">
        <is>
          <t>KISH/PW-07</t>
        </is>
      </c>
      <c r="B8" s="203" t="n"/>
      <c r="C8" s="203" t="n">
        <v>0</v>
      </c>
      <c r="D8" s="203" t="n">
        <v>0</v>
      </c>
      <c r="E8" s="203" t="n">
        <v>0</v>
      </c>
      <c r="F8" s="203" t="n">
        <v>0</v>
      </c>
      <c r="G8" s="203" t="n">
        <v>0</v>
      </c>
      <c r="H8" s="203" t="n">
        <v>0</v>
      </c>
      <c r="I8" s="203" t="n">
        <v>680</v>
      </c>
      <c r="J8" s="203" t="n">
        <v>0</v>
      </c>
      <c r="K8" s="203" t="n">
        <v>0</v>
      </c>
      <c r="L8" s="203" t="n">
        <v>0</v>
      </c>
      <c r="M8" s="203" t="n">
        <v>23</v>
      </c>
      <c r="N8" s="203" t="n">
        <v>0</v>
      </c>
      <c r="O8" s="203" t="n">
        <v>0</v>
      </c>
      <c r="P8" s="203" t="n">
        <v>0</v>
      </c>
      <c r="Q8" s="203" t="n">
        <v>0</v>
      </c>
      <c r="R8" s="203" t="n">
        <v>0</v>
      </c>
      <c r="S8" s="203" t="n">
        <v>0</v>
      </c>
      <c r="T8" s="204">
        <f>SUM(B8:S8)</f>
        <v/>
      </c>
      <c r="U8" s="197" t="n">
        <v>8</v>
      </c>
    </row>
    <row customHeight="1" ht="66" r="9" s="356">
      <c r="A9" s="209" t="inlineStr">
        <is>
          <t>KISH/PW-09</t>
        </is>
      </c>
      <c r="B9" s="203" t="n"/>
      <c r="C9" s="203" t="n">
        <v>0</v>
      </c>
      <c r="D9" s="203" t="n">
        <v>0</v>
      </c>
      <c r="E9" s="203" t="n">
        <v>0</v>
      </c>
      <c r="F9" s="203" t="n">
        <v>70</v>
      </c>
      <c r="G9" s="203" t="n">
        <v>645</v>
      </c>
      <c r="H9" s="203" t="n">
        <v>0</v>
      </c>
      <c r="I9" s="203" t="n">
        <v>0</v>
      </c>
      <c r="J9" s="203" t="n">
        <v>0</v>
      </c>
      <c r="K9" s="203" t="n">
        <v>0</v>
      </c>
      <c r="L9" s="203" t="n">
        <v>0</v>
      </c>
      <c r="M9" s="203" t="n">
        <v>0</v>
      </c>
      <c r="N9" s="203" t="n">
        <v>0</v>
      </c>
      <c r="O9" s="203" t="n">
        <v>0</v>
      </c>
      <c r="P9" s="203" t="n">
        <v>0</v>
      </c>
      <c r="Q9" s="203" t="n">
        <v>0</v>
      </c>
      <c r="R9" s="203" t="n">
        <v>0</v>
      </c>
      <c r="S9" s="203" t="n">
        <v>0</v>
      </c>
      <c r="T9" s="204">
        <f>SUM(B9:S9)</f>
        <v/>
      </c>
      <c r="U9" s="197" t="n">
        <v>9</v>
      </c>
    </row>
    <row customHeight="1" ht="66" r="10" s="356">
      <c r="A10" s="209" t="inlineStr">
        <is>
          <t>KISH/PW-10</t>
        </is>
      </c>
      <c r="B10" s="203" t="n"/>
      <c r="C10" s="203" t="n">
        <v>0</v>
      </c>
      <c r="D10" s="203" t="n">
        <v>0</v>
      </c>
      <c r="E10" s="203" t="n">
        <v>150</v>
      </c>
      <c r="F10" s="203" t="n">
        <v>0</v>
      </c>
      <c r="G10" s="203" t="n">
        <v>243</v>
      </c>
      <c r="H10" s="203" t="n">
        <v>0</v>
      </c>
      <c r="I10" s="203" t="n">
        <v>0</v>
      </c>
      <c r="J10" s="203" t="n">
        <v>0</v>
      </c>
      <c r="K10" s="203" t="n">
        <v>0</v>
      </c>
      <c r="L10" s="203" t="n">
        <v>0</v>
      </c>
      <c r="M10" s="203" t="n">
        <v>618</v>
      </c>
      <c r="N10" s="203" t="n">
        <v>0</v>
      </c>
      <c r="O10" s="203" t="n">
        <v>0</v>
      </c>
      <c r="P10" s="203" t="n">
        <v>0</v>
      </c>
      <c r="Q10" s="203" t="n">
        <v>0</v>
      </c>
      <c r="R10" s="203" t="n">
        <v>0</v>
      </c>
      <c r="S10" s="203" t="n">
        <v>0</v>
      </c>
      <c r="T10" s="204">
        <f>SUM(B10:S10)</f>
        <v/>
      </c>
      <c r="U10" s="197" t="n">
        <v>10</v>
      </c>
    </row>
    <row customHeight="1" ht="66" r="11" s="356">
      <c r="A11" s="209" t="inlineStr">
        <is>
          <t>KISH/PW-11</t>
        </is>
      </c>
      <c r="B11" s="203" t="n"/>
      <c r="C11" s="203" t="n">
        <v>0</v>
      </c>
      <c r="D11" s="203" t="n">
        <v>0</v>
      </c>
      <c r="E11" s="203" t="n">
        <v>326.37</v>
      </c>
      <c r="F11" s="203" t="n">
        <v>0</v>
      </c>
      <c r="G11" s="203" t="n">
        <v>0</v>
      </c>
      <c r="H11" s="203" t="n">
        <v>0</v>
      </c>
      <c r="I11" s="203" t="n">
        <v>0</v>
      </c>
      <c r="J11" s="203" t="n">
        <v>0</v>
      </c>
      <c r="K11" s="203" t="n">
        <v>0</v>
      </c>
      <c r="L11" s="203" t="n">
        <v>0</v>
      </c>
      <c r="M11" s="203" t="n">
        <v>558</v>
      </c>
      <c r="N11" s="203" t="n">
        <v>0</v>
      </c>
      <c r="O11" s="203" t="n">
        <v>0</v>
      </c>
      <c r="P11" s="203" t="n">
        <v>0</v>
      </c>
      <c r="Q11" s="203" t="n">
        <v>0</v>
      </c>
      <c r="R11" s="203" t="n">
        <v>0</v>
      </c>
      <c r="S11" s="203" t="n">
        <v>0</v>
      </c>
      <c r="T11" s="204">
        <f>SUM(B11:S11)</f>
        <v/>
      </c>
      <c r="U11" s="197" t="n">
        <v>11</v>
      </c>
    </row>
    <row customHeight="1" ht="66" r="12" s="356">
      <c r="A12" s="209" t="inlineStr">
        <is>
          <t>KISH/PW-12</t>
        </is>
      </c>
      <c r="B12" s="203" t="n"/>
      <c r="C12" s="203" t="n">
        <v>0</v>
      </c>
      <c r="D12" s="203" t="n">
        <v>0</v>
      </c>
      <c r="E12" s="203" t="n">
        <v>530.8199999999999</v>
      </c>
      <c r="F12" s="203" t="n">
        <v>0</v>
      </c>
      <c r="G12" s="203" t="n">
        <v>0</v>
      </c>
      <c r="H12" s="203" t="n">
        <v>0</v>
      </c>
      <c r="I12" s="203" t="n">
        <v>260</v>
      </c>
      <c r="J12" s="203" t="n">
        <v>0</v>
      </c>
      <c r="K12" s="203" t="n">
        <v>0</v>
      </c>
      <c r="L12" s="203" t="n">
        <v>0</v>
      </c>
      <c r="M12" s="203" t="n">
        <v>0</v>
      </c>
      <c r="N12" s="203" t="n">
        <v>0</v>
      </c>
      <c r="O12" s="203" t="n">
        <v>0</v>
      </c>
      <c r="P12" s="203" t="n">
        <v>0</v>
      </c>
      <c r="Q12" s="203" t="n">
        <v>0</v>
      </c>
      <c r="R12" s="203" t="n">
        <v>0</v>
      </c>
      <c r="S12" s="203" t="n">
        <v>0</v>
      </c>
      <c r="T12" s="204">
        <f>SUM(B12:S12)</f>
        <v/>
      </c>
      <c r="U12" s="197" t="n">
        <v>12</v>
      </c>
    </row>
    <row customHeight="1" ht="66" r="13" s="356">
      <c r="A13" s="209" t="inlineStr">
        <is>
          <t>KISH/PW-13</t>
        </is>
      </c>
      <c r="B13" s="203" t="n"/>
      <c r="C13" s="203" t="n">
        <v>0</v>
      </c>
      <c r="D13" s="203" t="n">
        <v>0</v>
      </c>
      <c r="E13" s="203" t="n">
        <v>410</v>
      </c>
      <c r="F13" s="203" t="n">
        <v>0</v>
      </c>
      <c r="G13" s="203" t="n">
        <v>0</v>
      </c>
      <c r="H13" s="203" t="n">
        <v>0</v>
      </c>
      <c r="I13" s="203" t="n">
        <v>0</v>
      </c>
      <c r="J13" s="203" t="n">
        <v>0</v>
      </c>
      <c r="K13" s="203" t="n">
        <v>0</v>
      </c>
      <c r="L13" s="203" t="n">
        <v>0</v>
      </c>
      <c r="M13" s="203" t="n">
        <v>490</v>
      </c>
      <c r="N13" s="203" t="n">
        <v>0</v>
      </c>
      <c r="O13" s="203" t="n">
        <v>0</v>
      </c>
      <c r="P13" s="203" t="n">
        <v>0</v>
      </c>
      <c r="Q13" s="203" t="n">
        <v>0</v>
      </c>
      <c r="R13" s="203" t="n">
        <v>0</v>
      </c>
      <c r="S13" s="203" t="n">
        <v>0</v>
      </c>
      <c r="T13" s="204">
        <f>SUM(B13:S13)</f>
        <v/>
      </c>
      <c r="U13" s="197" t="n">
        <v>13</v>
      </c>
    </row>
    <row customHeight="1" ht="66" r="14" s="356">
      <c r="A14" s="209" t="inlineStr">
        <is>
          <t>KISH/PW-14</t>
        </is>
      </c>
      <c r="B14" s="203" t="n"/>
      <c r="C14" s="203" t="n">
        <v>0</v>
      </c>
      <c r="D14" s="203" t="n">
        <v>0</v>
      </c>
      <c r="E14" s="203" t="n">
        <v>219.6</v>
      </c>
      <c r="F14" s="203" t="n">
        <v>0</v>
      </c>
      <c r="G14" s="203" t="n">
        <v>0</v>
      </c>
      <c r="H14" s="203" t="n">
        <v>0</v>
      </c>
      <c r="I14" s="203" t="n">
        <v>0</v>
      </c>
      <c r="J14" s="203" t="n">
        <v>0</v>
      </c>
      <c r="K14" s="203" t="n">
        <v>0</v>
      </c>
      <c r="L14" s="203" t="n">
        <v>0</v>
      </c>
      <c r="M14" s="203" t="n">
        <v>705.4</v>
      </c>
      <c r="N14" s="203" t="n">
        <v>0</v>
      </c>
      <c r="O14" s="203" t="n">
        <v>0</v>
      </c>
      <c r="P14" s="203" t="n">
        <v>0</v>
      </c>
      <c r="Q14" s="203" t="n">
        <v>0</v>
      </c>
      <c r="R14" s="203" t="n">
        <v>0</v>
      </c>
      <c r="S14" s="203" t="n">
        <v>0</v>
      </c>
      <c r="T14" s="204">
        <f>SUM(B14:S14)</f>
        <v/>
      </c>
      <c r="U14" s="197" t="n">
        <v>14</v>
      </c>
    </row>
    <row customHeight="1" ht="66" r="15" s="356">
      <c r="A15" s="209" t="inlineStr">
        <is>
          <t>KISH/PW-15</t>
        </is>
      </c>
      <c r="B15" s="203" t="n"/>
      <c r="C15" s="203" t="n">
        <v>0</v>
      </c>
      <c r="D15" s="203" t="n">
        <v>0</v>
      </c>
      <c r="E15" s="203" t="n">
        <v>0</v>
      </c>
      <c r="F15" s="203" t="n">
        <v>0</v>
      </c>
      <c r="G15" s="203" t="n">
        <v>0</v>
      </c>
      <c r="H15" s="203" t="n">
        <v>0</v>
      </c>
      <c r="I15" s="203" t="n">
        <v>0</v>
      </c>
      <c r="J15" s="203" t="n">
        <v>0</v>
      </c>
      <c r="K15" s="203" t="n">
        <v>0</v>
      </c>
      <c r="L15" s="203" t="n">
        <v>0</v>
      </c>
      <c r="M15" s="203" t="n">
        <v>600</v>
      </c>
      <c r="N15" s="203" t="n">
        <v>0</v>
      </c>
      <c r="O15" s="203" t="n">
        <v>0</v>
      </c>
      <c r="P15" s="203" t="n">
        <v>0</v>
      </c>
      <c r="Q15" s="203" t="n">
        <v>0</v>
      </c>
      <c r="R15" s="203" t="n">
        <v>0</v>
      </c>
      <c r="S15" s="203" t="n">
        <v>0</v>
      </c>
      <c r="T15" s="204">
        <f>SUM(B15:S15)</f>
        <v/>
      </c>
      <c r="U15" s="197" t="n">
        <v>15</v>
      </c>
    </row>
    <row customHeight="1" ht="66" r="16" s="356">
      <c r="A16" s="209" t="inlineStr">
        <is>
          <t>KISH/PW-16</t>
        </is>
      </c>
      <c r="B16" s="203" t="n"/>
      <c r="C16" s="203" t="n">
        <v>0</v>
      </c>
      <c r="D16" s="203" t="n">
        <v>0</v>
      </c>
      <c r="E16" s="203" t="n">
        <v>404.5</v>
      </c>
      <c r="F16" s="203" t="n">
        <v>0</v>
      </c>
      <c r="G16" s="203" t="n">
        <v>0</v>
      </c>
      <c r="H16" s="203" t="n">
        <v>0</v>
      </c>
      <c r="I16" s="203" t="n">
        <v>0</v>
      </c>
      <c r="J16" s="203" t="n">
        <v>0</v>
      </c>
      <c r="K16" s="203" t="n">
        <v>0</v>
      </c>
      <c r="L16" s="203" t="n">
        <v>0</v>
      </c>
      <c r="M16" s="203" t="n">
        <v>531.3</v>
      </c>
      <c r="N16" s="203" t="n">
        <v>0</v>
      </c>
      <c r="O16" s="203" t="n">
        <v>0</v>
      </c>
      <c r="P16" s="203" t="n">
        <v>0</v>
      </c>
      <c r="Q16" s="203" t="n">
        <v>0</v>
      </c>
      <c r="R16" s="203" t="n">
        <v>0</v>
      </c>
      <c r="S16" s="203" t="n">
        <v>0</v>
      </c>
      <c r="T16" s="204">
        <f>SUM(B16:S16)</f>
        <v/>
      </c>
      <c r="U16" s="197" t="n">
        <v>16</v>
      </c>
    </row>
    <row customHeight="1" ht="66" r="17" s="356">
      <c r="A17" s="209" t="inlineStr">
        <is>
          <t>KISH/PW-17</t>
        </is>
      </c>
      <c r="B17" s="203" t="n"/>
      <c r="C17" s="203" t="n">
        <v>274.32</v>
      </c>
      <c r="D17" s="203" t="n">
        <v>0</v>
      </c>
      <c r="E17" s="203" t="n">
        <v>790.24</v>
      </c>
      <c r="F17" s="203" t="n">
        <v>177.44</v>
      </c>
      <c r="G17" s="203" t="n">
        <v>0</v>
      </c>
      <c r="H17" s="203" t="n">
        <v>0</v>
      </c>
      <c r="I17" s="203" t="n">
        <v>0</v>
      </c>
      <c r="J17" s="203" t="n">
        <v>0</v>
      </c>
      <c r="K17" s="203" t="n">
        <v>0</v>
      </c>
      <c r="L17" s="203" t="n">
        <v>0</v>
      </c>
      <c r="M17" s="203" t="n">
        <v>561</v>
      </c>
      <c r="N17" s="203" t="n">
        <v>0</v>
      </c>
      <c r="O17" s="203" t="n">
        <v>0</v>
      </c>
      <c r="P17" s="203" t="n">
        <v>0</v>
      </c>
      <c r="Q17" s="203" t="n">
        <v>0</v>
      </c>
      <c r="R17" s="203" t="n">
        <v>0</v>
      </c>
      <c r="S17" s="203" t="n">
        <v>0</v>
      </c>
      <c r="T17" s="204">
        <f>SUM(B17:S17)</f>
        <v/>
      </c>
      <c r="U17" s="197" t="n">
        <v>17</v>
      </c>
    </row>
    <row customHeight="1" ht="66" r="18" s="356">
      <c r="A18" s="209" t="inlineStr">
        <is>
          <t>KISH/PW-18</t>
        </is>
      </c>
      <c r="B18" s="203" t="n"/>
      <c r="C18" s="203" t="n">
        <v>0</v>
      </c>
      <c r="D18" s="203" t="n">
        <v>0</v>
      </c>
      <c r="E18" s="203" t="n">
        <v>0</v>
      </c>
      <c r="F18" s="203" t="n">
        <v>0</v>
      </c>
      <c r="G18" s="203" t="n">
        <v>982</v>
      </c>
      <c r="H18" s="203" t="n">
        <v>0</v>
      </c>
      <c r="I18" s="203" t="n">
        <v>615</v>
      </c>
      <c r="J18" s="203" t="n">
        <v>0</v>
      </c>
      <c r="K18" s="203" t="n">
        <v>0</v>
      </c>
      <c r="L18" s="203" t="n">
        <v>0</v>
      </c>
      <c r="M18" s="203" t="n">
        <v>0</v>
      </c>
      <c r="N18" s="203" t="n">
        <v>0</v>
      </c>
      <c r="O18" s="203" t="n">
        <v>0</v>
      </c>
      <c r="P18" s="203" t="n">
        <v>0</v>
      </c>
      <c r="Q18" s="203" t="n">
        <v>0</v>
      </c>
      <c r="R18" s="203" t="n">
        <v>0</v>
      </c>
      <c r="S18" s="203" t="n">
        <v>0</v>
      </c>
      <c r="T18" s="204">
        <f>SUM(B18:S18)</f>
        <v/>
      </c>
      <c r="U18" s="197" t="n">
        <v>18</v>
      </c>
    </row>
    <row customHeight="1" ht="66" r="19" s="356">
      <c r="A19" s="209" t="inlineStr">
        <is>
          <t>KISH/PW-19</t>
        </is>
      </c>
      <c r="B19" s="203" t="n"/>
      <c r="C19" s="203" t="n">
        <v>0</v>
      </c>
      <c r="D19" s="203" t="n">
        <v>0</v>
      </c>
      <c r="E19" s="203" t="n">
        <v>0</v>
      </c>
      <c r="F19" s="203" t="n">
        <v>0</v>
      </c>
      <c r="G19" s="203" t="n">
        <v>0</v>
      </c>
      <c r="H19" s="203" t="n">
        <v>0</v>
      </c>
      <c r="I19" s="203" t="n">
        <v>1065</v>
      </c>
      <c r="J19" s="203" t="n">
        <v>0</v>
      </c>
      <c r="K19" s="203" t="n">
        <v>0</v>
      </c>
      <c r="L19" s="203" t="n">
        <v>0</v>
      </c>
      <c r="M19" s="203" t="n">
        <v>0</v>
      </c>
      <c r="N19" s="203" t="n">
        <v>0</v>
      </c>
      <c r="O19" s="203" t="n">
        <v>0</v>
      </c>
      <c r="P19" s="203" t="n">
        <v>0</v>
      </c>
      <c r="Q19" s="203" t="n">
        <v>0</v>
      </c>
      <c r="R19" s="203" t="n">
        <v>0</v>
      </c>
      <c r="S19" s="203" t="n">
        <v>0</v>
      </c>
      <c r="T19" s="204">
        <f>SUM(B19:S19)</f>
        <v/>
      </c>
      <c r="U19" s="197" t="n">
        <v>19</v>
      </c>
    </row>
    <row customHeight="1" ht="66" r="20" s="356">
      <c r="A20" s="209" t="inlineStr">
        <is>
          <t>KISH/PW-20</t>
        </is>
      </c>
      <c r="B20" s="203" t="n"/>
      <c r="C20" s="203" t="n">
        <v>280</v>
      </c>
      <c r="D20" s="203" t="n">
        <v>0</v>
      </c>
      <c r="E20" s="203" t="n">
        <v>0</v>
      </c>
      <c r="F20" s="203" t="n">
        <v>171</v>
      </c>
      <c r="G20" s="203" t="n">
        <v>712</v>
      </c>
      <c r="H20" s="203" t="n">
        <v>0</v>
      </c>
      <c r="I20" s="203" t="n">
        <v>0</v>
      </c>
      <c r="J20" s="203" t="n">
        <v>0</v>
      </c>
      <c r="K20" s="203" t="n">
        <v>0</v>
      </c>
      <c r="L20" s="203" t="n">
        <v>0</v>
      </c>
      <c r="M20" s="203" t="n">
        <v>0</v>
      </c>
      <c r="N20" s="203" t="n">
        <v>0</v>
      </c>
      <c r="O20" s="203" t="n">
        <v>0</v>
      </c>
      <c r="P20" s="203" t="n">
        <v>0</v>
      </c>
      <c r="Q20" s="203" t="n">
        <v>0</v>
      </c>
      <c r="R20" s="203" t="n">
        <v>0</v>
      </c>
      <c r="S20" s="203" t="n">
        <v>0</v>
      </c>
      <c r="T20" s="204">
        <f>SUM(B20:S20)</f>
        <v/>
      </c>
      <c r="U20" s="197" t="n">
        <v>20</v>
      </c>
    </row>
    <row customHeight="1" ht="66" r="21" s="356">
      <c r="A21" s="209" t="inlineStr">
        <is>
          <t>KISH/PW-21</t>
        </is>
      </c>
      <c r="B21" s="203" t="n"/>
      <c r="C21" s="203" t="n">
        <v>0</v>
      </c>
      <c r="D21" s="203" t="n">
        <v>0</v>
      </c>
      <c r="E21" s="203" t="n">
        <v>385</v>
      </c>
      <c r="F21" s="203" t="n">
        <v>0</v>
      </c>
      <c r="G21" s="203" t="n">
        <v>0</v>
      </c>
      <c r="H21" s="203" t="n">
        <v>0</v>
      </c>
      <c r="I21" s="203" t="n">
        <v>0</v>
      </c>
      <c r="J21" s="203" t="n">
        <v>0</v>
      </c>
      <c r="K21" s="203" t="n">
        <v>0</v>
      </c>
      <c r="L21" s="203" t="n">
        <v>0</v>
      </c>
      <c r="M21" s="203" t="n">
        <v>463.48</v>
      </c>
      <c r="N21" s="203" t="n">
        <v>125</v>
      </c>
      <c r="O21" s="203" t="n">
        <v>0</v>
      </c>
      <c r="P21" s="203" t="n">
        <v>0</v>
      </c>
      <c r="Q21" s="203" t="n">
        <v>0</v>
      </c>
      <c r="R21" s="203" t="n">
        <v>0</v>
      </c>
      <c r="S21" s="203" t="n">
        <v>0</v>
      </c>
      <c r="T21" s="204">
        <f>SUM(B21:S21)</f>
        <v/>
      </c>
      <c r="U21" s="197" t="n">
        <v>21</v>
      </c>
    </row>
    <row customHeight="1" ht="66" r="22" s="356">
      <c r="A22" s="209" t="inlineStr">
        <is>
          <t>KISH/PW-22</t>
        </is>
      </c>
      <c r="B22" s="203" t="n"/>
      <c r="C22" s="203" t="n">
        <v>73</v>
      </c>
      <c r="D22" s="203" t="n">
        <v>0</v>
      </c>
      <c r="E22" s="203" t="n">
        <v>0</v>
      </c>
      <c r="F22" s="203" t="n">
        <v>116</v>
      </c>
      <c r="G22" s="203" t="n">
        <v>195</v>
      </c>
      <c r="H22" s="203" t="n">
        <v>0</v>
      </c>
      <c r="I22" s="203" t="n">
        <v>210</v>
      </c>
      <c r="J22" s="203" t="n">
        <v>0</v>
      </c>
      <c r="K22" s="203" t="n">
        <v>0</v>
      </c>
      <c r="L22" s="203" t="n">
        <v>0</v>
      </c>
      <c r="M22" s="203" t="n">
        <v>290</v>
      </c>
      <c r="N22" s="203" t="n">
        <v>0</v>
      </c>
      <c r="O22" s="203" t="n">
        <v>0</v>
      </c>
      <c r="P22" s="203" t="n">
        <v>0</v>
      </c>
      <c r="Q22" s="203" t="n">
        <v>0</v>
      </c>
      <c r="R22" s="203" t="n">
        <v>0</v>
      </c>
      <c r="S22" s="203" t="n">
        <v>0</v>
      </c>
      <c r="T22" s="204">
        <f>SUM(B22:S22)</f>
        <v/>
      </c>
      <c r="U22" s="197" t="n">
        <v>22</v>
      </c>
    </row>
    <row customHeight="1" ht="66" r="23" s="356">
      <c r="A23" s="209" t="inlineStr">
        <is>
          <t>KISH/PW-23</t>
        </is>
      </c>
      <c r="B23" s="203" t="n"/>
      <c r="C23" s="203" t="n">
        <v>41.87</v>
      </c>
      <c r="D23" s="203" t="n">
        <v>0</v>
      </c>
      <c r="E23" s="203" t="n">
        <v>640.67</v>
      </c>
      <c r="F23" s="203" t="n">
        <v>39.54</v>
      </c>
      <c r="G23" s="203" t="n">
        <v>0</v>
      </c>
      <c r="H23" s="203" t="n">
        <v>0</v>
      </c>
      <c r="I23" s="203" t="n">
        <v>32.63</v>
      </c>
      <c r="J23" s="203" t="n">
        <v>0</v>
      </c>
      <c r="K23" s="203" t="n">
        <v>0</v>
      </c>
      <c r="L23" s="203" t="n">
        <v>0</v>
      </c>
      <c r="M23" s="203" t="n">
        <v>105.29</v>
      </c>
      <c r="N23" s="203" t="n">
        <v>0</v>
      </c>
      <c r="O23" s="203" t="n">
        <v>0</v>
      </c>
      <c r="P23" s="203" t="n">
        <v>0</v>
      </c>
      <c r="Q23" s="203" t="n">
        <v>0</v>
      </c>
      <c r="R23" s="203" t="n">
        <v>0</v>
      </c>
      <c r="S23" s="203" t="n">
        <v>0</v>
      </c>
      <c r="T23" s="204">
        <f>SUM(B23:S23)</f>
        <v/>
      </c>
      <c r="U23" s="197" t="n">
        <v>23</v>
      </c>
    </row>
    <row customHeight="1" ht="66" r="24" s="356">
      <c r="A24" s="209" t="inlineStr">
        <is>
          <t>KISH/PW-24</t>
        </is>
      </c>
      <c r="B24" s="203" t="n"/>
      <c r="C24" s="203" t="n">
        <v>0</v>
      </c>
      <c r="D24" s="203" t="n">
        <v>0</v>
      </c>
      <c r="E24" s="203" t="n">
        <v>0</v>
      </c>
      <c r="F24" s="203" t="n">
        <v>0</v>
      </c>
      <c r="G24" s="203" t="n">
        <v>0</v>
      </c>
      <c r="H24" s="203" t="n">
        <v>0</v>
      </c>
      <c r="I24" s="203" t="n">
        <v>0</v>
      </c>
      <c r="J24" s="203" t="n">
        <v>0</v>
      </c>
      <c r="K24" s="203" t="n">
        <v>0</v>
      </c>
      <c r="L24" s="203" t="n">
        <v>0</v>
      </c>
      <c r="M24" s="203" t="n">
        <v>860</v>
      </c>
      <c r="N24" s="203" t="n">
        <v>0</v>
      </c>
      <c r="O24" s="203" t="n">
        <v>0</v>
      </c>
      <c r="P24" s="203" t="n">
        <v>0</v>
      </c>
      <c r="Q24" s="203" t="n">
        <v>0</v>
      </c>
      <c r="R24" s="203" t="n">
        <v>0</v>
      </c>
      <c r="S24" s="203" t="n">
        <v>0</v>
      </c>
      <c r="T24" s="204">
        <f>SUM(B24:S24)</f>
        <v/>
      </c>
      <c r="U24" s="197" t="n">
        <v>24</v>
      </c>
    </row>
    <row customHeight="1" ht="66" r="25" s="356">
      <c r="A25" s="209" t="inlineStr">
        <is>
          <t>KISH/PW-25</t>
        </is>
      </c>
      <c r="B25" s="203" t="n"/>
      <c r="C25" s="203" t="n">
        <v>125</v>
      </c>
      <c r="D25" s="203" t="n">
        <v>0</v>
      </c>
      <c r="E25" s="203" t="n">
        <v>397</v>
      </c>
      <c r="F25" s="203" t="n">
        <v>44</v>
      </c>
      <c r="G25" s="203" t="n">
        <v>614</v>
      </c>
      <c r="H25" s="203" t="n">
        <v>0</v>
      </c>
      <c r="I25" s="203" t="n">
        <v>420</v>
      </c>
      <c r="J25" s="203" t="n">
        <v>0</v>
      </c>
      <c r="K25" s="203" t="n">
        <v>0</v>
      </c>
      <c r="L25" s="203" t="n">
        <v>0</v>
      </c>
      <c r="M25" s="203" t="n">
        <v>0</v>
      </c>
      <c r="N25" s="203" t="n">
        <v>0</v>
      </c>
      <c r="O25" s="203" t="n">
        <v>0</v>
      </c>
      <c r="P25" s="203" t="n">
        <v>0</v>
      </c>
      <c r="Q25" s="203" t="n">
        <v>0</v>
      </c>
      <c r="R25" s="203" t="n">
        <v>0</v>
      </c>
      <c r="S25" s="203" t="n">
        <v>0</v>
      </c>
      <c r="T25" s="204">
        <f>SUM(B25:S25)</f>
        <v/>
      </c>
      <c r="U25" s="197" t="n">
        <v>25</v>
      </c>
    </row>
    <row customHeight="1" ht="66" r="26" s="356">
      <c r="A26" s="209" t="inlineStr">
        <is>
          <t>KISH/PW-26</t>
        </is>
      </c>
      <c r="B26" s="203" t="n"/>
      <c r="C26" s="203" t="n">
        <v>0</v>
      </c>
      <c r="D26" s="203" t="n">
        <v>0</v>
      </c>
      <c r="E26" s="203" t="n">
        <v>0</v>
      </c>
      <c r="F26" s="203" t="n">
        <v>0</v>
      </c>
      <c r="G26" s="203" t="n">
        <v>0</v>
      </c>
      <c r="H26" s="203" t="n">
        <v>0</v>
      </c>
      <c r="I26" s="203" t="n">
        <v>479</v>
      </c>
      <c r="J26" s="203" t="n">
        <v>0</v>
      </c>
      <c r="K26" s="203" t="n">
        <v>0</v>
      </c>
      <c r="L26" s="203" t="n">
        <v>0</v>
      </c>
      <c r="M26" s="203" t="n">
        <v>23</v>
      </c>
      <c r="N26" s="203" t="n">
        <v>0</v>
      </c>
      <c r="O26" s="203" t="n">
        <v>0</v>
      </c>
      <c r="P26" s="203" t="n">
        <v>0</v>
      </c>
      <c r="Q26" s="203" t="n">
        <v>0</v>
      </c>
      <c r="R26" s="203" t="n">
        <v>0</v>
      </c>
      <c r="S26" s="203" t="n">
        <v>0</v>
      </c>
      <c r="T26" s="204">
        <f>SUM(B26:S26)</f>
        <v/>
      </c>
      <c r="U26" s="197" t="n">
        <v>26</v>
      </c>
    </row>
    <row customHeight="1" ht="66" r="27" s="356">
      <c r="A27" s="209" t="inlineStr">
        <is>
          <t>KISH/PW-27</t>
        </is>
      </c>
      <c r="B27" s="203" t="n"/>
      <c r="C27" s="203" t="n">
        <v>0</v>
      </c>
      <c r="D27" s="203" t="n">
        <v>0</v>
      </c>
      <c r="E27" s="203" t="n">
        <v>314</v>
      </c>
      <c r="F27" s="203" t="n">
        <v>49</v>
      </c>
      <c r="G27" s="203" t="n">
        <v>600</v>
      </c>
      <c r="H27" s="203" t="n">
        <v>0</v>
      </c>
      <c r="I27" s="203" t="n">
        <v>0</v>
      </c>
      <c r="J27" s="203" t="n">
        <v>0</v>
      </c>
      <c r="K27" s="203" t="n">
        <v>0</v>
      </c>
      <c r="L27" s="203" t="n">
        <v>0</v>
      </c>
      <c r="M27" s="203" t="n">
        <v>0</v>
      </c>
      <c r="N27" s="203" t="n">
        <v>0</v>
      </c>
      <c r="O27" s="203" t="n">
        <v>0</v>
      </c>
      <c r="P27" s="203" t="n">
        <v>0</v>
      </c>
      <c r="Q27" s="203" t="n">
        <v>0</v>
      </c>
      <c r="R27" s="203" t="n">
        <v>0</v>
      </c>
      <c r="S27" s="203" t="n">
        <v>0</v>
      </c>
      <c r="T27" s="204">
        <f>SUM(B27:S27)</f>
        <v/>
      </c>
      <c r="U27" s="197" t="n">
        <v>27</v>
      </c>
    </row>
    <row customHeight="1" ht="66" r="28" s="356">
      <c r="A28" s="209" t="inlineStr">
        <is>
          <t>KISH/PW-28</t>
        </is>
      </c>
      <c r="B28" s="203" t="n"/>
      <c r="C28" s="203" t="n">
        <v>0</v>
      </c>
      <c r="D28" s="203" t="n">
        <v>0</v>
      </c>
      <c r="E28" s="203" t="n">
        <v>0</v>
      </c>
      <c r="F28" s="203" t="n">
        <v>0</v>
      </c>
      <c r="G28" s="203" t="n">
        <v>0</v>
      </c>
      <c r="H28" s="203" t="n">
        <v>0</v>
      </c>
      <c r="I28" s="203" t="n">
        <v>0</v>
      </c>
      <c r="J28" s="203" t="n">
        <v>0</v>
      </c>
      <c r="K28" s="203" t="n">
        <v>0</v>
      </c>
      <c r="L28" s="203" t="n">
        <v>0</v>
      </c>
      <c r="M28" s="203" t="n">
        <v>0</v>
      </c>
      <c r="N28" s="203" t="n">
        <v>0</v>
      </c>
      <c r="O28" s="203" t="n">
        <v>0</v>
      </c>
      <c r="P28" s="203" t="n">
        <v>0</v>
      </c>
      <c r="Q28" s="203" t="n">
        <v>1618</v>
      </c>
      <c r="R28" s="203" t="n">
        <v>0</v>
      </c>
      <c r="S28" s="203" t="n">
        <v>0</v>
      </c>
      <c r="T28" s="204">
        <f>SUM(B28:S28)</f>
        <v/>
      </c>
      <c r="U28" s="197" t="n">
        <v>28</v>
      </c>
    </row>
    <row customHeight="1" ht="66" r="29" s="356">
      <c r="A29" s="209" t="inlineStr">
        <is>
          <t>KISH/PW-29</t>
        </is>
      </c>
      <c r="B29" s="203" t="n"/>
      <c r="C29" s="203" t="n">
        <v>0</v>
      </c>
      <c r="D29" s="203" t="n">
        <v>0</v>
      </c>
      <c r="E29" s="203" t="n">
        <v>0</v>
      </c>
      <c r="F29" s="203" t="n">
        <v>0</v>
      </c>
      <c r="G29" s="203" t="n">
        <v>0</v>
      </c>
      <c r="H29" s="203" t="n">
        <v>0</v>
      </c>
      <c r="I29" s="203" t="n">
        <v>0</v>
      </c>
      <c r="J29" s="203" t="n">
        <v>0</v>
      </c>
      <c r="K29" s="203" t="n">
        <v>0</v>
      </c>
      <c r="L29" s="203" t="n">
        <v>0</v>
      </c>
      <c r="M29" s="203" t="n">
        <v>0</v>
      </c>
      <c r="N29" s="203" t="n">
        <v>0</v>
      </c>
      <c r="O29" s="203" t="n">
        <v>0</v>
      </c>
      <c r="P29" s="203" t="n">
        <v>0</v>
      </c>
      <c r="Q29" s="203" t="n">
        <v>0</v>
      </c>
      <c r="R29" s="203" t="n">
        <v>0</v>
      </c>
      <c r="S29" s="203" t="n">
        <v>120</v>
      </c>
      <c r="T29" s="204">
        <f>SUM(B29:S29)</f>
        <v/>
      </c>
      <c r="U29" s="197" t="n">
        <v>29</v>
      </c>
    </row>
    <row customHeight="1" ht="66" r="30" s="356">
      <c r="A30" s="210" t="inlineStr">
        <is>
          <t>KISH/PW-30-Lot-01</t>
        </is>
      </c>
      <c r="B30" s="204" t="n"/>
      <c r="C30" s="204" t="n">
        <v>0</v>
      </c>
      <c r="D30" s="204" t="n">
        <v>0</v>
      </c>
      <c r="E30" s="204" t="n">
        <v>0</v>
      </c>
      <c r="F30" s="204" t="n">
        <v>0</v>
      </c>
      <c r="G30" s="204" t="n">
        <v>0</v>
      </c>
      <c r="H30" s="204" t="n">
        <v>0</v>
      </c>
      <c r="I30" s="204" t="n">
        <v>0</v>
      </c>
      <c r="J30" s="204" t="n">
        <v>0</v>
      </c>
      <c r="K30" s="204" t="n">
        <v>0</v>
      </c>
      <c r="L30" s="204" t="n">
        <v>0</v>
      </c>
      <c r="M30" s="279" t="n">
        <v>1548.66</v>
      </c>
      <c r="N30" s="204" t="n">
        <v>0</v>
      </c>
      <c r="O30" s="204" t="n">
        <v>0</v>
      </c>
      <c r="P30" s="204" t="n">
        <v>0</v>
      </c>
      <c r="Q30" s="204" t="n">
        <v>0</v>
      </c>
      <c r="R30" s="204" t="n">
        <v>0</v>
      </c>
      <c r="S30" s="204" t="n">
        <v>0</v>
      </c>
      <c r="T30" s="204">
        <f>SUM(B30:S30)</f>
        <v/>
      </c>
      <c r="U30" s="197" t="n">
        <v>30</v>
      </c>
    </row>
    <row customHeight="1" ht="66" r="31" s="356">
      <c r="A31" s="210" t="inlineStr">
        <is>
          <t>KISH/PW-30-Lot-02</t>
        </is>
      </c>
      <c r="B31" s="204" t="n"/>
      <c r="C31" s="204" t="n">
        <v>0</v>
      </c>
      <c r="D31" s="204" t="n">
        <v>0</v>
      </c>
      <c r="E31" s="204" t="n">
        <v>0</v>
      </c>
      <c r="F31" s="204" t="n">
        <v>0</v>
      </c>
      <c r="G31" s="204" t="n">
        <v>0</v>
      </c>
      <c r="H31" s="204" t="n">
        <v>0</v>
      </c>
      <c r="I31" s="204" t="n">
        <v>0</v>
      </c>
      <c r="J31" s="204" t="n">
        <v>0</v>
      </c>
      <c r="K31" s="204" t="n">
        <v>0</v>
      </c>
      <c r="L31" s="204" t="n">
        <v>0</v>
      </c>
      <c r="M31" s="204" t="n">
        <v>1404.81</v>
      </c>
      <c r="N31" s="204" t="n">
        <v>0</v>
      </c>
      <c r="O31" s="204" t="n">
        <v>0</v>
      </c>
      <c r="P31" s="204" t="n">
        <v>0</v>
      </c>
      <c r="Q31" s="204" t="n">
        <v>0</v>
      </c>
      <c r="R31" s="204" t="n">
        <v>0</v>
      </c>
      <c r="S31" s="204" t="n">
        <v>0</v>
      </c>
      <c r="T31" s="204">
        <f>SUM(B31:S31)</f>
        <v/>
      </c>
      <c r="U31" s="197" t="n">
        <v>31</v>
      </c>
    </row>
    <row customHeight="1" ht="66" r="32" s="356">
      <c r="A32" s="210" t="inlineStr">
        <is>
          <t>KISH/PW-31</t>
        </is>
      </c>
      <c r="B32" s="204" t="n"/>
      <c r="C32" s="204" t="n">
        <v>0</v>
      </c>
      <c r="D32" s="204" t="n">
        <v>0</v>
      </c>
      <c r="E32" s="204" t="n">
        <v>0</v>
      </c>
      <c r="F32" s="204" t="n">
        <v>0</v>
      </c>
      <c r="G32" s="204" t="n">
        <v>0</v>
      </c>
      <c r="H32" s="204" t="n">
        <v>0</v>
      </c>
      <c r="I32" s="204" t="n">
        <v>0</v>
      </c>
      <c r="J32" s="204" t="n">
        <v>0</v>
      </c>
      <c r="K32" s="204" t="n">
        <v>0</v>
      </c>
      <c r="L32" s="204" t="n">
        <v>0</v>
      </c>
      <c r="M32" s="204" t="n">
        <v>1803.66</v>
      </c>
      <c r="N32" s="204" t="n">
        <v>0</v>
      </c>
      <c r="O32" s="204" t="n">
        <v>0</v>
      </c>
      <c r="P32" s="204" t="n">
        <v>0</v>
      </c>
      <c r="Q32" s="204" t="n">
        <v>0</v>
      </c>
      <c r="R32" s="204" t="n">
        <v>0</v>
      </c>
      <c r="S32" s="204" t="n">
        <v>0</v>
      </c>
      <c r="T32" s="204">
        <f>SUM(B32:S32)</f>
        <v/>
      </c>
      <c r="U32" s="197" t="n">
        <v>32</v>
      </c>
    </row>
    <row customHeight="1" ht="66" r="33" s="356">
      <c r="A33" s="210" t="inlineStr">
        <is>
          <t>KISH/PW-32</t>
        </is>
      </c>
      <c r="B33" s="204" t="n"/>
      <c r="C33" s="204" t="n">
        <v>0</v>
      </c>
      <c r="D33" s="204" t="n">
        <v>0</v>
      </c>
      <c r="E33" s="204" t="n">
        <v>0</v>
      </c>
      <c r="F33" s="204" t="n">
        <v>0</v>
      </c>
      <c r="G33" s="204" t="n">
        <v>0</v>
      </c>
      <c r="H33" s="204" t="n">
        <v>0</v>
      </c>
      <c r="I33" s="204" t="n">
        <v>0</v>
      </c>
      <c r="J33" s="204" t="n">
        <v>0</v>
      </c>
      <c r="K33" s="204" t="n">
        <v>0</v>
      </c>
      <c r="L33" s="204" t="n">
        <v>0</v>
      </c>
      <c r="M33" s="204" t="n">
        <v>1743.01</v>
      </c>
      <c r="N33" s="204" t="n">
        <v>0</v>
      </c>
      <c r="O33" s="204" t="n">
        <v>0</v>
      </c>
      <c r="P33" s="204" t="n">
        <v>0</v>
      </c>
      <c r="Q33" s="204" t="n">
        <v>0</v>
      </c>
      <c r="R33" s="204" t="n">
        <v>0</v>
      </c>
      <c r="S33" s="204" t="n">
        <v>0</v>
      </c>
      <c r="T33" s="204">
        <f>SUM(B33:S33)</f>
        <v/>
      </c>
      <c r="U33" s="197" t="n">
        <v>33</v>
      </c>
    </row>
    <row customHeight="1" ht="66" r="34" s="356">
      <c r="A34" s="210" t="inlineStr">
        <is>
          <t>KISH/PW-33-Lot-1</t>
        </is>
      </c>
      <c r="B34" s="204" t="n"/>
      <c r="C34" s="204" t="n">
        <v>0</v>
      </c>
      <c r="D34" s="204" t="n">
        <v>0</v>
      </c>
      <c r="E34" s="204" t="n">
        <v>0</v>
      </c>
      <c r="F34" s="204" t="n">
        <v>0</v>
      </c>
      <c r="G34" s="204" t="n">
        <v>0</v>
      </c>
      <c r="H34" s="204" t="n">
        <v>0</v>
      </c>
      <c r="I34" s="204" t="n">
        <v>0</v>
      </c>
      <c r="J34" s="204" t="n">
        <v>0</v>
      </c>
      <c r="K34" s="204" t="n">
        <v>0</v>
      </c>
      <c r="L34" s="204" t="n">
        <v>0</v>
      </c>
      <c r="M34" s="204" t="n">
        <v>1392.29</v>
      </c>
      <c r="N34" s="204" t="n">
        <v>0</v>
      </c>
      <c r="O34" s="204" t="n">
        <v>0</v>
      </c>
      <c r="P34" s="204" t="n">
        <v>0</v>
      </c>
      <c r="Q34" s="204" t="n">
        <v>0</v>
      </c>
      <c r="R34" s="204" t="n">
        <v>0</v>
      </c>
      <c r="S34" s="204" t="n">
        <v>0</v>
      </c>
      <c r="T34" s="204">
        <f>SUM(B34:S34)</f>
        <v/>
      </c>
      <c r="U34" s="197" t="n">
        <v>34</v>
      </c>
    </row>
    <row customHeight="1" ht="66" r="35" s="356">
      <c r="A35" s="209" t="inlineStr">
        <is>
          <t>KISH/PW-33-Lot-2</t>
        </is>
      </c>
      <c r="B35" s="203" t="n"/>
      <c r="C35" s="203" t="n">
        <v>0</v>
      </c>
      <c r="D35" s="203" t="n">
        <v>0</v>
      </c>
      <c r="E35" s="203" t="n">
        <v>0</v>
      </c>
      <c r="F35" s="203" t="n">
        <v>0</v>
      </c>
      <c r="G35" s="203" t="n">
        <v>0</v>
      </c>
      <c r="H35" s="203" t="n">
        <v>0</v>
      </c>
      <c r="I35" s="203" t="n">
        <v>0</v>
      </c>
      <c r="J35" s="203" t="n">
        <v>0</v>
      </c>
      <c r="K35" s="203" t="n">
        <v>0</v>
      </c>
      <c r="L35" s="203" t="n">
        <v>0</v>
      </c>
      <c r="M35" s="203" t="n">
        <v>1509.92</v>
      </c>
      <c r="N35" s="203" t="n">
        <v>0</v>
      </c>
      <c r="O35" s="203" t="n">
        <v>0</v>
      </c>
      <c r="P35" s="203" t="n">
        <v>0</v>
      </c>
      <c r="Q35" s="203" t="n">
        <v>0</v>
      </c>
      <c r="R35" s="203" t="n">
        <v>0</v>
      </c>
      <c r="S35" s="203" t="n">
        <v>0</v>
      </c>
      <c r="T35" s="204">
        <f>SUM(B35:S35)</f>
        <v/>
      </c>
      <c r="U35" s="197" t="n">
        <v>35</v>
      </c>
    </row>
    <row customHeight="1" ht="66" r="36" s="356">
      <c r="A36" s="209" t="inlineStr">
        <is>
          <t>KISH/PW-34</t>
        </is>
      </c>
      <c r="B36" s="203" t="n"/>
      <c r="C36" s="203" t="n">
        <v>0</v>
      </c>
      <c r="D36" s="203" t="n">
        <v>0</v>
      </c>
      <c r="E36" s="203" t="n">
        <v>0</v>
      </c>
      <c r="F36" s="203" t="n">
        <v>0</v>
      </c>
      <c r="G36" s="203" t="n">
        <v>0</v>
      </c>
      <c r="H36" s="203" t="n">
        <v>0</v>
      </c>
      <c r="I36" s="203" t="n">
        <v>0</v>
      </c>
      <c r="J36" s="203" t="n">
        <v>0</v>
      </c>
      <c r="K36" s="203" t="n">
        <v>0</v>
      </c>
      <c r="L36" s="203" t="n">
        <v>0</v>
      </c>
      <c r="M36" s="203" t="n">
        <v>0</v>
      </c>
      <c r="N36" s="203" t="n">
        <v>0</v>
      </c>
      <c r="O36" s="203" t="n">
        <v>0</v>
      </c>
      <c r="P36" s="203" t="n">
        <v>225</v>
      </c>
      <c r="Q36" s="203" t="n">
        <v>0</v>
      </c>
      <c r="R36" s="203" t="n">
        <v>0</v>
      </c>
      <c r="S36" s="203" t="n">
        <v>0</v>
      </c>
      <c r="T36" s="204">
        <f>SUM(B36:S36)</f>
        <v/>
      </c>
      <c r="U36" s="197" t="n">
        <v>36</v>
      </c>
    </row>
    <row customHeight="1" ht="66" r="37" s="356">
      <c r="A37" s="209" t="inlineStr">
        <is>
          <t>HOBI/PW-01</t>
        </is>
      </c>
      <c r="B37" s="203" t="n"/>
      <c r="C37" s="203" t="n">
        <v>0</v>
      </c>
      <c r="D37" s="203" t="n">
        <v>327.05</v>
      </c>
      <c r="E37" s="203" t="n">
        <v>0</v>
      </c>
      <c r="F37" s="203" t="n">
        <v>0</v>
      </c>
      <c r="G37" s="203" t="n">
        <v>0</v>
      </c>
      <c r="H37" s="203" t="n">
        <v>0</v>
      </c>
      <c r="I37" s="203" t="n">
        <v>0</v>
      </c>
      <c r="J37" s="203" t="n">
        <v>857.52</v>
      </c>
      <c r="K37" s="203" t="n">
        <v>0</v>
      </c>
      <c r="L37" s="203" t="n">
        <v>385.43</v>
      </c>
      <c r="M37" s="203" t="n">
        <v>0</v>
      </c>
      <c r="N37" s="203" t="n">
        <v>0</v>
      </c>
      <c r="O37" s="203" t="n">
        <v>0</v>
      </c>
      <c r="P37" s="203" t="n">
        <v>0</v>
      </c>
      <c r="Q37" s="203" t="n">
        <v>0</v>
      </c>
      <c r="R37" s="203" t="n">
        <v>0</v>
      </c>
      <c r="S37" s="203" t="n">
        <v>0</v>
      </c>
      <c r="T37" s="204">
        <f>SUM(B37:S37)</f>
        <v/>
      </c>
      <c r="U37" s="197" t="n">
        <v>37</v>
      </c>
    </row>
    <row customHeight="1" ht="66" r="38" s="356">
      <c r="A38" s="209" t="inlineStr">
        <is>
          <t>HOBI/PW-02</t>
        </is>
      </c>
      <c r="B38" s="203" t="n"/>
      <c r="C38" s="203" t="n">
        <v>0</v>
      </c>
      <c r="D38" s="203" t="n">
        <v>456</v>
      </c>
      <c r="E38" s="203" t="n">
        <v>0</v>
      </c>
      <c r="F38" s="203" t="n">
        <v>0</v>
      </c>
      <c r="G38" s="203" t="n">
        <v>0</v>
      </c>
      <c r="H38" s="203" t="n">
        <v>0</v>
      </c>
      <c r="I38" s="203" t="n">
        <v>0</v>
      </c>
      <c r="J38" s="203" t="n">
        <v>54.82</v>
      </c>
      <c r="K38" s="203" t="n">
        <v>0</v>
      </c>
      <c r="L38" s="203" t="n">
        <v>980</v>
      </c>
      <c r="M38" s="203" t="n">
        <v>0</v>
      </c>
      <c r="N38" s="203" t="n">
        <v>0</v>
      </c>
      <c r="O38" s="203" t="n">
        <v>0</v>
      </c>
      <c r="P38" s="203" t="n">
        <v>0</v>
      </c>
      <c r="Q38" s="203" t="n">
        <v>0</v>
      </c>
      <c r="R38" s="203" t="n">
        <v>35</v>
      </c>
      <c r="S38" s="203" t="n">
        <v>0</v>
      </c>
      <c r="T38" s="204">
        <f>SUM(B38:S38)</f>
        <v/>
      </c>
      <c r="U38" s="197" t="n">
        <v>38</v>
      </c>
    </row>
    <row customHeight="1" ht="66" r="39" s="356">
      <c r="A39" s="209" t="inlineStr">
        <is>
          <t>HOBI/PW-04</t>
        </is>
      </c>
      <c r="B39" s="203" t="n"/>
      <c r="C39" s="203" t="n">
        <v>0</v>
      </c>
      <c r="D39" s="203" t="n">
        <v>0</v>
      </c>
      <c r="E39" s="203" t="n">
        <v>0</v>
      </c>
      <c r="F39" s="203" t="n">
        <v>0</v>
      </c>
      <c r="G39" s="203" t="n">
        <v>0</v>
      </c>
      <c r="H39" s="203" t="n">
        <v>0</v>
      </c>
      <c r="I39" s="203" t="n">
        <v>0</v>
      </c>
      <c r="J39" s="203" t="n">
        <v>0</v>
      </c>
      <c r="K39" s="203" t="n">
        <v>0</v>
      </c>
      <c r="L39" s="203" t="n">
        <v>0</v>
      </c>
      <c r="M39" s="203" t="n">
        <v>1161.49</v>
      </c>
      <c r="N39" s="203" t="n">
        <v>0</v>
      </c>
      <c r="O39" s="203" t="n">
        <v>0</v>
      </c>
      <c r="P39" s="203" t="n">
        <v>0</v>
      </c>
      <c r="Q39" s="203" t="n">
        <v>0</v>
      </c>
      <c r="R39" s="203" t="n">
        <v>0</v>
      </c>
      <c r="S39" s="203" t="n">
        <v>0</v>
      </c>
      <c r="T39" s="204">
        <f>SUM(B39:S39)</f>
        <v/>
      </c>
      <c r="U39" s="197" t="n">
        <v>39</v>
      </c>
    </row>
    <row customHeight="1" ht="66" r="40" s="356">
      <c r="A40" s="209" t="inlineStr">
        <is>
          <t>HOBI/PW-05</t>
        </is>
      </c>
      <c r="B40" s="203" t="n"/>
      <c r="C40" s="203" t="n">
        <v>0</v>
      </c>
      <c r="D40" s="203" t="n">
        <v>0</v>
      </c>
      <c r="E40" s="203" t="n">
        <v>1091.95</v>
      </c>
      <c r="F40" s="203" t="n">
        <v>0</v>
      </c>
      <c r="G40" s="203" t="n">
        <v>125</v>
      </c>
      <c r="H40" s="203" t="n">
        <v>0</v>
      </c>
      <c r="I40" s="203" t="n">
        <v>0</v>
      </c>
      <c r="J40" s="203" t="n">
        <v>0</v>
      </c>
      <c r="K40" s="203" t="n">
        <v>0</v>
      </c>
      <c r="L40" s="203" t="n">
        <v>0</v>
      </c>
      <c r="M40" s="203" t="n">
        <v>0</v>
      </c>
      <c r="N40" s="203" t="n">
        <v>0</v>
      </c>
      <c r="O40" s="203" t="n">
        <v>0</v>
      </c>
      <c r="P40" s="203" t="n">
        <v>0</v>
      </c>
      <c r="Q40" s="203" t="n">
        <v>0</v>
      </c>
      <c r="R40" s="203" t="n">
        <v>0</v>
      </c>
      <c r="S40" s="203" t="n">
        <v>0</v>
      </c>
      <c r="T40" s="204">
        <f>SUM(B40:S40)</f>
        <v/>
      </c>
      <c r="U40" s="197" t="n">
        <v>40</v>
      </c>
    </row>
    <row customHeight="1" ht="66" r="41" s="356">
      <c r="A41" s="209" t="inlineStr">
        <is>
          <t>HOBI/PW-06</t>
        </is>
      </c>
      <c r="B41" s="203" t="n"/>
      <c r="C41" s="203" t="n">
        <v>134</v>
      </c>
      <c r="D41" s="203" t="n">
        <v>0</v>
      </c>
      <c r="E41" s="203" t="n">
        <v>0</v>
      </c>
      <c r="F41" s="203" t="n">
        <v>540</v>
      </c>
      <c r="G41" s="203" t="n">
        <v>886</v>
      </c>
      <c r="H41" s="203" t="n">
        <v>0</v>
      </c>
      <c r="I41" s="203" t="n">
        <v>0</v>
      </c>
      <c r="J41" s="203" t="n">
        <v>0</v>
      </c>
      <c r="K41" s="203" t="n">
        <v>0</v>
      </c>
      <c r="L41" s="203" t="n">
        <v>0</v>
      </c>
      <c r="M41" s="203" t="n">
        <v>0</v>
      </c>
      <c r="N41" s="203" t="n">
        <v>0</v>
      </c>
      <c r="O41" s="203" t="n">
        <v>0</v>
      </c>
      <c r="P41" s="203" t="n">
        <v>0</v>
      </c>
      <c r="Q41" s="203" t="n">
        <v>0</v>
      </c>
      <c r="R41" s="203" t="n">
        <v>0</v>
      </c>
      <c r="S41" s="203" t="n">
        <v>0</v>
      </c>
      <c r="T41" s="204">
        <f>SUM(B41:S41)</f>
        <v/>
      </c>
      <c r="U41" s="197" t="n">
        <v>41</v>
      </c>
    </row>
    <row customHeight="1" ht="66" r="42" s="356">
      <c r="A42" s="209" t="inlineStr">
        <is>
          <t>HOBI/PW-07</t>
        </is>
      </c>
      <c r="B42" s="203" t="n"/>
      <c r="C42" s="203" t="n">
        <v>0</v>
      </c>
      <c r="D42" s="203" t="n">
        <v>0</v>
      </c>
      <c r="E42" s="203" t="n">
        <v>0</v>
      </c>
      <c r="F42" s="203" t="n">
        <v>0</v>
      </c>
      <c r="G42" s="203" t="n">
        <v>0</v>
      </c>
      <c r="H42" s="203" t="n">
        <v>0</v>
      </c>
      <c r="I42" s="203" t="n">
        <v>926.76</v>
      </c>
      <c r="J42" s="203" t="n">
        <v>0</v>
      </c>
      <c r="K42" s="203" t="n">
        <v>0</v>
      </c>
      <c r="L42" s="203" t="n">
        <v>0</v>
      </c>
      <c r="M42" s="203" t="n">
        <v>0</v>
      </c>
      <c r="N42" s="203" t="n">
        <v>9.69</v>
      </c>
      <c r="O42" s="203" t="n">
        <v>0</v>
      </c>
      <c r="P42" s="203" t="n">
        <v>0</v>
      </c>
      <c r="Q42" s="203" t="n">
        <v>0</v>
      </c>
      <c r="R42" s="203" t="n">
        <v>0</v>
      </c>
      <c r="S42" s="203" t="n">
        <v>0</v>
      </c>
      <c r="T42" s="204">
        <f>SUM(B42:S42)</f>
        <v/>
      </c>
      <c r="U42" s="197" t="n">
        <v>42</v>
      </c>
    </row>
    <row customHeight="1" ht="66" r="43" s="356">
      <c r="A43" s="209" t="inlineStr">
        <is>
          <t>HOBI/PW-08</t>
        </is>
      </c>
      <c r="B43" s="203" t="n"/>
      <c r="C43" s="203" t="n">
        <v>0</v>
      </c>
      <c r="D43" s="203" t="n">
        <v>0</v>
      </c>
      <c r="E43" s="203" t="n">
        <v>0</v>
      </c>
      <c r="F43" s="203" t="n">
        <v>0</v>
      </c>
      <c r="G43" s="203" t="n">
        <v>0</v>
      </c>
      <c r="H43" s="203" t="n">
        <v>0</v>
      </c>
      <c r="I43" s="203" t="n">
        <v>0</v>
      </c>
      <c r="J43" s="203" t="n">
        <v>0</v>
      </c>
      <c r="K43" s="203" t="n">
        <v>0</v>
      </c>
      <c r="L43" s="203" t="n">
        <v>0</v>
      </c>
      <c r="M43" s="203" t="n">
        <v>0</v>
      </c>
      <c r="N43" s="203" t="n">
        <v>0</v>
      </c>
      <c r="O43" s="203" t="n">
        <v>0</v>
      </c>
      <c r="P43" s="203" t="n">
        <v>0</v>
      </c>
      <c r="Q43" s="203" t="n">
        <v>0</v>
      </c>
      <c r="R43" s="203" t="n">
        <v>0</v>
      </c>
      <c r="S43" s="203" t="n">
        <v>0</v>
      </c>
      <c r="T43" s="204">
        <f>SUM(B43:S43)</f>
        <v/>
      </c>
      <c r="U43" s="197" t="n">
        <v>43</v>
      </c>
    </row>
    <row customHeight="1" ht="66" r="44" s="356">
      <c r="A44" s="209" t="inlineStr">
        <is>
          <t>NETR/PW-01</t>
        </is>
      </c>
      <c r="B44" s="203" t="n"/>
      <c r="C44" s="203" t="n">
        <v>0</v>
      </c>
      <c r="D44" s="203" t="n">
        <v>0</v>
      </c>
      <c r="E44" s="203" t="n">
        <v>0</v>
      </c>
      <c r="F44" s="203" t="n">
        <v>0</v>
      </c>
      <c r="G44" s="203" t="n">
        <v>0</v>
      </c>
      <c r="H44" s="203" t="n">
        <v>0</v>
      </c>
      <c r="I44" s="203" t="n">
        <v>0</v>
      </c>
      <c r="J44" s="203" t="n">
        <v>0</v>
      </c>
      <c r="K44" s="203" t="n">
        <v>1483</v>
      </c>
      <c r="L44" s="203" t="n">
        <v>0</v>
      </c>
      <c r="M44" s="203" t="n">
        <v>0</v>
      </c>
      <c r="N44" s="203" t="n">
        <v>0</v>
      </c>
      <c r="O44" s="203" t="n">
        <v>0</v>
      </c>
      <c r="P44" s="203" t="n">
        <v>0</v>
      </c>
      <c r="Q44" s="203" t="n">
        <v>0</v>
      </c>
      <c r="R44" s="203" t="n">
        <v>0</v>
      </c>
      <c r="S44" s="203" t="n">
        <v>0</v>
      </c>
      <c r="T44" s="204">
        <f>SUM(B44:S44)</f>
        <v/>
      </c>
      <c r="U44" s="197" t="n">
        <v>44</v>
      </c>
    </row>
    <row customHeight="1" ht="66" r="45" s="356">
      <c r="A45" s="209" t="inlineStr">
        <is>
          <t>NETR/PW-02</t>
        </is>
      </c>
      <c r="B45" s="203" t="n"/>
      <c r="C45" s="203" t="n">
        <v>0</v>
      </c>
      <c r="D45" s="203" t="n">
        <v>0</v>
      </c>
      <c r="E45" s="203" t="n">
        <v>0</v>
      </c>
      <c r="F45" s="203" t="n">
        <v>0</v>
      </c>
      <c r="G45" s="203" t="n">
        <v>0</v>
      </c>
      <c r="H45" s="203" t="n">
        <v>0</v>
      </c>
      <c r="I45" s="203" t="n">
        <v>0</v>
      </c>
      <c r="J45" s="203" t="n">
        <v>825</v>
      </c>
      <c r="K45" s="203" t="n">
        <v>0</v>
      </c>
      <c r="L45" s="203" t="n">
        <v>0</v>
      </c>
      <c r="M45" s="203" t="n">
        <v>0</v>
      </c>
      <c r="N45" s="203" t="n">
        <v>0</v>
      </c>
      <c r="O45" s="203" t="n">
        <v>0</v>
      </c>
      <c r="P45" s="203" t="n">
        <v>0</v>
      </c>
      <c r="Q45" s="203" t="n">
        <v>0</v>
      </c>
      <c r="R45" s="203" t="n">
        <v>0</v>
      </c>
      <c r="S45" s="203" t="n">
        <v>0</v>
      </c>
      <c r="T45" s="204">
        <f>SUM(B45:S45)</f>
        <v/>
      </c>
      <c r="U45" s="197" t="n">
        <v>45</v>
      </c>
    </row>
    <row customHeight="1" ht="66" r="46" s="356">
      <c r="A46" s="209" t="inlineStr">
        <is>
          <t>NETR/PW-03</t>
        </is>
      </c>
      <c r="B46" s="203" t="n"/>
      <c r="C46" s="203" t="n">
        <v>0</v>
      </c>
      <c r="D46" s="203" t="n">
        <v>389.57</v>
      </c>
      <c r="E46" s="203" t="n">
        <v>0</v>
      </c>
      <c r="F46" s="203" t="n">
        <v>0</v>
      </c>
      <c r="G46" s="203" t="n">
        <v>0</v>
      </c>
      <c r="H46" s="203" t="n">
        <v>0</v>
      </c>
      <c r="I46" s="203" t="n">
        <v>0</v>
      </c>
      <c r="J46" s="203" t="n">
        <v>0</v>
      </c>
      <c r="K46" s="203" t="n">
        <v>552.4299999999999</v>
      </c>
      <c r="L46" s="203" t="n">
        <v>68</v>
      </c>
      <c r="M46" s="203" t="n">
        <v>0</v>
      </c>
      <c r="N46" s="203" t="n">
        <v>0</v>
      </c>
      <c r="O46" s="203" t="n">
        <v>0</v>
      </c>
      <c r="P46" s="203" t="n">
        <v>0</v>
      </c>
      <c r="Q46" s="203" t="n">
        <v>0</v>
      </c>
      <c r="R46" s="203" t="n">
        <v>80</v>
      </c>
      <c r="S46" s="203" t="n">
        <v>0</v>
      </c>
      <c r="T46" s="204">
        <f>SUM(B46:S46)</f>
        <v/>
      </c>
      <c r="U46" s="197" t="n">
        <v>46</v>
      </c>
    </row>
    <row customHeight="1" ht="66" r="47" s="356">
      <c r="A47" s="209" t="inlineStr">
        <is>
          <t>NETR/PW-04</t>
        </is>
      </c>
      <c r="B47" s="203" t="n"/>
      <c r="C47" s="203" t="n">
        <v>0</v>
      </c>
      <c r="D47" s="203" t="n">
        <v>0</v>
      </c>
      <c r="E47" s="203" t="n">
        <v>0</v>
      </c>
      <c r="F47" s="203" t="n">
        <v>0</v>
      </c>
      <c r="G47" s="203" t="n">
        <v>0</v>
      </c>
      <c r="H47" s="203" t="n">
        <v>0</v>
      </c>
      <c r="I47" s="204" t="n">
        <v>0</v>
      </c>
      <c r="J47" s="203" t="n">
        <v>1165</v>
      </c>
      <c r="K47" s="203" t="n">
        <v>0</v>
      </c>
      <c r="L47" s="203" t="n">
        <v>315</v>
      </c>
      <c r="M47" s="203" t="n">
        <v>0</v>
      </c>
      <c r="N47" s="203" t="n">
        <v>0</v>
      </c>
      <c r="O47" s="203" t="n">
        <v>0</v>
      </c>
      <c r="P47" s="203" t="n">
        <v>0</v>
      </c>
      <c r="Q47" s="203" t="n">
        <v>0</v>
      </c>
      <c r="R47" s="203" t="n">
        <v>60</v>
      </c>
      <c r="S47" s="203" t="n">
        <v>0</v>
      </c>
      <c r="T47" s="204">
        <f>SUM(B47:S47)</f>
        <v/>
      </c>
      <c r="U47" s="197" t="n">
        <v>47</v>
      </c>
    </row>
    <row customHeight="1" ht="66" r="48" s="356">
      <c r="A48" s="209" t="inlineStr">
        <is>
          <t>NETR/PW-05</t>
        </is>
      </c>
      <c r="B48" s="203" t="n"/>
      <c r="C48" s="203" t="n">
        <v>0</v>
      </c>
      <c r="D48" s="203" t="n">
        <v>0</v>
      </c>
      <c r="E48" s="203" t="n">
        <v>1152.1</v>
      </c>
      <c r="F48" s="203" t="n">
        <v>0</v>
      </c>
      <c r="G48" s="203" t="n">
        <v>0</v>
      </c>
      <c r="H48" s="203" t="n">
        <v>0</v>
      </c>
      <c r="I48" s="203" t="n">
        <v>0</v>
      </c>
      <c r="J48" s="203" t="n">
        <v>0</v>
      </c>
      <c r="K48" s="203" t="n">
        <v>0</v>
      </c>
      <c r="L48" s="203" t="n">
        <v>0</v>
      </c>
      <c r="M48" s="203" t="n">
        <v>57.25</v>
      </c>
      <c r="N48" s="203" t="n">
        <v>0</v>
      </c>
      <c r="O48" s="203" t="n">
        <v>0</v>
      </c>
      <c r="P48" s="203" t="n">
        <v>0</v>
      </c>
      <c r="Q48" s="203" t="n">
        <v>0</v>
      </c>
      <c r="R48" s="203" t="n">
        <v>0</v>
      </c>
      <c r="S48" s="203" t="n">
        <v>0</v>
      </c>
      <c r="T48" s="204">
        <f>SUM(B48:S48)</f>
        <v/>
      </c>
      <c r="U48" s="197" t="n">
        <v>48</v>
      </c>
    </row>
    <row customHeight="1" ht="66" r="49" s="356">
      <c r="A49" s="209" t="inlineStr">
        <is>
          <t>NETR/PW-06</t>
        </is>
      </c>
      <c r="B49" s="203" t="n"/>
      <c r="C49" s="203" t="n">
        <v>16.92</v>
      </c>
      <c r="D49" s="203" t="n">
        <v>0</v>
      </c>
      <c r="E49" s="203" t="n">
        <v>0</v>
      </c>
      <c r="F49" s="203" t="n">
        <v>83</v>
      </c>
      <c r="G49" s="203" t="n">
        <v>0</v>
      </c>
      <c r="H49" s="203" t="n">
        <v>0</v>
      </c>
      <c r="I49" s="203" t="n">
        <v>370</v>
      </c>
      <c r="J49" s="203" t="n">
        <v>0</v>
      </c>
      <c r="K49" s="203" t="n">
        <v>0</v>
      </c>
      <c r="L49" s="203" t="n">
        <v>0</v>
      </c>
      <c r="M49" s="203" t="n">
        <v>0</v>
      </c>
      <c r="N49" s="203" t="n">
        <v>12</v>
      </c>
      <c r="O49" s="203" t="n">
        <v>0</v>
      </c>
      <c r="P49" s="203" t="n">
        <v>0</v>
      </c>
      <c r="Q49" s="203" t="n">
        <v>0</v>
      </c>
      <c r="R49" s="203" t="n">
        <v>0</v>
      </c>
      <c r="S49" s="203" t="n">
        <v>0</v>
      </c>
      <c r="T49" s="204">
        <f>SUM(B49:S49)</f>
        <v/>
      </c>
      <c r="U49" s="197" t="n">
        <v>49</v>
      </c>
    </row>
    <row customHeight="1" ht="66" r="50" s="356">
      <c r="A50" s="209" t="inlineStr">
        <is>
          <t>NETR/PW-07</t>
        </is>
      </c>
      <c r="B50" s="203" t="n"/>
      <c r="C50" s="203" t="n">
        <v>0</v>
      </c>
      <c r="D50" s="203" t="n">
        <v>0</v>
      </c>
      <c r="E50" s="203" t="n">
        <v>0</v>
      </c>
      <c r="F50" s="203" t="n">
        <v>0</v>
      </c>
      <c r="G50" s="203" t="n">
        <v>0</v>
      </c>
      <c r="H50" s="203" t="n">
        <v>0</v>
      </c>
      <c r="I50" s="203" t="n">
        <v>995</v>
      </c>
      <c r="J50" s="203" t="n">
        <v>0</v>
      </c>
      <c r="K50" s="203" t="n">
        <v>0</v>
      </c>
      <c r="L50" s="203" t="n">
        <v>0</v>
      </c>
      <c r="M50" s="203" t="n">
        <v>0</v>
      </c>
      <c r="N50" s="203" t="n">
        <v>0</v>
      </c>
      <c r="O50" s="203" t="n">
        <v>0</v>
      </c>
      <c r="P50" s="203" t="n">
        <v>0</v>
      </c>
      <c r="Q50" s="203" t="n">
        <v>0</v>
      </c>
      <c r="R50" s="203" t="n">
        <v>0</v>
      </c>
      <c r="S50" s="203" t="n">
        <v>0</v>
      </c>
      <c r="T50" s="204">
        <f>SUM(B50:S50)</f>
        <v/>
      </c>
      <c r="U50" s="197" t="n">
        <v>50</v>
      </c>
    </row>
    <row customHeight="1" ht="66" r="51" s="356">
      <c r="A51" s="209" t="inlineStr">
        <is>
          <t>NETR/PW-08</t>
        </is>
      </c>
      <c r="B51" s="203" t="n"/>
      <c r="C51" s="203" t="n">
        <v>37</v>
      </c>
      <c r="D51" s="203" t="n">
        <v>0</v>
      </c>
      <c r="E51" s="203" t="n">
        <v>490</v>
      </c>
      <c r="F51" s="203" t="n">
        <v>300</v>
      </c>
      <c r="G51" s="203" t="n">
        <v>0</v>
      </c>
      <c r="H51" s="203" t="n">
        <v>0</v>
      </c>
      <c r="I51" s="203" t="n">
        <v>0</v>
      </c>
      <c r="J51" s="203" t="n">
        <v>0</v>
      </c>
      <c r="K51" s="203" t="n">
        <v>0</v>
      </c>
      <c r="L51" s="203" t="n">
        <v>0</v>
      </c>
      <c r="M51" s="203" t="n">
        <v>0</v>
      </c>
      <c r="N51" s="203" t="n">
        <v>0</v>
      </c>
      <c r="O51" s="203" t="n">
        <v>0</v>
      </c>
      <c r="P51" s="203" t="n">
        <v>0</v>
      </c>
      <c r="Q51" s="203" t="n">
        <v>0</v>
      </c>
      <c r="R51" s="203" t="n">
        <v>0</v>
      </c>
      <c r="S51" s="203" t="n">
        <v>0</v>
      </c>
      <c r="T51" s="204">
        <f>SUM(B51:S51)</f>
        <v/>
      </c>
      <c r="U51" s="197" t="n">
        <v>51</v>
      </c>
    </row>
    <row customHeight="1" ht="66" r="52" s="356">
      <c r="A52" s="209" t="inlineStr">
        <is>
          <t>SUNM/PW-01</t>
        </is>
      </c>
      <c r="B52" s="203" t="n"/>
      <c r="C52" s="203" t="n">
        <v>107.07</v>
      </c>
      <c r="D52" s="203" t="n">
        <v>0</v>
      </c>
      <c r="E52" s="203" t="n">
        <v>0</v>
      </c>
      <c r="F52" s="203" t="n">
        <v>301.63</v>
      </c>
      <c r="G52" s="203" t="n">
        <v>0</v>
      </c>
      <c r="H52" s="203" t="n">
        <v>0</v>
      </c>
      <c r="I52" s="203" t="n">
        <v>603.75</v>
      </c>
      <c r="J52" s="203" t="n">
        <v>0</v>
      </c>
      <c r="K52" s="203" t="n">
        <v>0</v>
      </c>
      <c r="L52" s="203" t="n">
        <v>0</v>
      </c>
      <c r="M52" s="203" t="n">
        <v>541.12</v>
      </c>
      <c r="N52" s="203" t="n">
        <v>0</v>
      </c>
      <c r="O52" s="203" t="n">
        <v>0</v>
      </c>
      <c r="P52" s="203" t="n">
        <v>0</v>
      </c>
      <c r="Q52" s="203" t="n">
        <v>0</v>
      </c>
      <c r="R52" s="203" t="n">
        <v>0</v>
      </c>
      <c r="S52" s="203" t="n">
        <v>0</v>
      </c>
      <c r="T52" s="204">
        <f>SUM(B52:S52)</f>
        <v/>
      </c>
      <c r="U52" s="197" t="n">
        <v>52</v>
      </c>
    </row>
    <row customHeight="1" ht="66" r="53" s="356">
      <c r="A53" s="209" t="inlineStr">
        <is>
          <t>SUNM/PW-02</t>
        </is>
      </c>
      <c r="B53" s="203" t="n"/>
      <c r="C53" s="203" t="n">
        <v>0</v>
      </c>
      <c r="D53" s="203" t="n">
        <v>0</v>
      </c>
      <c r="E53" s="203" t="n">
        <v>0</v>
      </c>
      <c r="F53" s="203" t="n">
        <v>0</v>
      </c>
      <c r="G53" s="203" t="n">
        <v>0</v>
      </c>
      <c r="H53" s="203" t="n">
        <v>0</v>
      </c>
      <c r="I53" s="203" t="n">
        <v>1275</v>
      </c>
      <c r="J53" s="203" t="n">
        <v>0</v>
      </c>
      <c r="K53" s="203" t="n">
        <v>0</v>
      </c>
      <c r="L53" s="203" t="n">
        <v>0</v>
      </c>
      <c r="M53" s="203" t="n">
        <v>0</v>
      </c>
      <c r="N53" s="203" t="n">
        <v>0</v>
      </c>
      <c r="O53" s="203" t="n">
        <v>0</v>
      </c>
      <c r="P53" s="203" t="n">
        <v>0</v>
      </c>
      <c r="Q53" s="203" t="n">
        <v>0</v>
      </c>
      <c r="R53" s="203" t="n">
        <v>0</v>
      </c>
      <c r="S53" s="203" t="n">
        <v>0</v>
      </c>
      <c r="T53" s="204">
        <f>SUM(B53:S53)</f>
        <v/>
      </c>
      <c r="U53" s="197" t="n">
        <v>53</v>
      </c>
    </row>
    <row customHeight="1" ht="66" r="54" s="356">
      <c r="A54" s="209" t="inlineStr">
        <is>
          <t>SUNM/PW-03</t>
        </is>
      </c>
      <c r="B54" s="203" t="n"/>
      <c r="C54" s="203" t="n">
        <v>0</v>
      </c>
      <c r="D54" s="203" t="n">
        <v>0</v>
      </c>
      <c r="E54" s="203" t="n">
        <v>566.78</v>
      </c>
      <c r="F54" s="203" t="n">
        <v>0</v>
      </c>
      <c r="G54" s="203" t="n">
        <v>838.0700000000001</v>
      </c>
      <c r="H54" s="203" t="n">
        <v>0</v>
      </c>
      <c r="I54" s="203" t="n">
        <v>0</v>
      </c>
      <c r="J54" s="203" t="n">
        <v>0</v>
      </c>
      <c r="K54" s="203" t="n">
        <v>0</v>
      </c>
      <c r="L54" s="203" t="n">
        <v>0</v>
      </c>
      <c r="M54" s="203" t="n">
        <v>0</v>
      </c>
      <c r="N54" s="203" t="n">
        <v>0</v>
      </c>
      <c r="O54" s="203" t="n">
        <v>0</v>
      </c>
      <c r="P54" s="203" t="n">
        <v>0</v>
      </c>
      <c r="Q54" s="203" t="n">
        <v>0</v>
      </c>
      <c r="R54" s="203" t="n">
        <v>0</v>
      </c>
      <c r="S54" s="203" t="n">
        <v>0</v>
      </c>
      <c r="T54" s="204">
        <f>SUM(B54:S54)</f>
        <v/>
      </c>
      <c r="U54" s="197" t="n">
        <v>54</v>
      </c>
    </row>
    <row customHeight="1" ht="66" r="55" s="356">
      <c r="A55" s="209" t="inlineStr">
        <is>
          <t>SUNM/PW-04</t>
        </is>
      </c>
      <c r="B55" s="203" t="n"/>
      <c r="C55" s="203" t="n">
        <v>0</v>
      </c>
      <c r="D55" s="203" t="n">
        <v>0</v>
      </c>
      <c r="E55" s="203" t="n">
        <v>0</v>
      </c>
      <c r="F55" s="203" t="n">
        <v>0</v>
      </c>
      <c r="G55" s="203" t="n">
        <v>0</v>
      </c>
      <c r="H55" s="203" t="n">
        <v>0</v>
      </c>
      <c r="I55" s="203" t="n">
        <v>0</v>
      </c>
      <c r="J55" s="203" t="n">
        <v>0</v>
      </c>
      <c r="K55" s="203" t="n">
        <v>0</v>
      </c>
      <c r="L55" s="203" t="n">
        <v>0</v>
      </c>
      <c r="M55" s="203" t="n">
        <v>1564</v>
      </c>
      <c r="N55" s="203" t="n">
        <v>0</v>
      </c>
      <c r="O55" s="203" t="n">
        <v>0</v>
      </c>
      <c r="P55" s="203" t="n">
        <v>0</v>
      </c>
      <c r="Q55" s="203" t="n">
        <v>0</v>
      </c>
      <c r="R55" s="203" t="n">
        <v>0</v>
      </c>
      <c r="S55" s="203" t="n">
        <v>0</v>
      </c>
      <c r="T55" s="204">
        <f>SUM(B55:S55)</f>
        <v/>
      </c>
      <c r="U55" s="197" t="n">
        <v>55</v>
      </c>
    </row>
    <row customHeight="1" ht="66" r="56" s="356">
      <c r="A56" s="210" t="inlineStr">
        <is>
          <t>SUNM/PW-05</t>
        </is>
      </c>
      <c r="B56" s="204" t="n"/>
      <c r="C56" s="204" t="n">
        <v>0</v>
      </c>
      <c r="D56" s="204" t="n">
        <v>0</v>
      </c>
      <c r="E56" s="204" t="n">
        <v>588</v>
      </c>
      <c r="F56" s="204" t="n">
        <v>0</v>
      </c>
      <c r="G56" s="204" t="n">
        <v>1012</v>
      </c>
      <c r="H56" s="204" t="n">
        <v>0</v>
      </c>
      <c r="I56" s="204" t="n">
        <v>0</v>
      </c>
      <c r="J56" s="204" t="n">
        <v>0</v>
      </c>
      <c r="K56" s="204" t="n">
        <v>0</v>
      </c>
      <c r="L56" s="204" t="n">
        <v>0</v>
      </c>
      <c r="M56" s="204" t="n">
        <v>0</v>
      </c>
      <c r="N56" s="204" t="n">
        <v>0</v>
      </c>
      <c r="O56" s="204" t="n">
        <v>0</v>
      </c>
      <c r="P56" s="204" t="n">
        <v>0</v>
      </c>
      <c r="Q56" s="204" t="n">
        <v>0</v>
      </c>
      <c r="R56" s="204" t="n">
        <v>0</v>
      </c>
      <c r="S56" s="204" t="n">
        <v>0</v>
      </c>
      <c r="T56" s="204">
        <f>SUM(B56:S56)</f>
        <v/>
      </c>
      <c r="U56" s="197" t="n">
        <v>56</v>
      </c>
    </row>
    <row customHeight="1" ht="66" r="57" s="356">
      <c r="A57" s="209" t="inlineStr">
        <is>
          <t>SUNM/PW-06</t>
        </is>
      </c>
      <c r="B57" s="203" t="n"/>
      <c r="C57" s="203" t="n">
        <v>131.28</v>
      </c>
      <c r="D57" s="203" t="n">
        <v>0</v>
      </c>
      <c r="E57" s="203" t="n">
        <v>0</v>
      </c>
      <c r="F57" s="203" t="n">
        <v>45.13</v>
      </c>
      <c r="G57" s="203" t="n">
        <v>0</v>
      </c>
      <c r="H57" s="203" t="n">
        <v>0</v>
      </c>
      <c r="I57" s="203" t="n">
        <v>1423.59</v>
      </c>
      <c r="J57" s="203" t="n">
        <v>0</v>
      </c>
      <c r="K57" s="203" t="n">
        <v>0</v>
      </c>
      <c r="L57" s="203" t="n">
        <v>0</v>
      </c>
      <c r="M57" s="203" t="n">
        <v>0</v>
      </c>
      <c r="N57" s="203" t="n">
        <v>0</v>
      </c>
      <c r="O57" s="203" t="n">
        <v>0</v>
      </c>
      <c r="P57" s="203" t="n">
        <v>0</v>
      </c>
      <c r="Q57" s="203" t="n">
        <v>0</v>
      </c>
      <c r="R57" s="203" t="n">
        <v>0</v>
      </c>
      <c r="S57" s="203" t="n">
        <v>0</v>
      </c>
      <c r="T57" s="204">
        <f>SUM(B57:S57)</f>
        <v/>
      </c>
      <c r="U57" s="197" t="n">
        <v>57</v>
      </c>
    </row>
    <row customHeight="1" ht="46.5" r="58" s="356">
      <c r="A58" s="271" t="inlineStr">
        <is>
          <t>SUNM/PW-07</t>
        </is>
      </c>
      <c r="B58" s="313" t="n"/>
      <c r="C58" s="314" t="n">
        <v>0</v>
      </c>
      <c r="D58" s="314" t="n">
        <v>0</v>
      </c>
      <c r="E58" s="314" t="n">
        <v>0</v>
      </c>
      <c r="F58" s="314" t="n">
        <v>0</v>
      </c>
      <c r="G58" s="314" t="n">
        <v>0</v>
      </c>
      <c r="H58" s="314" t="n">
        <v>0</v>
      </c>
      <c r="I58" s="314" t="n">
        <v>0</v>
      </c>
      <c r="J58" s="314" t="n">
        <v>0</v>
      </c>
      <c r="K58" s="314" t="n">
        <v>0</v>
      </c>
      <c r="L58" s="314" t="n">
        <v>0</v>
      </c>
      <c r="M58" s="314" t="n">
        <v>1474.48</v>
      </c>
      <c r="N58" s="314" t="n">
        <v>0</v>
      </c>
      <c r="O58" s="314" t="n">
        <v>0</v>
      </c>
      <c r="P58" s="314" t="n">
        <v>0</v>
      </c>
      <c r="Q58" s="314" t="n">
        <v>0</v>
      </c>
      <c r="R58" s="314" t="n">
        <v>0</v>
      </c>
      <c r="S58" s="314" t="n">
        <v>0</v>
      </c>
      <c r="T58" s="314" t="n"/>
      <c r="U58" s="197" t="n">
        <v>58</v>
      </c>
    </row>
    <row customHeight="1" ht="46.5" r="59" s="356">
      <c r="A59" s="209" t="inlineStr">
        <is>
          <t>BRAH/PW-01</t>
        </is>
      </c>
      <c r="B59" s="313" t="n"/>
      <c r="C59" s="314" t="n">
        <v>0</v>
      </c>
      <c r="D59" s="314" t="n">
        <v>0</v>
      </c>
      <c r="E59" s="314" t="n">
        <v>0</v>
      </c>
      <c r="F59" s="314" t="n">
        <v>0</v>
      </c>
      <c r="G59" s="314" t="n">
        <v>0</v>
      </c>
      <c r="H59" s="314" t="n">
        <v>0</v>
      </c>
      <c r="I59" s="314" t="n">
        <v>0</v>
      </c>
      <c r="J59" s="314" t="n">
        <v>0</v>
      </c>
      <c r="K59" s="314" t="n">
        <v>0</v>
      </c>
      <c r="L59" s="314" t="n">
        <v>0</v>
      </c>
      <c r="M59" s="314" t="n">
        <v>0</v>
      </c>
      <c r="N59" s="314" t="n">
        <v>0</v>
      </c>
      <c r="O59" s="314" t="n">
        <v>0</v>
      </c>
      <c r="P59" s="314" t="n">
        <v>0</v>
      </c>
      <c r="Q59" s="314" t="n">
        <v>0</v>
      </c>
      <c r="R59" s="314" t="n">
        <v>175</v>
      </c>
      <c r="S59" s="314" t="n">
        <v>0</v>
      </c>
      <c r="T59" s="181" t="n"/>
      <c r="U59" s="197" t="n">
        <v>59</v>
      </c>
    </row>
  </sheetData>
  <pageMargins bottom="0.75" footer="0.3" header="0.3" left="0.7" right="0.7" top="0.75"/>
  <pageSetup fitToHeight="4" orientation="landscape" paperSize="8" scale="17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59"/>
  <sheetViews>
    <sheetView workbookViewId="0" zoomScale="85" zoomScaleNormal="85">
      <selection activeCell="A2" sqref="A2:A59"/>
    </sheetView>
  </sheetViews>
  <sheetFormatPr baseColWidth="8" defaultColWidth="9.140625" defaultRowHeight="15"/>
  <cols>
    <col customWidth="1" max="1" min="1" style="356" width="30.85546875"/>
    <col customWidth="1" max="2" min="2" style="356" width="15"/>
    <col customWidth="1" max="3" min="3" style="356" width="15.42578125"/>
    <col customWidth="1" max="4" min="4" style="356" width="14.28515625"/>
    <col customWidth="1" max="5" min="5" style="356" width="14.85546875"/>
    <col customWidth="1" max="6" min="6" style="356" width="12.7109375"/>
    <col customWidth="1" max="7" min="7" style="356" width="12.85546875"/>
    <col customWidth="1" max="8" min="8" style="356" width="13.7109375"/>
    <col customWidth="1" max="9" min="9" style="356" width="14.42578125"/>
    <col customWidth="1" max="10" min="10" style="356" width="15.28515625"/>
    <col customWidth="1" max="11" min="11" style="356" width="13.5703125"/>
    <col customWidth="1" max="12" min="12" style="356" width="14.5703125"/>
    <col customWidth="1" max="13" min="13" style="356" width="13.7109375"/>
    <col customWidth="1" max="14" min="14" style="356" width="14.140625"/>
    <col customWidth="1" max="17" min="15" style="356" width="12.85546875"/>
    <col customWidth="1" max="260" min="18" style="356" width="9.140625"/>
    <col customWidth="1" max="16384" min="261" style="356" width="9.140625"/>
  </cols>
  <sheetData>
    <row customFormat="1" customHeight="1" ht="51.7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18.75" r="2" s="356">
      <c r="A2" s="296" t="inlineStr">
        <is>
          <t>KISH/PW-01</t>
        </is>
      </c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>
        <v>2</v>
      </c>
    </row>
    <row customHeight="1" ht="18.75" r="3" s="356">
      <c r="A3" s="296" t="inlineStr">
        <is>
          <t>KISH/PW-02</t>
        </is>
      </c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  <c r="O3" s="296" t="n"/>
      <c r="P3" s="296" t="n"/>
      <c r="Q3" s="296" t="n"/>
      <c r="R3" s="296" t="n"/>
      <c r="S3" s="296" t="n"/>
      <c r="T3" s="296" t="n"/>
      <c r="U3" s="296" t="n">
        <v>3</v>
      </c>
    </row>
    <row customHeight="1" ht="18.75" r="4" s="356">
      <c r="A4" s="296" t="inlineStr">
        <is>
          <t>KISH/PW-03</t>
        </is>
      </c>
      <c r="B4" s="296" t="n"/>
      <c r="C4" s="296" t="n"/>
      <c r="D4" s="296" t="n"/>
      <c r="E4" s="296" t="n"/>
      <c r="F4" s="296" t="n"/>
      <c r="G4" s="296" t="n"/>
      <c r="H4" s="296" t="n"/>
      <c r="I4" s="296" t="n"/>
      <c r="J4" s="296" t="n"/>
      <c r="K4" s="296" t="n"/>
      <c r="L4" s="296" t="n"/>
      <c r="M4" s="296" t="n"/>
      <c r="N4" s="296" t="n"/>
      <c r="O4" s="296" t="n"/>
      <c r="P4" s="296" t="n"/>
      <c r="Q4" s="296" t="n"/>
      <c r="R4" s="296" t="n"/>
      <c r="S4" s="296" t="n"/>
      <c r="T4" s="296" t="n"/>
      <c r="U4" s="296" t="n">
        <v>4</v>
      </c>
    </row>
    <row customHeight="1" ht="18.75" r="5" s="356">
      <c r="A5" s="296" t="inlineStr">
        <is>
          <t>KISH/PW-04</t>
        </is>
      </c>
      <c r="B5" s="296" t="n"/>
      <c r="C5" s="296" t="n"/>
      <c r="D5" s="296" t="n"/>
      <c r="E5" s="296" t="n"/>
      <c r="F5" s="296" t="n"/>
      <c r="G5" s="296" t="n"/>
      <c r="H5" s="296" t="n"/>
      <c r="I5" s="296" t="n"/>
      <c r="J5" s="296" t="n"/>
      <c r="K5" s="296" t="n"/>
      <c r="L5" s="296" t="n"/>
      <c r="M5" s="296" t="n"/>
      <c r="N5" s="296" t="n"/>
      <c r="O5" s="296" t="n"/>
      <c r="P5" s="296" t="n"/>
      <c r="Q5" s="296" t="n"/>
      <c r="R5" s="296" t="n"/>
      <c r="S5" s="296" t="n"/>
      <c r="T5" s="296" t="n"/>
      <c r="U5" s="296" t="n">
        <v>5</v>
      </c>
    </row>
    <row customHeight="1" ht="18.75" r="6" s="356">
      <c r="A6" s="296" t="inlineStr">
        <is>
          <t>KISH/PW-05</t>
        </is>
      </c>
      <c r="B6" s="296" t="n"/>
      <c r="C6" s="296" t="n"/>
      <c r="D6" s="296" t="n"/>
      <c r="E6" s="296" t="n"/>
      <c r="F6" s="296" t="n"/>
      <c r="G6" s="296" t="n"/>
      <c r="H6" s="296" t="n"/>
      <c r="I6" s="296" t="n"/>
      <c r="J6" s="296" t="n"/>
      <c r="K6" s="296" t="n"/>
      <c r="L6" s="296" t="n"/>
      <c r="M6" s="296" t="n"/>
      <c r="N6" s="296" t="n"/>
      <c r="O6" s="296" t="n"/>
      <c r="P6" s="296" t="n"/>
      <c r="Q6" s="296" t="n"/>
      <c r="R6" s="296" t="n"/>
      <c r="S6" s="296" t="n"/>
      <c r="T6" s="296" t="n"/>
      <c r="U6" s="296" t="n">
        <v>6</v>
      </c>
    </row>
    <row customHeight="1" ht="18.75" r="7" s="356">
      <c r="A7" s="296" t="inlineStr">
        <is>
          <t>KISH/PW-06</t>
        </is>
      </c>
      <c r="B7" s="296" t="n"/>
      <c r="C7" s="296" t="n"/>
      <c r="D7" s="296" t="n"/>
      <c r="E7" s="296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>
        <v>7</v>
      </c>
    </row>
    <row customHeight="1" ht="18.75" r="8" s="356">
      <c r="A8" s="296" t="inlineStr">
        <is>
          <t>KISH/PW-07</t>
        </is>
      </c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>
        <v>8</v>
      </c>
    </row>
    <row customHeight="1" ht="18.75" r="9" s="356">
      <c r="A9" s="296" t="inlineStr">
        <is>
          <t>KISH/PW-09</t>
        </is>
      </c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>
        <v>9</v>
      </c>
    </row>
    <row customHeight="1" ht="18.75" r="10" s="356">
      <c r="A10" s="296" t="inlineStr">
        <is>
          <t>KISH/PW-10</t>
        </is>
      </c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>
        <v>10</v>
      </c>
    </row>
    <row customHeight="1" ht="18.75" r="11" s="356">
      <c r="A11" s="296" t="inlineStr">
        <is>
          <t>KISH/PW-11</t>
        </is>
      </c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>
        <v>11</v>
      </c>
    </row>
    <row customHeight="1" ht="18.75" r="12" s="356">
      <c r="A12" s="296" t="inlineStr">
        <is>
          <t>KISH/PW-12</t>
        </is>
      </c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>
        <v>12</v>
      </c>
    </row>
    <row customHeight="1" ht="18.75" r="13" s="356">
      <c r="A13" s="296" t="inlineStr">
        <is>
          <t>KISH/PW-13</t>
        </is>
      </c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>
        <v>13</v>
      </c>
    </row>
    <row customHeight="1" ht="18.75" r="14" s="356">
      <c r="A14" s="296" t="inlineStr">
        <is>
          <t>KISH/PW-14</t>
        </is>
      </c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>
        <v>14</v>
      </c>
    </row>
    <row customHeight="1" ht="18.75" r="15" s="356">
      <c r="A15" s="296" t="inlineStr">
        <is>
          <t>KISH/PW-15</t>
        </is>
      </c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>
        <v>15</v>
      </c>
    </row>
    <row customHeight="1" ht="18.75" r="16" s="356">
      <c r="A16" s="296" t="inlineStr">
        <is>
          <t>KISH/PW-16</t>
        </is>
      </c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>
        <v>16</v>
      </c>
    </row>
    <row customHeight="1" ht="18.75" r="17" s="356">
      <c r="A17" s="296" t="inlineStr">
        <is>
          <t>KISH/PW-17</t>
        </is>
      </c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>
        <v>17</v>
      </c>
    </row>
    <row customHeight="1" ht="18.75" r="18" s="356">
      <c r="A18" s="296" t="inlineStr">
        <is>
          <t>KISH/PW-18</t>
        </is>
      </c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>
        <v>18</v>
      </c>
    </row>
    <row customHeight="1" ht="18.75" r="19" s="356">
      <c r="A19" s="296" t="inlineStr">
        <is>
          <t>KISH/PW-19</t>
        </is>
      </c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>
        <v>19</v>
      </c>
    </row>
    <row customHeight="1" ht="18.75" r="20" s="356">
      <c r="A20" s="296" t="inlineStr">
        <is>
          <t>KISH/PW-20</t>
        </is>
      </c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>
        <v>20</v>
      </c>
    </row>
    <row customHeight="1" ht="18.75" r="21" s="356">
      <c r="A21" s="296" t="inlineStr">
        <is>
          <t>KISH/PW-21</t>
        </is>
      </c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>
        <v>21</v>
      </c>
    </row>
    <row customHeight="1" ht="18.75" r="22" s="356">
      <c r="A22" s="296" t="inlineStr">
        <is>
          <t>KISH/PW-22</t>
        </is>
      </c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>
        <v>22</v>
      </c>
    </row>
    <row customHeight="1" ht="18.75" r="23" s="356">
      <c r="A23" s="296" t="inlineStr">
        <is>
          <t>KISH/PW-23</t>
        </is>
      </c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>
        <v>23</v>
      </c>
    </row>
    <row customHeight="1" ht="18.75" r="24" s="356">
      <c r="A24" s="296" t="inlineStr">
        <is>
          <t>KISH/PW-24</t>
        </is>
      </c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>
        <v>24</v>
      </c>
    </row>
    <row customHeight="1" ht="18.75" r="25" s="356">
      <c r="A25" s="296" t="inlineStr">
        <is>
          <t>KISH/PW-25</t>
        </is>
      </c>
      <c r="B25" s="296" t="n"/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  <c r="P25" s="296" t="n"/>
      <c r="Q25" s="296" t="n"/>
      <c r="R25" s="296" t="n"/>
      <c r="S25" s="296" t="n"/>
      <c r="T25" s="296" t="n"/>
      <c r="U25" s="296" t="n">
        <v>25</v>
      </c>
    </row>
    <row customHeight="1" ht="18.75" r="26" s="356">
      <c r="A26" s="296" t="inlineStr">
        <is>
          <t>KISH/PW-26</t>
        </is>
      </c>
      <c r="B26" s="296" t="n"/>
      <c r="C26" s="296" t="n"/>
      <c r="D26" s="296" t="n"/>
      <c r="E26" s="296" t="n"/>
      <c r="F26" s="296" t="n"/>
      <c r="G26" s="296" t="n"/>
      <c r="H26" s="296" t="n"/>
      <c r="I26" s="296" t="n"/>
      <c r="J26" s="296" t="n"/>
      <c r="K26" s="296" t="n"/>
      <c r="L26" s="296" t="n"/>
      <c r="M26" s="296" t="n"/>
      <c r="N26" s="296" t="n"/>
      <c r="O26" s="296" t="n"/>
      <c r="P26" s="296" t="n"/>
      <c r="Q26" s="296" t="n"/>
      <c r="R26" s="296" t="n"/>
      <c r="S26" s="296" t="n"/>
      <c r="T26" s="296" t="n"/>
      <c r="U26" s="296" t="n">
        <v>26</v>
      </c>
    </row>
    <row customHeight="1" ht="18.75" r="27" s="356">
      <c r="A27" s="296" t="inlineStr">
        <is>
          <t>KISH/PW-27</t>
        </is>
      </c>
      <c r="B27" s="296" t="n"/>
      <c r="C27" s="296" t="n"/>
      <c r="D27" s="296" t="n"/>
      <c r="E27" s="296" t="n"/>
      <c r="F27" s="296" t="n"/>
      <c r="G27" s="296" t="n"/>
      <c r="H27" s="296" t="n"/>
      <c r="I27" s="296" t="n"/>
      <c r="J27" s="296" t="n"/>
      <c r="K27" s="296" t="n"/>
      <c r="L27" s="296" t="n"/>
      <c r="M27" s="296" t="n"/>
      <c r="N27" s="296" t="n"/>
      <c r="O27" s="296" t="n"/>
      <c r="P27" s="296" t="n"/>
      <c r="Q27" s="296" t="n"/>
      <c r="R27" s="296" t="n"/>
      <c r="S27" s="296" t="n"/>
      <c r="T27" s="296" t="n"/>
      <c r="U27" s="296" t="n">
        <v>27</v>
      </c>
    </row>
    <row customHeight="1" ht="18.75" r="28" s="356">
      <c r="A28" s="296" t="inlineStr">
        <is>
          <t>KISH/PW-28</t>
        </is>
      </c>
      <c r="B28" s="296" t="n"/>
      <c r="C28" s="296" t="n"/>
      <c r="D28" s="296" t="n"/>
      <c r="E28" s="296" t="n"/>
      <c r="F28" s="296" t="n"/>
      <c r="G28" s="296" t="n"/>
      <c r="H28" s="296" t="n"/>
      <c r="I28" s="296" t="n"/>
      <c r="J28" s="296" t="n"/>
      <c r="K28" s="296" t="n"/>
      <c r="L28" s="296" t="n"/>
      <c r="M28" s="296" t="n"/>
      <c r="N28" s="296" t="n"/>
      <c r="O28" s="296" t="n"/>
      <c r="P28" s="296" t="n"/>
      <c r="Q28" s="296" t="n"/>
      <c r="R28" s="296" t="n"/>
      <c r="S28" s="296" t="n"/>
      <c r="T28" s="296" t="n"/>
      <c r="U28" s="296" t="n">
        <v>28</v>
      </c>
    </row>
    <row customHeight="1" ht="18.75" r="29" s="356">
      <c r="A29" s="296" t="inlineStr">
        <is>
          <t>KISH/PW-29</t>
        </is>
      </c>
      <c r="B29" s="296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P29" s="296" t="n"/>
      <c r="Q29" s="296" t="n"/>
      <c r="R29" s="296" t="n"/>
      <c r="S29" s="296" t="n"/>
      <c r="T29" s="296" t="n"/>
      <c r="U29" s="296" t="n">
        <v>29</v>
      </c>
    </row>
    <row customHeight="1" ht="18.75" r="30" s="356">
      <c r="A30" s="296" t="inlineStr">
        <is>
          <t>KISH/PW-30-Lot-01</t>
        </is>
      </c>
      <c r="B30" s="296" t="n"/>
      <c r="C30" s="296" t="n"/>
      <c r="D30" s="296" t="n"/>
      <c r="E30" s="296" t="n"/>
      <c r="F30" s="296" t="n"/>
      <c r="G30" s="296" t="n"/>
      <c r="H30" s="296" t="n"/>
      <c r="I30" s="296" t="n"/>
      <c r="J30" s="296" t="n"/>
      <c r="K30" s="296" t="n"/>
      <c r="L30" s="296" t="n"/>
      <c r="M30" s="296" t="n"/>
      <c r="N30" s="296" t="n"/>
      <c r="O30" s="296" t="n"/>
      <c r="P30" s="296" t="n"/>
      <c r="Q30" s="296" t="n"/>
      <c r="R30" s="296" t="n"/>
      <c r="S30" s="296" t="n"/>
      <c r="T30" s="296" t="n"/>
      <c r="U30" s="296" t="n">
        <v>30</v>
      </c>
    </row>
    <row customHeight="1" ht="18.75" r="31" s="356">
      <c r="A31" s="296" t="inlineStr">
        <is>
          <t>KISH/PW-30-Lot-02</t>
        </is>
      </c>
      <c r="B31" s="296" t="n"/>
      <c r="C31" s="296" t="n"/>
      <c r="D31" s="296" t="n"/>
      <c r="E31" s="296" t="n"/>
      <c r="F31" s="296" t="n"/>
      <c r="G31" s="296" t="n"/>
      <c r="H31" s="296" t="n"/>
      <c r="I31" s="296" t="n"/>
      <c r="J31" s="296" t="n"/>
      <c r="K31" s="296" t="n"/>
      <c r="L31" s="296" t="n"/>
      <c r="M31" s="296" t="n"/>
      <c r="N31" s="296" t="n"/>
      <c r="O31" s="296" t="n"/>
      <c r="P31" s="296" t="n"/>
      <c r="Q31" s="296" t="n"/>
      <c r="R31" s="296" t="n"/>
      <c r="S31" s="296" t="n"/>
      <c r="T31" s="296" t="n"/>
      <c r="U31" s="296" t="n">
        <v>31</v>
      </c>
    </row>
    <row customHeight="1" ht="18.75" r="32" s="356">
      <c r="A32" s="296" t="inlineStr">
        <is>
          <t>KISH/PW-31</t>
        </is>
      </c>
      <c r="B32" s="296" t="n"/>
      <c r="C32" s="296" t="n"/>
      <c r="D32" s="296" t="n"/>
      <c r="E32" s="296" t="n"/>
      <c r="F32" s="296" t="n"/>
      <c r="G32" s="296" t="n"/>
      <c r="H32" s="296" t="n"/>
      <c r="I32" s="296" t="n"/>
      <c r="J32" s="296" t="n"/>
      <c r="K32" s="296" t="n"/>
      <c r="L32" s="296" t="n"/>
      <c r="M32" s="296" t="n"/>
      <c r="N32" s="296" t="n"/>
      <c r="O32" s="296" t="n"/>
      <c r="P32" s="296" t="n"/>
      <c r="Q32" s="296" t="n"/>
      <c r="R32" s="296" t="n"/>
      <c r="S32" s="296" t="n"/>
      <c r="T32" s="296" t="n"/>
      <c r="U32" s="296" t="n">
        <v>32</v>
      </c>
    </row>
    <row customHeight="1" ht="18.75" r="33" s="356">
      <c r="A33" s="296" t="inlineStr">
        <is>
          <t>KISH/PW-32</t>
        </is>
      </c>
      <c r="B33" s="296" t="n"/>
      <c r="C33" s="296" t="n"/>
      <c r="D33" s="296" t="n"/>
      <c r="E33" s="296" t="n"/>
      <c r="F33" s="296" t="n"/>
      <c r="G33" s="296" t="n"/>
      <c r="H33" s="296" t="n"/>
      <c r="I33" s="296" t="n"/>
      <c r="J33" s="296" t="n"/>
      <c r="K33" s="296" t="n"/>
      <c r="L33" s="296" t="n"/>
      <c r="M33" s="296" t="n"/>
      <c r="N33" s="296" t="n"/>
      <c r="O33" s="296" t="n"/>
      <c r="P33" s="296" t="n"/>
      <c r="Q33" s="296" t="n"/>
      <c r="R33" s="296" t="n"/>
      <c r="S33" s="296" t="n"/>
      <c r="T33" s="296" t="n"/>
      <c r="U33" s="296" t="n">
        <v>33</v>
      </c>
    </row>
    <row customHeight="1" ht="18.75" r="34" s="356">
      <c r="A34" s="296" t="inlineStr">
        <is>
          <t>KISH/PW-33-Lot-1</t>
        </is>
      </c>
      <c r="B34" s="296" t="n"/>
      <c r="C34" s="296" t="n"/>
      <c r="D34" s="296" t="n"/>
      <c r="E34" s="296" t="n"/>
      <c r="F34" s="296" t="n"/>
      <c r="G34" s="296" t="n"/>
      <c r="H34" s="296" t="n"/>
      <c r="I34" s="296" t="n"/>
      <c r="J34" s="296" t="n"/>
      <c r="K34" s="296" t="n"/>
      <c r="L34" s="296" t="n"/>
      <c r="M34" s="296" t="n"/>
      <c r="N34" s="296" t="n"/>
      <c r="O34" s="296" t="n"/>
      <c r="P34" s="296" t="n"/>
      <c r="Q34" s="296" t="n"/>
      <c r="R34" s="296" t="n"/>
      <c r="S34" s="296" t="n"/>
      <c r="T34" s="296" t="n"/>
      <c r="U34" s="296" t="n">
        <v>34</v>
      </c>
    </row>
    <row customHeight="1" ht="18.75" r="35" s="356">
      <c r="A35" s="296" t="inlineStr">
        <is>
          <t>KISH/PW-33-Lot-2</t>
        </is>
      </c>
      <c r="B35" s="296" t="n"/>
      <c r="C35" s="296" t="n"/>
      <c r="D35" s="296" t="n"/>
      <c r="E35" s="296" t="n"/>
      <c r="F35" s="296" t="n"/>
      <c r="G35" s="296" t="n"/>
      <c r="H35" s="296" t="n"/>
      <c r="I35" s="296" t="n"/>
      <c r="J35" s="296" t="n"/>
      <c r="K35" s="296" t="n"/>
      <c r="L35" s="296" t="n"/>
      <c r="M35" s="296" t="n"/>
      <c r="N35" s="296" t="n"/>
      <c r="O35" s="296" t="n"/>
      <c r="P35" s="296" t="n"/>
      <c r="Q35" s="296" t="n"/>
      <c r="R35" s="296" t="n"/>
      <c r="S35" s="296" t="n"/>
      <c r="T35" s="296" t="n"/>
      <c r="U35" s="296" t="n">
        <v>35</v>
      </c>
    </row>
    <row customHeight="1" ht="18.75" r="36" s="356">
      <c r="A36" s="296" t="inlineStr">
        <is>
          <t>KISH/PW-34</t>
        </is>
      </c>
      <c r="B36" s="296" t="n"/>
      <c r="C36" s="296" t="n"/>
      <c r="D36" s="296" t="n"/>
      <c r="E36" s="296" t="n"/>
      <c r="F36" s="296" t="n"/>
      <c r="G36" s="296" t="n"/>
      <c r="H36" s="296" t="n"/>
      <c r="I36" s="296" t="n"/>
      <c r="J36" s="296" t="n"/>
      <c r="K36" s="296" t="n"/>
      <c r="L36" s="296" t="n"/>
      <c r="M36" s="296" t="n"/>
      <c r="N36" s="296" t="n"/>
      <c r="O36" s="296" t="n"/>
      <c r="P36" s="296" t="n"/>
      <c r="Q36" s="296" t="n"/>
      <c r="R36" s="296" t="n"/>
      <c r="S36" s="296" t="n"/>
      <c r="T36" s="296" t="n"/>
      <c r="U36" s="296" t="n">
        <v>36</v>
      </c>
    </row>
    <row customHeight="1" ht="18.75" r="37" s="356">
      <c r="A37" s="296" t="inlineStr">
        <is>
          <t>HOBI/PW-01</t>
        </is>
      </c>
      <c r="B37" s="296" t="n"/>
      <c r="C37" s="296" t="n"/>
      <c r="D37" s="296" t="n"/>
      <c r="E37" s="296" t="n"/>
      <c r="F37" s="296" t="n"/>
      <c r="G37" s="296" t="n"/>
      <c r="H37" s="296" t="n"/>
      <c r="I37" s="296" t="n"/>
      <c r="J37" s="296" t="n"/>
      <c r="K37" s="296" t="n"/>
      <c r="L37" s="296" t="n"/>
      <c r="M37" s="296" t="n"/>
      <c r="N37" s="296" t="n"/>
      <c r="O37" s="296" t="n"/>
      <c r="P37" s="296" t="n"/>
      <c r="Q37" s="296" t="n"/>
      <c r="R37" s="296" t="n"/>
      <c r="S37" s="296" t="n"/>
      <c r="T37" s="296" t="n"/>
      <c r="U37" s="296" t="n">
        <v>37</v>
      </c>
    </row>
    <row customHeight="1" ht="18.75" r="38" s="356">
      <c r="A38" s="296" t="inlineStr">
        <is>
          <t>HOBI/PW-02</t>
        </is>
      </c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>
        <v>38</v>
      </c>
    </row>
    <row customHeight="1" ht="18.75" r="39" s="356">
      <c r="A39" s="296" t="inlineStr">
        <is>
          <t>HOBI/PW-04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>
        <v>39</v>
      </c>
    </row>
    <row customHeight="1" ht="18.75" r="40" s="356">
      <c r="A40" s="296" t="inlineStr">
        <is>
          <t>HOBI/PW-05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>
        <v>40</v>
      </c>
    </row>
    <row customHeight="1" ht="18.75" r="41" s="356">
      <c r="A41" s="296" t="inlineStr">
        <is>
          <t>HOBI/PW-06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>
        <v>41</v>
      </c>
    </row>
    <row customHeight="1" ht="18.75" r="42" s="356">
      <c r="A42" s="296" t="inlineStr">
        <is>
          <t>HOBI/PW-07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>
        <v>42</v>
      </c>
    </row>
    <row customHeight="1" ht="18.75" r="43" s="356">
      <c r="A43" s="296" t="inlineStr">
        <is>
          <t>HOBI/PW-08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>
        <v>43</v>
      </c>
    </row>
    <row customHeight="1" ht="18.75" r="44" s="356">
      <c r="A44" s="296" t="inlineStr">
        <is>
          <t>NETR/PW-01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>
        <v>44</v>
      </c>
    </row>
    <row customHeight="1" ht="18.75" r="45" s="356">
      <c r="A45" s="296" t="inlineStr">
        <is>
          <t>NETR/PW-02</t>
        </is>
      </c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>
        <v>45</v>
      </c>
    </row>
    <row customHeight="1" ht="18.75" r="46" s="356">
      <c r="A46" s="296" t="inlineStr">
        <is>
          <t>NETR/PW-03</t>
        </is>
      </c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>
        <v>46</v>
      </c>
    </row>
    <row customHeight="1" ht="18.75" r="47" s="356">
      <c r="A47" s="296" t="inlineStr">
        <is>
          <t>NETR/PW-04</t>
        </is>
      </c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>
        <v>47</v>
      </c>
    </row>
    <row customHeight="1" ht="18.75" r="48" s="356">
      <c r="A48" s="296" t="inlineStr">
        <is>
          <t>NETR/PW-05</t>
        </is>
      </c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>
        <v>48</v>
      </c>
    </row>
    <row customHeight="1" ht="18.75" r="49" s="356">
      <c r="A49" s="296" t="inlineStr">
        <is>
          <t>NETR/PW-06</t>
        </is>
      </c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>
        <v>49</v>
      </c>
    </row>
    <row customHeight="1" ht="18.75" r="50" s="356">
      <c r="A50" s="296" t="inlineStr">
        <is>
          <t>NETR/PW-07</t>
        </is>
      </c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>
        <v>50</v>
      </c>
    </row>
    <row customHeight="1" ht="18.75" r="51" s="356">
      <c r="A51" s="296" t="inlineStr">
        <is>
          <t>NETR/PW-08</t>
        </is>
      </c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>
        <v>51</v>
      </c>
    </row>
    <row customHeight="1" ht="18.75" r="52" s="356">
      <c r="A52" s="296" t="inlineStr">
        <is>
          <t>SUNM/PW-01</t>
        </is>
      </c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>
        <v>52</v>
      </c>
    </row>
    <row customHeight="1" ht="18.75" r="53" s="356">
      <c r="A53" s="296" t="inlineStr">
        <is>
          <t>SUNM/PW-02</t>
        </is>
      </c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>
        <v>53</v>
      </c>
    </row>
    <row customHeight="1" ht="18.75" r="54" s="356">
      <c r="A54" s="296" t="inlineStr">
        <is>
          <t>SUNM/PW-03</t>
        </is>
      </c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>
        <v>54</v>
      </c>
    </row>
    <row customHeight="1" ht="18.75" r="55" s="356">
      <c r="A55" s="296" t="inlineStr">
        <is>
          <t>SUNM/PW-04</t>
        </is>
      </c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>
        <v>55</v>
      </c>
    </row>
    <row customHeight="1" ht="18.75" r="56" s="356">
      <c r="A56" s="296" t="inlineStr">
        <is>
          <t>SUNM/PW-05</t>
        </is>
      </c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>
        <v>56</v>
      </c>
    </row>
    <row customHeight="1" ht="18.75" r="57" s="356">
      <c r="A57" s="296" t="inlineStr">
        <is>
          <t>SUNM/PW-06</t>
        </is>
      </c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>
        <v>57</v>
      </c>
    </row>
    <row customHeight="1" ht="18.75" r="58" s="356">
      <c r="A58" s="296" t="inlineStr">
        <is>
          <t>SUNM/PW-07</t>
        </is>
      </c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>
        <v>58</v>
      </c>
    </row>
    <row customHeight="1" ht="18.75" r="59" s="356">
      <c r="A59" s="296" t="inlineStr">
        <is>
          <t>BRAH/PW-01</t>
        </is>
      </c>
      <c r="B59" s="296" t="n"/>
      <c r="C59" s="296" t="n"/>
      <c r="D59" s="296" t="n"/>
      <c r="E59" s="296" t="n"/>
      <c r="F59" s="296" t="n"/>
      <c r="G59" s="296" t="n"/>
      <c r="H59" s="296" t="n"/>
      <c r="I59" s="296" t="n"/>
      <c r="J59" s="296" t="n"/>
      <c r="K59" s="296" t="n"/>
      <c r="L59" s="296" t="n"/>
      <c r="M59" s="296" t="n"/>
      <c r="N59" s="296" t="n"/>
      <c r="O59" s="296" t="n"/>
      <c r="P59" s="296" t="n"/>
      <c r="Q59" s="296" t="n"/>
      <c r="R59" s="296" t="n"/>
      <c r="S59" s="296" t="n"/>
      <c r="T59" s="296" t="n"/>
      <c r="U59" s="296" t="n">
        <v>59</v>
      </c>
    </row>
  </sheetData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 zoomScale="85" zoomScaleNormal="85">
      <selection activeCell="I22" sqref="I22:I23"/>
    </sheetView>
  </sheetViews>
  <sheetFormatPr baseColWidth="8" defaultRowHeight="15"/>
  <cols>
    <col customWidth="1" max="1" min="1" style="356" width="49"/>
    <col customWidth="1" max="2" min="2" style="356" width="10.5703125"/>
    <col customWidth="1" max="3" min="3" style="356" width="14.7109375"/>
    <col customWidth="1" max="5" min="4" style="356" width="11.28515625"/>
    <col customWidth="1" max="9" min="6" style="356" width="12.42578125"/>
    <col customWidth="1" max="10" min="10" style="356" width="19"/>
    <col customWidth="1" max="11" min="11" style="356" width="18.85546875"/>
  </cols>
  <sheetData>
    <row customFormat="1" customHeight="1" ht="33.95" r="1" s="70">
      <c r="A1" s="100" t="inlineStr">
        <is>
          <t>name</t>
        </is>
      </c>
      <c r="B1" s="196" t="inlineStr">
        <is>
          <t>stcode</t>
        </is>
      </c>
      <c r="C1" s="100" t="inlineStr">
        <is>
          <t>Dpptransfer</t>
        </is>
      </c>
      <c r="D1" s="196" t="inlineStr">
        <is>
          <t>Unit</t>
        </is>
      </c>
      <c r="E1" s="196" t="inlineStr">
        <is>
          <t>Quantity</t>
        </is>
      </c>
      <c r="F1" s="153" t="inlineStr">
        <is>
          <t>GoB</t>
        </is>
      </c>
      <c r="G1" s="153" t="inlineStr">
        <is>
          <t>RPA</t>
        </is>
      </c>
      <c r="H1" s="153" t="inlineStr">
        <is>
          <t>DPA</t>
        </is>
      </c>
      <c r="I1" s="153" t="inlineStr">
        <is>
          <t>Total</t>
        </is>
      </c>
      <c r="J1" s="153" t="inlineStr">
        <is>
          <t>Annex_input_Transfer</t>
        </is>
      </c>
      <c r="K1" s="153" t="inlineStr">
        <is>
          <t>Dpp_Transfer_row</t>
        </is>
      </c>
    </row>
    <row r="2">
      <c r="A2" s="99" t="inlineStr">
        <is>
          <t>Construction of Irrigation Inlet</t>
        </is>
      </c>
      <c r="B2" s="195" t="n">
        <v>1</v>
      </c>
      <c r="C2" s="359" t="n">
        <v>1</v>
      </c>
      <c r="D2" s="359" t="inlineStr">
        <is>
          <t>Nos</t>
        </is>
      </c>
      <c r="E2" s="359" t="n"/>
      <c r="F2" s="359" t="n"/>
      <c r="G2" s="181" t="n"/>
      <c r="I2" s="181" t="n"/>
      <c r="J2" s="181" t="n"/>
      <c r="K2" s="181" t="n"/>
    </row>
    <row customHeight="1" ht="17.25" r="3" s="356">
      <c r="A3" s="99" t="inlineStr">
        <is>
          <t>Rehab Regulator Rehab Haor</t>
        </is>
      </c>
      <c r="B3" s="195" t="n">
        <v>2</v>
      </c>
      <c r="C3" s="359" t="n">
        <v>2</v>
      </c>
      <c r="D3" s="359" t="inlineStr">
        <is>
          <t>Nos</t>
        </is>
      </c>
      <c r="E3" s="359" t="n"/>
      <c r="F3" s="359" t="n"/>
      <c r="G3" s="181" t="n"/>
      <c r="H3" s="181" t="n"/>
      <c r="I3" s="181" t="n"/>
      <c r="J3" s="181" t="n"/>
      <c r="K3" s="181" t="n"/>
    </row>
    <row r="4">
      <c r="A4" s="99" t="inlineStr">
        <is>
          <t>Regulator</t>
        </is>
      </c>
      <c r="B4" s="195" t="n">
        <v>3</v>
      </c>
      <c r="C4" s="359" t="n">
        <v>3</v>
      </c>
      <c r="D4" s="359" t="inlineStr">
        <is>
          <t>Nos</t>
        </is>
      </c>
      <c r="E4" s="359" t="n"/>
      <c r="F4" s="359" t="n"/>
      <c r="G4" s="181" t="n"/>
      <c r="H4" s="181" t="n"/>
      <c r="I4" s="181" t="n"/>
      <c r="J4" s="181" t="n"/>
      <c r="K4" s="181" t="n"/>
    </row>
    <row r="5">
      <c r="A5" s="99" t="inlineStr">
        <is>
          <t>Box Drainage Outlet</t>
        </is>
      </c>
      <c r="B5" s="195" t="n">
        <v>4</v>
      </c>
      <c r="C5" s="359" t="n">
        <v>3</v>
      </c>
      <c r="D5" s="359" t="inlineStr">
        <is>
          <t>Nos</t>
        </is>
      </c>
      <c r="E5" s="359" t="n"/>
      <c r="F5" s="359" t="n"/>
      <c r="G5" s="181" t="n"/>
      <c r="H5" s="181" t="n"/>
      <c r="I5" s="181" t="n"/>
      <c r="J5" s="181" t="n"/>
      <c r="K5" s="181" t="n"/>
    </row>
    <row r="6">
      <c r="A6" s="99" t="inlineStr">
        <is>
          <t>Causeway</t>
        </is>
      </c>
      <c r="B6" s="195" t="n">
        <v>5</v>
      </c>
      <c r="C6" s="359" t="n">
        <v>3</v>
      </c>
      <c r="D6" s="359" t="inlineStr">
        <is>
          <t>Nos</t>
        </is>
      </c>
      <c r="E6" s="359" t="n"/>
      <c r="F6" s="359" t="n"/>
      <c r="G6" s="181" t="n"/>
      <c r="H6" s="181" t="n"/>
      <c r="I6" s="181" t="n"/>
      <c r="J6" s="181" t="n"/>
      <c r="K6" s="181" t="n"/>
    </row>
    <row r="7">
      <c r="A7" s="99" t="inlineStr">
        <is>
          <t>Bridge</t>
        </is>
      </c>
      <c r="B7" s="195" t="n">
        <v>6</v>
      </c>
      <c r="C7" s="359" t="n">
        <v>3</v>
      </c>
      <c r="D7" s="359" t="inlineStr">
        <is>
          <t>Nos</t>
        </is>
      </c>
      <c r="E7" s="359" t="n"/>
      <c r="F7" s="359" t="n"/>
      <c r="G7" s="181" t="n"/>
      <c r="H7" s="181" t="n"/>
      <c r="I7" s="181" t="n"/>
      <c r="J7" s="181" t="n"/>
      <c r="K7" s="181" t="n"/>
    </row>
    <row r="8">
      <c r="A8" s="99" t="inlineStr">
        <is>
          <t>Khal_River Reexcavation(New Haor)</t>
        </is>
      </c>
      <c r="B8" s="195" t="n">
        <v>7</v>
      </c>
      <c r="C8" s="359" t="n">
        <v>4</v>
      </c>
      <c r="D8" s="359" t="inlineStr">
        <is>
          <t>Km</t>
        </is>
      </c>
      <c r="E8" s="359" t="n"/>
      <c r="F8" s="359" t="n"/>
      <c r="G8" s="181" t="n"/>
      <c r="H8" s="181" t="n"/>
      <c r="I8" s="181" t="n"/>
      <c r="J8" s="181" t="n"/>
      <c r="K8" s="181" t="n"/>
    </row>
    <row r="9">
      <c r="A9" s="99" t="inlineStr">
        <is>
          <t>Khal_River Reexcavation(Rehab Haor)</t>
        </is>
      </c>
      <c r="B9" s="195" t="n">
        <v>8</v>
      </c>
      <c r="C9" s="359" t="n">
        <v>5</v>
      </c>
      <c r="D9" s="359" t="inlineStr">
        <is>
          <t>Km</t>
        </is>
      </c>
      <c r="E9" s="359" t="n"/>
      <c r="F9" s="359" t="n"/>
      <c r="G9" s="181" t="n"/>
      <c r="H9" s="181" t="n"/>
      <c r="I9" s="181" t="n"/>
      <c r="J9" s="181" t="n"/>
      <c r="K9" s="181" t="n"/>
    </row>
    <row r="10">
      <c r="A10" s="99" t="inlineStr">
        <is>
          <t>Embankment Rehablitation</t>
        </is>
      </c>
      <c r="B10" s="195" t="n">
        <v>9</v>
      </c>
      <c r="C10" s="359" t="n">
        <v>6</v>
      </c>
      <c r="D10" s="359" t="inlineStr">
        <is>
          <t>Km</t>
        </is>
      </c>
      <c r="E10" s="359" t="n"/>
      <c r="F10" s="359" t="n"/>
      <c r="G10" s="181" t="n"/>
      <c r="H10" s="181" t="n"/>
      <c r="I10" s="181" t="n"/>
      <c r="J10" s="181" t="n"/>
      <c r="K10" s="181" t="n"/>
    </row>
    <row r="11">
      <c r="A11" s="99" t="inlineStr">
        <is>
          <t>Submersible Embankment Rehabilitation</t>
        </is>
      </c>
      <c r="B11" s="195" t="n">
        <v>10</v>
      </c>
      <c r="C11" s="359" t="n">
        <v>7</v>
      </c>
      <c r="D11" s="359" t="inlineStr">
        <is>
          <t>Km</t>
        </is>
      </c>
      <c r="E11" s="359" t="n"/>
      <c r="F11" s="359" t="n"/>
      <c r="G11" s="181" t="n"/>
      <c r="H11" s="181" t="n"/>
      <c r="I11" s="181" t="n"/>
      <c r="J11" s="181" t="n"/>
      <c r="K11" s="181" t="n"/>
    </row>
    <row r="12">
      <c r="A12" s="99" t="inlineStr">
        <is>
          <t>Submersible Embankment Construction</t>
        </is>
      </c>
      <c r="B12" s="195" t="n">
        <v>11</v>
      </c>
      <c r="C12" s="359" t="n">
        <v>8</v>
      </c>
      <c r="D12" s="359" t="inlineStr">
        <is>
          <t>Km</t>
        </is>
      </c>
      <c r="E12" s="359" t="n"/>
      <c r="F12" s="359" t="n"/>
      <c r="G12" s="181" t="n"/>
      <c r="H12" s="181" t="n"/>
      <c r="I12" s="181" t="n"/>
      <c r="J12" s="181" t="n"/>
      <c r="K12" s="181" t="n"/>
    </row>
    <row r="13">
      <c r="A13" s="99" t="inlineStr">
        <is>
          <t>Rehab Regulator New Haor</t>
        </is>
      </c>
      <c r="B13" s="195" t="n">
        <v>12</v>
      </c>
      <c r="C13" s="359" t="n">
        <v>9</v>
      </c>
      <c r="D13" s="359" t="inlineStr">
        <is>
          <t>Nos</t>
        </is>
      </c>
      <c r="E13" s="359" t="n"/>
      <c r="F13" s="359" t="n"/>
      <c r="G13" s="181" t="n"/>
      <c r="H13" s="181" t="n"/>
      <c r="I13" s="181" t="n"/>
      <c r="J13" s="181" t="n"/>
      <c r="K13" s="181" t="n"/>
    </row>
    <row r="14">
      <c r="A14" s="99" t="inlineStr">
        <is>
          <t>Embankment Slope Protection Work</t>
        </is>
      </c>
      <c r="B14" s="195" t="n">
        <v>13</v>
      </c>
      <c r="C14" s="359" t="n">
        <v>8</v>
      </c>
      <c r="D14" s="359" t="inlineStr">
        <is>
          <t>Km</t>
        </is>
      </c>
      <c r="E14" s="359" t="n"/>
      <c r="F14" s="359" t="n"/>
      <c r="G14" s="181" t="n"/>
      <c r="H14" s="181" t="n"/>
      <c r="I14" s="181" t="n"/>
      <c r="J14" s="181" t="n"/>
      <c r="K14" s="181" t="n"/>
    </row>
    <row r="15">
      <c r="A15" s="99" t="inlineStr">
        <is>
          <t>Thrashing Floor Construction</t>
        </is>
      </c>
      <c r="B15" s="195" t="n">
        <v>14</v>
      </c>
      <c r="C15" s="359" t="n">
        <v>10</v>
      </c>
      <c r="D15" s="359" t="inlineStr">
        <is>
          <t>Nos</t>
        </is>
      </c>
      <c r="E15" s="359" t="n"/>
      <c r="F15" s="359" t="n"/>
      <c r="G15" s="181" t="n"/>
      <c r="H15" s="181" t="n"/>
      <c r="I15" s="181" t="n"/>
      <c r="J15" s="181" t="n"/>
      <c r="K15" s="181" t="n"/>
    </row>
    <row r="16">
      <c r="A16" s="99" t="inlineStr">
        <is>
          <t>Construction of WMG</t>
        </is>
      </c>
      <c r="B16" s="195" t="n">
        <v>15</v>
      </c>
      <c r="C16" s="359" t="n">
        <v>11</v>
      </c>
      <c r="D16" s="359" t="inlineStr">
        <is>
          <t>Nos</t>
        </is>
      </c>
      <c r="E16" s="359" t="n"/>
      <c r="F16" s="359" t="n"/>
      <c r="G16" s="181" t="n"/>
      <c r="H16" s="181" t="n"/>
      <c r="I16" s="181" t="n"/>
      <c r="J16" s="181" t="n"/>
      <c r="K16" s="181" t="n"/>
    </row>
    <row r="17">
      <c r="A17" s="181" t="inlineStr">
        <is>
          <t>Gate Repair By M&amp;E</t>
        </is>
      </c>
      <c r="B17" s="195" t="n">
        <v>16</v>
      </c>
      <c r="C17" s="359" t="n">
        <v>12</v>
      </c>
      <c r="D17" s="195" t="inlineStr">
        <is>
          <t>Nos</t>
        </is>
      </c>
      <c r="E17" s="181" t="n"/>
      <c r="F17" s="359" t="n"/>
      <c r="G17" s="181" t="n"/>
      <c r="H17" s="195" t="n"/>
      <c r="I17" s="181" t="n"/>
      <c r="J17" s="181" t="n"/>
      <c r="K17" s="181" t="n"/>
    </row>
    <row r="18">
      <c r="A18" s="181" t="inlineStr">
        <is>
          <t>O&amp;M During Construction</t>
        </is>
      </c>
      <c r="B18" s="195" t="n">
        <v>17</v>
      </c>
      <c r="C18" s="359" t="n">
        <v>13</v>
      </c>
      <c r="D18" s="359" t="inlineStr">
        <is>
          <t>LS</t>
        </is>
      </c>
      <c r="E18" s="181" t="n"/>
      <c r="F18" s="359" t="n"/>
      <c r="G18" s="181" t="n"/>
      <c r="H18" s="181" t="n"/>
      <c r="I18" s="181" t="n"/>
      <c r="J18" s="181" t="n"/>
      <c r="K18" s="181" t="n"/>
    </row>
    <row r="19">
      <c r="A19" s="326" t="n"/>
      <c r="B19" s="199" t="n"/>
      <c r="C19" s="326" t="n"/>
      <c r="D19" s="199" t="n"/>
      <c r="E19" s="326" t="n"/>
      <c r="F19" s="199" t="n"/>
      <c r="G19" s="326" t="n"/>
      <c r="H19" s="199" t="n"/>
      <c r="I19" s="326" t="n"/>
      <c r="J19" s="199" t="n"/>
      <c r="K19" s="326" t="n"/>
    </row>
  </sheetData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 zoomScaleNormal="100">
      <selection activeCell="N5" sqref="N5"/>
    </sheetView>
  </sheetViews>
  <sheetFormatPr baseColWidth="8" defaultColWidth="9.140625" defaultRowHeight="15"/>
  <cols>
    <col bestFit="1" customWidth="1" max="1" min="1" style="356" width="10.42578125"/>
    <col customWidth="1" max="2" min="2" style="70" width="49.42578125"/>
    <col bestFit="1" customWidth="1" max="3" min="3" style="356" width="8.85546875"/>
    <col customWidth="1" max="5" min="4" style="356" width="8.7109375"/>
    <col customWidth="1" max="8" min="6" style="356" width="9.140625"/>
    <col customWidth="1" max="9" min="9" style="356" width="18.42578125"/>
    <col customWidth="1" max="132" min="10" style="356" width="9.140625"/>
    <col customWidth="1" max="16384" min="133" style="356" width="9.14062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130" t="inlineStr">
        <is>
          <t>Unitcost</t>
        </is>
      </c>
    </row>
    <row customHeight="1" ht="24.6" r="2" s="356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/>
      <c r="F2" s="196" t="n"/>
      <c r="G2" s="196" t="n"/>
      <c r="H2" s="196" t="n"/>
      <c r="I2" s="359" t="n"/>
      <c r="J2" s="359" t="n"/>
      <c r="L2" s="103" t="n"/>
      <c r="M2" s="103" t="n"/>
    </row>
    <row customHeight="1" ht="30" r="3" s="356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/>
      <c r="F3" s="196" t="n"/>
      <c r="G3" s="196" t="n"/>
      <c r="H3" s="196" t="n"/>
      <c r="I3" s="359" t="n"/>
      <c r="J3" s="359" t="n"/>
      <c r="L3" s="326" t="n"/>
      <c r="M3" s="326" t="n"/>
    </row>
    <row customHeight="1" ht="30" r="4" s="356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/>
      <c r="F4" s="196" t="n"/>
      <c r="G4" s="196" t="n"/>
      <c r="H4" s="196" t="n"/>
      <c r="I4" s="359" t="n"/>
      <c r="J4" s="359" t="n"/>
      <c r="L4" s="326" t="n"/>
      <c r="M4" s="326" t="n"/>
    </row>
    <row customHeight="1" ht="26.45" r="5" s="356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/>
      <c r="F5" s="196" t="n"/>
      <c r="G5" s="196" t="n"/>
      <c r="H5" s="196" t="n"/>
      <c r="I5" s="359" t="n"/>
      <c r="J5" s="359" t="n"/>
      <c r="L5" s="326" t="n"/>
      <c r="M5" s="326" t="n"/>
    </row>
    <row customHeight="1" ht="30" r="6" s="356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/>
      <c r="F6" s="196" t="n"/>
      <c r="G6" s="196" t="n"/>
      <c r="H6" s="196" t="n"/>
      <c r="I6" s="359" t="n"/>
      <c r="J6" s="359" t="n"/>
      <c r="L6" s="326" t="n"/>
      <c r="M6" s="326" t="n"/>
    </row>
    <row customHeight="1" ht="30" r="7" s="356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/>
      <c r="F7" s="196" t="n"/>
      <c r="G7" s="196" t="n"/>
      <c r="H7" s="196" t="n"/>
      <c r="I7" s="359" t="n"/>
      <c r="J7" s="359" t="n"/>
      <c r="L7" s="326" t="n"/>
      <c r="M7" s="326" t="n"/>
    </row>
    <row customHeight="1" ht="45" r="8" s="356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/>
      <c r="F8" s="102" t="n"/>
      <c r="G8" s="102" t="n"/>
      <c r="H8" s="102" t="n"/>
      <c r="I8" s="359" t="n"/>
      <c r="J8" s="359" t="n"/>
      <c r="L8" s="326" t="n"/>
      <c r="M8" s="326" t="n"/>
    </row>
    <row customHeight="1" ht="30" r="9" s="356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/>
      <c r="F9" s="196" t="n"/>
      <c r="G9" s="196" t="n"/>
      <c r="H9" s="196" t="n"/>
      <c r="I9" s="359" t="n"/>
      <c r="J9" s="359" t="n"/>
      <c r="L9" s="326" t="n"/>
      <c r="M9" s="326" t="n"/>
    </row>
    <row customHeight="1" ht="28.5" r="10" s="356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/>
      <c r="F10" s="196" t="n"/>
      <c r="G10" s="196" t="n"/>
      <c r="H10" s="196" t="n"/>
      <c r="I10" s="359" t="n"/>
      <c r="J10" s="359" t="n"/>
      <c r="L10" s="326" t="n"/>
      <c r="M10" s="326" t="n"/>
    </row>
    <row customHeight="1" ht="28.5" r="11" s="356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/>
      <c r="F11" s="196" t="n"/>
      <c r="G11" s="196" t="n"/>
      <c r="H11" s="196" t="n"/>
      <c r="I11" s="359" t="n"/>
      <c r="J11" s="359" t="n"/>
      <c r="L11" s="326" t="n"/>
      <c r="M11" s="326" t="n"/>
    </row>
    <row customHeight="1" ht="28.5" r="12" s="356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/>
      <c r="F12" s="196" t="n"/>
      <c r="G12" s="196" t="n"/>
      <c r="H12" s="196" t="n"/>
      <c r="I12" s="359" t="n"/>
      <c r="J12" s="359" t="n"/>
      <c r="L12" s="326" t="n"/>
      <c r="M12" s="326" t="n"/>
    </row>
    <row r="13">
      <c r="A13" s="359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181" t="n"/>
      <c r="F13" s="181" t="n"/>
      <c r="G13" s="181" t="n"/>
      <c r="H13" s="181" t="n"/>
      <c r="I13" s="181" t="n"/>
      <c r="J13" s="181" t="n"/>
      <c r="L13" s="326" t="n"/>
      <c r="M13" s="326" t="n"/>
    </row>
    <row r="14">
      <c r="A14" s="359" t="n">
        <v>4111201</v>
      </c>
      <c r="B14" s="153" t="inlineStr">
        <is>
          <t>O&amp;M During Construction</t>
        </is>
      </c>
      <c r="C14" s="195" t="n">
        <v>69</v>
      </c>
      <c r="D14" s="181" t="n"/>
      <c r="E14" s="181" t="n"/>
      <c r="F14" s="181" t="n"/>
      <c r="G14" s="181" t="n"/>
      <c r="H14" s="181" t="n"/>
      <c r="I14" s="181" t="n"/>
      <c r="J14" s="181" t="n"/>
      <c r="L14" s="326" t="n"/>
      <c r="M14" s="326" t="n"/>
    </row>
    <row r="15">
      <c r="L15" s="326" t="n"/>
      <c r="M15" s="326" t="n"/>
    </row>
    <row r="16">
      <c r="L16" s="326" t="n"/>
      <c r="M16" s="326" t="n"/>
    </row>
  </sheetData>
  <pageMargins bottom="0.75" footer="0.3" header="0.3" left="0.7" right="0.7" top="0.75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6"/>
  <sheetViews>
    <sheetView topLeftCell="E1" workbookViewId="0" zoomScale="70" zoomScaleNormal="70">
      <selection activeCell="R1" sqref="R1:S1"/>
    </sheetView>
  </sheetViews>
  <sheetFormatPr baseColWidth="8" defaultColWidth="9.140625" defaultRowHeight="15"/>
  <cols>
    <col customWidth="1" max="1" min="1" style="356" width="16.5703125"/>
    <col customWidth="1" max="2" min="2" style="356" width="15"/>
    <col customWidth="1" max="3" min="3" style="356" width="12.85546875"/>
    <col customWidth="1" max="4" min="4" style="356" width="12.42578125"/>
    <col customWidth="1" max="5" min="5" style="356" width="11.28515625"/>
    <col customWidth="1" max="6" min="6" style="356" width="12.7109375"/>
    <col customWidth="1" max="7" min="7" style="356" width="12.85546875"/>
    <col customWidth="1" max="8" min="8" style="356" width="13.7109375"/>
    <col customWidth="1" max="9" min="9" style="356" width="14.42578125"/>
    <col customWidth="1" max="10" min="10" style="356" width="15.28515625"/>
    <col customWidth="1" max="11" min="11" style="356" width="13.5703125"/>
    <col customWidth="1" max="12" min="12" style="356" width="14.5703125"/>
    <col customWidth="1" max="13" min="13" style="356" width="13.7109375"/>
    <col customWidth="1" max="14" min="14" style="356" width="14.140625"/>
    <col customWidth="1" max="15" min="15" style="356" width="13.85546875"/>
    <col customWidth="1" max="16" min="16" style="356" width="15.28515625"/>
    <col customWidth="1" max="19" min="17" style="356" width="14.7109375"/>
    <col customWidth="1" max="20" min="20" style="356" width="9.140625"/>
    <col customWidth="1" max="21" min="21" style="356" width="12"/>
    <col customWidth="1" max="262" min="22" style="356" width="9.140625"/>
    <col customWidth="1" max="16384" min="263" style="356" width="9.140625"/>
  </cols>
  <sheetData>
    <row customFormat="1" customHeight="1" ht="58.5" r="1" s="94">
      <c r="A1" s="104" t="inlineStr">
        <is>
          <t>Name</t>
        </is>
      </c>
      <c r="B1" s="104" t="inlineStr">
        <is>
          <t>Sub-Project No</t>
        </is>
      </c>
      <c r="C1" s="104" t="inlineStr">
        <is>
          <t>Construction of Irrigation Inlet</t>
        </is>
      </c>
      <c r="D1" s="104" t="inlineStr">
        <is>
          <t>Rehab Regulator Rehab Haor</t>
        </is>
      </c>
      <c r="E1" s="104" t="inlineStr">
        <is>
          <t>Regulator</t>
        </is>
      </c>
      <c r="F1" s="104" t="inlineStr">
        <is>
          <t>Box Drainage Outlet</t>
        </is>
      </c>
      <c r="G1" s="104" t="inlineStr">
        <is>
          <t>Causeway</t>
        </is>
      </c>
      <c r="H1" s="104" t="inlineStr">
        <is>
          <t>Bridge</t>
        </is>
      </c>
      <c r="I1" s="104" t="inlineStr">
        <is>
          <t>Khal_River Reexcavation(New Haor)</t>
        </is>
      </c>
      <c r="J1" s="104" t="inlineStr">
        <is>
          <t>Khal_River Reexcavation(Rehab Haor)</t>
        </is>
      </c>
      <c r="K1" s="104" t="inlineStr">
        <is>
          <t>Embankment Rehablitation</t>
        </is>
      </c>
      <c r="L1" s="104" t="inlineStr">
        <is>
          <t>Submersible Embankment Rehabilitation</t>
        </is>
      </c>
      <c r="M1" s="104" t="inlineStr">
        <is>
          <t>Submersible Embankment Construction</t>
        </is>
      </c>
      <c r="N1" s="104" t="inlineStr">
        <is>
          <t>Rehab Regulator New Haor</t>
        </is>
      </c>
      <c r="O1" s="94" t="inlineStr">
        <is>
          <t>Embankment Slope Protection</t>
        </is>
      </c>
      <c r="P1" s="104" t="inlineStr">
        <is>
          <t>Thrashing Floor Construction</t>
        </is>
      </c>
      <c r="Q1" s="104" t="inlineStr">
        <is>
          <t>Construction of WMG</t>
        </is>
      </c>
      <c r="R1" s="104" t="inlineStr">
        <is>
          <t>ME Gate Repair</t>
        </is>
      </c>
      <c r="S1" s="104" t="inlineStr">
        <is>
          <t>O&amp;M During Construction</t>
        </is>
      </c>
      <c r="T1" s="104" t="inlineStr">
        <is>
          <t>Total</t>
        </is>
      </c>
      <c r="U1" s="153" t="inlineStr">
        <is>
          <t>rrow_index</t>
        </is>
      </c>
    </row>
    <row customHeight="1" ht="27" r="2" s="356">
      <c r="A2" s="181" t="inlineStr">
        <is>
          <t>Kishoreganj</t>
        </is>
      </c>
      <c r="B2" s="359" t="inlineStr">
        <is>
          <t>KISH</t>
        </is>
      </c>
      <c r="C2" s="181" t="n"/>
      <c r="D2" s="181" t="n"/>
      <c r="E2" s="181" t="n"/>
      <c r="F2" s="181" t="n"/>
      <c r="G2" s="181" t="n"/>
      <c r="H2" s="181" t="n"/>
      <c r="I2" s="181" t="n"/>
      <c r="J2" s="181" t="n"/>
      <c r="K2" s="181" t="n"/>
      <c r="L2" s="181" t="n"/>
      <c r="M2" s="181" t="n"/>
      <c r="N2" s="181" t="n"/>
      <c r="O2" s="181" t="n"/>
      <c r="P2" s="181" t="n"/>
      <c r="Q2" s="181" t="n"/>
      <c r="R2" s="181" t="n"/>
      <c r="S2" s="181" t="n"/>
      <c r="T2" s="181" t="n"/>
      <c r="U2" s="359" t="n">
        <v>2</v>
      </c>
    </row>
    <row customHeight="1" ht="27" r="3" s="356">
      <c r="A3" s="181" t="inlineStr">
        <is>
          <t>Hobiganj</t>
        </is>
      </c>
      <c r="B3" s="359" t="inlineStr">
        <is>
          <t>HOBI</t>
        </is>
      </c>
      <c r="C3" s="181" t="n"/>
      <c r="D3" s="181" t="n"/>
      <c r="E3" s="181" t="n"/>
      <c r="F3" s="181" t="n"/>
      <c r="G3" s="181" t="n"/>
      <c r="H3" s="181" t="n"/>
      <c r="I3" s="181" t="n"/>
      <c r="J3" s="181" t="n"/>
      <c r="K3" s="181" t="n"/>
      <c r="L3" s="181" t="n"/>
      <c r="M3" s="181" t="n"/>
      <c r="N3" s="181" t="n"/>
      <c r="O3" s="181" t="n"/>
      <c r="P3" s="181" t="n"/>
      <c r="Q3" s="181" t="n"/>
      <c r="R3" s="181" t="n"/>
      <c r="S3" s="181" t="n"/>
      <c r="T3" s="181" t="n"/>
      <c r="U3" s="359" t="n">
        <v>3</v>
      </c>
    </row>
    <row customHeight="1" ht="27" r="4" s="356">
      <c r="A4" s="181" t="inlineStr">
        <is>
          <t>Netrokona</t>
        </is>
      </c>
      <c r="B4" s="359" t="inlineStr">
        <is>
          <t>NETR</t>
        </is>
      </c>
      <c r="C4" s="181" t="n"/>
      <c r="D4" s="181" t="n"/>
      <c r="E4" s="181" t="n"/>
      <c r="F4" s="181" t="n"/>
      <c r="G4" s="181" t="n"/>
      <c r="H4" s="181" t="n"/>
      <c r="I4" s="181" t="n"/>
      <c r="J4" s="181" t="n"/>
      <c r="K4" s="181" t="n"/>
      <c r="L4" s="181" t="n"/>
      <c r="M4" s="181" t="n"/>
      <c r="N4" s="181" t="n"/>
      <c r="O4" s="181" t="n"/>
      <c r="P4" s="181" t="n"/>
      <c r="Q4" s="181" t="n"/>
      <c r="R4" s="181" t="n"/>
      <c r="S4" s="181" t="n"/>
      <c r="T4" s="181" t="n"/>
      <c r="U4" s="359" t="n">
        <v>4</v>
      </c>
    </row>
    <row customHeight="1" ht="27" r="5" s="356">
      <c r="A5" s="181" t="inlineStr">
        <is>
          <t>Sunamgonj</t>
        </is>
      </c>
      <c r="B5" s="359" t="inlineStr">
        <is>
          <t>SUNM</t>
        </is>
      </c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n"/>
      <c r="Q5" s="181" t="n"/>
      <c r="R5" s="181" t="n"/>
      <c r="S5" s="181" t="n"/>
      <c r="T5" s="181" t="n"/>
      <c r="U5" s="359" t="n">
        <v>5</v>
      </c>
    </row>
    <row customHeight="1" ht="27" r="6" s="356">
      <c r="A6" s="181" t="inlineStr">
        <is>
          <t>Brahmanbaria</t>
        </is>
      </c>
      <c r="B6" s="359" t="inlineStr">
        <is>
          <t>BRAH</t>
        </is>
      </c>
      <c r="C6" s="181" t="n"/>
      <c r="D6" s="181" t="n"/>
      <c r="E6" s="181" t="n"/>
      <c r="F6" s="181" t="n"/>
      <c r="G6" s="181" t="n"/>
      <c r="H6" s="181" t="n"/>
      <c r="I6" s="181" t="n"/>
      <c r="J6" s="181" t="n"/>
      <c r="K6" s="181" t="n"/>
      <c r="L6" s="181" t="n"/>
      <c r="M6" s="181" t="n"/>
      <c r="N6" s="181" t="n"/>
      <c r="O6" s="181" t="n"/>
      <c r="P6" s="181" t="n"/>
      <c r="Q6" s="181" t="n"/>
      <c r="R6" s="181" t="n"/>
      <c r="S6" s="181" t="n"/>
      <c r="T6" s="181" t="n"/>
      <c r="U6" s="359" t="n">
        <v>6</v>
      </c>
    </row>
  </sheetData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7"/>
  <sheetViews>
    <sheetView tabSelected="1" view="pageBreakPreview" workbookViewId="0" zoomScale="55" zoomScaleNormal="70" zoomScaleSheetLayoutView="55">
      <selection activeCell="L19" sqref="L19"/>
    </sheetView>
  </sheetViews>
  <sheetFormatPr baseColWidth="8" defaultColWidth="9.140625" defaultRowHeight="15"/>
  <cols>
    <col customWidth="1" max="1" min="1" style="356" width="16.5703125"/>
    <col customWidth="1" max="2" min="2" style="356" width="15"/>
    <col customWidth="1" max="3" min="3" style="356" width="16.140625"/>
    <col customWidth="1" max="4" min="4" style="356" width="15"/>
    <col customWidth="1" max="5" min="5" style="356" width="11.28515625"/>
    <col customWidth="1" max="6" min="6" style="356" width="14.85546875"/>
    <col customWidth="1" max="7" min="7" style="356" width="12.85546875"/>
    <col customWidth="1" max="8" min="8" style="356" width="13.7109375"/>
    <col customWidth="1" max="9" min="9" style="356" width="16.85546875"/>
    <col customWidth="1" max="10" min="10" style="356" width="15.28515625"/>
    <col customWidth="1" max="11" min="11" style="356" width="13.5703125"/>
    <col customWidth="1" max="12" min="12" style="356" width="14.5703125"/>
    <col customWidth="1" max="13" min="13" style="356" width="15.42578125"/>
    <col customWidth="1" max="14" min="14" style="356" width="16.85546875"/>
    <col customWidth="1" max="16" min="15" style="356" width="12.85546875"/>
    <col customWidth="1" max="19" min="17" style="356" width="14.85546875"/>
    <col customWidth="1" max="20" min="20" style="356" width="9.140625"/>
    <col customWidth="1" max="21" min="21" style="356" width="13.28515625"/>
    <col customWidth="1" max="262" min="22" style="356" width="9.140625"/>
    <col customWidth="1" max="16384" min="263" style="356" width="9.140625"/>
  </cols>
  <sheetData>
    <row customFormat="1" customHeight="1" ht="111" r="1" s="94">
      <c r="A1" s="183" t="inlineStr">
        <is>
          <t>Name</t>
        </is>
      </c>
      <c r="B1" s="183" t="inlineStr">
        <is>
          <t>Sub-Project No</t>
        </is>
      </c>
      <c r="C1" s="183" t="inlineStr">
        <is>
          <t>Construction of Irrigation Inlet</t>
        </is>
      </c>
      <c r="D1" s="183" t="inlineStr">
        <is>
          <t>Rehab Regulator Rehab Haor</t>
        </is>
      </c>
      <c r="E1" s="183" t="inlineStr">
        <is>
          <t>Regulator</t>
        </is>
      </c>
      <c r="F1" s="183" t="inlineStr">
        <is>
          <t>Box Drainage Outlet</t>
        </is>
      </c>
      <c r="G1" s="183" t="inlineStr">
        <is>
          <t>Causeway</t>
        </is>
      </c>
      <c r="H1" s="183" t="inlineStr">
        <is>
          <t>Bridge</t>
        </is>
      </c>
      <c r="I1" s="183" t="inlineStr">
        <is>
          <t>Khal_River Reexcavation(New Haor)</t>
        </is>
      </c>
      <c r="J1" s="183" t="inlineStr">
        <is>
          <t>Khal_River Reexcavation(Rehab Haor)</t>
        </is>
      </c>
      <c r="K1" s="183" t="inlineStr">
        <is>
          <t>Embankment Rehablitation</t>
        </is>
      </c>
      <c r="L1" s="183" t="inlineStr">
        <is>
          <t>Submersible Embankment Rehabilitation</t>
        </is>
      </c>
      <c r="M1" s="183" t="inlineStr">
        <is>
          <t>Submersible Embankment Construction</t>
        </is>
      </c>
      <c r="N1" s="183" t="inlineStr">
        <is>
          <t>Rehab Regulator New Haor</t>
        </is>
      </c>
      <c r="O1" s="184" t="inlineStr">
        <is>
          <t>Embankment Slope Protection</t>
        </is>
      </c>
      <c r="P1" s="183" t="inlineStr">
        <is>
          <t>Thrashing Floor Construction</t>
        </is>
      </c>
      <c r="Q1" s="183" t="inlineStr">
        <is>
          <t>Construction of WMG</t>
        </is>
      </c>
      <c r="R1" s="183" t="inlineStr">
        <is>
          <t>ME Gate Repair</t>
        </is>
      </c>
      <c r="S1" s="183" t="inlineStr">
        <is>
          <t>O&amp;M During Construction</t>
        </is>
      </c>
      <c r="T1" s="183" t="inlineStr">
        <is>
          <t>Total</t>
        </is>
      </c>
      <c r="U1" s="184" t="inlineStr">
        <is>
          <t>row_index</t>
        </is>
      </c>
    </row>
    <row customHeight="1" ht="21" r="2" s="356">
      <c r="A2" s="95" t="inlineStr">
        <is>
          <t>Kishoreganj</t>
        </is>
      </c>
      <c r="B2" s="97" t="inlineStr">
        <is>
          <t>KISH</t>
        </is>
      </c>
      <c r="C2" s="97" t="n">
        <v>78</v>
      </c>
      <c r="D2" s="97" t="n">
        <v>0</v>
      </c>
      <c r="E2" s="97" t="n">
        <v>24</v>
      </c>
      <c r="F2" s="97" t="n">
        <v>19</v>
      </c>
      <c r="G2" s="97" t="n">
        <v>15</v>
      </c>
      <c r="H2" s="97" t="n">
        <v>0</v>
      </c>
      <c r="I2" s="97" t="n">
        <v>158.165</v>
      </c>
      <c r="J2" s="97" t="n">
        <v>11.551</v>
      </c>
      <c r="K2" s="97" t="n">
        <v>0</v>
      </c>
      <c r="L2" s="97" t="n">
        <v>0</v>
      </c>
      <c r="M2" s="97" t="n">
        <v>179.327</v>
      </c>
      <c r="N2" s="97" t="n">
        <v>5</v>
      </c>
      <c r="O2" s="97" t="n">
        <v>0</v>
      </c>
      <c r="P2" s="97" t="n">
        <v>5</v>
      </c>
      <c r="Q2" s="97" t="n">
        <v>55</v>
      </c>
      <c r="R2" s="97" t="n">
        <v>13</v>
      </c>
      <c r="S2" s="97" t="n">
        <v>1</v>
      </c>
      <c r="T2" s="97">
        <f>SUM(C2:Q2)</f>
        <v/>
      </c>
      <c r="U2" s="97" t="n">
        <v>2</v>
      </c>
    </row>
    <row customHeight="1" ht="21" r="3" s="356">
      <c r="A3" s="95" t="inlineStr">
        <is>
          <t>Hobiganj</t>
        </is>
      </c>
      <c r="B3" s="97" t="inlineStr">
        <is>
          <t>HOBI</t>
        </is>
      </c>
      <c r="C3" s="97" t="n">
        <v>15</v>
      </c>
      <c r="D3" s="97" t="n">
        <v>4</v>
      </c>
      <c r="E3" s="97" t="n">
        <v>6</v>
      </c>
      <c r="F3" s="97" t="n">
        <v>9</v>
      </c>
      <c r="G3" s="97" t="n">
        <v>5</v>
      </c>
      <c r="H3" s="97" t="n">
        <v>0</v>
      </c>
      <c r="I3" s="97" t="n">
        <v>30.058</v>
      </c>
      <c r="J3" s="97" t="n">
        <v>23.007</v>
      </c>
      <c r="K3" s="97" t="n">
        <v>0</v>
      </c>
      <c r="L3" s="97" t="n">
        <v>49.352</v>
      </c>
      <c r="M3" s="97" t="n">
        <v>23.815</v>
      </c>
      <c r="N3" s="97" t="n">
        <v>1</v>
      </c>
      <c r="O3" s="97" t="n">
        <v>0</v>
      </c>
      <c r="P3" s="97" t="n">
        <v>0</v>
      </c>
      <c r="Q3" s="97" t="n">
        <v>0</v>
      </c>
      <c r="R3" s="97" t="n">
        <v>13</v>
      </c>
      <c r="S3" s="97" t="n">
        <v>0</v>
      </c>
      <c r="T3" s="97">
        <f>SUM(C3:Q3)</f>
        <v/>
      </c>
      <c r="U3" s="97" t="n">
        <v>3</v>
      </c>
    </row>
    <row customHeight="1" ht="21" r="4" s="356">
      <c r="A4" s="95" t="inlineStr">
        <is>
          <t>Netrokona</t>
        </is>
      </c>
      <c r="B4" s="97" t="inlineStr">
        <is>
          <t>NETR</t>
        </is>
      </c>
      <c r="C4" s="97" t="n">
        <v>5</v>
      </c>
      <c r="D4" s="97" t="n">
        <v>1</v>
      </c>
      <c r="E4" s="97" t="n">
        <v>6</v>
      </c>
      <c r="F4" s="97" t="n">
        <v>7</v>
      </c>
      <c r="G4" s="97" t="n">
        <v>0</v>
      </c>
      <c r="H4" s="97" t="n">
        <v>0</v>
      </c>
      <c r="I4" s="97" t="n">
        <v>31.44</v>
      </c>
      <c r="J4" s="97" t="n">
        <v>74.416</v>
      </c>
      <c r="K4" s="97" t="n">
        <v>67.11</v>
      </c>
      <c r="L4" s="97" t="n">
        <v>13.31</v>
      </c>
      <c r="M4" s="97" t="n">
        <v>3.071</v>
      </c>
      <c r="N4" s="97" t="n">
        <v>1</v>
      </c>
      <c r="O4" s="97" t="n">
        <v>0</v>
      </c>
      <c r="P4" s="97" t="n">
        <v>0</v>
      </c>
      <c r="Q4" s="97" t="n">
        <v>0</v>
      </c>
      <c r="R4" s="97" t="n">
        <v>56</v>
      </c>
      <c r="S4" s="97" t="n">
        <v>0</v>
      </c>
      <c r="T4" s="97">
        <f>SUM(C4:Q4)</f>
        <v/>
      </c>
      <c r="U4" s="97" t="n">
        <v>4</v>
      </c>
    </row>
    <row customHeight="1" ht="21" r="5" s="356">
      <c r="A5" s="95" t="inlineStr">
        <is>
          <t>Sunamgonj</t>
        </is>
      </c>
      <c r="B5" s="97" t="inlineStr">
        <is>
          <t>SUNM</t>
        </is>
      </c>
      <c r="C5" s="97" t="n">
        <v>21</v>
      </c>
      <c r="D5" s="97" t="n">
        <v>0</v>
      </c>
      <c r="E5" s="97" t="n">
        <v>4</v>
      </c>
      <c r="F5" s="97" t="n">
        <v>8</v>
      </c>
      <c r="G5" s="97" t="n">
        <v>8</v>
      </c>
      <c r="H5" s="97" t="n">
        <v>0</v>
      </c>
      <c r="I5" s="97" t="n">
        <v>116.551</v>
      </c>
      <c r="J5" s="97" t="n">
        <v>0</v>
      </c>
      <c r="K5" s="97" t="n">
        <v>0</v>
      </c>
      <c r="L5" s="97" t="n">
        <v>0</v>
      </c>
      <c r="M5" s="97" t="n">
        <v>55.025</v>
      </c>
      <c r="N5" s="97" t="n">
        <v>0</v>
      </c>
      <c r="O5" s="97" t="n">
        <v>0</v>
      </c>
      <c r="P5" s="97" t="n">
        <v>0</v>
      </c>
      <c r="Q5" s="97" t="n">
        <v>0</v>
      </c>
      <c r="R5" s="97" t="n">
        <v>0</v>
      </c>
      <c r="S5" s="97" t="n">
        <v>0</v>
      </c>
      <c r="T5" s="97">
        <f>SUM(C5:Q5)</f>
        <v/>
      </c>
      <c r="U5" s="97" t="n">
        <v>5</v>
      </c>
    </row>
    <row customHeight="1" ht="21" r="6" s="356">
      <c r="A6" s="95" t="n"/>
      <c r="B6" s="97" t="n"/>
      <c r="C6" s="97" t="n">
        <v>0</v>
      </c>
      <c r="D6" s="97" t="n">
        <v>0</v>
      </c>
      <c r="E6" s="97" t="n">
        <v>0</v>
      </c>
      <c r="F6" s="97" t="n">
        <v>0</v>
      </c>
      <c r="G6" s="97" t="n">
        <v>0</v>
      </c>
      <c r="H6" s="97" t="n">
        <v>0</v>
      </c>
      <c r="I6" s="97" t="n">
        <v>0</v>
      </c>
      <c r="J6" s="97" t="n">
        <v>0</v>
      </c>
      <c r="K6" s="97" t="n">
        <v>0</v>
      </c>
      <c r="L6" s="97" t="n">
        <v>0</v>
      </c>
      <c r="M6" s="97" t="n">
        <v>0</v>
      </c>
      <c r="N6" s="97" t="n">
        <v>0</v>
      </c>
      <c r="O6" s="97" t="n">
        <v>0</v>
      </c>
      <c r="P6" s="97" t="n">
        <v>0</v>
      </c>
      <c r="Q6" s="97" t="n">
        <v>0</v>
      </c>
      <c r="R6" s="97" t="n">
        <v>4</v>
      </c>
      <c r="S6" s="97" t="n">
        <v>0</v>
      </c>
      <c r="T6" s="97" t="n"/>
      <c r="U6" s="97" t="n"/>
    </row>
    <row customHeight="1" ht="21" r="7" s="356">
      <c r="A7" s="95" t="inlineStr">
        <is>
          <t>Total</t>
        </is>
      </c>
      <c r="B7" s="97" t="n"/>
      <c r="C7" s="97">
        <f>SUM(C2:C5)</f>
        <v/>
      </c>
      <c r="D7" s="97">
        <f>SUM(D2:D5)</f>
        <v/>
      </c>
      <c r="E7" s="97">
        <f>SUM(E2:E5)</f>
        <v/>
      </c>
      <c r="F7" s="97">
        <f>SUM(F2:F5)</f>
        <v/>
      </c>
      <c r="G7" s="97">
        <f>SUM(G2:G5)</f>
        <v/>
      </c>
      <c r="H7" s="97">
        <f>SUM(H2:H5)</f>
        <v/>
      </c>
      <c r="I7" s="97">
        <f>SUM(I2:I5)</f>
        <v/>
      </c>
      <c r="J7" s="97">
        <f>SUM(J2:J5)</f>
        <v/>
      </c>
      <c r="K7" s="97">
        <f>SUM(K2:K5)</f>
        <v/>
      </c>
      <c r="L7" s="97">
        <f>SUM(L2:L5)</f>
        <v/>
      </c>
      <c r="M7" s="97">
        <f>SUM(M2:M5)</f>
        <v/>
      </c>
      <c r="N7" s="97">
        <f>SUM(N2:N5)</f>
        <v/>
      </c>
      <c r="O7" s="97">
        <f>SUM(O2:O5)</f>
        <v/>
      </c>
      <c r="P7" s="97">
        <f>SUM(P2:P5)</f>
        <v/>
      </c>
      <c r="Q7" s="97">
        <f>SUM(Q2:Q5)</f>
        <v/>
      </c>
      <c r="R7" s="97" t="n"/>
      <c r="S7" s="97" t="n"/>
      <c r="T7" s="97">
        <f>SUM(T2:T5)</f>
        <v/>
      </c>
      <c r="U7" s="97" t="n"/>
    </row>
  </sheetData>
  <pageMargins bottom="0.75" footer="0.3" header="0.3" left="0.7" right="0.7" top="0.75"/>
  <pageSetup orientation="landscape" paperSize="9" scale="43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U8"/>
  <sheetViews>
    <sheetView view="pageBreakPreview" workbookViewId="0" zoomScale="70" zoomScaleNormal="70" zoomScaleSheetLayoutView="70">
      <selection activeCell="L10" sqref="L9:L10"/>
    </sheetView>
  </sheetViews>
  <sheetFormatPr baseColWidth="8" defaultColWidth="9.140625" defaultRowHeight="15"/>
  <cols>
    <col customWidth="1" max="1" min="1" style="356" width="16.5703125"/>
    <col customWidth="1" max="2" min="2" style="356" width="15"/>
    <col customWidth="1" max="3" min="3" style="356" width="16.85546875"/>
    <col customWidth="1" max="4" min="4" style="356" width="15.28515625"/>
    <col customWidth="1" max="5" min="5" style="356" width="18.42578125"/>
    <col customWidth="1" max="6" min="6" style="356" width="17.42578125"/>
    <col customWidth="1" max="7" min="7" style="356" width="17.140625"/>
    <col customWidth="1" max="8" min="8" style="356" width="13.7109375"/>
    <col customWidth="1" max="9" min="9" style="356" width="18.140625"/>
    <col customWidth="1" max="10" min="10" style="356" width="15.28515625"/>
    <col customWidth="1" max="11" min="11" style="356" width="21.28515625"/>
    <col customWidth="1" max="12" min="12" style="356" width="20.85546875"/>
    <col customWidth="1" max="13" min="13" style="356" width="20.42578125"/>
    <col customWidth="1" max="14" min="14" style="356" width="14.140625"/>
    <col customWidth="1" max="15" min="15" style="356" width="15.42578125"/>
    <col customWidth="1" max="16" min="16" style="356" width="16.5703125"/>
    <col customWidth="1" max="19" min="17" style="356" width="12.85546875"/>
    <col customWidth="1" max="20" min="20" style="356" width="17.42578125"/>
    <col customWidth="1" max="21" min="21" style="356" width="11.85546875"/>
    <col customWidth="1" max="262" min="22" style="356" width="9.140625"/>
    <col customWidth="1" max="16384" min="263" style="356" width="9.140625"/>
  </cols>
  <sheetData>
    <row customFormat="1" customHeight="1" ht="99" r="1" s="94">
      <c r="A1" s="185" t="inlineStr">
        <is>
          <t xml:space="preserve"> </t>
        </is>
      </c>
      <c r="B1" s="185" t="inlineStr">
        <is>
          <t>Sub-Project No</t>
        </is>
      </c>
      <c r="C1" s="185" t="inlineStr">
        <is>
          <t>Construction of Irrigation Inlet</t>
        </is>
      </c>
      <c r="D1" s="185" t="inlineStr">
        <is>
          <t>Rehab Regulator Rehab Haor</t>
        </is>
      </c>
      <c r="E1" s="185" t="inlineStr">
        <is>
          <t>Regulator</t>
        </is>
      </c>
      <c r="F1" s="185" t="inlineStr">
        <is>
          <t>Box Drainage Outlet</t>
        </is>
      </c>
      <c r="G1" s="185" t="inlineStr">
        <is>
          <t>Causeway</t>
        </is>
      </c>
      <c r="H1" s="185" t="inlineStr">
        <is>
          <t>Bridge</t>
        </is>
      </c>
      <c r="I1" s="185" t="inlineStr">
        <is>
          <t>Khal_River Reexcavation(New Haor)</t>
        </is>
      </c>
      <c r="J1" s="185" t="inlineStr">
        <is>
          <t>Khal_River Reexcavation(Rehab Haor)</t>
        </is>
      </c>
      <c r="K1" s="185" t="inlineStr">
        <is>
          <t>Embankment Rehablitation</t>
        </is>
      </c>
      <c r="L1" s="185" t="inlineStr">
        <is>
          <t>Submersible Embankment Rehabilitation</t>
        </is>
      </c>
      <c r="M1" s="185" t="inlineStr">
        <is>
          <t>Submersible Embankment Construction</t>
        </is>
      </c>
      <c r="N1" s="185" t="inlineStr">
        <is>
          <t>Rehab Regulator New Haor</t>
        </is>
      </c>
      <c r="O1" s="186" t="inlineStr">
        <is>
          <t>Embankment Slope Protection</t>
        </is>
      </c>
      <c r="P1" s="185" t="inlineStr">
        <is>
          <t>Thrashing Floor Construction</t>
        </is>
      </c>
      <c r="Q1" s="185" t="inlineStr">
        <is>
          <t>Construction of WMG</t>
        </is>
      </c>
      <c r="R1" s="185" t="inlineStr">
        <is>
          <t>ME Gate Repair</t>
        </is>
      </c>
      <c r="S1" s="185" t="inlineStr">
        <is>
          <t>O&amp;M During Construction</t>
        </is>
      </c>
      <c r="T1" s="185" t="inlineStr">
        <is>
          <t>Total</t>
        </is>
      </c>
      <c r="U1" s="96" t="inlineStr">
        <is>
          <t>rrow_index</t>
        </is>
      </c>
    </row>
    <row customHeight="1" ht="21" r="2" s="356">
      <c r="A2" s="96" t="inlineStr">
        <is>
          <t>Kishoreganj</t>
        </is>
      </c>
      <c r="B2" s="96" t="inlineStr">
        <is>
          <t>KISH</t>
        </is>
      </c>
      <c r="C2" s="96" t="n">
        <v>794.1899999999999</v>
      </c>
      <c r="D2" s="96" t="n">
        <v>0</v>
      </c>
      <c r="E2" s="96" t="n">
        <v>5743.73</v>
      </c>
      <c r="F2" s="96" t="n">
        <v>666.98</v>
      </c>
      <c r="G2" s="96" t="n">
        <v>3991</v>
      </c>
      <c r="H2" s="96" t="n">
        <v>0</v>
      </c>
      <c r="I2" s="96" t="n">
        <v>4590.030000000001</v>
      </c>
      <c r="J2" s="96" t="n">
        <v>496.55</v>
      </c>
      <c r="K2" s="96" t="n">
        <v>0</v>
      </c>
      <c r="L2" s="96" t="n">
        <v>0</v>
      </c>
      <c r="M2" s="96" t="n">
        <v>16646.89</v>
      </c>
      <c r="N2" s="96" t="n">
        <v>125</v>
      </c>
      <c r="O2" s="96" t="n">
        <v>0</v>
      </c>
      <c r="P2" s="96" t="n">
        <v>225</v>
      </c>
      <c r="Q2" s="96" t="n">
        <v>1618</v>
      </c>
      <c r="R2" s="96" t="n">
        <v>55.55</v>
      </c>
      <c r="S2" s="96" t="n">
        <v>120</v>
      </c>
      <c r="T2" s="96">
        <f>SUM(C2:S2)</f>
        <v/>
      </c>
      <c r="U2" s="96" t="n">
        <v>2</v>
      </c>
    </row>
    <row customHeight="1" ht="21" r="3" s="356">
      <c r="A3" s="96" t="inlineStr">
        <is>
          <t>Hobiganj</t>
        </is>
      </c>
      <c r="B3" s="96" t="inlineStr">
        <is>
          <t>HOBI</t>
        </is>
      </c>
      <c r="C3" s="96" t="n">
        <v>134</v>
      </c>
      <c r="D3" s="96" t="n">
        <v>783.05</v>
      </c>
      <c r="E3" s="96" t="n">
        <v>1091.95</v>
      </c>
      <c r="F3" s="96" t="n">
        <v>540</v>
      </c>
      <c r="G3" s="96" t="n">
        <v>1011</v>
      </c>
      <c r="H3" s="96" t="n">
        <v>0</v>
      </c>
      <c r="I3" s="96" t="n">
        <v>926.76</v>
      </c>
      <c r="J3" s="96" t="n">
        <v>912.34</v>
      </c>
      <c r="K3" s="96" t="n">
        <v>0</v>
      </c>
      <c r="L3" s="96" t="n">
        <v>1365.43</v>
      </c>
      <c r="M3" s="96" t="n">
        <v>1161.49</v>
      </c>
      <c r="N3" s="96" t="n">
        <v>9.69</v>
      </c>
      <c r="O3" s="96" t="n">
        <v>0</v>
      </c>
      <c r="P3" s="96" t="n">
        <v>0</v>
      </c>
      <c r="Q3" s="96" t="n">
        <v>0</v>
      </c>
      <c r="R3" s="96" t="n">
        <v>35</v>
      </c>
      <c r="S3" s="96" t="n">
        <v>0</v>
      </c>
      <c r="T3" s="96">
        <f>SUM(C3:S3)</f>
        <v/>
      </c>
      <c r="U3" s="96" t="n">
        <v>3</v>
      </c>
    </row>
    <row customHeight="1" ht="21" r="4" s="356">
      <c r="A4" s="96" t="inlineStr">
        <is>
          <t>Netrokona</t>
        </is>
      </c>
      <c r="B4" s="96" t="inlineStr">
        <is>
          <t>NETR</t>
        </is>
      </c>
      <c r="C4" s="96" t="n">
        <v>53.92</v>
      </c>
      <c r="D4" s="96" t="n">
        <v>389.57</v>
      </c>
      <c r="E4" s="96" t="n">
        <v>1642.1</v>
      </c>
      <c r="F4" s="96" t="n">
        <v>383</v>
      </c>
      <c r="G4" s="96" t="n">
        <v>0</v>
      </c>
      <c r="H4" s="96" t="n">
        <v>0</v>
      </c>
      <c r="I4" s="96" t="n">
        <v>1365</v>
      </c>
      <c r="J4" s="96" t="n">
        <v>1990</v>
      </c>
      <c r="K4" s="96" t="n">
        <v>2035.43</v>
      </c>
      <c r="L4" s="96" t="n">
        <v>383</v>
      </c>
      <c r="M4" s="96" t="n">
        <v>57.25</v>
      </c>
      <c r="N4" s="96" t="n">
        <v>12</v>
      </c>
      <c r="O4" s="96" t="n">
        <v>0</v>
      </c>
      <c r="P4" s="96" t="n">
        <v>0</v>
      </c>
      <c r="Q4" s="96" t="n">
        <v>0</v>
      </c>
      <c r="R4" s="96" t="n">
        <v>140</v>
      </c>
      <c r="S4" s="96" t="n">
        <v>0</v>
      </c>
      <c r="T4" s="96">
        <f>SUM(C4:S4)</f>
        <v/>
      </c>
      <c r="U4" s="96" t="n">
        <v>4</v>
      </c>
    </row>
    <row customHeight="1" ht="21" r="5" s="356">
      <c r="A5" s="96" t="inlineStr">
        <is>
          <t>Sunamgonj</t>
        </is>
      </c>
      <c r="B5" s="96" t="inlineStr">
        <is>
          <t>SUNM</t>
        </is>
      </c>
      <c r="C5" s="96" t="n">
        <v>238.35</v>
      </c>
      <c r="D5" s="96" t="n">
        <v>0</v>
      </c>
      <c r="E5" s="96" t="n">
        <v>1154.78</v>
      </c>
      <c r="F5" s="96" t="n">
        <v>346.76</v>
      </c>
      <c r="G5" s="96" t="n">
        <v>1850.07</v>
      </c>
      <c r="H5" s="96" t="n">
        <v>0</v>
      </c>
      <c r="I5" s="96" t="n">
        <v>3302.34</v>
      </c>
      <c r="J5" s="96" t="n">
        <v>0</v>
      </c>
      <c r="K5" s="96" t="n">
        <v>0</v>
      </c>
      <c r="L5" s="96" t="n">
        <v>0</v>
      </c>
      <c r="M5" s="96" t="n">
        <v>3579.6</v>
      </c>
      <c r="N5" s="96" t="n">
        <v>0</v>
      </c>
      <c r="O5" s="96" t="n">
        <v>0</v>
      </c>
      <c r="P5" s="96" t="n">
        <v>0</v>
      </c>
      <c r="Q5" s="96" t="n">
        <v>0</v>
      </c>
      <c r="R5" s="96" t="n">
        <v>0</v>
      </c>
      <c r="S5" s="96" t="n">
        <v>0</v>
      </c>
      <c r="T5" s="96">
        <f>SUM(C5:S5)</f>
        <v/>
      </c>
      <c r="U5" s="96" t="n">
        <v>5</v>
      </c>
    </row>
    <row customHeight="1" ht="21" r="6" s="356">
      <c r="A6" s="96" t="n"/>
      <c r="B6" s="96" t="n"/>
      <c r="C6" s="96" t="n">
        <v>0</v>
      </c>
      <c r="D6" s="96" t="n">
        <v>0</v>
      </c>
      <c r="E6" s="96" t="n">
        <v>0</v>
      </c>
      <c r="F6" s="96" t="n">
        <v>0</v>
      </c>
      <c r="G6" s="96" t="n">
        <v>0</v>
      </c>
      <c r="H6" s="96" t="n">
        <v>0</v>
      </c>
      <c r="I6" s="96" t="n">
        <v>0</v>
      </c>
      <c r="J6" s="96" t="n">
        <v>0</v>
      </c>
      <c r="K6" s="96" t="n">
        <v>0</v>
      </c>
      <c r="L6" s="96" t="n">
        <v>0</v>
      </c>
      <c r="M6" s="96" t="n">
        <v>0</v>
      </c>
      <c r="N6" s="96" t="n">
        <v>0</v>
      </c>
      <c r="O6" s="96" t="n">
        <v>0</v>
      </c>
      <c r="P6" s="96" t="n">
        <v>0</v>
      </c>
      <c r="Q6" s="96" t="n">
        <v>0</v>
      </c>
      <c r="R6" s="96" t="n">
        <v>175</v>
      </c>
      <c r="S6" s="96" t="n">
        <v>0</v>
      </c>
      <c r="T6" s="96" t="n"/>
      <c r="U6" s="96" t="n"/>
    </row>
    <row customHeight="1" ht="21" r="7" s="356">
      <c r="A7" s="96" t="inlineStr">
        <is>
          <t>Total</t>
        </is>
      </c>
      <c r="B7" s="96" t="n"/>
      <c r="C7" s="96">
        <f>SUM(C2:C5)</f>
        <v/>
      </c>
      <c r="D7" s="96">
        <f>SUM(D2:D5)</f>
        <v/>
      </c>
      <c r="E7" s="96">
        <f>SUM(E2:E5)</f>
        <v/>
      </c>
      <c r="F7" s="96">
        <f>SUM(F2:F5)</f>
        <v/>
      </c>
      <c r="G7" s="96">
        <f>SUM(G2:G5)</f>
        <v/>
      </c>
      <c r="H7" s="96">
        <f>SUM(H2:H5)</f>
        <v/>
      </c>
      <c r="I7" s="96">
        <f>SUM(I2:I5)</f>
        <v/>
      </c>
      <c r="J7" s="96">
        <f>SUM(J2:J5)</f>
        <v/>
      </c>
      <c r="K7" s="96">
        <f>SUM(K2:K5)</f>
        <v/>
      </c>
      <c r="L7" s="96">
        <f>SUM(L2:L5)</f>
        <v/>
      </c>
      <c r="M7" s="96">
        <f>SUM(M2:M5)</f>
        <v/>
      </c>
      <c r="N7" s="96">
        <f>SUM(N2:N5)</f>
        <v/>
      </c>
      <c r="O7" s="96">
        <f>SUM(O2:O5)</f>
        <v/>
      </c>
      <c r="P7" s="96">
        <f>SUM(P2:P5)</f>
        <v/>
      </c>
      <c r="Q7" s="96">
        <f>SUM(Q2:Q5)</f>
        <v/>
      </c>
      <c r="R7" s="96" t="n"/>
      <c r="S7" s="96" t="n"/>
      <c r="T7" s="96" t="n"/>
      <c r="U7" s="96" t="n"/>
    </row>
    <row r="8">
      <c r="A8" s="326" t="n"/>
      <c r="B8" s="326" t="n"/>
      <c r="C8" s="326" t="n"/>
      <c r="D8" s="326" t="n"/>
      <c r="E8" s="326" t="n"/>
      <c r="F8" s="326" t="n"/>
      <c r="G8" s="326" t="n"/>
      <c r="H8" s="326" t="n"/>
      <c r="I8" s="326" t="n"/>
      <c r="J8" s="326" t="n"/>
      <c r="K8" s="326" t="n"/>
      <c r="L8" s="326" t="n"/>
      <c r="M8" s="326" t="n"/>
      <c r="N8" s="326" t="n"/>
      <c r="O8" s="326" t="n"/>
      <c r="P8" s="326" t="n"/>
      <c r="Q8" s="326" t="n"/>
      <c r="R8" s="326" t="n"/>
      <c r="S8" s="326" t="n"/>
      <c r="T8" s="326" t="n"/>
      <c r="U8" s="326" t="n"/>
    </row>
  </sheetData>
  <pageMargins bottom="0.75" footer="0.3" header="0.3" left="0.7" right="0.7" top="0.75"/>
  <pageSetup orientation="landscape" paperSize="9" scale="38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67" workbookViewId="0" zoomScale="130" zoomScaleNormal="130">
      <selection activeCell="B73" sqref="B73"/>
    </sheetView>
  </sheetViews>
  <sheetFormatPr baseColWidth="8" customHeight="1" defaultRowHeight="28.5"/>
  <cols>
    <col customWidth="1" max="2" min="2" style="356" width="51.140625"/>
    <col customWidth="1" max="3" min="3" style="356" width="14.7109375"/>
    <col customWidth="1" max="6" min="6" style="356" width="11.85546875"/>
    <col customWidth="1" max="7" min="7" style="326" width="9.140625"/>
    <col customWidth="1" max="8" min="8" style="356" width="15.28515625"/>
    <col customWidth="1" max="10" min="10" style="350" width="13.42578125"/>
    <col customWidth="1" max="11" min="11" style="356" width="60.140625"/>
  </cols>
  <sheetData>
    <row customHeight="1" ht="28.5" r="1" s="356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7" t="inlineStr">
        <is>
          <t>annex_index</t>
        </is>
      </c>
      <c r="L1" s="326" t="n"/>
      <c r="M1" s="326" t="n"/>
      <c r="N1" s="326" t="n"/>
      <c r="O1" s="326" t="n"/>
      <c r="P1" s="326" t="n"/>
    </row>
    <row customHeight="1" ht="28.5" r="2" s="356">
      <c r="A2" s="346" t="n">
        <v>3111302</v>
      </c>
      <c r="B2" s="1" t="inlineStr">
        <is>
          <t>Conveyance Allowance</t>
        </is>
      </c>
      <c r="C2" s="227" t="n">
        <v>5</v>
      </c>
      <c r="D2" s="227" t="n"/>
      <c r="E2" s="231" t="n"/>
      <c r="F2" s="227" t="n">
        <v>5</v>
      </c>
      <c r="G2" s="22" t="n">
        <v>12</v>
      </c>
      <c r="H2" s="22" t="n">
        <v>2</v>
      </c>
      <c r="J2" s="353" t="n"/>
      <c r="K2" s="24" t="n"/>
      <c r="L2" s="57" t="n"/>
      <c r="M2" s="57" t="n"/>
      <c r="N2" s="25" t="n"/>
      <c r="O2" s="57" t="n"/>
      <c r="P2" s="326" t="n"/>
    </row>
    <row customHeight="1" ht="28.5" r="3" s="356">
      <c r="A3" s="346" t="n">
        <v>3111327</v>
      </c>
      <c r="B3" s="1" t="inlineStr">
        <is>
          <t>Overtime Allowance</t>
        </is>
      </c>
      <c r="C3" s="227" t="n">
        <v>10</v>
      </c>
      <c r="D3" s="227" t="n"/>
      <c r="E3" s="231" t="n"/>
      <c r="F3" s="227" t="n">
        <v>10</v>
      </c>
      <c r="G3" s="22" t="n">
        <v>13</v>
      </c>
      <c r="H3" s="22" t="n">
        <v>3</v>
      </c>
      <c r="J3" s="353" t="n"/>
      <c r="K3" s="24" t="n"/>
      <c r="L3" s="57" t="n"/>
      <c r="M3" s="57" t="n"/>
      <c r="N3" s="25" t="n"/>
      <c r="O3" s="57" t="n"/>
      <c r="P3" s="326" t="n"/>
    </row>
    <row customHeight="1" ht="28.5" r="4" s="356">
      <c r="A4" s="346" t="n">
        <v>3111338</v>
      </c>
      <c r="B4" s="1" t="inlineStr">
        <is>
          <t>Other Allowance</t>
        </is>
      </c>
      <c r="C4" s="227" t="n">
        <v>140</v>
      </c>
      <c r="D4" s="227" t="n"/>
      <c r="E4" s="231" t="n"/>
      <c r="F4" s="227" t="n">
        <v>140</v>
      </c>
      <c r="G4" s="22" t="n">
        <v>14</v>
      </c>
      <c r="H4" s="22" t="n">
        <v>4</v>
      </c>
      <c r="J4" s="353" t="n"/>
      <c r="K4" s="24" t="n"/>
      <c r="L4" s="57" t="n"/>
      <c r="M4" s="57" t="n"/>
      <c r="N4" s="25" t="n"/>
      <c r="O4" s="57" t="n"/>
      <c r="P4" s="326" t="n"/>
    </row>
    <row customHeight="1" ht="28.5" r="5" s="356">
      <c r="A5" s="346" t="n">
        <v>3241101</v>
      </c>
      <c r="B5" s="3" t="inlineStr">
        <is>
          <t>Travel Expenses (TA &amp; DA for PMO &amp; PIU)</t>
        </is>
      </c>
      <c r="C5" s="227" t="n">
        <v>120</v>
      </c>
      <c r="D5" s="227" t="n"/>
      <c r="E5" s="231" t="n"/>
      <c r="F5" s="227" t="n">
        <v>120</v>
      </c>
      <c r="G5" s="22" t="n">
        <v>16</v>
      </c>
      <c r="H5" s="22" t="n">
        <v>5</v>
      </c>
      <c r="J5" s="353" t="n"/>
      <c r="K5" s="26" t="n"/>
      <c r="L5" s="57" t="n"/>
      <c r="M5" s="57" t="n"/>
      <c r="N5" s="25" t="n"/>
      <c r="O5" s="57" t="n"/>
      <c r="P5" s="326" t="n"/>
    </row>
    <row customHeight="1" ht="28.5" r="6" s="356">
      <c r="A6" s="346" t="n">
        <v>3211129</v>
      </c>
      <c r="B6" s="4" t="inlineStr">
        <is>
          <t>Rent-Office : Office Accomodation for PMO (3,500sft) for 8 years</t>
        </is>
      </c>
      <c r="C6" s="227" t="n">
        <v>245</v>
      </c>
      <c r="D6" s="227" t="n"/>
      <c r="E6" s="231" t="n"/>
      <c r="F6" s="227" t="n">
        <v>245</v>
      </c>
      <c r="G6" s="22" t="n">
        <v>17</v>
      </c>
      <c r="H6" s="22" t="n">
        <v>6</v>
      </c>
      <c r="J6" s="353" t="n"/>
      <c r="K6" s="27" t="n"/>
      <c r="L6" s="57" t="n"/>
      <c r="M6" s="57" t="n"/>
      <c r="N6" s="25" t="n"/>
      <c r="O6" s="57" t="n"/>
      <c r="P6" s="326" t="n"/>
    </row>
    <row customHeight="1" ht="28.5" r="7" s="356">
      <c r="A7" s="346" t="n">
        <v>3821103</v>
      </c>
      <c r="B7" s="5" t="inlineStr">
        <is>
          <t>Misc. Taxes (Income Tax of Consultants, Outsourcing Staff Salary,House rent, Fees for Environmental clearance  etc.)</t>
        </is>
      </c>
      <c r="C7" s="227" t="n">
        <v>2874.35</v>
      </c>
      <c r="D7" s="227" t="n"/>
      <c r="E7" s="231" t="n"/>
      <c r="F7" s="227" t="n">
        <v>2874.35</v>
      </c>
      <c r="G7" s="22" t="n">
        <v>18</v>
      </c>
      <c r="H7" s="22" t="n">
        <v>7</v>
      </c>
      <c r="J7" s="353" t="n"/>
      <c r="K7" s="323" t="n"/>
      <c r="L7" s="57" t="n"/>
      <c r="M7" s="57" t="n"/>
      <c r="N7" s="25" t="n"/>
      <c r="O7" s="57" t="n"/>
      <c r="P7" s="326" t="n"/>
    </row>
    <row customHeight="1" ht="28.5" r="8" s="356">
      <c r="A8" s="346" t="n">
        <v>3211119</v>
      </c>
      <c r="B8" s="4" t="inlineStr">
        <is>
          <t>Postage</t>
        </is>
      </c>
      <c r="C8" s="227" t="n">
        <v>5</v>
      </c>
      <c r="D8" s="227" t="n"/>
      <c r="E8" s="231" t="n"/>
      <c r="F8" s="227" t="n">
        <v>5</v>
      </c>
      <c r="G8" s="22" t="n">
        <v>19</v>
      </c>
      <c r="H8" s="22" t="n">
        <v>8</v>
      </c>
      <c r="J8" s="353" t="n"/>
      <c r="K8" s="27" t="n"/>
      <c r="L8" s="57" t="n"/>
      <c r="M8" s="57" t="n"/>
      <c r="N8" s="25" t="n"/>
      <c r="O8" s="57" t="n"/>
      <c r="P8" s="326" t="n"/>
    </row>
    <row customHeight="1" ht="28.5" r="9" s="356">
      <c r="A9" s="346" t="n">
        <v>3211120</v>
      </c>
      <c r="B9" s="3" t="inlineStr">
        <is>
          <t>Telephones/Telegram/Teleprinter</t>
        </is>
      </c>
      <c r="C9" s="227" t="n">
        <v>5</v>
      </c>
      <c r="D9" s="227" t="n"/>
      <c r="E9" s="231" t="n"/>
      <c r="F9" s="227" t="n">
        <v>5</v>
      </c>
      <c r="G9" s="22" t="n">
        <v>20</v>
      </c>
      <c r="H9" s="22" t="n">
        <v>9</v>
      </c>
      <c r="J9" s="353" t="n"/>
      <c r="K9" s="26" t="n"/>
      <c r="L9" s="57" t="n"/>
      <c r="M9" s="57" t="n"/>
      <c r="N9" s="25" t="n"/>
      <c r="O9" s="57" t="n"/>
      <c r="P9" s="326" t="n"/>
    </row>
    <row customHeight="1" ht="28.5" r="10" s="356">
      <c r="A10" s="346" t="n">
        <v>3211117</v>
      </c>
      <c r="B10" s="3" t="inlineStr">
        <is>
          <t>Telex/Fax/Internet</t>
        </is>
      </c>
      <c r="C10" s="227" t="n">
        <v>5</v>
      </c>
      <c r="D10" s="227" t="n"/>
      <c r="E10" s="231" t="n"/>
      <c r="F10" s="227" t="n">
        <v>5</v>
      </c>
      <c r="G10" s="22" t="n">
        <v>21</v>
      </c>
      <c r="H10" s="22" t="n">
        <v>10</v>
      </c>
      <c r="J10" s="353" t="n"/>
      <c r="K10" s="26" t="n"/>
      <c r="L10" s="57" t="n"/>
      <c r="M10" s="57" t="n"/>
      <c r="N10" s="25" t="n"/>
      <c r="O10" s="57" t="n"/>
      <c r="P10" s="326" t="n"/>
    </row>
    <row customHeight="1" ht="28.5" r="11" s="356">
      <c r="A11" s="346" t="n">
        <v>3221104</v>
      </c>
      <c r="B11" s="3" t="inlineStr">
        <is>
          <t>Registration Fee (Vehicles)</t>
        </is>
      </c>
      <c r="C11" s="227" t="n">
        <v>20</v>
      </c>
      <c r="D11" s="227" t="n"/>
      <c r="E11" s="231" t="n"/>
      <c r="F11" s="227" t="n">
        <v>20</v>
      </c>
      <c r="G11" s="22" t="n">
        <v>22</v>
      </c>
      <c r="H11" s="22" t="n">
        <v>11</v>
      </c>
      <c r="J11" s="353" t="n"/>
      <c r="K11" s="26" t="n"/>
      <c r="L11" s="57" t="n"/>
      <c r="M11" s="57" t="n"/>
      <c r="N11" s="25" t="n"/>
      <c r="O11" s="57" t="n"/>
      <c r="P11" s="326" t="n"/>
    </row>
    <row customHeight="1" ht="28.5" r="12" s="356">
      <c r="A12" s="346" t="n">
        <v>3211115</v>
      </c>
      <c r="B12" s="3" t="inlineStr">
        <is>
          <t>Water</t>
        </is>
      </c>
      <c r="C12" s="227" t="n">
        <v>5</v>
      </c>
      <c r="D12" s="227" t="n"/>
      <c r="E12" s="231" t="n"/>
      <c r="F12" s="227" t="n">
        <v>5</v>
      </c>
      <c r="G12" s="22" t="n">
        <v>23</v>
      </c>
      <c r="H12" s="22" t="n">
        <v>12</v>
      </c>
      <c r="J12" s="353" t="n"/>
      <c r="K12" s="26" t="n"/>
      <c r="L12" s="57" t="n"/>
      <c r="M12" s="57" t="n"/>
      <c r="N12" s="25" t="n"/>
      <c r="O12" s="57" t="n"/>
      <c r="P12" s="326" t="n"/>
    </row>
    <row customHeight="1" ht="28.5" r="13" s="356">
      <c r="A13" s="346" t="n">
        <v>3211113</v>
      </c>
      <c r="B13" s="3" t="inlineStr">
        <is>
          <t>Electricity</t>
        </is>
      </c>
      <c r="C13" s="227" t="n">
        <v>20</v>
      </c>
      <c r="D13" s="227" t="n"/>
      <c r="E13" s="231" t="n"/>
      <c r="F13" s="227" t="n">
        <v>20</v>
      </c>
      <c r="G13" s="22" t="n">
        <v>24</v>
      </c>
      <c r="H13" s="22" t="n">
        <v>13</v>
      </c>
      <c r="J13" s="353" t="n"/>
      <c r="K13" s="26" t="n"/>
      <c r="L13" s="57" t="n"/>
      <c r="M13" s="57" t="n"/>
      <c r="N13" s="25" t="n"/>
      <c r="O13" s="57" t="n"/>
      <c r="P13" s="326" t="n"/>
    </row>
    <row customHeight="1" ht="28.5" r="14" s="356">
      <c r="A14" s="285" t="n">
        <v>3243102</v>
      </c>
      <c r="B14" s="286" t="inlineStr">
        <is>
          <t>Gas &amp; Fuel</t>
        </is>
      </c>
      <c r="C14" s="287" t="n">
        <v>40</v>
      </c>
      <c r="D14" s="287" t="n"/>
      <c r="E14" s="288" t="n"/>
      <c r="F14" s="287" t="n">
        <v>40</v>
      </c>
      <c r="G14" s="289" t="n">
        <v>25</v>
      </c>
      <c r="H14" s="289" t="n">
        <v>14</v>
      </c>
      <c r="J14" s="353" t="n"/>
      <c r="K14" s="24" t="n"/>
      <c r="L14" s="57" t="n"/>
      <c r="M14" s="57" t="n"/>
      <c r="N14" s="25" t="n"/>
      <c r="O14" s="57" t="n"/>
      <c r="P14" s="326" t="n"/>
    </row>
    <row customHeight="1" ht="28.5" r="15" s="356">
      <c r="A15" s="285" t="n">
        <v>3243101</v>
      </c>
      <c r="B15" s="286" t="inlineStr">
        <is>
          <t>Petrol and Lubricant</t>
        </is>
      </c>
      <c r="C15" s="287" t="n">
        <v>170</v>
      </c>
      <c r="D15" s="287" t="n"/>
      <c r="E15" s="288" t="n"/>
      <c r="F15" s="287" t="n">
        <v>170</v>
      </c>
      <c r="G15" s="289" t="n">
        <v>26</v>
      </c>
      <c r="H15" s="289" t="n">
        <v>15</v>
      </c>
      <c r="J15" s="353" t="n"/>
      <c r="L15" s="57" t="n"/>
      <c r="M15" s="57" t="n"/>
      <c r="N15" s="25" t="n"/>
      <c r="O15" s="57" t="n"/>
      <c r="P15" s="326" t="n"/>
    </row>
    <row customHeight="1" ht="28.5" r="16" s="356">
      <c r="A16" s="346" t="n">
        <v>3221108</v>
      </c>
      <c r="B16" s="1" t="inlineStr">
        <is>
          <t>Insurance/Bank Charges (including Vehicles)</t>
        </is>
      </c>
      <c r="C16" s="227" t="n">
        <v>3</v>
      </c>
      <c r="D16" s="227" t="n"/>
      <c r="E16" s="231" t="n"/>
      <c r="F16" s="227" t="n">
        <v>3</v>
      </c>
      <c r="G16" s="22" t="n">
        <v>27</v>
      </c>
      <c r="H16" s="22" t="n">
        <v>16</v>
      </c>
      <c r="J16" s="353" t="n"/>
      <c r="K16" s="24" t="n"/>
      <c r="L16" s="57" t="n"/>
      <c r="M16" s="57" t="n"/>
      <c r="N16" s="25" t="n"/>
      <c r="O16" s="57" t="n"/>
      <c r="P16" s="326" t="n"/>
    </row>
    <row customHeight="1" ht="28.5" r="17" s="356">
      <c r="A17" s="346" t="n">
        <v>3255102</v>
      </c>
      <c r="B17" s="1" t="inlineStr">
        <is>
          <t>Printing &amp; Binding</t>
        </is>
      </c>
      <c r="C17" s="227" t="n">
        <v>50</v>
      </c>
      <c r="D17" s="227" t="n"/>
      <c r="E17" s="231" t="n"/>
      <c r="F17" s="227" t="n">
        <v>50</v>
      </c>
      <c r="G17" s="22" t="n">
        <v>28</v>
      </c>
      <c r="H17" s="22" t="n">
        <v>17</v>
      </c>
      <c r="J17" s="353" t="n"/>
      <c r="K17" s="24" t="n"/>
      <c r="L17" s="57" t="n"/>
      <c r="M17" s="57" t="n"/>
      <c r="N17" s="25" t="n"/>
      <c r="O17" s="57" t="n"/>
      <c r="P17" s="326" t="n"/>
    </row>
    <row customHeight="1" ht="28.5" r="18" s="356">
      <c r="A18" s="346" t="n">
        <v>3255104</v>
      </c>
      <c r="B18" s="1" t="inlineStr">
        <is>
          <t>Stationery, Seals &amp; Stamps</t>
        </is>
      </c>
      <c r="C18" s="227" t="n">
        <v>120</v>
      </c>
      <c r="D18" s="227" t="n"/>
      <c r="E18" s="231" t="n"/>
      <c r="F18" s="227" t="n">
        <v>120</v>
      </c>
      <c r="G18" s="22" t="n">
        <v>29</v>
      </c>
      <c r="H18" s="22" t="n">
        <v>18</v>
      </c>
      <c r="J18" s="353" t="n"/>
      <c r="K18" s="24" t="n"/>
      <c r="L18" s="57" t="n"/>
      <c r="M18" s="57" t="n"/>
      <c r="N18" s="25" t="n"/>
      <c r="O18" s="57" t="n"/>
      <c r="P18" s="326" t="n"/>
    </row>
    <row customHeight="1" ht="28.5" r="19" s="356">
      <c r="A19" s="346" t="n">
        <v>3211127</v>
      </c>
      <c r="B19" s="1" t="inlineStr">
        <is>
          <t>Books &amp; Periodicals</t>
        </is>
      </c>
      <c r="C19" s="227" t="n">
        <v>2</v>
      </c>
      <c r="D19" s="227" t="n"/>
      <c r="E19" s="231" t="n"/>
      <c r="F19" s="227" t="n">
        <v>2</v>
      </c>
      <c r="G19" s="22" t="n">
        <v>30</v>
      </c>
      <c r="H19" s="22" t="n">
        <v>19</v>
      </c>
      <c r="J19" s="353" t="n"/>
      <c r="K19" s="24" t="n"/>
      <c r="L19" s="57" t="n"/>
      <c r="M19" s="57" t="n"/>
      <c r="N19" s="25" t="n"/>
      <c r="O19" s="57" t="n"/>
      <c r="P19" s="326" t="n"/>
    </row>
    <row customHeight="1" ht="28.5" r="20" s="356">
      <c r="A20" s="290" t="n">
        <v>3231201</v>
      </c>
      <c r="B20" s="286" t="inlineStr">
        <is>
          <t>Overseas Training Course(08 Trainees) &amp; Overseas Study Tour (12 Participants)</t>
        </is>
      </c>
      <c r="C20" s="291" t="n">
        <v>0</v>
      </c>
      <c r="D20" s="291" t="n">
        <v>119</v>
      </c>
      <c r="E20" s="292" t="n"/>
      <c r="F20" s="291" t="n">
        <v>119</v>
      </c>
      <c r="G20" s="289" t="n">
        <v>32</v>
      </c>
      <c r="H20" s="289" t="n">
        <v>20</v>
      </c>
      <c r="J20" s="315" t="n"/>
      <c r="K20" s="24" t="n"/>
      <c r="L20" s="56" t="n"/>
      <c r="M20" s="56" t="n"/>
      <c r="N20" s="30" t="n"/>
      <c r="O20" s="56" t="n"/>
      <c r="P20" s="326" t="n"/>
    </row>
    <row customHeight="1" ht="28.5" r="21" s="356">
      <c r="A21" s="290" t="n"/>
      <c r="B21" s="295" t="inlineStr">
        <is>
          <t>Local Training for (a) O&amp;M manual (For BWDB Officials) and (b) Water Management Organization (WMO)</t>
        </is>
      </c>
      <c r="C21" s="291" t="n">
        <v>64.40000000000001</v>
      </c>
      <c r="D21" s="291" t="n">
        <v>472.3</v>
      </c>
      <c r="E21" s="292" t="n">
        <v>0</v>
      </c>
      <c r="F21" s="291" t="n">
        <v>536.7</v>
      </c>
      <c r="G21" s="289" t="n">
        <v>33</v>
      </c>
      <c r="H21" s="289" t="n">
        <v>21</v>
      </c>
      <c r="J21" s="315" t="n"/>
      <c r="K21" s="28" t="n"/>
      <c r="L21" s="56" t="n"/>
      <c r="M21" s="56" t="n"/>
      <c r="N21" s="30" t="n"/>
      <c r="O21" s="56" t="n"/>
      <c r="P21" s="326" t="n"/>
    </row>
    <row customHeight="1" ht="54" r="22" s="356">
      <c r="A22" s="290" t="n"/>
      <c r="B22" s="29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1" t="n">
        <v>373.9</v>
      </c>
      <c r="D22" s="291" t="n">
        <v>2756.2</v>
      </c>
      <c r="E22" s="292" t="n">
        <v>0</v>
      </c>
      <c r="F22" s="291" t="n">
        <v>3130.1</v>
      </c>
      <c r="G22" s="289" t="n">
        <v>34</v>
      </c>
      <c r="H22" s="289" t="n">
        <v>22</v>
      </c>
      <c r="J22" s="315" t="n"/>
      <c r="K22" s="28" t="n"/>
      <c r="L22" s="56" t="n"/>
      <c r="M22" s="56" t="n"/>
      <c r="N22" s="30" t="n"/>
      <c r="O22" s="56" t="n"/>
      <c r="P22" s="326" t="n"/>
    </row>
    <row customHeight="1" ht="45" r="23" s="356">
      <c r="A23" s="290" t="n"/>
      <c r="B23" s="29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1" t="n">
        <v>159.7</v>
      </c>
      <c r="D23" s="291" t="n">
        <v>1171.5</v>
      </c>
      <c r="E23" s="292" t="n">
        <v>0</v>
      </c>
      <c r="F23" s="291" t="n">
        <v>1331.2</v>
      </c>
      <c r="G23" s="289" t="n">
        <v>35</v>
      </c>
      <c r="H23" s="289" t="n">
        <v>23</v>
      </c>
      <c r="J23" s="315" t="n"/>
      <c r="K23" s="28" t="n"/>
      <c r="L23" s="56" t="n"/>
      <c r="M23" s="56" t="n"/>
      <c r="N23" s="30" t="n"/>
      <c r="O23" s="56" t="n"/>
      <c r="P23" s="326" t="n"/>
    </row>
    <row customHeight="1" ht="28.5" r="24" s="356">
      <c r="A24" s="346" t="n">
        <v>3211109</v>
      </c>
      <c r="B24" s="1" t="inlineStr">
        <is>
          <t>Casual labour/Job worker</t>
        </is>
      </c>
      <c r="C24" s="227" t="n">
        <v>22</v>
      </c>
      <c r="D24" s="227" t="n"/>
      <c r="E24" s="231" t="n"/>
      <c r="F24" s="227" t="n">
        <v>22</v>
      </c>
      <c r="G24" s="22" t="n">
        <v>36</v>
      </c>
      <c r="H24" s="22" t="n">
        <v>24</v>
      </c>
      <c r="J24" s="353" t="n"/>
      <c r="K24" s="24" t="n"/>
      <c r="L24" s="57" t="n"/>
      <c r="M24" s="57" t="n"/>
      <c r="N24" s="25" t="n"/>
      <c r="O24" s="57" t="n"/>
      <c r="P24" s="326" t="n"/>
    </row>
    <row customHeight="1" ht="28.5" r="25" s="356">
      <c r="A25" s="346" t="n">
        <v>3256103</v>
      </c>
      <c r="B25" s="1" t="inlineStr">
        <is>
          <t>Consumable Stores</t>
        </is>
      </c>
      <c r="C25" s="227" t="n">
        <v>15</v>
      </c>
      <c r="D25" s="227" t="n"/>
      <c r="E25" s="231" t="n"/>
      <c r="F25" s="227" t="n">
        <v>15</v>
      </c>
      <c r="G25" s="22" t="n">
        <v>37</v>
      </c>
      <c r="H25" s="22" t="n">
        <v>25</v>
      </c>
      <c r="J25" s="353" t="n"/>
      <c r="K25" s="24" t="n"/>
      <c r="L25" s="57" t="n"/>
      <c r="M25" s="57" t="n"/>
      <c r="N25" s="25" t="n"/>
      <c r="O25" s="57" t="n"/>
      <c r="P25" s="326" t="n"/>
    </row>
    <row customHeight="1" ht="28.5" r="26" s="356">
      <c r="A26" s="346" t="n">
        <v>3257101</v>
      </c>
      <c r="B26" s="1" t="inlineStr">
        <is>
          <t xml:space="preserve">Consultancy  : International - 71 M/M National - 324 M/M </t>
        </is>
      </c>
      <c r="C26" s="227" t="n">
        <v>0</v>
      </c>
      <c r="D26" s="227" t="n"/>
      <c r="E26" s="231" t="n">
        <v>7901.4</v>
      </c>
      <c r="F26" s="227" t="n">
        <v>7901.4</v>
      </c>
      <c r="G26" s="22" t="n">
        <v>38</v>
      </c>
      <c r="H26" s="22" t="n">
        <v>26</v>
      </c>
      <c r="J26" s="353" t="n"/>
      <c r="K26" s="24" t="n"/>
      <c r="L26" s="57" t="n"/>
      <c r="M26" s="57" t="n"/>
      <c r="N26" s="25" t="n"/>
      <c r="O26" s="57" t="n"/>
      <c r="P26" s="326" t="n"/>
    </row>
    <row customHeight="1" ht="28.5" r="27" s="356">
      <c r="A27" s="346" t="n">
        <v>3111332</v>
      </c>
      <c r="B27" s="4" t="inlineStr">
        <is>
          <t>a) Honorarium/Fees/Remuneration (for different Committee)</t>
        </is>
      </c>
      <c r="C27" s="227" t="n">
        <v>30</v>
      </c>
      <c r="D27" s="227" t="n"/>
      <c r="E27" s="231" t="n"/>
      <c r="F27" s="227" t="n">
        <v>30</v>
      </c>
      <c r="G27" s="22" t="n">
        <v>39</v>
      </c>
      <c r="H27" s="22" t="n">
        <v>27</v>
      </c>
      <c r="J27" s="353" t="n"/>
      <c r="K27" s="28" t="n"/>
      <c r="L27" s="57" t="n"/>
      <c r="M27" s="57" t="n"/>
      <c r="N27" s="25" t="n"/>
      <c r="O27" s="57" t="n"/>
      <c r="P27" s="326" t="n"/>
    </row>
    <row customHeight="1" ht="28.5" r="28" s="356">
      <c r="A28" s="347" t="n"/>
      <c r="B28" s="4" t="inlineStr">
        <is>
          <t>b) Interim Evaluation</t>
        </is>
      </c>
      <c r="C28" s="227" t="n">
        <v>10</v>
      </c>
      <c r="D28" s="227" t="n"/>
      <c r="E28" s="231" t="n"/>
      <c r="F28" s="227" t="n">
        <v>10</v>
      </c>
      <c r="G28" s="22" t="n">
        <v>40</v>
      </c>
      <c r="H28" s="22" t="n">
        <v>28</v>
      </c>
      <c r="K28" s="28" t="n"/>
      <c r="L28" s="57" t="n"/>
      <c r="M28" s="57" t="n"/>
      <c r="N28" s="25" t="n"/>
      <c r="O28" s="57" t="n"/>
      <c r="P28" s="326" t="n"/>
    </row>
    <row customHeight="1" ht="28.5" r="29" s="356">
      <c r="A29" s="348" t="n"/>
      <c r="B29" s="4" t="inlineStr">
        <is>
          <t>c) Progress Monitoring</t>
        </is>
      </c>
      <c r="C29" s="227" t="n">
        <v>10</v>
      </c>
      <c r="D29" s="227" t="n"/>
      <c r="E29" s="231" t="n"/>
      <c r="F29" s="227" t="n">
        <v>10</v>
      </c>
      <c r="G29" s="22" t="n">
        <v>41</v>
      </c>
      <c r="H29" s="22" t="n">
        <v>29</v>
      </c>
      <c r="K29" s="28" t="n"/>
      <c r="L29" s="57" t="n"/>
      <c r="M29" s="57" t="n"/>
      <c r="N29" s="25" t="n"/>
      <c r="O29" s="57" t="n"/>
      <c r="P29" s="326" t="n"/>
    </row>
    <row customHeight="1" ht="28.5" r="30" s="356">
      <c r="A30" s="206" t="n">
        <v>3257104</v>
      </c>
      <c r="B30" s="245" t="inlineStr">
        <is>
          <t>Survey</t>
        </is>
      </c>
      <c r="C30" s="232" t="n">
        <v>162</v>
      </c>
      <c r="D30" s="232" t="n"/>
      <c r="E30" s="233" t="n"/>
      <c r="F30" s="232" t="n">
        <v>162</v>
      </c>
      <c r="G30" s="234" t="n">
        <v>42</v>
      </c>
      <c r="H30" s="234" t="n">
        <v>30</v>
      </c>
      <c r="J30" s="353" t="n"/>
      <c r="K30" s="27" t="n"/>
      <c r="L30" s="57" t="n"/>
      <c r="M30" s="57" t="n"/>
      <c r="N30" s="25" t="n"/>
      <c r="O30" s="57" t="n"/>
      <c r="P30" s="326" t="n"/>
    </row>
    <row customHeight="1" ht="28.5" r="31" s="356">
      <c r="A31" s="346" t="n">
        <v>3255101</v>
      </c>
      <c r="B31" s="1" t="inlineStr">
        <is>
          <t>Computer Consumables</t>
        </is>
      </c>
      <c r="C31" s="227" t="n">
        <v>60</v>
      </c>
      <c r="D31" s="227" t="n"/>
      <c r="E31" s="231" t="n"/>
      <c r="F31" s="227" t="n">
        <v>60</v>
      </c>
      <c r="G31" s="22" t="n">
        <v>43</v>
      </c>
      <c r="H31" s="22" t="n">
        <v>31</v>
      </c>
      <c r="J31" s="353" t="n"/>
      <c r="K31" s="24" t="n"/>
      <c r="L31" s="57" t="n"/>
      <c r="M31" s="57" t="n"/>
      <c r="N31" s="25" t="n"/>
      <c r="O31" s="57" t="n"/>
      <c r="P31" s="326" t="n"/>
    </row>
    <row customHeight="1" ht="28.5" r="32" s="356">
      <c r="A32" s="206" t="n">
        <v>3256101</v>
      </c>
      <c r="B32" s="207" t="inlineStr">
        <is>
          <t>Other Expenses: Salary of Manpower through Outsourcing</t>
        </is>
      </c>
      <c r="C32" s="232" t="n">
        <v>1700</v>
      </c>
      <c r="D32" s="232" t="n"/>
      <c r="E32" s="233" t="n"/>
      <c r="F32" s="232" t="n">
        <v>1700</v>
      </c>
      <c r="G32" s="234" t="n">
        <v>44</v>
      </c>
      <c r="H32" s="234" t="n">
        <v>32</v>
      </c>
      <c r="J32" s="353" t="n"/>
      <c r="K32" s="24" t="n"/>
      <c r="L32" s="57" t="n"/>
      <c r="M32" s="57" t="n"/>
      <c r="N32" s="25" t="n"/>
      <c r="O32" s="57" t="n"/>
      <c r="P32" s="326" t="n"/>
    </row>
    <row customHeight="1" ht="28.5" r="33" s="356">
      <c r="A33" s="346" t="n">
        <v>3258101</v>
      </c>
      <c r="B33" s="1" t="inlineStr">
        <is>
          <t xml:space="preserve"> Motor Vehicles</t>
        </is>
      </c>
      <c r="C33" s="227" t="n">
        <v>125</v>
      </c>
      <c r="D33" s="227" t="n"/>
      <c r="E33" s="231" t="n"/>
      <c r="F33" s="227" t="n">
        <v>125</v>
      </c>
      <c r="G33" s="22" t="n">
        <v>46</v>
      </c>
      <c r="H33" s="22" t="n">
        <v>33</v>
      </c>
      <c r="J33" s="353" t="n"/>
      <c r="K33" s="24" t="n"/>
      <c r="L33" s="57" t="n"/>
      <c r="M33" s="57" t="n"/>
      <c r="N33" s="25" t="n"/>
      <c r="O33" s="57" t="n"/>
      <c r="P33" s="326" t="n"/>
    </row>
    <row customHeight="1" ht="28.5" r="34" s="356">
      <c r="A34" s="346" t="n">
        <v>3258102</v>
      </c>
      <c r="B34" s="1" t="inlineStr">
        <is>
          <t>Furnitures &amp; Fixtures</t>
        </is>
      </c>
      <c r="C34" s="227" t="n">
        <v>10</v>
      </c>
      <c r="D34" s="227" t="n"/>
      <c r="E34" s="231" t="n"/>
      <c r="F34" s="227" t="n">
        <v>10</v>
      </c>
      <c r="G34" s="22" t="n">
        <v>47</v>
      </c>
      <c r="H34" s="22" t="n">
        <v>34</v>
      </c>
      <c r="J34" s="353" t="n"/>
      <c r="K34" s="24" t="n"/>
      <c r="L34" s="57" t="n"/>
      <c r="M34" s="57" t="n"/>
      <c r="N34" s="25" t="n"/>
      <c r="O34" s="57" t="n"/>
      <c r="P34" s="326" t="n"/>
    </row>
    <row customHeight="1" ht="28.5" r="35" s="356">
      <c r="A35" s="346" t="n">
        <v>3258103</v>
      </c>
      <c r="B35" s="1" t="inlineStr">
        <is>
          <t>Computers &amp; office equipments</t>
        </is>
      </c>
      <c r="C35" s="227" t="n">
        <v>15</v>
      </c>
      <c r="D35" s="227" t="n"/>
      <c r="E35" s="231" t="n"/>
      <c r="F35" s="227" t="n">
        <v>15</v>
      </c>
      <c r="G35" s="22" t="n">
        <v>48</v>
      </c>
      <c r="H35" s="22" t="n">
        <v>35</v>
      </c>
      <c r="J35" s="353" t="n"/>
      <c r="K35" s="24" t="n"/>
      <c r="L35" s="57" t="n"/>
      <c r="M35" s="57" t="n"/>
      <c r="N35" s="25" t="n"/>
      <c r="O35" s="57" t="n"/>
      <c r="P35" s="326" t="n"/>
    </row>
    <row customHeight="1" ht="28.5" r="36" s="356">
      <c r="A36" s="346" t="n">
        <v>3258105</v>
      </c>
      <c r="B36" s="1" t="inlineStr">
        <is>
          <t>Machineries &amp; Equipments</t>
        </is>
      </c>
      <c r="C36" s="227" t="n">
        <v>10</v>
      </c>
      <c r="D36" s="227" t="n"/>
      <c r="E36" s="231" t="n"/>
      <c r="F36" s="227" t="n">
        <v>10</v>
      </c>
      <c r="G36" s="22" t="n">
        <v>49</v>
      </c>
      <c r="H36" s="22" t="n">
        <v>36</v>
      </c>
      <c r="J36" s="353" t="n"/>
      <c r="K36" s="24" t="n"/>
      <c r="L36" s="57" t="n"/>
      <c r="M36" s="57" t="n"/>
      <c r="N36" s="25" t="n"/>
      <c r="O36" s="57" t="n"/>
      <c r="P36" s="326" t="n"/>
    </row>
    <row customHeight="1" ht="28.5" r="37" s="356">
      <c r="A37" s="346" t="n">
        <v>3258107</v>
      </c>
      <c r="B37" s="1" t="inlineStr">
        <is>
          <t>Office Building : Repair &amp; Maintenance</t>
        </is>
      </c>
      <c r="C37" s="227" t="n">
        <v>25</v>
      </c>
      <c r="D37" s="227" t="n"/>
      <c r="E37" s="231" t="n"/>
      <c r="F37" s="227" t="n">
        <v>25</v>
      </c>
      <c r="G37" s="22" t="n">
        <v>50</v>
      </c>
      <c r="H37" s="22" t="n">
        <v>37</v>
      </c>
      <c r="J37" s="353" t="n"/>
      <c r="K37" s="24" t="n"/>
      <c r="L37" s="57" t="n"/>
      <c r="M37" s="57" t="n"/>
      <c r="N37" s="25" t="n"/>
      <c r="O37" s="57" t="n"/>
      <c r="P37" s="326" t="n"/>
    </row>
    <row customHeight="1" ht="28.5" r="38" s="356">
      <c r="A38" s="346" t="n">
        <v>3258106</v>
      </c>
      <c r="B38" s="1" t="inlineStr">
        <is>
          <t>Residential Building : Repair &amp; Maintenance</t>
        </is>
      </c>
      <c r="C38" s="227" t="n">
        <v>40</v>
      </c>
      <c r="D38" s="227" t="n"/>
      <c r="E38" s="231" t="n"/>
      <c r="F38" s="227" t="n">
        <v>40</v>
      </c>
      <c r="G38" s="22" t="n">
        <v>51</v>
      </c>
      <c r="H38" s="22" t="n">
        <v>38</v>
      </c>
      <c r="J38" s="353" t="n"/>
      <c r="K38" s="24" t="n"/>
      <c r="L38" s="57" t="n"/>
      <c r="M38" s="57" t="n"/>
      <c r="N38" s="25" t="n"/>
      <c r="O38" s="57" t="n"/>
      <c r="P38" s="326" t="n"/>
    </row>
    <row customHeight="1" ht="28.5" r="39" s="356">
      <c r="A39" s="346" t="n">
        <v>3258105</v>
      </c>
      <c r="B39" s="1" t="inlineStr">
        <is>
          <t>Engineering Equipments</t>
        </is>
      </c>
      <c r="C39" s="227" t="n">
        <v>20</v>
      </c>
      <c r="D39" s="227" t="n"/>
      <c r="E39" s="231" t="n"/>
      <c r="F39" s="227" t="n">
        <v>20</v>
      </c>
      <c r="G39" s="22" t="n">
        <v>52</v>
      </c>
      <c r="H39" s="22" t="n">
        <v>39</v>
      </c>
      <c r="J39" s="353" t="n"/>
      <c r="K39" s="24" t="n"/>
      <c r="L39" s="57" t="n"/>
      <c r="M39" s="57" t="n"/>
      <c r="N39" s="25" t="n"/>
      <c r="O39" s="57" t="n"/>
      <c r="P39" s="326" t="n"/>
    </row>
    <row customHeight="1" ht="28.5" r="40" s="356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235" t="n">
        <v>56.77700000000001</v>
      </c>
      <c r="D40" s="235" t="n">
        <v>348.773</v>
      </c>
      <c r="E40" s="236" t="n">
        <v>0</v>
      </c>
      <c r="F40" s="235" t="n">
        <v>405.55</v>
      </c>
      <c r="G40" s="22" t="n">
        <v>54</v>
      </c>
      <c r="H40" s="22" t="n">
        <v>40</v>
      </c>
      <c r="J40" s="316" t="n"/>
      <c r="K40" s="32" t="n"/>
      <c r="L40" s="33" t="n"/>
      <c r="M40" s="33" t="n"/>
      <c r="N40" s="34" t="n"/>
      <c r="O40" s="33" t="n"/>
      <c r="P40" s="326" t="n"/>
    </row>
    <row customHeight="1" ht="28.5" r="41" s="356">
      <c r="A41" s="346" t="n">
        <v>3258128</v>
      </c>
      <c r="B41" s="1" t="inlineStr">
        <is>
          <t>Water Transport : Repair of Speedboat(s)</t>
        </is>
      </c>
      <c r="C41" s="227" t="n">
        <v>5</v>
      </c>
      <c r="D41" s="227" t="n"/>
      <c r="E41" s="231" t="n"/>
      <c r="F41" s="227" t="n">
        <v>5</v>
      </c>
      <c r="G41" s="22" t="n">
        <v>55</v>
      </c>
      <c r="H41" s="22" t="n">
        <v>41</v>
      </c>
      <c r="J41" s="353" t="n"/>
      <c r="K41" s="24" t="n"/>
      <c r="L41" s="57" t="n"/>
      <c r="M41" s="57" t="n"/>
      <c r="N41" s="25" t="n"/>
      <c r="O41" s="57" t="n"/>
      <c r="P41" s="326" t="n"/>
    </row>
    <row customHeight="1" ht="28.5" r="42" s="356">
      <c r="A42" s="346" t="n">
        <v>3258107</v>
      </c>
      <c r="B42" s="3" t="inlineStr">
        <is>
          <t>Others : Repair &amp; Maintenance</t>
        </is>
      </c>
      <c r="C42" s="227" t="n">
        <v>40</v>
      </c>
      <c r="D42" s="227" t="n"/>
      <c r="E42" s="231" t="n"/>
      <c r="F42" s="227" t="n">
        <v>40</v>
      </c>
      <c r="G42" s="22" t="n">
        <v>56</v>
      </c>
      <c r="H42" s="22" t="n">
        <v>42</v>
      </c>
      <c r="J42" s="353" t="n"/>
      <c r="K42" s="26" t="n"/>
      <c r="L42" s="57" t="n"/>
      <c r="M42" s="57" t="n"/>
      <c r="N42" s="25" t="n"/>
      <c r="O42" s="57" t="n"/>
      <c r="P42" s="326" t="n"/>
    </row>
    <row customHeight="1" ht="28.5" r="43" s="356">
      <c r="A43" s="35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7" t="n">
        <v>702.5</v>
      </c>
      <c r="D43" s="222" t="n"/>
      <c r="E43" s="228" t="n"/>
      <c r="F43" s="227" t="n">
        <v>702.5</v>
      </c>
      <c r="G43" s="22" t="n">
        <v>68</v>
      </c>
      <c r="H43" s="22" t="n">
        <v>43</v>
      </c>
      <c r="J43" s="354" t="n"/>
      <c r="K43" s="35" t="n"/>
      <c r="L43" s="57" t="n"/>
      <c r="M43" s="56" t="n"/>
      <c r="N43" s="30" t="n"/>
      <c r="O43" s="57" t="n"/>
      <c r="P43" s="326" t="n"/>
    </row>
    <row customHeight="1" ht="36.75" r="44" s="356">
      <c r="A44" s="348" t="n"/>
      <c r="B44" s="5" t="inlineStr">
        <is>
          <t>Motorcycle - 45 Nos. (PMO 2 Nos.,Kishoreganj 11 Nos., Netrokona 6 Nos., Sunamganj 6 Nos., Habiganj 6 Nos.&amp; Brahmanbaria 4 Nos).</t>
        </is>
      </c>
      <c r="C44" s="227" t="n">
        <v>68.25</v>
      </c>
      <c r="D44" s="222" t="n"/>
      <c r="E44" s="228" t="n"/>
      <c r="F44" s="227" t="n">
        <v>68.25</v>
      </c>
      <c r="G44" s="22" t="n">
        <v>69</v>
      </c>
      <c r="H44" s="22" t="n">
        <v>44</v>
      </c>
      <c r="K44" s="28" t="n"/>
      <c r="L44" s="57" t="n"/>
      <c r="M44" s="56" t="n"/>
      <c r="N44" s="30" t="n"/>
      <c r="O44" s="57" t="n"/>
      <c r="P44" s="326" t="n"/>
    </row>
    <row customHeight="1" ht="28.5" r="45" s="356">
      <c r="A45" s="352" t="n">
        <v>4112102</v>
      </c>
      <c r="B45" s="5" t="inlineStr">
        <is>
          <t>Speed Boat with Engine and all accessories (75 hp &amp; 6 Nos.)</t>
        </is>
      </c>
      <c r="C45" s="227" t="n">
        <v>90</v>
      </c>
      <c r="D45" s="222" t="n"/>
      <c r="E45" s="228" t="n"/>
      <c r="F45" s="227" t="n">
        <v>90</v>
      </c>
      <c r="G45" s="22" t="n">
        <v>71</v>
      </c>
      <c r="H45" s="22" t="n">
        <v>45</v>
      </c>
      <c r="J45" s="349" t="n"/>
      <c r="K45" s="28" t="n"/>
      <c r="L45" s="57" t="n"/>
      <c r="M45" s="56" t="n"/>
      <c r="N45" s="30" t="n"/>
      <c r="O45" s="57" t="n"/>
      <c r="P45" s="326" t="n"/>
    </row>
    <row customHeight="1" ht="36.75" r="46" s="356">
      <c r="A46" s="35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227" t="n">
        <v>8.970000000000001</v>
      </c>
      <c r="D46" s="222" t="n"/>
      <c r="E46" s="228" t="n"/>
      <c r="F46" s="227" t="n">
        <v>8.970000000000001</v>
      </c>
      <c r="G46" s="22" t="n">
        <v>73</v>
      </c>
      <c r="H46" s="22" t="n">
        <v>46</v>
      </c>
      <c r="J46" s="349" t="n"/>
      <c r="K46" s="28" t="n"/>
      <c r="L46" s="57" t="n"/>
      <c r="M46" s="56" t="n"/>
      <c r="N46" s="30" t="n"/>
      <c r="O46" s="57" t="n"/>
      <c r="P46" s="326" t="n"/>
    </row>
    <row customHeight="1" ht="36" r="47" s="356">
      <c r="A47" s="348" t="n"/>
      <c r="B47" s="5" t="inlineStr">
        <is>
          <t>Fax -7 nos (PMO 2 Nos.,Kishoreganj 1 No., Netrokona 1 No., Sunamganj 1 No., Habiganj 1No.&amp; Brahmanbaria 1 No).</t>
        </is>
      </c>
      <c r="C47" s="227" t="n">
        <v>1</v>
      </c>
      <c r="D47" s="222" t="n"/>
      <c r="E47" s="228" t="n"/>
      <c r="F47" s="227" t="n">
        <v>1</v>
      </c>
      <c r="G47" s="22" t="n">
        <v>74</v>
      </c>
      <c r="H47" s="22" t="n">
        <v>47</v>
      </c>
      <c r="K47" s="107" t="n"/>
      <c r="L47" s="57" t="n"/>
      <c r="M47" s="56" t="n"/>
      <c r="N47" s="30" t="n"/>
      <c r="O47" s="57" t="n"/>
      <c r="P47" s="326" t="n"/>
    </row>
    <row customHeight="1" ht="39.75" r="48" s="356">
      <c r="A48" s="223" t="n">
        <v>4112304</v>
      </c>
      <c r="B48" s="224" t="inlineStr">
        <is>
          <t>Survey Equipments (Digital leveling Instrument 5 nos., Total Station 2 nos. &amp; Hand Held GPS 10 Nos)</t>
        </is>
      </c>
      <c r="C48" s="237" t="n">
        <v>20.5</v>
      </c>
      <c r="D48" s="237" t="n"/>
      <c r="E48" s="237" t="n"/>
      <c r="F48" s="237" t="n">
        <v>20.5</v>
      </c>
      <c r="G48" s="225" t="n">
        <v>76</v>
      </c>
      <c r="H48" s="225" t="n">
        <v>48</v>
      </c>
      <c r="J48" s="349" t="n"/>
      <c r="K48" s="107" t="n"/>
      <c r="L48" s="57" t="n"/>
      <c r="M48" s="56" t="n"/>
      <c r="N48" s="30" t="n"/>
      <c r="O48" s="57" t="n"/>
      <c r="P48" s="326" t="n"/>
    </row>
    <row customHeight="1" ht="37.5" r="49" s="356">
      <c r="A49" s="226" t="n">
        <v>4112304</v>
      </c>
      <c r="B49" s="216" t="inlineStr">
        <is>
          <t>Networking Equipment- 6 nos (PMO 1 No., Kishoreganj 1 No., Netrokona 1 No., Sunamganj 1 No., Habiganj 1No.&amp; Brahmanbaria 1 No)</t>
        </is>
      </c>
      <c r="C49" s="227" t="n">
        <v>3</v>
      </c>
      <c r="D49" s="222" t="n"/>
      <c r="E49" s="228" t="n"/>
      <c r="F49" s="227" t="n">
        <v>3</v>
      </c>
      <c r="G49" s="22" t="n">
        <v>77</v>
      </c>
      <c r="H49" s="22" t="n">
        <v>49</v>
      </c>
      <c r="K49" s="107" t="n"/>
      <c r="L49" s="57" t="n"/>
      <c r="M49" s="56" t="n"/>
      <c r="N49" s="30" t="n"/>
      <c r="O49" s="57" t="n"/>
      <c r="P49" s="326" t="n"/>
    </row>
    <row customHeight="1" ht="28.5" r="50" s="356">
      <c r="A50" s="226" t="n">
        <v>4112304</v>
      </c>
      <c r="B50" s="216" t="inlineStr">
        <is>
          <t>Engineering Laboratory Equipments for Kishoregonj WD Division</t>
        </is>
      </c>
      <c r="C50" s="227" t="n">
        <v>50</v>
      </c>
      <c r="D50" s="222" t="n"/>
      <c r="E50" s="228" t="n"/>
      <c r="F50" s="227" t="n">
        <v>50</v>
      </c>
      <c r="G50" s="22" t="n">
        <v>78</v>
      </c>
      <c r="H50" s="22" t="n">
        <v>50</v>
      </c>
      <c r="K50" s="107" t="n"/>
      <c r="L50" s="57" t="n"/>
      <c r="M50" s="56" t="n"/>
      <c r="N50" s="30" t="n"/>
      <c r="O50" s="57" t="n"/>
      <c r="P50" s="326" t="n"/>
    </row>
    <row customHeight="1" ht="44.25" r="51" s="356">
      <c r="A51" s="229" t="n">
        <v>4112202</v>
      </c>
      <c r="B51" s="23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27" t="n">
        <v>24.5</v>
      </c>
      <c r="D51" s="222" t="n"/>
      <c r="E51" s="228" t="n"/>
      <c r="F51" s="227" t="n">
        <v>24.5</v>
      </c>
      <c r="G51" s="22" t="n">
        <v>80</v>
      </c>
      <c r="H51" s="22" t="n">
        <v>51</v>
      </c>
      <c r="J51" s="349" t="n"/>
      <c r="K51" s="107" t="n"/>
      <c r="L51" s="57" t="n"/>
      <c r="M51" s="56" t="n"/>
      <c r="N51" s="30" t="n"/>
      <c r="O51" s="57" t="n"/>
      <c r="P51" s="326" t="n"/>
    </row>
    <row customHeight="1" ht="34.5" r="52" s="356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227" t="n">
        <v>13.75</v>
      </c>
      <c r="D52" s="222" t="n"/>
      <c r="E52" s="228" t="n"/>
      <c r="F52" s="227" t="n">
        <v>13.75</v>
      </c>
      <c r="G52" s="22" t="n">
        <v>81</v>
      </c>
      <c r="H52" s="22" t="n">
        <v>52</v>
      </c>
      <c r="K52" s="107" t="n"/>
      <c r="L52" s="57" t="n"/>
      <c r="M52" s="56" t="n"/>
      <c r="N52" s="30" t="n"/>
      <c r="O52" s="57" t="n"/>
      <c r="P52" s="326" t="n"/>
    </row>
    <row customHeight="1" ht="17.25" r="53" s="356">
      <c r="A53" s="118" t="n">
        <v>4112202</v>
      </c>
      <c r="B53" s="5" t="inlineStr">
        <is>
          <t xml:space="preserve">A3 Combo Printer 2 no ( PMO) </t>
        </is>
      </c>
      <c r="C53" s="227" t="n">
        <v>1.5</v>
      </c>
      <c r="D53" s="222" t="n"/>
      <c r="E53" s="228" t="n"/>
      <c r="F53" s="227" t="n">
        <v>1.5</v>
      </c>
      <c r="G53" s="22" t="n">
        <v>82</v>
      </c>
      <c r="H53" s="22" t="n">
        <v>53</v>
      </c>
      <c r="K53" s="107" t="n"/>
      <c r="L53" s="57" t="n"/>
      <c r="M53" s="56" t="n"/>
      <c r="N53" s="30" t="n"/>
      <c r="O53" s="57" t="n"/>
      <c r="P53" s="326" t="n"/>
    </row>
    <row customHeight="1" ht="33.75" r="54" s="356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227" t="n">
        <v>5.25</v>
      </c>
      <c r="D54" s="222" t="n"/>
      <c r="E54" s="228" t="n"/>
      <c r="F54" s="227" t="n">
        <v>5.25</v>
      </c>
      <c r="G54" s="22" t="n">
        <v>83</v>
      </c>
      <c r="H54" s="22" t="n">
        <v>54</v>
      </c>
      <c r="K54" s="107" t="n"/>
      <c r="L54" s="57" t="n"/>
      <c r="M54" s="56" t="n"/>
      <c r="N54" s="30" t="n"/>
      <c r="O54" s="57" t="n"/>
      <c r="P54" s="326" t="n"/>
    </row>
    <row customHeight="1" ht="28.5" r="55" s="356">
      <c r="A55" s="351" t="n">
        <v>4112314</v>
      </c>
      <c r="B55" s="1" t="inlineStr">
        <is>
          <t>Furnitures &amp; Fixtures</t>
        </is>
      </c>
      <c r="C55" s="227" t="n">
        <v>50</v>
      </c>
      <c r="D55" s="222" t="n"/>
      <c r="E55" s="228" t="n"/>
      <c r="F55" s="227" t="n">
        <v>50</v>
      </c>
      <c r="G55" s="22" t="n">
        <v>84</v>
      </c>
      <c r="H55" s="22" t="n">
        <v>55</v>
      </c>
      <c r="J55" s="354" t="n"/>
      <c r="K55" s="107" t="n"/>
      <c r="L55" s="57" t="n"/>
      <c r="M55" s="56" t="n"/>
      <c r="N55" s="30" t="n"/>
      <c r="O55" s="57" t="n"/>
      <c r="P55" s="326" t="n"/>
    </row>
    <row customHeight="1" ht="28.5" r="56" s="356">
      <c r="A56" s="351" t="n">
        <v>4112303</v>
      </c>
      <c r="B56" s="1" t="inlineStr">
        <is>
          <t>Aircooler</t>
        </is>
      </c>
      <c r="C56" s="227" t="n">
        <v>15</v>
      </c>
      <c r="D56" s="222" t="n"/>
      <c r="E56" s="228" t="n"/>
      <c r="F56" s="227" t="n">
        <v>15</v>
      </c>
      <c r="G56" s="22" t="n">
        <v>85</v>
      </c>
      <c r="H56" s="22" t="n">
        <v>56</v>
      </c>
      <c r="J56" s="354" t="n"/>
      <c r="K56" s="107" t="n"/>
      <c r="L56" s="57" t="n"/>
      <c r="M56" s="56" t="n"/>
      <c r="N56" s="30" t="n"/>
      <c r="O56" s="57" t="n"/>
      <c r="P56" s="326" t="n"/>
    </row>
    <row customHeight="1" ht="28.5" r="57" s="356">
      <c r="A57" s="264" t="n">
        <v>4141101</v>
      </c>
      <c r="B57" s="280" t="inlineStr">
        <is>
          <t>Land Acquisition ( 470 hectare)</t>
        </is>
      </c>
      <c r="C57" s="281" t="n">
        <v>18386.72</v>
      </c>
      <c r="D57" s="282" t="n"/>
      <c r="E57" s="283" t="n"/>
      <c r="F57" s="281" t="n">
        <v>18386.72</v>
      </c>
      <c r="G57" s="284" t="n">
        <v>87</v>
      </c>
      <c r="H57" s="284" t="n">
        <v>57</v>
      </c>
      <c r="J57" s="317" t="n"/>
      <c r="K57" s="24" t="n"/>
      <c r="L57" s="56" t="n"/>
      <c r="M57" s="56" t="n"/>
      <c r="N57" s="30" t="n"/>
      <c r="O57" s="57" t="n"/>
      <c r="P57" s="326" t="n"/>
    </row>
    <row customHeight="1" ht="28.5" r="58" s="356">
      <c r="A58" s="77" t="n">
        <v>4111306</v>
      </c>
      <c r="B58" s="78" t="inlineStr">
        <is>
          <t>Construction of Irrigation Inlet (New Haors)</t>
        </is>
      </c>
      <c r="C58" s="238" t="n">
        <v>170.8644</v>
      </c>
      <c r="D58" s="238" t="n">
        <v>1049.5956</v>
      </c>
      <c r="E58" s="239" t="n">
        <v>0</v>
      </c>
      <c r="F58" s="240" t="n">
        <v>1220.46</v>
      </c>
      <c r="G58" s="241" t="n">
        <v>90</v>
      </c>
      <c r="H58" s="22" t="n">
        <v>58</v>
      </c>
      <c r="J58" s="318" t="n"/>
      <c r="K58" s="328" t="n"/>
      <c r="L58" s="56" t="n"/>
      <c r="M58" s="56" t="n"/>
      <c r="N58" s="30" t="n"/>
      <c r="O58" s="57" t="n"/>
      <c r="P58" s="326" t="n"/>
    </row>
    <row customHeight="1" ht="28.5" r="59" s="356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238" t="n">
        <v>164.1668</v>
      </c>
      <c r="D59" s="238" t="n">
        <v>1008.4532</v>
      </c>
      <c r="E59" s="239" t="n">
        <v>0</v>
      </c>
      <c r="F59" s="240" t="n">
        <v>1172.62</v>
      </c>
      <c r="G59" s="241" t="n">
        <v>92</v>
      </c>
      <c r="H59" s="22" t="n">
        <v>59</v>
      </c>
      <c r="J59" s="318" t="n"/>
      <c r="K59" s="330" t="n"/>
      <c r="L59" s="57" t="n"/>
      <c r="M59" s="57" t="n"/>
      <c r="N59" s="30" t="n"/>
      <c r="O59" s="57" t="n"/>
      <c r="P59" s="326" t="n"/>
    </row>
    <row customHeight="1" ht="28.5" r="60" s="356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238" t="n">
        <v>2578.9918</v>
      </c>
      <c r="D60" s="238" t="n">
        <v>15842.3782</v>
      </c>
      <c r="E60" s="239" t="n">
        <v>0</v>
      </c>
      <c r="F60" s="240" t="n">
        <v>18421.37</v>
      </c>
      <c r="G60" s="241" t="n">
        <v>93</v>
      </c>
      <c r="H60" s="22" t="n">
        <v>60</v>
      </c>
      <c r="J60" s="318" t="n"/>
      <c r="K60" s="329" t="n"/>
      <c r="L60" s="56" t="n"/>
      <c r="M60" s="56" t="n"/>
      <c r="N60" s="30" t="n"/>
      <c r="O60" s="57" t="n"/>
      <c r="P60" s="326" t="n"/>
    </row>
    <row customHeight="1" ht="28.5" r="61" s="356">
      <c r="A61" s="77" t="n">
        <v>4111307</v>
      </c>
      <c r="B61" s="78" t="inlineStr">
        <is>
          <t xml:space="preserve"> Re-excavation of Khal/River (New Haors) </t>
        </is>
      </c>
      <c r="C61" s="238" t="n">
        <v>1425.7782</v>
      </c>
      <c r="D61" s="238" t="n">
        <v>8758.3518</v>
      </c>
      <c r="E61" s="239" t="n">
        <v>0</v>
      </c>
      <c r="F61" s="240" t="n">
        <v>10184.13</v>
      </c>
      <c r="G61" s="241" t="n">
        <v>94</v>
      </c>
      <c r="H61" s="241" t="n">
        <v>61</v>
      </c>
      <c r="J61" s="318" t="n"/>
      <c r="K61" s="28" t="n"/>
      <c r="L61" s="56" t="n"/>
      <c r="M61" s="56" t="n"/>
      <c r="N61" s="30" t="n"/>
      <c r="O61" s="57" t="n"/>
      <c r="P61" s="326" t="n"/>
    </row>
    <row customHeight="1" ht="28.5" r="62" s="356">
      <c r="A62" s="86" t="n">
        <v>4111201</v>
      </c>
      <c r="B62" s="80" t="inlineStr">
        <is>
          <t xml:space="preserve"> Re-excavation of Khal/River (Rehabilitation Sub-Projects) </t>
        </is>
      </c>
      <c r="C62" s="238" t="n">
        <v>475.8446</v>
      </c>
      <c r="D62" s="238" t="n">
        <v>2923.0454</v>
      </c>
      <c r="E62" s="239" t="n">
        <v>0</v>
      </c>
      <c r="F62" s="240" t="n">
        <v>3398.889999999999</v>
      </c>
      <c r="G62" s="241" t="n">
        <v>96</v>
      </c>
      <c r="H62" s="22" t="n">
        <v>62</v>
      </c>
      <c r="J62" s="349" t="n"/>
      <c r="K62" s="37" t="n"/>
      <c r="L62" s="57" t="n"/>
      <c r="M62" s="57" t="n"/>
      <c r="N62" s="30" t="n"/>
      <c r="O62" s="57" t="n"/>
      <c r="P62" s="326" t="n"/>
    </row>
    <row customHeight="1" ht="28.5" r="63" s="356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238" t="n">
        <v>284.9602</v>
      </c>
      <c r="D63" s="238" t="n">
        <v>1750.4698</v>
      </c>
      <c r="E63" s="239" t="n">
        <v>0</v>
      </c>
      <c r="F63" s="240" t="n">
        <v>2035.43</v>
      </c>
      <c r="G63" s="241" t="n">
        <v>97</v>
      </c>
      <c r="H63" s="22" t="n">
        <v>63</v>
      </c>
      <c r="J63" s="349" t="n"/>
      <c r="K63" s="37" t="n"/>
      <c r="L63" s="57" t="n"/>
      <c r="M63" s="57" t="n"/>
      <c r="N63" s="30" t="n"/>
      <c r="O63" s="57" t="n"/>
      <c r="P63" s="326" t="n"/>
    </row>
    <row customHeight="1" ht="28.5" r="64" s="356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238" t="n">
        <v>244.7802</v>
      </c>
      <c r="D64" s="238" t="n">
        <v>1503.6498</v>
      </c>
      <c r="E64" s="239" t="n">
        <v>0</v>
      </c>
      <c r="F64" s="240" t="n">
        <v>1748.43</v>
      </c>
      <c r="G64" s="241" t="n">
        <v>98</v>
      </c>
      <c r="H64" s="22" t="n">
        <v>64</v>
      </c>
      <c r="J64" s="349" t="n"/>
      <c r="K64" s="37" t="n"/>
      <c r="L64" s="57" t="n"/>
      <c r="M64" s="57" t="n"/>
      <c r="N64" s="30" t="n"/>
      <c r="O64" s="57" t="n"/>
      <c r="P64" s="326" t="n"/>
    </row>
    <row customHeight="1" ht="28.5" r="65" s="356">
      <c r="A65" s="86" t="n">
        <v>4111201</v>
      </c>
      <c r="B65" s="78" t="inlineStr">
        <is>
          <t>Construction of Submersible Embankment (New Haors) (Earth Volume: 29.98 lakh cum)</t>
        </is>
      </c>
      <c r="C65" s="238" t="n">
        <v>3002.332200000001</v>
      </c>
      <c r="D65" s="238" t="n">
        <v>18442.8978</v>
      </c>
      <c r="E65" s="239" t="n">
        <v>0</v>
      </c>
      <c r="F65" s="240" t="n">
        <v>21445.23</v>
      </c>
      <c r="G65" s="241" t="n">
        <v>99</v>
      </c>
      <c r="H65" s="22" t="n">
        <v>65</v>
      </c>
      <c r="J65" s="349" t="n"/>
      <c r="K65" s="28" t="n"/>
      <c r="L65" s="57" t="n"/>
      <c r="M65" s="57" t="n"/>
      <c r="N65" s="30" t="n"/>
      <c r="O65" s="57" t="n"/>
      <c r="P65" s="326" t="n"/>
    </row>
    <row customHeight="1" ht="28.5" r="66" s="356">
      <c r="A66" s="352" t="n">
        <v>4111201</v>
      </c>
      <c r="B66" s="87" t="inlineStr">
        <is>
          <t xml:space="preserve"> Rehabilitation of Regulator (New Haors)</t>
        </is>
      </c>
      <c r="C66" s="242" t="n">
        <v>20.5366</v>
      </c>
      <c r="D66" s="242" t="n">
        <v>126.1534</v>
      </c>
      <c r="E66" s="243" t="n">
        <v>0</v>
      </c>
      <c r="F66" s="162" t="n">
        <v>146.69</v>
      </c>
      <c r="G66" s="22" t="n">
        <v>100</v>
      </c>
      <c r="H66" s="22" t="n">
        <v>66</v>
      </c>
      <c r="J66" s="349" t="n"/>
      <c r="K66" s="28" t="n"/>
      <c r="L66" s="57" t="n"/>
      <c r="M66" s="57" t="n"/>
      <c r="N66" s="30" t="n"/>
      <c r="O66" s="57" t="n"/>
      <c r="P66" s="326" t="n"/>
    </row>
    <row customHeight="1" ht="28.5" r="67" s="356">
      <c r="A67" s="352" t="n">
        <v>4111201</v>
      </c>
      <c r="B67" s="5" t="inlineStr">
        <is>
          <t>Threshing Floor Construction</t>
        </is>
      </c>
      <c r="C67" s="242" t="n">
        <v>31.5</v>
      </c>
      <c r="D67" s="242" t="n">
        <v>193.5</v>
      </c>
      <c r="E67" s="243" t="n">
        <v>0</v>
      </c>
      <c r="F67" s="162" t="n">
        <v>225</v>
      </c>
      <c r="G67" s="22" t="n">
        <v>102</v>
      </c>
      <c r="H67" s="22" t="n">
        <v>68</v>
      </c>
      <c r="J67" s="349" t="n"/>
      <c r="K67" s="28" t="n"/>
      <c r="L67" s="57" t="n"/>
      <c r="M67" s="57" t="n"/>
      <c r="N67" s="30" t="n"/>
      <c r="O67" s="57" t="n"/>
      <c r="P67" s="326" t="n"/>
    </row>
    <row customHeight="1" ht="28.5" r="68" s="356">
      <c r="A68" s="352" t="n">
        <v>4111201</v>
      </c>
      <c r="B68" s="5" t="inlineStr">
        <is>
          <t>Construction of WMG Office</t>
        </is>
      </c>
      <c r="C68" s="242" t="n">
        <v>226.52</v>
      </c>
      <c r="D68" s="242" t="n">
        <v>1391.48</v>
      </c>
      <c r="E68" s="243" t="n">
        <v>0</v>
      </c>
      <c r="F68" s="162" t="n">
        <v>1618</v>
      </c>
      <c r="G68" s="22" t="n">
        <v>103</v>
      </c>
      <c r="H68" s="22" t="n">
        <v>69</v>
      </c>
      <c r="J68" s="349" t="n"/>
      <c r="K68" s="28" t="n"/>
      <c r="L68" s="57" t="n"/>
      <c r="M68" s="57" t="n"/>
      <c r="N68" s="30" t="n"/>
      <c r="O68" s="57" t="n"/>
      <c r="P68" s="326" t="n"/>
    </row>
    <row customHeight="1" ht="28.5" r="69" s="356">
      <c r="A69" s="352" t="n">
        <v>4111201</v>
      </c>
      <c r="B69" s="5" t="inlineStr">
        <is>
          <t>O&amp;M During Construction</t>
        </is>
      </c>
      <c r="C69" s="162" t="n">
        <v>120</v>
      </c>
      <c r="D69" s="162" t="n">
        <v>0</v>
      </c>
      <c r="E69" s="243" t="n">
        <v>0</v>
      </c>
      <c r="F69" s="162" t="n">
        <v>120</v>
      </c>
      <c r="G69" s="22" t="n">
        <v>104</v>
      </c>
      <c r="H69" s="22" t="n">
        <v>70</v>
      </c>
      <c r="J69" s="349" t="n"/>
      <c r="K69" s="28" t="n"/>
      <c r="L69" s="57" t="n"/>
      <c r="M69" s="57" t="n"/>
      <c r="N69" s="30" t="n"/>
      <c r="O69" s="57" t="n"/>
      <c r="P69" s="326" t="n"/>
    </row>
    <row customHeight="1" ht="28.5" r="70" s="356">
      <c r="A70" s="14" t="n"/>
      <c r="B70" s="15" t="inlineStr">
        <is>
          <t>(c) Physical Contingency ( Lump sum):</t>
        </is>
      </c>
      <c r="C70" s="162" t="n">
        <v>30.51</v>
      </c>
      <c r="D70" s="162" t="n">
        <v>0</v>
      </c>
      <c r="E70" s="244" t="n"/>
      <c r="F70" s="162" t="n">
        <v>30.51</v>
      </c>
      <c r="G70" s="22" t="n">
        <v>107</v>
      </c>
      <c r="H70" s="22" t="n">
        <v>71</v>
      </c>
      <c r="J70" s="319" t="n"/>
      <c r="K70" s="40" t="n"/>
      <c r="L70" s="41" t="n"/>
      <c r="M70" s="41" t="n"/>
      <c r="N70" s="42" t="n"/>
      <c r="O70" s="41" t="n"/>
      <c r="P70" s="326" t="n"/>
    </row>
    <row customFormat="1" customHeight="1" ht="28.5" r="71" s="23">
      <c r="A71" s="19" t="n"/>
      <c r="B71" s="15" t="inlineStr">
        <is>
          <t>(d) Price Contingency (Lump sum):</t>
        </is>
      </c>
      <c r="C71" s="22" t="n">
        <v>10</v>
      </c>
      <c r="D71" s="162" t="n">
        <v>0</v>
      </c>
      <c r="E71" s="163" t="n"/>
      <c r="F71" s="162" t="n">
        <v>10</v>
      </c>
      <c r="G71" s="22" t="n">
        <v>108</v>
      </c>
      <c r="H71" s="22" t="n">
        <v>72</v>
      </c>
      <c r="J71" s="320" t="n"/>
      <c r="K71" s="40" t="n"/>
      <c r="L71" s="44" t="n"/>
      <c r="M71" s="44" t="n"/>
      <c r="N71" s="45" t="n"/>
      <c r="O71" s="44" t="n"/>
      <c r="P71" s="46" t="n"/>
    </row>
    <row customHeight="1" ht="18.75" r="72" s="356">
      <c r="C72" s="122" t="n"/>
      <c r="D72" s="122" t="n"/>
      <c r="E72" s="122" t="n"/>
      <c r="F72" s="122" t="n"/>
    </row>
    <row customHeight="1" ht="28.5" r="74" s="356">
      <c r="K74" s="322" t="n"/>
    </row>
    <row customHeight="1" ht="28.5" r="75" s="356">
      <c r="K75" s="321" t="n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bottom="0.75" footer="0.3" header="0.3" left="0.7" right="0.7" top="0.75"/>
  <pageSetup orientation="portrait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71"/>
  <sheetViews>
    <sheetView topLeftCell="H1" workbookViewId="0" zoomScale="85" zoomScaleNormal="85">
      <selection activeCell="M1" sqref="M1"/>
    </sheetView>
  </sheetViews>
  <sheetFormatPr baseColWidth="8" defaultRowHeight="15"/>
  <cols>
    <col customWidth="1" max="1" min="1" style="326" width="14.7109375"/>
    <col customWidth="1" max="2" min="2" style="262" width="65.42578125"/>
    <col customWidth="1" max="4" min="3" style="356" width="13.28515625"/>
    <col customWidth="1" max="5" min="5" style="356" width="10.42578125"/>
    <col customWidth="1" max="6" min="6" style="356" width="10"/>
    <col customWidth="1" max="7" min="7" style="356" width="12.5703125"/>
    <col customWidth="1" max="9" min="8" style="356" width="18.140625"/>
    <col customWidth="1" max="10" min="10" style="356" width="14.140625"/>
    <col customWidth="1" max="11" min="11" style="356" width="14.7109375"/>
    <col customWidth="1" max="12" min="12" style="356" width="16"/>
    <col customWidth="1" max="14" min="13" style="356" width="18"/>
    <col customWidth="1" max="18" min="15" style="356" width="22.140625"/>
    <col customWidth="1" max="19" min="19" style="356" width="26.28515625"/>
    <col customWidth="1" max="20" min="20" style="356" width="18.85546875"/>
    <col customWidth="1" max="21" min="21" style="356" width="20.85546875"/>
    <col customWidth="1" max="22" min="22" style="356" width="14.28515625"/>
    <col customWidth="1" max="23" min="23" style="356" width="21.42578125"/>
    <col customWidth="1" max="24" min="24" style="356" width="11.85546875"/>
  </cols>
  <sheetData>
    <row r="1">
      <c r="A1" s="359" t="inlineStr">
        <is>
          <t>Code</t>
        </is>
      </c>
      <c r="B1" s="91" t="inlineStr">
        <is>
          <t>Description</t>
        </is>
      </c>
      <c r="C1" s="359" t="inlineStr">
        <is>
          <t>Quantity_1st</t>
        </is>
      </c>
      <c r="D1" s="359" t="inlineStr">
        <is>
          <t>GOB_1st</t>
        </is>
      </c>
      <c r="E1" s="359" t="inlineStr">
        <is>
          <t>RPA_1st</t>
        </is>
      </c>
      <c r="F1" s="359" t="inlineStr">
        <is>
          <t>DPA_1st</t>
        </is>
      </c>
      <c r="G1" s="359" t="inlineStr">
        <is>
          <t>TOTAL_1st</t>
        </is>
      </c>
      <c r="H1" s="359" t="inlineStr">
        <is>
          <t>rindex</t>
        </is>
      </c>
      <c r="I1" s="359" t="inlineStr">
        <is>
          <t>Quantity_2nd</t>
        </is>
      </c>
      <c r="J1" s="359" t="inlineStr">
        <is>
          <t>GOB_2nd</t>
        </is>
      </c>
      <c r="K1" s="359" t="inlineStr">
        <is>
          <t>RPA_2nd</t>
        </is>
      </c>
      <c r="L1" s="359" t="inlineStr">
        <is>
          <t>DPA_2nd</t>
        </is>
      </c>
      <c r="M1" s="359" t="inlineStr">
        <is>
          <t>TOTAL_2nd</t>
        </is>
      </c>
      <c r="N1" s="359" t="inlineStr">
        <is>
          <t>Quantity_diff</t>
        </is>
      </c>
      <c r="O1" s="359" t="inlineStr">
        <is>
          <t>GOB_Diff</t>
        </is>
      </c>
      <c r="P1" s="359" t="inlineStr">
        <is>
          <t>RPA_diff</t>
        </is>
      </c>
      <c r="Q1" s="359" t="inlineStr">
        <is>
          <t>DPA_diff</t>
        </is>
      </c>
      <c r="R1" s="359" t="inlineStr">
        <is>
          <t>TOTAL_diff</t>
        </is>
      </c>
      <c r="S1" s="359" t="inlineStr">
        <is>
          <t>Tindex</t>
        </is>
      </c>
      <c r="T1" s="359" t="inlineStr">
        <is>
          <t>annex2_input_index</t>
        </is>
      </c>
      <c r="U1" s="181" t="inlineStr">
        <is>
          <t>annex9_input_index</t>
        </is>
      </c>
      <c r="V1" s="153" t="inlineStr">
        <is>
          <t>UintCost</t>
        </is>
      </c>
      <c r="W1" s="359" t="inlineStr">
        <is>
          <t>units</t>
        </is>
      </c>
      <c r="X1" s="359" t="inlineStr">
        <is>
          <t>costcode</t>
        </is>
      </c>
    </row>
    <row r="2">
      <c r="A2" s="22" t="n">
        <v>3111302</v>
      </c>
      <c r="B2" s="91" t="inlineStr">
        <is>
          <t>Conveyance Allowance</t>
        </is>
      </c>
      <c r="C2" s="153" t="n"/>
      <c r="D2" s="123" t="n">
        <v>10</v>
      </c>
      <c r="E2" s="123" t="n"/>
      <c r="F2" s="123" t="n"/>
      <c r="G2" s="123" t="n">
        <v>10</v>
      </c>
      <c r="H2" s="359" t="n">
        <v>12</v>
      </c>
      <c r="I2" s="359" t="n"/>
      <c r="J2" s="157" t="n">
        <v>5</v>
      </c>
      <c r="K2" s="157" t="n">
        <v>0</v>
      </c>
      <c r="L2" s="157" t="n">
        <v>0</v>
      </c>
      <c r="M2" s="157" t="n">
        <v>5</v>
      </c>
      <c r="N2" s="157" t="n"/>
      <c r="O2" s="181" t="n"/>
      <c r="P2" s="181" t="n"/>
      <c r="Q2" s="181" t="n"/>
      <c r="R2" s="181" t="n"/>
      <c r="S2" s="359" t="n">
        <v>2</v>
      </c>
      <c r="T2" s="359" t="n">
        <v>2</v>
      </c>
      <c r="U2" s="359" t="n">
        <v>2</v>
      </c>
      <c r="V2" s="181" t="n"/>
      <c r="W2" s="181" t="n"/>
      <c r="X2" s="359" t="n">
        <v>1</v>
      </c>
    </row>
    <row r="3">
      <c r="A3" s="22" t="n">
        <v>3111327</v>
      </c>
      <c r="B3" s="91" t="inlineStr">
        <is>
          <t>Overtime Allowance</t>
        </is>
      </c>
      <c r="C3" s="153" t="n"/>
      <c r="D3" s="359" t="n">
        <v>10</v>
      </c>
      <c r="E3" s="359" t="n"/>
      <c r="F3" s="359" t="n"/>
      <c r="G3" s="359" t="n">
        <v>10</v>
      </c>
      <c r="H3" s="359" t="n">
        <v>13</v>
      </c>
      <c r="I3" s="359" t="n"/>
      <c r="J3" s="157" t="n">
        <v>10</v>
      </c>
      <c r="K3" s="157" t="n">
        <v>0</v>
      </c>
      <c r="L3" s="157" t="n">
        <v>0</v>
      </c>
      <c r="M3" s="157" t="n">
        <v>10</v>
      </c>
      <c r="N3" s="157" t="n"/>
      <c r="O3" s="181" t="n"/>
      <c r="P3" s="181" t="n"/>
      <c r="Q3" s="181" t="n"/>
      <c r="R3" s="181" t="n"/>
      <c r="S3" s="359" t="n">
        <v>3</v>
      </c>
      <c r="T3" s="359" t="n">
        <v>3</v>
      </c>
      <c r="U3" s="359" t="n">
        <v>3</v>
      </c>
      <c r="V3" s="181" t="n"/>
      <c r="W3" s="181" t="n"/>
      <c r="X3" s="359" t="n">
        <v>1</v>
      </c>
    </row>
    <row r="4">
      <c r="A4" s="22" t="n">
        <v>3111338</v>
      </c>
      <c r="B4" s="91" t="inlineStr">
        <is>
          <t>Other Allowance</t>
        </is>
      </c>
      <c r="C4" s="153" t="n"/>
      <c r="D4" s="359" t="n">
        <v>140</v>
      </c>
      <c r="E4" s="359" t="n"/>
      <c r="F4" s="359" t="n"/>
      <c r="G4" s="359" t="n">
        <v>140</v>
      </c>
      <c r="H4" s="359" t="n">
        <v>14</v>
      </c>
      <c r="I4" s="359" t="n"/>
      <c r="J4" s="157" t="n">
        <v>140</v>
      </c>
      <c r="K4" s="157" t="n">
        <v>0</v>
      </c>
      <c r="L4" s="157" t="n">
        <v>0</v>
      </c>
      <c r="M4" s="157" t="n">
        <v>140</v>
      </c>
      <c r="N4" s="157" t="n"/>
      <c r="O4" s="181" t="n"/>
      <c r="P4" s="181" t="n"/>
      <c r="Q4" s="181" t="n"/>
      <c r="R4" s="181" t="n"/>
      <c r="S4" s="359" t="n">
        <v>4</v>
      </c>
      <c r="T4" s="359" t="n">
        <v>4</v>
      </c>
      <c r="U4" s="359" t="n">
        <v>4</v>
      </c>
      <c r="V4" s="181" t="n"/>
      <c r="W4" s="181" t="n"/>
      <c r="X4" s="359" t="n">
        <v>1</v>
      </c>
    </row>
    <row r="5">
      <c r="A5" s="22" t="n">
        <v>3241101</v>
      </c>
      <c r="B5" s="91" t="inlineStr">
        <is>
          <t>Travel Expenses (TA &amp; DA for PMO &amp; PIU)</t>
        </is>
      </c>
      <c r="C5" s="153" t="n"/>
      <c r="D5" s="359" t="n">
        <v>100</v>
      </c>
      <c r="E5" s="359" t="n"/>
      <c r="F5" s="359" t="n"/>
      <c r="G5" s="359" t="n">
        <v>100</v>
      </c>
      <c r="H5" s="359" t="n">
        <v>16</v>
      </c>
      <c r="I5" s="359" t="n"/>
      <c r="J5" s="157" t="n">
        <v>120</v>
      </c>
      <c r="K5" s="157" t="n">
        <v>0</v>
      </c>
      <c r="L5" s="157" t="n">
        <v>0</v>
      </c>
      <c r="M5" s="157" t="n">
        <v>120</v>
      </c>
      <c r="N5" s="157" t="n"/>
      <c r="O5" s="181" t="n"/>
      <c r="P5" s="181" t="n"/>
      <c r="Q5" s="181" t="n"/>
      <c r="R5" s="181" t="n"/>
      <c r="S5" s="359" t="n">
        <v>5</v>
      </c>
      <c r="T5" s="359" t="n">
        <v>5</v>
      </c>
      <c r="U5" s="359" t="n">
        <v>5</v>
      </c>
      <c r="V5" s="181" t="n"/>
      <c r="W5" s="181" t="n"/>
      <c r="X5" s="359" t="n">
        <v>1</v>
      </c>
    </row>
    <row customHeight="1" ht="20.25" r="6" s="356">
      <c r="A6" s="22" t="n">
        <v>3211129</v>
      </c>
      <c r="B6" s="91" t="inlineStr">
        <is>
          <t>Rent-Office : Office Accomodation for PMO (3,500sft) for 8 years</t>
        </is>
      </c>
      <c r="C6" s="153" t="n"/>
      <c r="D6" s="359" t="n">
        <v>245</v>
      </c>
      <c r="E6" s="359" t="n"/>
      <c r="F6" s="359" t="n"/>
      <c r="G6" s="359" t="n">
        <v>245</v>
      </c>
      <c r="H6" s="359" t="n">
        <v>17</v>
      </c>
      <c r="I6" s="359" t="n"/>
      <c r="J6" s="157" t="n">
        <v>245</v>
      </c>
      <c r="K6" s="157" t="n">
        <v>0</v>
      </c>
      <c r="L6" s="157" t="n">
        <v>0</v>
      </c>
      <c r="M6" s="157" t="n">
        <v>245</v>
      </c>
      <c r="N6" s="157" t="n"/>
      <c r="O6" s="181" t="n"/>
      <c r="P6" s="181" t="n"/>
      <c r="Q6" s="181" t="n"/>
      <c r="R6" s="181" t="n"/>
      <c r="S6" s="359" t="n">
        <v>6</v>
      </c>
      <c r="T6" s="359" t="n">
        <v>6</v>
      </c>
      <c r="U6" s="359" t="n">
        <v>6</v>
      </c>
      <c r="V6" s="181" t="n"/>
      <c r="W6" s="181" t="n"/>
      <c r="X6" s="359" t="n">
        <v>1</v>
      </c>
    </row>
    <row customHeight="1" ht="37.5" r="7" s="356">
      <c r="A7" s="22" t="n">
        <v>3821103</v>
      </c>
      <c r="B7" s="91" t="inlineStr">
        <is>
          <t>Misc. Taxes (Income Tax of Consultants, Outsourcing Staff Salary,House rent, Fees for Environmental clearance  etc.)</t>
        </is>
      </c>
      <c r="C7" s="153" t="n"/>
      <c r="D7" s="359" t="n">
        <v>2596.27</v>
      </c>
      <c r="E7" s="359" t="n"/>
      <c r="F7" s="359" t="n"/>
      <c r="G7" s="359" t="n">
        <v>2596.27</v>
      </c>
      <c r="H7" s="359" t="n">
        <v>18</v>
      </c>
      <c r="I7" s="359" t="n"/>
      <c r="J7" s="157" t="n">
        <v>2596.27</v>
      </c>
      <c r="K7" s="157" t="n">
        <v>0</v>
      </c>
      <c r="L7" s="157" t="n">
        <v>0</v>
      </c>
      <c r="M7" s="157" t="n">
        <v>2596.27</v>
      </c>
      <c r="N7" s="157" t="n"/>
      <c r="O7" s="181" t="n"/>
      <c r="P7" s="181" t="n"/>
      <c r="Q7" s="181" t="n"/>
      <c r="R7" s="181" t="n"/>
      <c r="S7" s="359" t="n">
        <v>7</v>
      </c>
      <c r="T7" s="359" t="n">
        <v>7</v>
      </c>
      <c r="U7" s="359" t="n">
        <v>7</v>
      </c>
      <c r="V7" s="181" t="n"/>
      <c r="W7" s="181" t="n"/>
      <c r="X7" s="359" t="n">
        <v>1</v>
      </c>
    </row>
    <row r="8">
      <c r="A8" s="22" t="n">
        <v>3211119</v>
      </c>
      <c r="B8" s="91" t="inlineStr">
        <is>
          <t>Postage</t>
        </is>
      </c>
      <c r="C8" s="153" t="n"/>
      <c r="D8" s="359" t="n">
        <v>25</v>
      </c>
      <c r="E8" s="359" t="n"/>
      <c r="F8" s="359" t="n"/>
      <c r="G8" s="359" t="n">
        <v>25</v>
      </c>
      <c r="H8" s="359" t="n">
        <v>19</v>
      </c>
      <c r="I8" s="359" t="n"/>
      <c r="J8" s="157" t="n">
        <v>5</v>
      </c>
      <c r="K8" s="157" t="n">
        <v>0</v>
      </c>
      <c r="L8" s="157" t="n">
        <v>0</v>
      </c>
      <c r="M8" s="157" t="n">
        <v>5</v>
      </c>
      <c r="N8" s="157" t="n"/>
      <c r="O8" s="181" t="n"/>
      <c r="P8" s="181" t="n"/>
      <c r="Q8" s="181" t="n"/>
      <c r="R8" s="181" t="n"/>
      <c r="S8" s="359" t="n">
        <v>8</v>
      </c>
      <c r="T8" s="359" t="n">
        <v>8</v>
      </c>
      <c r="U8" s="359" t="n">
        <v>8</v>
      </c>
      <c r="V8" s="181" t="n"/>
      <c r="W8" s="181" t="n"/>
      <c r="X8" s="359" t="n">
        <v>1</v>
      </c>
    </row>
    <row r="9">
      <c r="A9" s="22" t="n">
        <v>3211120</v>
      </c>
      <c r="B9" s="91" t="inlineStr">
        <is>
          <t>Telephones/Telegram/Teleprinter</t>
        </is>
      </c>
      <c r="C9" s="153" t="n"/>
      <c r="D9" s="359" t="n">
        <v>25</v>
      </c>
      <c r="E9" s="359" t="n"/>
      <c r="F9" s="359" t="n"/>
      <c r="G9" s="359" t="n">
        <v>25</v>
      </c>
      <c r="H9" s="359" t="n">
        <v>20</v>
      </c>
      <c r="I9" s="359" t="n"/>
      <c r="J9" s="157" t="n">
        <v>5</v>
      </c>
      <c r="K9" s="157" t="n">
        <v>0</v>
      </c>
      <c r="L9" s="157" t="n">
        <v>0</v>
      </c>
      <c r="M9" s="157" t="n">
        <v>5</v>
      </c>
      <c r="N9" s="157" t="n"/>
      <c r="O9" s="181" t="n"/>
      <c r="P9" s="181" t="n"/>
      <c r="Q9" s="181" t="n"/>
      <c r="R9" s="181" t="n"/>
      <c r="S9" s="359" t="n">
        <v>9</v>
      </c>
      <c r="T9" s="359" t="n">
        <v>9</v>
      </c>
      <c r="U9" s="359" t="n">
        <v>9</v>
      </c>
      <c r="V9" s="181" t="n"/>
      <c r="W9" s="181" t="n"/>
      <c r="X9" s="359" t="n">
        <v>1</v>
      </c>
    </row>
    <row r="10">
      <c r="A10" s="22" t="n">
        <v>3211117</v>
      </c>
      <c r="B10" s="91" t="inlineStr">
        <is>
          <t>Telex/Fax/Internet</t>
        </is>
      </c>
      <c r="C10" s="153" t="n"/>
      <c r="D10" s="359" t="n">
        <v>25</v>
      </c>
      <c r="E10" s="359" t="n"/>
      <c r="F10" s="359" t="n"/>
      <c r="G10" s="359" t="n">
        <v>25</v>
      </c>
      <c r="H10" s="359" t="n">
        <v>21</v>
      </c>
      <c r="I10" s="359" t="n"/>
      <c r="J10" s="157" t="n">
        <v>5</v>
      </c>
      <c r="K10" s="157" t="n">
        <v>0</v>
      </c>
      <c r="L10" s="157" t="n">
        <v>0</v>
      </c>
      <c r="M10" s="157" t="n">
        <v>5</v>
      </c>
      <c r="N10" s="157" t="n"/>
      <c r="O10" s="181" t="n"/>
      <c r="P10" s="181" t="n"/>
      <c r="Q10" s="181" t="n"/>
      <c r="R10" s="181" t="n"/>
      <c r="S10" s="359" t="n">
        <v>10</v>
      </c>
      <c r="T10" s="359" t="n">
        <v>10</v>
      </c>
      <c r="U10" s="359" t="n">
        <v>10</v>
      </c>
      <c r="V10" s="181" t="n"/>
      <c r="W10" s="181" t="n"/>
      <c r="X10" s="359" t="n">
        <v>1</v>
      </c>
    </row>
    <row r="11">
      <c r="A11" s="22" t="n">
        <v>3221104</v>
      </c>
      <c r="B11" s="91" t="inlineStr">
        <is>
          <t>Registration Fee (Vehicles)</t>
        </is>
      </c>
      <c r="C11" s="153" t="n"/>
      <c r="D11" s="359" t="n">
        <v>15</v>
      </c>
      <c r="E11" s="359" t="n"/>
      <c r="F11" s="359" t="n"/>
      <c r="G11" s="359" t="n">
        <v>15</v>
      </c>
      <c r="H11" s="359" t="n">
        <v>22</v>
      </c>
      <c r="I11" s="359" t="n"/>
      <c r="J11" s="157" t="n">
        <v>20</v>
      </c>
      <c r="K11" s="157" t="n">
        <v>0</v>
      </c>
      <c r="L11" s="157" t="n">
        <v>0</v>
      </c>
      <c r="M11" s="157" t="n">
        <v>20</v>
      </c>
      <c r="N11" s="157" t="n"/>
      <c r="O11" s="181" t="n"/>
      <c r="P11" s="181" t="n"/>
      <c r="Q11" s="181" t="n"/>
      <c r="R11" s="181" t="n"/>
      <c r="S11" s="359" t="n">
        <v>11</v>
      </c>
      <c r="T11" s="359" t="n">
        <v>11</v>
      </c>
      <c r="U11" s="359" t="n">
        <v>11</v>
      </c>
      <c r="V11" s="181" t="n"/>
      <c r="W11" s="181" t="n"/>
      <c r="X11" s="359" t="n">
        <v>1</v>
      </c>
    </row>
    <row r="12">
      <c r="A12" s="22" t="n">
        <v>3211115</v>
      </c>
      <c r="B12" s="91" t="inlineStr">
        <is>
          <t>Water</t>
        </is>
      </c>
      <c r="C12" s="153" t="n"/>
      <c r="D12" s="359" t="n">
        <v>10</v>
      </c>
      <c r="E12" s="359" t="n"/>
      <c r="F12" s="359" t="n"/>
      <c r="G12" s="359" t="n">
        <v>10</v>
      </c>
      <c r="H12" s="359" t="n">
        <v>23</v>
      </c>
      <c r="I12" s="359" t="n"/>
      <c r="J12" s="157" t="n">
        <v>5</v>
      </c>
      <c r="K12" s="157" t="n">
        <v>0</v>
      </c>
      <c r="L12" s="157" t="n">
        <v>0</v>
      </c>
      <c r="M12" s="157" t="n">
        <v>5</v>
      </c>
      <c r="N12" s="157" t="n"/>
      <c r="O12" s="181" t="n"/>
      <c r="P12" s="181" t="n"/>
      <c r="Q12" s="181" t="n"/>
      <c r="R12" s="181" t="n"/>
      <c r="S12" s="359" t="n">
        <v>12</v>
      </c>
      <c r="T12" s="359" t="n">
        <v>12</v>
      </c>
      <c r="U12" s="359" t="n">
        <v>12</v>
      </c>
      <c r="V12" s="181" t="n"/>
      <c r="W12" s="181" t="n"/>
      <c r="X12" s="359" t="n">
        <v>1</v>
      </c>
    </row>
    <row r="13">
      <c r="A13" s="22" t="n">
        <v>3211113</v>
      </c>
      <c r="B13" s="91" t="inlineStr">
        <is>
          <t>Electricity</t>
        </is>
      </c>
      <c r="C13" s="153" t="n"/>
      <c r="D13" s="359" t="n">
        <v>15</v>
      </c>
      <c r="E13" s="359" t="n"/>
      <c r="F13" s="359" t="n"/>
      <c r="G13" s="359" t="n">
        <v>15</v>
      </c>
      <c r="H13" s="359" t="n">
        <v>24</v>
      </c>
      <c r="I13" s="359" t="n"/>
      <c r="J13" s="157" t="n">
        <v>20</v>
      </c>
      <c r="K13" s="157" t="n">
        <v>0</v>
      </c>
      <c r="L13" s="157" t="n">
        <v>0</v>
      </c>
      <c r="M13" s="157" t="n">
        <v>20</v>
      </c>
      <c r="N13" s="157" t="n"/>
      <c r="O13" s="181" t="n"/>
      <c r="P13" s="181" t="n"/>
      <c r="Q13" s="181" t="n"/>
      <c r="R13" s="181" t="n"/>
      <c r="S13" s="359" t="n">
        <v>13</v>
      </c>
      <c r="T13" s="359" t="n">
        <v>13</v>
      </c>
      <c r="U13" s="359" t="n">
        <v>13</v>
      </c>
      <c r="V13" s="181" t="n"/>
      <c r="W13" s="181" t="n"/>
      <c r="X13" s="359" t="n">
        <v>1</v>
      </c>
    </row>
    <row r="14">
      <c r="A14" s="22" t="n">
        <v>3243102</v>
      </c>
      <c r="B14" s="91" t="inlineStr">
        <is>
          <t>Gas &amp; Fuel</t>
        </is>
      </c>
      <c r="C14" s="153" t="n"/>
      <c r="D14" s="359" t="n">
        <v>200</v>
      </c>
      <c r="E14" s="359" t="n"/>
      <c r="F14" s="359" t="n"/>
      <c r="G14" s="359" t="n">
        <v>200</v>
      </c>
      <c r="H14" s="359" t="n">
        <v>25</v>
      </c>
      <c r="I14" s="359" t="n"/>
      <c r="J14" s="157" t="n">
        <v>100</v>
      </c>
      <c r="K14" s="157" t="n">
        <v>0</v>
      </c>
      <c r="L14" s="157" t="n">
        <v>0</v>
      </c>
      <c r="M14" s="157" t="n">
        <v>100</v>
      </c>
      <c r="N14" s="157" t="n"/>
      <c r="O14" s="181" t="n"/>
      <c r="P14" s="181" t="n"/>
      <c r="Q14" s="181" t="n"/>
      <c r="R14" s="181" t="n"/>
      <c r="S14" s="359" t="n">
        <v>14</v>
      </c>
      <c r="T14" s="359" t="n">
        <v>14</v>
      </c>
      <c r="U14" s="359" t="n">
        <v>14</v>
      </c>
      <c r="V14" s="181" t="n"/>
      <c r="W14" s="181" t="n"/>
      <c r="X14" s="359" t="n">
        <v>2</v>
      </c>
    </row>
    <row r="15">
      <c r="A15" s="22" t="n">
        <v>3243101</v>
      </c>
      <c r="B15" s="91" t="inlineStr">
        <is>
          <t>Petrol and Lubricant</t>
        </is>
      </c>
      <c r="C15" s="153" t="n"/>
      <c r="D15" s="359" t="n">
        <v>150</v>
      </c>
      <c r="E15" s="359" t="n"/>
      <c r="F15" s="359" t="n"/>
      <c r="G15" s="359" t="n">
        <v>150</v>
      </c>
      <c r="H15" s="359" t="n">
        <v>26</v>
      </c>
      <c r="I15" s="359" t="n"/>
      <c r="J15" s="157" t="n">
        <v>200</v>
      </c>
      <c r="K15" s="157" t="n">
        <v>0</v>
      </c>
      <c r="L15" s="157" t="n">
        <v>0</v>
      </c>
      <c r="M15" s="157" t="n">
        <v>200</v>
      </c>
      <c r="N15" s="157" t="n"/>
      <c r="O15" s="181" t="n"/>
      <c r="P15" s="181" t="n"/>
      <c r="Q15" s="181" t="n"/>
      <c r="R15" s="181" t="n"/>
      <c r="S15" s="359" t="n">
        <v>15</v>
      </c>
      <c r="T15" s="359" t="n">
        <v>15</v>
      </c>
      <c r="U15" s="359" t="n">
        <v>15</v>
      </c>
      <c r="V15" s="181" t="n"/>
      <c r="W15" s="181" t="n"/>
      <c r="X15" s="359" t="n">
        <v>2</v>
      </c>
    </row>
    <row r="16">
      <c r="A16" s="22" t="n">
        <v>3221108</v>
      </c>
      <c r="B16" s="91" t="inlineStr">
        <is>
          <t>Insurance/Bank Charges (including Vehicles)</t>
        </is>
      </c>
      <c r="C16" s="153" t="n"/>
      <c r="D16" s="359" t="n">
        <v>3</v>
      </c>
      <c r="E16" s="359" t="n"/>
      <c r="F16" s="359" t="n"/>
      <c r="G16" s="359" t="n">
        <v>3</v>
      </c>
      <c r="H16" s="359" t="n">
        <v>27</v>
      </c>
      <c r="I16" s="359" t="n"/>
      <c r="J16" s="157" t="n">
        <v>3</v>
      </c>
      <c r="K16" s="157" t="n">
        <v>0</v>
      </c>
      <c r="L16" s="157" t="n">
        <v>0</v>
      </c>
      <c r="M16" s="157" t="n">
        <v>3</v>
      </c>
      <c r="N16" s="157" t="n"/>
      <c r="O16" s="181" t="n"/>
      <c r="P16" s="181" t="n"/>
      <c r="Q16" s="181" t="n"/>
      <c r="R16" s="181" t="n"/>
      <c r="S16" s="359" t="n">
        <v>16</v>
      </c>
      <c r="T16" s="359" t="n">
        <v>16</v>
      </c>
      <c r="U16" s="359" t="n">
        <v>16</v>
      </c>
      <c r="V16" s="181" t="n"/>
      <c r="W16" s="181" t="n"/>
      <c r="X16" s="359" t="n">
        <v>1</v>
      </c>
    </row>
    <row r="17">
      <c r="A17" s="22" t="n">
        <v>3255102</v>
      </c>
      <c r="B17" s="91" t="inlineStr">
        <is>
          <t>Printing &amp; Binding</t>
        </is>
      </c>
      <c r="C17" s="153" t="n"/>
      <c r="D17" s="359" t="n">
        <v>35</v>
      </c>
      <c r="E17" s="359" t="n"/>
      <c r="F17" s="359" t="n"/>
      <c r="G17" s="359" t="n">
        <v>35</v>
      </c>
      <c r="H17" s="359" t="n">
        <v>28</v>
      </c>
      <c r="I17" s="359" t="n"/>
      <c r="J17" s="157" t="n">
        <v>50</v>
      </c>
      <c r="K17" s="157" t="n">
        <v>0</v>
      </c>
      <c r="L17" s="157" t="n">
        <v>0</v>
      </c>
      <c r="M17" s="157" t="n">
        <v>50</v>
      </c>
      <c r="N17" s="157" t="n"/>
      <c r="O17" s="181" t="n"/>
      <c r="P17" s="181" t="n"/>
      <c r="Q17" s="181" t="n"/>
      <c r="R17" s="181" t="n"/>
      <c r="S17" s="359" t="n">
        <v>17</v>
      </c>
      <c r="T17" s="359" t="n">
        <v>17</v>
      </c>
      <c r="U17" s="359" t="n">
        <v>17</v>
      </c>
      <c r="V17" s="181" t="n"/>
      <c r="W17" s="181" t="n"/>
      <c r="X17" s="359" t="n">
        <v>1</v>
      </c>
    </row>
    <row r="18">
      <c r="A18" s="22" t="n">
        <v>3255104</v>
      </c>
      <c r="B18" s="91" t="inlineStr">
        <is>
          <t>Stationery, Seals &amp; Stamps</t>
        </is>
      </c>
      <c r="C18" s="153" t="n"/>
      <c r="D18" s="359" t="n">
        <v>150</v>
      </c>
      <c r="E18" s="359" t="n"/>
      <c r="F18" s="359" t="n"/>
      <c r="G18" s="359" t="n">
        <v>150</v>
      </c>
      <c r="H18" s="359" t="n">
        <v>29</v>
      </c>
      <c r="I18" s="359" t="n"/>
      <c r="J18" s="157" t="n">
        <v>120</v>
      </c>
      <c r="K18" s="157" t="n">
        <v>0</v>
      </c>
      <c r="L18" s="157" t="n">
        <v>0</v>
      </c>
      <c r="M18" s="157" t="n">
        <v>120</v>
      </c>
      <c r="N18" s="157" t="n"/>
      <c r="O18" s="181" t="n"/>
      <c r="P18" s="181" t="n"/>
      <c r="Q18" s="181" t="n"/>
      <c r="R18" s="181" t="n"/>
      <c r="S18" s="359" t="n">
        <v>18</v>
      </c>
      <c r="T18" s="359" t="n">
        <v>18</v>
      </c>
      <c r="U18" s="359" t="n">
        <v>18</v>
      </c>
      <c r="V18" s="181" t="n"/>
      <c r="W18" s="181" t="n"/>
      <c r="X18" s="359" t="n">
        <v>1</v>
      </c>
    </row>
    <row r="19">
      <c r="A19" s="22" t="n">
        <v>3211127</v>
      </c>
      <c r="B19" s="91" t="inlineStr">
        <is>
          <t>Books &amp; Periodicals</t>
        </is>
      </c>
      <c r="C19" s="153" t="n"/>
      <c r="D19" s="359" t="n">
        <v>2</v>
      </c>
      <c r="E19" s="359" t="n"/>
      <c r="F19" s="359" t="n"/>
      <c r="G19" s="359" t="n">
        <v>2</v>
      </c>
      <c r="H19" s="359" t="n">
        <v>30</v>
      </c>
      <c r="I19" s="359" t="n"/>
      <c r="J19" s="157" t="n">
        <v>2</v>
      </c>
      <c r="K19" s="157" t="n">
        <v>0</v>
      </c>
      <c r="L19" s="157" t="n">
        <v>0</v>
      </c>
      <c r="M19" s="157" t="n">
        <v>2</v>
      </c>
      <c r="N19" s="157" t="n"/>
      <c r="O19" s="181" t="n"/>
      <c r="P19" s="181" t="n"/>
      <c r="Q19" s="181" t="n"/>
      <c r="R19" s="181" t="n"/>
      <c r="S19" s="359" t="n">
        <v>19</v>
      </c>
      <c r="T19" s="359" t="n">
        <v>19</v>
      </c>
      <c r="U19" s="359" t="n">
        <v>19</v>
      </c>
      <c r="V19" s="181" t="n"/>
      <c r="W19" s="181" t="n"/>
      <c r="X19" s="359" t="n">
        <v>1</v>
      </c>
    </row>
    <row customHeight="1" ht="29.1" r="20" s="356">
      <c r="A20" s="22" t="n">
        <v>3231201</v>
      </c>
      <c r="B20" s="91" t="inlineStr">
        <is>
          <t>Overseas Training Course(08 Trainees) &amp; Overseas Study Tour (12 Participants)</t>
        </is>
      </c>
      <c r="C20" s="153" t="n"/>
      <c r="D20" s="359" t="n"/>
      <c r="E20" s="359" t="n">
        <v>238.54</v>
      </c>
      <c r="F20" s="359" t="n"/>
      <c r="G20" s="359" t="n">
        <v>238.54</v>
      </c>
      <c r="H20" s="359" t="n">
        <v>32</v>
      </c>
      <c r="I20" s="359" t="n"/>
      <c r="J20" s="157" t="n">
        <v>238.54</v>
      </c>
      <c r="K20" s="157" t="n">
        <v>0</v>
      </c>
      <c r="L20" s="157" t="n">
        <v>0</v>
      </c>
      <c r="M20" s="157" t="n">
        <v>238.54</v>
      </c>
      <c r="N20" s="155" t="n"/>
      <c r="O20" s="181" t="n"/>
      <c r="P20" s="181" t="n"/>
      <c r="Q20" s="181" t="n"/>
      <c r="R20" s="181" t="n"/>
      <c r="S20" s="359" t="n">
        <v>20</v>
      </c>
      <c r="T20" s="359" t="n">
        <v>20</v>
      </c>
      <c r="U20" s="359" t="n">
        <v>20</v>
      </c>
      <c r="V20" s="181" t="n"/>
      <c r="W20" s="181" t="n"/>
      <c r="X20" s="359" t="n">
        <v>3</v>
      </c>
    </row>
    <row customHeight="1" ht="30" r="21" s="356">
      <c r="A21" s="22" t="n">
        <v>3231201</v>
      </c>
      <c r="B21" s="91" t="inlineStr">
        <is>
          <t>Local Training for (a) O&amp;M manual (For BWDB Officials) and (b) Water Management Organization (WMO)</t>
        </is>
      </c>
      <c r="C21" s="153" t="n"/>
      <c r="D21" s="359" t="n">
        <v>47.81</v>
      </c>
      <c r="E21" s="359" t="n">
        <v>350.6</v>
      </c>
      <c r="F21" s="359" t="n"/>
      <c r="G21" s="359" t="n">
        <v>398.41</v>
      </c>
      <c r="H21" s="359" t="n">
        <v>33</v>
      </c>
      <c r="I21" s="359" t="n"/>
      <c r="J21" s="157" t="n">
        <v>64.39</v>
      </c>
      <c r="K21" s="157" t="n">
        <v>472.19</v>
      </c>
      <c r="L21" s="157" t="n">
        <v>0</v>
      </c>
      <c r="M21" s="157" t="n">
        <v>536.58</v>
      </c>
      <c r="N21" s="155" t="n"/>
      <c r="O21" s="181" t="n"/>
      <c r="P21" s="181" t="n"/>
      <c r="Q21" s="181" t="n"/>
      <c r="R21" s="181" t="n"/>
      <c r="S21" s="359" t="n">
        <v>21</v>
      </c>
      <c r="T21" s="359" t="n">
        <v>21</v>
      </c>
      <c r="U21" s="359" t="n">
        <v>21</v>
      </c>
      <c r="V21" s="181" t="n"/>
      <c r="W21" s="181" t="n"/>
      <c r="X21" s="359" t="n">
        <v>3</v>
      </c>
    </row>
    <row customHeight="1" ht="45" r="22" s="356">
      <c r="A22" s="22" t="n">
        <v>3231201</v>
      </c>
      <c r="B22" s="9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3" t="n"/>
      <c r="D22" s="359" t="n">
        <v>304</v>
      </c>
      <c r="E22" s="359" t="n">
        <v>2229.34</v>
      </c>
      <c r="F22" s="359" t="n"/>
      <c r="G22" s="359" t="n">
        <v>2533.34</v>
      </c>
      <c r="H22" s="359" t="n">
        <v>34</v>
      </c>
      <c r="I22" s="359" t="n"/>
      <c r="J22" s="157" t="n">
        <v>375.07</v>
      </c>
      <c r="K22" s="157" t="n">
        <v>2764.73</v>
      </c>
      <c r="L22" s="157" t="n">
        <v>0</v>
      </c>
      <c r="M22" s="157" t="n">
        <v>3139.8</v>
      </c>
      <c r="N22" s="155" t="n"/>
      <c r="O22" s="181" t="n"/>
      <c r="P22" s="181" t="n"/>
      <c r="Q22" s="181" t="n"/>
      <c r="R22" s="181" t="n"/>
      <c r="S22" s="359" t="n">
        <v>22</v>
      </c>
      <c r="T22" s="359" t="n">
        <v>22</v>
      </c>
      <c r="U22" s="359" t="n">
        <v>22</v>
      </c>
      <c r="V22" s="181" t="n"/>
      <c r="W22" s="181" t="n"/>
      <c r="X22" s="359" t="n">
        <v>3</v>
      </c>
    </row>
    <row customHeight="1" ht="45" r="23" s="356">
      <c r="A23" s="22" t="n">
        <v>3231201</v>
      </c>
      <c r="B23" s="9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3" t="n"/>
      <c r="D23" s="359" t="n">
        <v>158.6</v>
      </c>
      <c r="E23" s="359" t="n">
        <v>1163.08</v>
      </c>
      <c r="F23" s="359" t="n"/>
      <c r="G23" s="359" t="n">
        <v>1321.68</v>
      </c>
      <c r="H23" s="359" t="n">
        <v>35</v>
      </c>
      <c r="I23" s="359" t="n"/>
      <c r="J23" s="157" t="n">
        <v>158.6</v>
      </c>
      <c r="K23" s="157" t="n">
        <v>1163.08</v>
      </c>
      <c r="L23" s="157" t="n">
        <v>0</v>
      </c>
      <c r="M23" s="157" t="n">
        <v>1321.68</v>
      </c>
      <c r="N23" s="155" t="n"/>
      <c r="O23" s="181" t="n"/>
      <c r="P23" s="181" t="n"/>
      <c r="Q23" s="181" t="n"/>
      <c r="R23" s="181" t="n"/>
      <c r="S23" s="359" t="n">
        <v>23</v>
      </c>
      <c r="T23" s="359" t="n">
        <v>23</v>
      </c>
      <c r="U23" s="359" t="n">
        <v>23</v>
      </c>
      <c r="V23" s="181" t="n"/>
      <c r="W23" s="181" t="n"/>
      <c r="X23" s="359" t="n">
        <v>3</v>
      </c>
    </row>
    <row r="24">
      <c r="A24" s="22" t="n">
        <v>3211109</v>
      </c>
      <c r="B24" s="91" t="inlineStr">
        <is>
          <t>Casual labour/Job worker</t>
        </is>
      </c>
      <c r="C24" s="153" t="n"/>
      <c r="D24" s="359" t="n">
        <v>15</v>
      </c>
      <c r="E24" s="359" t="n"/>
      <c r="F24" s="359" t="n"/>
      <c r="G24" s="359" t="n">
        <v>15</v>
      </c>
      <c r="H24" s="359" t="n">
        <v>36</v>
      </c>
      <c r="I24" s="359" t="n"/>
      <c r="J24" s="157" t="n">
        <v>22</v>
      </c>
      <c r="K24" s="157" t="n">
        <v>0</v>
      </c>
      <c r="L24" s="157" t="n">
        <v>0</v>
      </c>
      <c r="M24" s="157" t="n">
        <v>22</v>
      </c>
      <c r="N24" s="157" t="n"/>
      <c r="O24" s="181" t="n"/>
      <c r="P24" s="181" t="n"/>
      <c r="Q24" s="181" t="n"/>
      <c r="R24" s="181" t="n"/>
      <c r="S24" s="359" t="n">
        <v>24</v>
      </c>
      <c r="T24" s="359" t="n">
        <v>24</v>
      </c>
      <c r="U24" s="359" t="n">
        <v>24</v>
      </c>
      <c r="V24" s="181" t="n"/>
      <c r="W24" s="181" t="n"/>
      <c r="X24" s="359" t="n">
        <v>1</v>
      </c>
    </row>
    <row r="25">
      <c r="A25" s="22" t="n">
        <v>3256103</v>
      </c>
      <c r="B25" s="91" t="inlineStr">
        <is>
          <t>Consumable Stores</t>
        </is>
      </c>
      <c r="C25" s="153" t="n"/>
      <c r="D25" s="359" t="n">
        <v>25</v>
      </c>
      <c r="E25" s="359" t="n"/>
      <c r="F25" s="359" t="n"/>
      <c r="G25" s="359" t="n">
        <v>25</v>
      </c>
      <c r="H25" s="359" t="n">
        <v>37</v>
      </c>
      <c r="I25" s="359" t="n"/>
      <c r="J25" s="157" t="n">
        <v>15</v>
      </c>
      <c r="K25" s="157" t="n">
        <v>0</v>
      </c>
      <c r="L25" s="157" t="n">
        <v>0</v>
      </c>
      <c r="M25" s="157" t="n">
        <v>15</v>
      </c>
      <c r="N25" s="157" t="n"/>
      <c r="O25" s="181" t="n"/>
      <c r="P25" s="181" t="n"/>
      <c r="Q25" s="181" t="n"/>
      <c r="R25" s="181" t="n"/>
      <c r="S25" s="359" t="n">
        <v>25</v>
      </c>
      <c r="T25" s="359" t="n">
        <v>25</v>
      </c>
      <c r="U25" s="359" t="n">
        <v>25</v>
      </c>
      <c r="V25" s="181" t="n"/>
      <c r="W25" s="181" t="n"/>
      <c r="X25" s="359" t="n">
        <v>1</v>
      </c>
    </row>
    <row customFormat="1" customHeight="1" ht="63" r="26" s="115">
      <c r="A26" s="234" t="n">
        <v>3257101</v>
      </c>
      <c r="B26" s="260" t="inlineStr">
        <is>
          <t>Consultancy  : International - 56 M/M(Detail in Appendix-E of original approved DPP) National - 532 M/M (Detail in Appendix-E of original approved DPP)</t>
        </is>
      </c>
      <c r="C26" s="111" t="n"/>
      <c r="D26" s="52" t="n"/>
      <c r="E26" s="52" t="n"/>
      <c r="F26" s="52" t="n">
        <v>7901.4</v>
      </c>
      <c r="G26" s="52" t="n">
        <v>7901.4</v>
      </c>
      <c r="H26" s="52" t="n">
        <v>38</v>
      </c>
      <c r="I26" s="52" t="n"/>
      <c r="J26" s="124" t="n">
        <v>0</v>
      </c>
      <c r="K26" s="124" t="n">
        <v>0</v>
      </c>
      <c r="L26" s="124" t="n">
        <v>7901.4</v>
      </c>
      <c r="M26" s="124" t="n">
        <v>7901.4</v>
      </c>
      <c r="N26" s="124" t="n"/>
      <c r="O26" s="53" t="n"/>
      <c r="P26" s="53" t="n"/>
      <c r="Q26" s="53" t="n"/>
      <c r="R26" s="53" t="n"/>
      <c r="S26" s="52" t="n">
        <v>26</v>
      </c>
      <c r="T26" s="52" t="n">
        <v>26</v>
      </c>
      <c r="U26" s="52" t="n">
        <v>26</v>
      </c>
      <c r="V26" s="53" t="n"/>
      <c r="W26" s="53" t="n"/>
      <c r="X26" s="52" t="n">
        <v>4</v>
      </c>
    </row>
    <row customHeight="1" ht="29.1" r="27" s="356">
      <c r="A27" s="22" t="n">
        <v>3111332</v>
      </c>
      <c r="B27" s="91" t="inlineStr">
        <is>
          <t>a) Honorarium/Fees/Remuneration (for different Committee)</t>
        </is>
      </c>
      <c r="C27" s="153" t="n"/>
      <c r="D27" s="359" t="n">
        <v>25</v>
      </c>
      <c r="E27" s="359" t="n"/>
      <c r="F27" s="359" t="n"/>
      <c r="G27" s="359" t="n">
        <v>25</v>
      </c>
      <c r="H27" s="359" t="n">
        <v>39</v>
      </c>
      <c r="I27" s="359" t="n"/>
      <c r="J27" s="157" t="n">
        <v>30</v>
      </c>
      <c r="K27" s="157" t="n">
        <v>0</v>
      </c>
      <c r="L27" s="157" t="n">
        <v>0</v>
      </c>
      <c r="M27" s="157" t="n">
        <v>30</v>
      </c>
      <c r="N27" s="157" t="n"/>
      <c r="O27" s="181" t="n"/>
      <c r="P27" s="181" t="n"/>
      <c r="Q27" s="181" t="n"/>
      <c r="R27" s="181" t="n"/>
      <c r="S27" s="359" t="n">
        <v>27</v>
      </c>
      <c r="T27" s="359" t="n">
        <v>27</v>
      </c>
      <c r="U27" s="359" t="n">
        <v>27</v>
      </c>
      <c r="V27" s="181" t="n"/>
      <c r="W27" s="181" t="n"/>
      <c r="X27" s="359" t="n">
        <v>1</v>
      </c>
    </row>
    <row r="28">
      <c r="A28" s="22" t="n">
        <v>3111332</v>
      </c>
      <c r="B28" s="91" t="inlineStr">
        <is>
          <t>b) Interim Evaluation</t>
        </is>
      </c>
      <c r="C28" s="153" t="n"/>
      <c r="D28" s="359" t="n">
        <v>10</v>
      </c>
      <c r="E28" s="359" t="n"/>
      <c r="F28" s="359" t="n"/>
      <c r="G28" s="359" t="n">
        <v>10</v>
      </c>
      <c r="H28" s="359" t="n">
        <v>40</v>
      </c>
      <c r="I28" s="359" t="n"/>
      <c r="J28" s="157" t="n">
        <v>10</v>
      </c>
      <c r="K28" s="157" t="n">
        <v>0</v>
      </c>
      <c r="L28" s="157" t="n">
        <v>0</v>
      </c>
      <c r="M28" s="157" t="n">
        <v>10</v>
      </c>
      <c r="N28" s="157" t="n"/>
      <c r="O28" s="181" t="n"/>
      <c r="P28" s="181" t="n"/>
      <c r="Q28" s="181" t="n"/>
      <c r="R28" s="181" t="n"/>
      <c r="S28" s="359" t="n">
        <v>28</v>
      </c>
      <c r="T28" s="359" t="n">
        <v>28</v>
      </c>
      <c r="U28" s="359" t="n">
        <v>28</v>
      </c>
      <c r="V28" s="181" t="n"/>
      <c r="W28" s="181" t="n"/>
      <c r="X28" s="359" t="n">
        <v>1</v>
      </c>
    </row>
    <row r="29">
      <c r="A29" s="22" t="n">
        <v>3111332</v>
      </c>
      <c r="B29" s="91" t="inlineStr">
        <is>
          <t>c) Progress Monitoring</t>
        </is>
      </c>
      <c r="C29" s="153" t="n"/>
      <c r="D29" s="359" t="n">
        <v>10</v>
      </c>
      <c r="E29" s="359" t="n"/>
      <c r="F29" s="359" t="n"/>
      <c r="G29" s="359" t="n">
        <v>10</v>
      </c>
      <c r="H29" s="359" t="n">
        <v>41</v>
      </c>
      <c r="I29" s="359" t="n"/>
      <c r="J29" s="157" t="n">
        <v>10</v>
      </c>
      <c r="K29" s="157" t="n">
        <v>0</v>
      </c>
      <c r="L29" s="157" t="n">
        <v>0</v>
      </c>
      <c r="M29" s="157" t="n">
        <v>10</v>
      </c>
      <c r="N29" s="157" t="n"/>
      <c r="O29" s="181" t="n"/>
      <c r="P29" s="181" t="n"/>
      <c r="Q29" s="181" t="n"/>
      <c r="R29" s="181" t="n"/>
      <c r="S29" s="359" t="n">
        <v>29</v>
      </c>
      <c r="T29" s="359" t="n">
        <v>29</v>
      </c>
      <c r="U29" s="359" t="n">
        <v>29</v>
      </c>
      <c r="V29" s="181" t="n"/>
      <c r="W29" s="181" t="n"/>
      <c r="X29" s="359" t="n">
        <v>1</v>
      </c>
    </row>
    <row r="30">
      <c r="A30" s="22" t="n">
        <v>3257104</v>
      </c>
      <c r="B30" s="91" t="inlineStr">
        <is>
          <t>Survey</t>
        </is>
      </c>
      <c r="C30" s="153" t="n"/>
      <c r="D30" s="359" t="n">
        <v>162</v>
      </c>
      <c r="E30" s="359" t="n"/>
      <c r="F30" s="359" t="n"/>
      <c r="G30" s="359" t="n">
        <v>162</v>
      </c>
      <c r="H30" s="359" t="n">
        <v>42</v>
      </c>
      <c r="I30" s="359" t="n"/>
      <c r="J30" s="157" t="n">
        <v>200</v>
      </c>
      <c r="K30" s="157" t="n">
        <v>0</v>
      </c>
      <c r="L30" s="157" t="n">
        <v>0</v>
      </c>
      <c r="M30" s="157" t="n">
        <v>200</v>
      </c>
      <c r="N30" s="157" t="n"/>
      <c r="O30" s="181" t="n"/>
      <c r="P30" s="181" t="n"/>
      <c r="Q30" s="181" t="n"/>
      <c r="R30" s="181" t="n"/>
      <c r="S30" s="359" t="n">
        <v>30</v>
      </c>
      <c r="T30" s="359" t="n">
        <v>30</v>
      </c>
      <c r="U30" s="359" t="n">
        <v>30</v>
      </c>
      <c r="V30" s="181" t="n"/>
      <c r="W30" s="181" t="n"/>
      <c r="X30" s="359" t="n">
        <v>1</v>
      </c>
    </row>
    <row r="31">
      <c r="A31" s="22" t="n">
        <v>3255101</v>
      </c>
      <c r="B31" s="91" t="inlineStr">
        <is>
          <t>Computer Consumables</t>
        </is>
      </c>
      <c r="C31" s="153" t="n"/>
      <c r="D31" s="359" t="n">
        <v>50</v>
      </c>
      <c r="E31" s="359" t="n"/>
      <c r="F31" s="359" t="n"/>
      <c r="G31" s="359" t="n">
        <v>50</v>
      </c>
      <c r="H31" s="359" t="n">
        <v>43</v>
      </c>
      <c r="I31" s="359" t="n"/>
      <c r="J31" s="157" t="n">
        <v>60</v>
      </c>
      <c r="K31" s="157" t="n">
        <v>0</v>
      </c>
      <c r="L31" s="157" t="n">
        <v>0</v>
      </c>
      <c r="M31" s="157" t="n">
        <v>60</v>
      </c>
      <c r="N31" s="157" t="n"/>
      <c r="O31" s="181" t="n"/>
      <c r="P31" s="181" t="n"/>
      <c r="Q31" s="181" t="n"/>
      <c r="R31" s="181" t="n"/>
      <c r="S31" s="359" t="n">
        <v>31</v>
      </c>
      <c r="T31" s="359" t="n">
        <v>31</v>
      </c>
      <c r="U31" s="359" t="n">
        <v>31</v>
      </c>
      <c r="V31" s="181" t="n"/>
      <c r="W31" s="181" t="n"/>
      <c r="X31" s="359" t="n">
        <v>1</v>
      </c>
    </row>
    <row customHeight="1" ht="29.1" r="32" s="356">
      <c r="A32" s="22" t="n">
        <v>3256101</v>
      </c>
      <c r="B32" s="91" t="inlineStr">
        <is>
          <t>Other Expenses: Salary of Manpower through Outsourcing</t>
        </is>
      </c>
      <c r="C32" s="153" t="n"/>
      <c r="D32" s="359" t="n">
        <v>1700</v>
      </c>
      <c r="E32" s="359" t="n"/>
      <c r="F32" s="359" t="n"/>
      <c r="G32" s="359" t="n">
        <v>1700</v>
      </c>
      <c r="H32" s="359" t="n">
        <v>44</v>
      </c>
      <c r="I32" s="359" t="n"/>
      <c r="J32" s="157" t="n">
        <v>1800</v>
      </c>
      <c r="K32" s="157" t="n">
        <v>0</v>
      </c>
      <c r="L32" s="157" t="n">
        <v>0</v>
      </c>
      <c r="M32" s="157" t="n">
        <v>1800</v>
      </c>
      <c r="N32" s="157" t="n"/>
      <c r="O32" s="181" t="n"/>
      <c r="P32" s="181" t="n"/>
      <c r="Q32" s="181" t="n"/>
      <c r="R32" s="181" t="n"/>
      <c r="S32" s="359" t="n">
        <v>32</v>
      </c>
      <c r="T32" s="359" t="n">
        <v>32</v>
      </c>
      <c r="U32" s="359" t="n">
        <v>32</v>
      </c>
      <c r="V32" s="181" t="n"/>
      <c r="W32" s="181" t="n"/>
      <c r="X32" s="359" t="n">
        <v>1</v>
      </c>
    </row>
    <row r="33">
      <c r="A33" s="22" t="n">
        <v>3258101</v>
      </c>
      <c r="B33" s="91" t="inlineStr">
        <is>
          <t xml:space="preserve"> Motor Vehicles</t>
        </is>
      </c>
      <c r="C33" s="153" t="n"/>
      <c r="D33" s="359" t="n">
        <v>100</v>
      </c>
      <c r="E33" s="359" t="n"/>
      <c r="F33" s="359" t="n"/>
      <c r="G33" s="359" t="n">
        <v>100</v>
      </c>
      <c r="H33" s="359" t="n">
        <v>46</v>
      </c>
      <c r="I33" s="359" t="n"/>
      <c r="J33" s="157" t="n">
        <v>125</v>
      </c>
      <c r="K33" s="157" t="n">
        <v>0</v>
      </c>
      <c r="L33" s="157" t="n">
        <v>0</v>
      </c>
      <c r="M33" s="157" t="n">
        <v>125</v>
      </c>
      <c r="N33" s="157" t="n"/>
      <c r="O33" s="181" t="n"/>
      <c r="P33" s="181" t="n"/>
      <c r="Q33" s="181" t="n"/>
      <c r="R33" s="181" t="n"/>
      <c r="S33" s="359" t="n">
        <v>33</v>
      </c>
      <c r="T33" s="359" t="n">
        <v>33</v>
      </c>
      <c r="U33" s="359" t="n">
        <v>33</v>
      </c>
      <c r="V33" s="181" t="n"/>
      <c r="W33" s="181" t="n"/>
      <c r="X33" s="359" t="n">
        <v>5</v>
      </c>
    </row>
    <row r="34">
      <c r="A34" s="22" t="n">
        <v>3258102</v>
      </c>
      <c r="B34" s="91" t="inlineStr">
        <is>
          <t>Furnitures &amp; Fixtures</t>
        </is>
      </c>
      <c r="C34" s="153" t="n"/>
      <c r="D34" s="359" t="n">
        <v>15</v>
      </c>
      <c r="E34" s="359" t="n"/>
      <c r="F34" s="359" t="n"/>
      <c r="G34" s="359" t="n">
        <v>15</v>
      </c>
      <c r="H34" s="359" t="n">
        <v>47</v>
      </c>
      <c r="I34" s="359" t="n"/>
      <c r="J34" s="157" t="n">
        <v>10</v>
      </c>
      <c r="K34" s="157" t="n">
        <v>0</v>
      </c>
      <c r="L34" s="157" t="n">
        <v>0</v>
      </c>
      <c r="M34" s="157" t="n">
        <v>10</v>
      </c>
      <c r="N34" s="157" t="n"/>
      <c r="O34" s="181" t="n"/>
      <c r="P34" s="181" t="n"/>
      <c r="Q34" s="181" t="n"/>
      <c r="R34" s="181" t="n"/>
      <c r="S34" s="359" t="n">
        <v>34</v>
      </c>
      <c r="T34" s="359" t="n">
        <v>34</v>
      </c>
      <c r="U34" s="359" t="n">
        <v>34</v>
      </c>
      <c r="V34" s="181" t="n"/>
      <c r="W34" s="181" t="n"/>
      <c r="X34" s="359" t="n">
        <v>5</v>
      </c>
    </row>
    <row r="35">
      <c r="A35" s="22" t="n">
        <v>3258103</v>
      </c>
      <c r="B35" s="91" t="inlineStr">
        <is>
          <t>Computers &amp; office equipments</t>
        </is>
      </c>
      <c r="C35" s="153" t="n"/>
      <c r="D35" s="359" t="n">
        <v>25</v>
      </c>
      <c r="E35" s="359" t="n"/>
      <c r="F35" s="359" t="n"/>
      <c r="G35" s="359" t="n">
        <v>25</v>
      </c>
      <c r="H35" s="359" t="n">
        <v>48</v>
      </c>
      <c r="I35" s="359" t="n"/>
      <c r="J35" s="157" t="n">
        <v>15</v>
      </c>
      <c r="K35" s="157" t="n">
        <v>0</v>
      </c>
      <c r="L35" s="157" t="n">
        <v>0</v>
      </c>
      <c r="M35" s="157" t="n">
        <v>15</v>
      </c>
      <c r="N35" s="157" t="n"/>
      <c r="O35" s="181" t="n"/>
      <c r="P35" s="181" t="n"/>
      <c r="Q35" s="181" t="n"/>
      <c r="R35" s="181" t="n"/>
      <c r="S35" s="359" t="n">
        <v>35</v>
      </c>
      <c r="T35" s="359" t="n">
        <v>35</v>
      </c>
      <c r="U35" s="359" t="n">
        <v>35</v>
      </c>
      <c r="V35" s="181" t="n"/>
      <c r="W35" s="181" t="n"/>
      <c r="X35" s="359" t="n">
        <v>5</v>
      </c>
    </row>
    <row r="36">
      <c r="A36" s="22" t="n">
        <v>3258105</v>
      </c>
      <c r="B36" s="91" t="inlineStr">
        <is>
          <t>Machineries &amp; Equipments</t>
        </is>
      </c>
      <c r="C36" s="153" t="n"/>
      <c r="D36" s="359" t="n">
        <v>25</v>
      </c>
      <c r="E36" s="359" t="n"/>
      <c r="F36" s="359" t="n"/>
      <c r="G36" s="359" t="n">
        <v>25</v>
      </c>
      <c r="H36" s="359" t="n">
        <v>49</v>
      </c>
      <c r="I36" s="359" t="n"/>
      <c r="J36" s="157" t="n">
        <v>10</v>
      </c>
      <c r="K36" s="157" t="n">
        <v>0</v>
      </c>
      <c r="L36" s="157" t="n">
        <v>0</v>
      </c>
      <c r="M36" s="157" t="n">
        <v>10</v>
      </c>
      <c r="N36" s="157" t="n"/>
      <c r="O36" s="181" t="n"/>
      <c r="P36" s="181" t="n"/>
      <c r="Q36" s="181" t="n"/>
      <c r="R36" s="181" t="n"/>
      <c r="S36" s="359" t="n">
        <v>36</v>
      </c>
      <c r="T36" s="359" t="n">
        <v>36</v>
      </c>
      <c r="U36" s="359" t="n">
        <v>36</v>
      </c>
      <c r="V36" s="181" t="n"/>
      <c r="W36" s="181" t="n"/>
      <c r="X36" s="359" t="n">
        <v>5</v>
      </c>
    </row>
    <row r="37">
      <c r="A37" s="22" t="n">
        <v>3258107</v>
      </c>
      <c r="B37" s="91" t="inlineStr">
        <is>
          <t>Office Building : Repair &amp; Maintenance</t>
        </is>
      </c>
      <c r="C37" s="153" t="n"/>
      <c r="D37" s="359" t="n">
        <v>20</v>
      </c>
      <c r="E37" s="359" t="n"/>
      <c r="F37" s="359" t="n"/>
      <c r="G37" s="359" t="n">
        <v>20</v>
      </c>
      <c r="H37" s="359" t="n">
        <v>50</v>
      </c>
      <c r="I37" s="359" t="n"/>
      <c r="J37" s="157" t="n">
        <v>25</v>
      </c>
      <c r="K37" s="157" t="n">
        <v>0</v>
      </c>
      <c r="L37" s="157" t="n">
        <v>0</v>
      </c>
      <c r="M37" s="157" t="n">
        <v>25</v>
      </c>
      <c r="N37" s="157" t="n"/>
      <c r="O37" s="181" t="n"/>
      <c r="P37" s="181" t="n"/>
      <c r="Q37" s="181" t="n"/>
      <c r="R37" s="181" t="n"/>
      <c r="S37" s="359" t="n">
        <v>37</v>
      </c>
      <c r="T37" s="359" t="n">
        <v>37</v>
      </c>
      <c r="U37" s="359" t="n">
        <v>37</v>
      </c>
      <c r="V37" s="181" t="n"/>
      <c r="W37" s="181" t="n"/>
      <c r="X37" s="359" t="n">
        <v>5</v>
      </c>
    </row>
    <row r="38">
      <c r="A38" s="22" t="n">
        <v>3258106</v>
      </c>
      <c r="B38" s="91" t="inlineStr">
        <is>
          <t>Residential Building : Repair &amp; Maintenance</t>
        </is>
      </c>
      <c r="C38" s="153" t="n"/>
      <c r="D38" s="359" t="n">
        <v>20</v>
      </c>
      <c r="E38" s="359" t="n"/>
      <c r="F38" s="359" t="n"/>
      <c r="G38" s="359" t="n">
        <v>20</v>
      </c>
      <c r="H38" s="359" t="n">
        <v>51</v>
      </c>
      <c r="I38" s="359" t="n"/>
      <c r="J38" s="157" t="n">
        <v>40</v>
      </c>
      <c r="K38" s="157" t="n">
        <v>0</v>
      </c>
      <c r="L38" s="157" t="n">
        <v>0</v>
      </c>
      <c r="M38" s="157" t="n">
        <v>40</v>
      </c>
      <c r="N38" s="157" t="n"/>
      <c r="O38" s="181" t="n"/>
      <c r="P38" s="181" t="n"/>
      <c r="Q38" s="181" t="n"/>
      <c r="R38" s="181" t="n"/>
      <c r="S38" s="359" t="n">
        <v>38</v>
      </c>
      <c r="T38" s="359" t="n">
        <v>38</v>
      </c>
      <c r="U38" s="359" t="n">
        <v>38</v>
      </c>
      <c r="V38" s="181" t="n"/>
      <c r="W38" s="181" t="n"/>
      <c r="X38" s="359" t="n">
        <v>5</v>
      </c>
    </row>
    <row r="39">
      <c r="A39" s="22" t="n">
        <v>3258105</v>
      </c>
      <c r="B39" s="91" t="inlineStr">
        <is>
          <t>Engineering Equipments</t>
        </is>
      </c>
      <c r="C39" s="153" t="n"/>
      <c r="D39" s="359" t="n">
        <v>25</v>
      </c>
      <c r="E39" s="359" t="n"/>
      <c r="F39" s="359" t="n"/>
      <c r="G39" s="359" t="n">
        <v>25</v>
      </c>
      <c r="H39" s="359" t="n">
        <v>52</v>
      </c>
      <c r="I39" s="359" t="n"/>
      <c r="J39" s="157" t="n">
        <v>20</v>
      </c>
      <c r="K39" s="157" t="n">
        <v>0</v>
      </c>
      <c r="L39" s="157" t="n">
        <v>0</v>
      </c>
      <c r="M39" s="157" t="n">
        <v>20</v>
      </c>
      <c r="N39" s="157" t="n"/>
      <c r="O39" s="181" t="n"/>
      <c r="P39" s="181" t="n"/>
      <c r="Q39" s="181" t="n"/>
      <c r="R39" s="181" t="n"/>
      <c r="S39" s="359" t="n">
        <v>39</v>
      </c>
      <c r="T39" s="359" t="n">
        <v>39</v>
      </c>
      <c r="U39" s="359" t="n">
        <v>39</v>
      </c>
      <c r="V39" s="181" t="n"/>
      <c r="W39" s="181" t="n"/>
      <c r="X39" s="359" t="n">
        <v>5</v>
      </c>
    </row>
    <row customHeight="1" ht="29.1" r="40" s="356">
      <c r="A40" s="22" t="n">
        <v>3258114</v>
      </c>
      <c r="B40" s="91" t="inlineStr">
        <is>
          <t xml:space="preserve"> Repair/Replacement of Regulator Gates and other related works(Rehabilitation Haors)</t>
        </is>
      </c>
      <c r="C40" s="153" t="n"/>
      <c r="D40" s="359" t="n">
        <v>43.5</v>
      </c>
      <c r="E40" s="359" t="n">
        <v>319</v>
      </c>
      <c r="F40" s="359" t="n"/>
      <c r="G40" s="359" t="n">
        <v>362.5</v>
      </c>
      <c r="H40" s="359" t="n">
        <v>54</v>
      </c>
      <c r="I40" s="359" t="n"/>
      <c r="J40" s="157" t="n">
        <v>43.5</v>
      </c>
      <c r="K40" s="157" t="n">
        <v>319</v>
      </c>
      <c r="L40" s="157" t="n">
        <v>0</v>
      </c>
      <c r="M40" s="157" t="n">
        <v>362.5</v>
      </c>
      <c r="N40" s="8" t="n"/>
      <c r="O40" s="181" t="n"/>
      <c r="P40" s="181" t="n"/>
      <c r="Q40" s="181" t="n"/>
      <c r="R40" s="181" t="n"/>
      <c r="S40" s="359" t="n">
        <v>40</v>
      </c>
      <c r="T40" s="359" t="n">
        <v>40</v>
      </c>
      <c r="U40" s="359" t="n">
        <v>40</v>
      </c>
      <c r="V40" s="181" t="n"/>
      <c r="W40" s="181" t="n"/>
      <c r="X40" s="359" t="n">
        <v>8</v>
      </c>
    </row>
    <row r="41">
      <c r="A41" s="22" t="n">
        <v>3258128</v>
      </c>
      <c r="B41" s="91" t="inlineStr">
        <is>
          <t>Water Transport : Repair of Speedboat(s)</t>
        </is>
      </c>
      <c r="C41" s="153" t="n"/>
      <c r="D41" s="359" t="n">
        <v>10</v>
      </c>
      <c r="E41" s="359" t="n"/>
      <c r="F41" s="359" t="n"/>
      <c r="G41" s="359" t="n">
        <v>10</v>
      </c>
      <c r="H41" s="359" t="n">
        <v>55</v>
      </c>
      <c r="I41" s="359" t="n"/>
      <c r="J41" s="157" t="n">
        <v>5</v>
      </c>
      <c r="K41" s="157" t="n">
        <v>0</v>
      </c>
      <c r="L41" s="157" t="n">
        <v>0</v>
      </c>
      <c r="M41" s="157" t="n">
        <v>5</v>
      </c>
      <c r="N41" s="157" t="n"/>
      <c r="O41" s="181" t="n"/>
      <c r="P41" s="181" t="n"/>
      <c r="Q41" s="181" t="n"/>
      <c r="R41" s="181" t="n"/>
      <c r="S41" s="359" t="n">
        <v>41</v>
      </c>
      <c r="T41" s="359" t="n">
        <v>41</v>
      </c>
      <c r="U41" s="359" t="n">
        <v>41</v>
      </c>
      <c r="V41" s="181" t="n"/>
      <c r="W41" s="181" t="n"/>
      <c r="X41" s="359" t="n">
        <v>5</v>
      </c>
    </row>
    <row r="42">
      <c r="A42" s="22" t="n">
        <v>3258107</v>
      </c>
      <c r="B42" s="91" t="inlineStr">
        <is>
          <t>Others : Repair &amp; Maintenance</t>
        </is>
      </c>
      <c r="C42" s="153" t="n"/>
      <c r="D42" s="359" t="n">
        <v>25</v>
      </c>
      <c r="E42" s="359" t="n"/>
      <c r="F42" s="359" t="n"/>
      <c r="G42" s="359" t="n">
        <v>25</v>
      </c>
      <c r="H42" s="359" t="n">
        <v>56</v>
      </c>
      <c r="I42" s="359" t="n"/>
      <c r="J42" s="157" t="n">
        <v>40</v>
      </c>
      <c r="K42" s="157" t="n">
        <v>0</v>
      </c>
      <c r="L42" s="157" t="n">
        <v>0</v>
      </c>
      <c r="M42" s="157" t="n">
        <v>40</v>
      </c>
      <c r="N42" s="157" t="n"/>
      <c r="O42" s="181" t="n"/>
      <c r="P42" s="181" t="n"/>
      <c r="Q42" s="181" t="n"/>
      <c r="R42" s="181" t="n"/>
      <c r="S42" s="359" t="n">
        <v>42</v>
      </c>
      <c r="T42" s="359" t="n">
        <v>42</v>
      </c>
      <c r="U42" s="359" t="n">
        <v>42</v>
      </c>
      <c r="V42" s="181" t="n"/>
      <c r="W42" s="181" t="n"/>
      <c r="X42" s="359" t="n">
        <v>5</v>
      </c>
    </row>
    <row customFormat="1" customHeight="1" ht="75" r="43" s="115">
      <c r="A43" s="234" t="n">
        <v>4112101</v>
      </c>
      <c r="B43" s="225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11" t="n"/>
      <c r="D43" s="52" t="n">
        <v>702.5</v>
      </c>
      <c r="E43" s="52" t="n"/>
      <c r="F43" s="52" t="n"/>
      <c r="G43" s="52" t="n">
        <v>702.5</v>
      </c>
      <c r="H43" s="52" t="n">
        <v>68</v>
      </c>
      <c r="I43" s="52" t="n"/>
      <c r="J43" s="124" t="n">
        <v>702.5</v>
      </c>
      <c r="K43" s="124" t="n">
        <v>0</v>
      </c>
      <c r="L43" s="124" t="n">
        <v>0</v>
      </c>
      <c r="M43" s="124" t="n">
        <v>702.5</v>
      </c>
      <c r="N43" s="124" t="n"/>
      <c r="O43" s="53" t="n"/>
      <c r="P43" s="53" t="n"/>
      <c r="Q43" s="53" t="n"/>
      <c r="R43" s="53" t="n"/>
      <c r="S43" s="52" t="n">
        <v>43</v>
      </c>
      <c r="T43" s="52" t="n">
        <v>43</v>
      </c>
      <c r="U43" s="52" t="n">
        <v>43</v>
      </c>
      <c r="V43" s="53" t="n"/>
      <c r="W43" s="53" t="n"/>
      <c r="X43" s="52" t="n">
        <v>6</v>
      </c>
    </row>
    <row customFormat="1" customHeight="1" ht="30" r="44" s="115">
      <c r="A44" s="234" t="n">
        <v>4112101</v>
      </c>
      <c r="B44" s="225" t="inlineStr">
        <is>
          <t>Motorcycle - 45 Nos. (PMO 2 Nos.,Kishoreganj 15 Nos., Netrokona 8 Nos., Sunamganj 8 Nos., Habiganj 8 Nos.&amp; Brahmanbaria 4 Nos).</t>
        </is>
      </c>
      <c r="C44" s="111" t="n"/>
      <c r="D44" s="52" t="n">
        <v>68.25</v>
      </c>
      <c r="E44" s="52" t="n"/>
      <c r="F44" s="52" t="n"/>
      <c r="G44" s="52" t="n">
        <v>68.25</v>
      </c>
      <c r="H44" s="52" t="n">
        <v>69</v>
      </c>
      <c r="I44" s="52" t="n"/>
      <c r="J44" s="124" t="n">
        <v>68.25</v>
      </c>
      <c r="K44" s="124" t="n">
        <v>0</v>
      </c>
      <c r="L44" s="124" t="n">
        <v>0</v>
      </c>
      <c r="M44" s="124" t="n">
        <v>68.25</v>
      </c>
      <c r="N44" s="124" t="n"/>
      <c r="O44" s="53" t="n"/>
      <c r="P44" s="53" t="n"/>
      <c r="Q44" s="53" t="n"/>
      <c r="R44" s="53" t="n"/>
      <c r="S44" s="52" t="n">
        <v>44</v>
      </c>
      <c r="T44" s="52" t="n">
        <v>44</v>
      </c>
      <c r="U44" s="52" t="n">
        <v>44</v>
      </c>
      <c r="V44" s="53" t="n"/>
      <c r="W44" s="53" t="n"/>
      <c r="X44" s="52" t="n">
        <v>6</v>
      </c>
    </row>
    <row customFormat="1" customHeight="1" ht="29.1" r="45" s="115">
      <c r="A45" s="234" t="n">
        <v>4112102</v>
      </c>
      <c r="B45" s="225" t="inlineStr">
        <is>
          <t>Speed Boat with Engine and all accessories (75 hp &amp; 5 Nos.)</t>
        </is>
      </c>
      <c r="C45" s="111" t="n"/>
      <c r="D45" s="52" t="n">
        <v>100</v>
      </c>
      <c r="E45" s="52" t="n"/>
      <c r="F45" s="52" t="n"/>
      <c r="G45" s="52" t="n">
        <v>100</v>
      </c>
      <c r="H45" s="52" t="n">
        <v>71</v>
      </c>
      <c r="I45" s="52" t="n"/>
      <c r="J45" s="124" t="n">
        <v>62</v>
      </c>
      <c r="K45" s="124" t="n">
        <v>0</v>
      </c>
      <c r="L45" s="124" t="n">
        <v>0</v>
      </c>
      <c r="M45" s="124" t="n">
        <v>62</v>
      </c>
      <c r="N45" s="124" t="n"/>
      <c r="O45" s="53" t="n"/>
      <c r="P45" s="53" t="n"/>
      <c r="Q45" s="53" t="n"/>
      <c r="R45" s="53" t="n"/>
      <c r="S45" s="52" t="n">
        <v>45</v>
      </c>
      <c r="T45" s="52" t="n">
        <v>45</v>
      </c>
      <c r="U45" s="52" t="n">
        <v>45</v>
      </c>
      <c r="V45" s="53" t="n"/>
      <c r="W45" s="53" t="n"/>
      <c r="X45" s="52" t="n">
        <v>6</v>
      </c>
    </row>
    <row customFormat="1" customHeight="1" ht="30" r="46" s="115">
      <c r="A46" s="234" t="n">
        <v>4112316</v>
      </c>
      <c r="B46" s="225" t="inlineStr">
        <is>
          <t>Photocopier -7 nos (PMO 2 Nos.,Kishoreganj 1 No., Netrokona 1 No., Sunamganj 1 No., Habiganj 1No.&amp; Brahmanbaria 1 No).</t>
        </is>
      </c>
      <c r="C46" s="111" t="n"/>
      <c r="D46" s="52" t="n">
        <v>8.970000000000001</v>
      </c>
      <c r="E46" s="52" t="n"/>
      <c r="F46" s="52" t="n"/>
      <c r="G46" s="52" t="n">
        <v>8.970000000000001</v>
      </c>
      <c r="H46" s="52" t="n">
        <v>73</v>
      </c>
      <c r="I46" s="52" t="n"/>
      <c r="J46" s="124" t="n">
        <v>8.970000000000001</v>
      </c>
      <c r="K46" s="124" t="n">
        <v>0</v>
      </c>
      <c r="L46" s="124" t="n">
        <v>0</v>
      </c>
      <c r="M46" s="124" t="n">
        <v>8.970000000000001</v>
      </c>
      <c r="N46" s="124" t="n"/>
      <c r="O46" s="53" t="n"/>
      <c r="P46" s="53" t="n"/>
      <c r="Q46" s="53" t="n"/>
      <c r="R46" s="53" t="n"/>
      <c r="S46" s="52" t="n">
        <v>46</v>
      </c>
      <c r="T46" s="52" t="n">
        <v>46</v>
      </c>
      <c r="U46" s="52" t="n">
        <v>46</v>
      </c>
      <c r="V46" s="53" t="n"/>
      <c r="W46" s="53" t="n"/>
      <c r="X46" s="52" t="n">
        <v>6</v>
      </c>
    </row>
    <row customFormat="1" customHeight="1" ht="30" r="47" s="115">
      <c r="A47" s="234" t="n">
        <v>4112316</v>
      </c>
      <c r="B47" s="225" t="inlineStr">
        <is>
          <t>Fax -2 nos (PMO 2 Nos.).</t>
        </is>
      </c>
      <c r="C47" s="111" t="n"/>
      <c r="D47" s="52" t="n">
        <v>5</v>
      </c>
      <c r="E47" s="52" t="n"/>
      <c r="F47" s="52" t="n"/>
      <c r="G47" s="52" t="n">
        <v>5</v>
      </c>
      <c r="H47" s="52" t="n">
        <v>74</v>
      </c>
      <c r="I47" s="52" t="n"/>
      <c r="J47" s="124" t="n">
        <v>1</v>
      </c>
      <c r="K47" s="124" t="n">
        <v>0</v>
      </c>
      <c r="L47" s="124" t="n">
        <v>0</v>
      </c>
      <c r="M47" s="124" t="n">
        <v>1</v>
      </c>
      <c r="N47" s="124" t="n"/>
      <c r="O47" s="53" t="n"/>
      <c r="P47" s="53" t="n"/>
      <c r="Q47" s="53" t="n"/>
      <c r="R47" s="53" t="n"/>
      <c r="S47" s="52" t="n">
        <v>47</v>
      </c>
      <c r="T47" s="52" t="n">
        <v>47</v>
      </c>
      <c r="U47" s="52" t="n">
        <v>47</v>
      </c>
      <c r="V47" s="53" t="n"/>
      <c r="W47" s="53" t="n"/>
      <c r="X47" s="52" t="n">
        <v>6</v>
      </c>
    </row>
    <row customHeight="1" ht="30" r="48" s="356">
      <c r="A48" s="22" t="n">
        <v>4112304</v>
      </c>
      <c r="B48" s="91" t="inlineStr">
        <is>
          <t>Survey Equipments (Digital leveling Instrument 5 nos., Total Station 2 nos. &amp; Hand Held GPS 10 Nos)</t>
        </is>
      </c>
      <c r="C48" s="153" t="n"/>
      <c r="D48" s="359" t="n">
        <v>20.5</v>
      </c>
      <c r="E48" s="359" t="n"/>
      <c r="F48" s="359" t="n"/>
      <c r="G48" s="359" t="n">
        <v>20.5</v>
      </c>
      <c r="H48" s="359" t="n">
        <v>76</v>
      </c>
      <c r="I48" s="359" t="n"/>
      <c r="J48" s="157" t="n">
        <v>60.5</v>
      </c>
      <c r="K48" s="157" t="n">
        <v>0</v>
      </c>
      <c r="L48" s="157" t="n">
        <v>0</v>
      </c>
      <c r="M48" s="157" t="n">
        <v>60.5</v>
      </c>
      <c r="N48" s="157" t="n"/>
      <c r="O48" s="181" t="n"/>
      <c r="P48" s="181" t="n"/>
      <c r="Q48" s="181" t="n"/>
      <c r="R48" s="181" t="n"/>
      <c r="S48" s="359" t="n">
        <v>48</v>
      </c>
      <c r="T48" s="359" t="n">
        <v>48</v>
      </c>
      <c r="U48" s="359" t="n">
        <v>48</v>
      </c>
      <c r="V48" s="181" t="n"/>
      <c r="W48" s="181" t="n"/>
      <c r="X48" s="359" t="n">
        <v>6</v>
      </c>
    </row>
    <row customFormat="1" customHeight="1" ht="48" r="49" s="115">
      <c r="A49" s="234" t="n">
        <v>4112304</v>
      </c>
      <c r="B49" s="225" t="inlineStr">
        <is>
          <t>Networking Equipment- 3 nos (PMO 1 No., Kishoreganj 1 No., Netrokona 1 No., )</t>
        </is>
      </c>
      <c r="C49" s="111" t="n"/>
      <c r="D49" s="52" t="n">
        <v>6</v>
      </c>
      <c r="E49" s="52" t="n"/>
      <c r="F49" s="52" t="n"/>
      <c r="G49" s="52" t="n">
        <v>6</v>
      </c>
      <c r="H49" s="52" t="n">
        <v>77</v>
      </c>
      <c r="I49" s="52" t="n"/>
      <c r="J49" s="124" t="n">
        <v>3</v>
      </c>
      <c r="K49" s="124" t="n">
        <v>0</v>
      </c>
      <c r="L49" s="124" t="n">
        <v>0</v>
      </c>
      <c r="M49" s="124" t="n">
        <v>3</v>
      </c>
      <c r="N49" s="124" t="n"/>
      <c r="O49" s="53" t="n"/>
      <c r="P49" s="53" t="n"/>
      <c r="Q49" s="53" t="n"/>
      <c r="R49" s="53" t="n"/>
      <c r="S49" s="52" t="n">
        <v>49</v>
      </c>
      <c r="T49" s="52" t="n">
        <v>49</v>
      </c>
      <c r="U49" s="52" t="n">
        <v>49</v>
      </c>
      <c r="V49" s="53" t="n"/>
      <c r="W49" s="53" t="n"/>
      <c r="X49" s="52" t="n">
        <v>6</v>
      </c>
    </row>
    <row customFormat="1" customHeight="1" ht="29.1" r="50" s="152">
      <c r="A50" s="246" t="n">
        <v>4112304</v>
      </c>
      <c r="B50" s="261" t="inlineStr">
        <is>
          <t>Engineering Laboratory Equipments for Kishoregonj WD Division</t>
        </is>
      </c>
      <c r="C50" s="150" t="n"/>
      <c r="D50" s="149" t="n">
        <v>50</v>
      </c>
      <c r="E50" s="149" t="n"/>
      <c r="F50" s="149" t="n"/>
      <c r="G50" s="149" t="n">
        <v>50</v>
      </c>
      <c r="H50" s="149" t="n">
        <v>78</v>
      </c>
      <c r="I50" s="149" t="n"/>
      <c r="J50" s="145" t="n">
        <v>50</v>
      </c>
      <c r="K50" s="145" t="n">
        <v>0</v>
      </c>
      <c r="L50" s="145" t="n">
        <v>0</v>
      </c>
      <c r="M50" s="145" t="n">
        <v>50</v>
      </c>
      <c r="N50" s="145" t="n"/>
      <c r="O50" s="151" t="n"/>
      <c r="P50" s="151" t="n"/>
      <c r="Q50" s="151" t="n"/>
      <c r="R50" s="151" t="n"/>
      <c r="S50" s="149" t="n">
        <v>50</v>
      </c>
      <c r="T50" s="149" t="n">
        <v>50</v>
      </c>
      <c r="U50" s="149" t="n">
        <v>50</v>
      </c>
      <c r="V50" s="151" t="n"/>
      <c r="W50" s="151" t="n"/>
      <c r="X50" s="149" t="n">
        <v>6</v>
      </c>
    </row>
    <row customFormat="1" customHeight="1" ht="78.75" r="51" s="115">
      <c r="A51" s="234" t="n">
        <v>4112202</v>
      </c>
      <c r="B51" s="225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111" t="n"/>
      <c r="D51" s="52" t="n">
        <v>19.5</v>
      </c>
      <c r="E51" s="52" t="n"/>
      <c r="F51" s="52" t="n"/>
      <c r="G51" s="52" t="n">
        <v>19.5</v>
      </c>
      <c r="H51" s="52" t="n">
        <v>80</v>
      </c>
      <c r="I51" s="52" t="n"/>
      <c r="J51" s="124" t="n">
        <v>24.5</v>
      </c>
      <c r="K51" s="124" t="n">
        <v>0</v>
      </c>
      <c r="L51" s="124" t="n">
        <v>0</v>
      </c>
      <c r="M51" s="124" t="n">
        <v>24.5</v>
      </c>
      <c r="N51" s="124" t="n"/>
      <c r="O51" s="53" t="n"/>
      <c r="P51" s="53" t="n"/>
      <c r="Q51" s="53" t="n"/>
      <c r="R51" s="53" t="n"/>
      <c r="S51" s="52" t="n">
        <v>51</v>
      </c>
      <c r="T51" s="52" t="n">
        <v>51</v>
      </c>
      <c r="U51" s="52" t="n">
        <v>51</v>
      </c>
      <c r="V51" s="53" t="n"/>
      <c r="W51" s="53" t="n"/>
      <c r="X51" s="52" t="n">
        <v>6</v>
      </c>
    </row>
    <row customFormat="1" customHeight="1" ht="30" r="52" s="115">
      <c r="A52" s="234" t="n">
        <v>4112202</v>
      </c>
      <c r="B52" s="225" t="inlineStr">
        <is>
          <t>Laptop Computer -11 nos (PMO 6 Nos.,Kishoreganj 1 No., Netrokona 1 No., Sunamganj 1 No., Habiganj 1No.&amp; Brahmanbaria 1 No)</t>
        </is>
      </c>
      <c r="C52" s="111" t="n"/>
      <c r="D52" s="52" t="n">
        <v>13.75</v>
      </c>
      <c r="E52" s="52" t="n"/>
      <c r="F52" s="52" t="n"/>
      <c r="G52" s="52" t="n">
        <v>13.75</v>
      </c>
      <c r="H52" s="52" t="n">
        <v>81</v>
      </c>
      <c r="I52" s="52" t="n"/>
      <c r="J52" s="124" t="n">
        <v>13.75</v>
      </c>
      <c r="K52" s="124" t="n">
        <v>0</v>
      </c>
      <c r="L52" s="124" t="n">
        <v>0</v>
      </c>
      <c r="M52" s="124" t="n">
        <v>13.75</v>
      </c>
      <c r="N52" s="124" t="n"/>
      <c r="O52" s="53" t="n"/>
      <c r="P52" s="53" t="n"/>
      <c r="Q52" s="53" t="n"/>
      <c r="R52" s="53" t="n"/>
      <c r="S52" s="52" t="n">
        <v>52</v>
      </c>
      <c r="T52" s="52" t="n">
        <v>52</v>
      </c>
      <c r="U52" s="52" t="n">
        <v>52</v>
      </c>
      <c r="V52" s="53" t="n"/>
      <c r="W52" s="53" t="n"/>
      <c r="X52" s="52" t="n">
        <v>6</v>
      </c>
    </row>
    <row customFormat="1" r="53" s="115">
      <c r="A53" s="234" t="n">
        <v>4112202</v>
      </c>
      <c r="B53" s="225" t="inlineStr">
        <is>
          <t xml:space="preserve">A3 Combo Printer 2 no ( PMO) </t>
        </is>
      </c>
      <c r="C53" s="111" t="n"/>
      <c r="D53" s="52" t="n">
        <v>1.5</v>
      </c>
      <c r="E53" s="52" t="n"/>
      <c r="F53" s="52" t="n"/>
      <c r="G53" s="52" t="n">
        <v>1.5</v>
      </c>
      <c r="H53" s="52" t="n">
        <v>82</v>
      </c>
      <c r="I53" s="52" t="n"/>
      <c r="J53" s="124" t="n">
        <v>1.5</v>
      </c>
      <c r="K53" s="124" t="n">
        <v>0</v>
      </c>
      <c r="L53" s="124" t="n">
        <v>0</v>
      </c>
      <c r="M53" s="124" t="n">
        <v>1.5</v>
      </c>
      <c r="N53" s="124" t="n"/>
      <c r="O53" s="53" t="n"/>
      <c r="P53" s="53" t="n"/>
      <c r="Q53" s="53" t="n"/>
      <c r="R53" s="53" t="n"/>
      <c r="S53" s="52" t="n">
        <v>53</v>
      </c>
      <c r="T53" s="52" t="n">
        <v>53</v>
      </c>
      <c r="U53" s="52" t="n">
        <v>53</v>
      </c>
      <c r="V53" s="53" t="n"/>
      <c r="W53" s="53" t="n"/>
      <c r="X53" s="52" t="n">
        <v>6</v>
      </c>
    </row>
    <row customFormat="1" customHeight="1" ht="30" r="54" s="115">
      <c r="A54" s="234" t="n">
        <v>4112202</v>
      </c>
      <c r="B54" s="225" t="inlineStr">
        <is>
          <t>Laser Printer- 17 nos. (PMO 9 Nos.,Kishoreganj 2 No., Netrokona 2  No., Sunamganj 2 No., Habiganj 1No.&amp; Brahmanbaria 1 No.)</t>
        </is>
      </c>
      <c r="C54" s="111" t="n"/>
      <c r="D54" s="52" t="n">
        <v>5.25</v>
      </c>
      <c r="E54" s="52" t="n"/>
      <c r="F54" s="52" t="n"/>
      <c r="G54" s="52" t="n">
        <v>5.25</v>
      </c>
      <c r="H54" s="52" t="n">
        <v>83</v>
      </c>
      <c r="I54" s="52" t="n"/>
      <c r="J54" s="124" t="n">
        <v>5.25</v>
      </c>
      <c r="K54" s="124" t="n">
        <v>0</v>
      </c>
      <c r="L54" s="124" t="n">
        <v>0</v>
      </c>
      <c r="M54" s="124" t="n">
        <v>5.25</v>
      </c>
      <c r="N54" s="124" t="n"/>
      <c r="O54" s="53" t="n"/>
      <c r="P54" s="53" t="n"/>
      <c r="Q54" s="53" t="n"/>
      <c r="R54" s="53" t="n"/>
      <c r="S54" s="52" t="n">
        <v>54</v>
      </c>
      <c r="T54" s="52" t="n">
        <v>54</v>
      </c>
      <c r="U54" s="52" t="n">
        <v>54</v>
      </c>
      <c r="V54" s="53" t="n"/>
      <c r="W54" s="53" t="n"/>
      <c r="X54" s="52" t="n">
        <v>6</v>
      </c>
    </row>
    <row r="55">
      <c r="A55" s="22" t="n">
        <v>4112314</v>
      </c>
      <c r="B55" s="91" t="inlineStr">
        <is>
          <t>Furnitures &amp; Fixtures</t>
        </is>
      </c>
      <c r="C55" s="153" t="n"/>
      <c r="D55" s="359" t="n">
        <v>50</v>
      </c>
      <c r="E55" s="359" t="n"/>
      <c r="F55" s="359" t="n"/>
      <c r="G55" s="359" t="n">
        <v>50</v>
      </c>
      <c r="H55" s="359" t="n">
        <v>84</v>
      </c>
      <c r="I55" s="359" t="n"/>
      <c r="J55" s="157" t="n">
        <v>50</v>
      </c>
      <c r="K55" s="157" t="n">
        <v>0</v>
      </c>
      <c r="L55" s="157" t="n">
        <v>0</v>
      </c>
      <c r="M55" s="157" t="n">
        <v>50</v>
      </c>
      <c r="N55" s="157" t="n"/>
      <c r="O55" s="181" t="n"/>
      <c r="P55" s="181" t="n"/>
      <c r="Q55" s="181" t="n"/>
      <c r="R55" s="181" t="n"/>
      <c r="S55" s="359" t="n">
        <v>55</v>
      </c>
      <c r="T55" s="359" t="n">
        <v>55</v>
      </c>
      <c r="U55" s="359" t="n">
        <v>55</v>
      </c>
      <c r="V55" s="181" t="n"/>
      <c r="W55" s="181" t="n"/>
      <c r="X55" s="359" t="n">
        <v>6</v>
      </c>
    </row>
    <row customFormat="1" r="56" s="152">
      <c r="A56" s="246" t="n">
        <v>4112303</v>
      </c>
      <c r="B56" s="261" t="inlineStr">
        <is>
          <t>Aircooler</t>
        </is>
      </c>
      <c r="C56" s="150" t="n"/>
      <c r="D56" s="149" t="n">
        <v>15</v>
      </c>
      <c r="E56" s="149" t="n"/>
      <c r="F56" s="149" t="n"/>
      <c r="G56" s="149" t="n">
        <v>15</v>
      </c>
      <c r="H56" s="149" t="n">
        <v>85</v>
      </c>
      <c r="I56" s="149" t="n"/>
      <c r="J56" s="145" t="n">
        <v>15</v>
      </c>
      <c r="K56" s="145" t="n">
        <v>0</v>
      </c>
      <c r="L56" s="145" t="n">
        <v>0</v>
      </c>
      <c r="M56" s="145" t="n">
        <v>15</v>
      </c>
      <c r="N56" s="145" t="n"/>
      <c r="O56" s="151" t="n"/>
      <c r="P56" s="151" t="n"/>
      <c r="Q56" s="151" t="n"/>
      <c r="R56" s="151" t="n"/>
      <c r="S56" s="149" t="n">
        <v>56</v>
      </c>
      <c r="T56" s="149" t="n">
        <v>56</v>
      </c>
      <c r="U56" s="149" t="n">
        <v>56</v>
      </c>
      <c r="V56" s="151" t="n"/>
      <c r="W56" s="151" t="n"/>
      <c r="X56" s="149" t="n">
        <v>6</v>
      </c>
    </row>
    <row customFormat="1" r="57" s="152">
      <c r="A57" s="246" t="n">
        <v>4141101</v>
      </c>
      <c r="B57" s="261" t="inlineStr">
        <is>
          <t>Land Acquisition ( 470 hectare)</t>
        </is>
      </c>
      <c r="C57" s="150" t="n"/>
      <c r="D57" s="149" t="n">
        <v>24000</v>
      </c>
      <c r="E57" s="149" t="n"/>
      <c r="F57" s="149" t="n"/>
      <c r="G57" s="149" t="n">
        <v>24000</v>
      </c>
      <c r="H57" s="149" t="n">
        <v>87</v>
      </c>
      <c r="I57" s="149" t="n"/>
      <c r="J57" s="145" t="n">
        <v>22000</v>
      </c>
      <c r="K57" s="145" t="n">
        <v>0</v>
      </c>
      <c r="L57" s="145" t="n">
        <v>0</v>
      </c>
      <c r="M57" s="145" t="n">
        <v>22000</v>
      </c>
      <c r="N57" s="145" t="n"/>
      <c r="O57" s="151" t="n"/>
      <c r="P57" s="151" t="n"/>
      <c r="Q57" s="151" t="n"/>
      <c r="R57" s="151" t="n"/>
      <c r="S57" s="149" t="n">
        <v>57</v>
      </c>
      <c r="T57" s="149" t="n">
        <v>57</v>
      </c>
      <c r="U57" s="149" t="n">
        <v>57</v>
      </c>
      <c r="V57" s="151" t="n"/>
      <c r="W57" s="151" t="n"/>
      <c r="X57" s="149" t="n">
        <v>7</v>
      </c>
    </row>
    <row customFormat="1" customHeight="1" ht="25.5" r="58" s="152">
      <c r="A58" s="246" t="n">
        <v>4111306</v>
      </c>
      <c r="B58" s="261" t="inlineStr">
        <is>
          <t>Construction of Irrigation Inlet (New Haors)</t>
        </is>
      </c>
      <c r="C58" s="150" t="n"/>
      <c r="D58" s="149" t="n">
        <v>151.32</v>
      </c>
      <c r="E58" s="149" t="n">
        <v>1109.68</v>
      </c>
      <c r="F58" s="149" t="n"/>
      <c r="G58" s="149" t="n">
        <v>1261</v>
      </c>
      <c r="H58" s="149" t="n">
        <v>90</v>
      </c>
      <c r="I58" s="149" t="n"/>
      <c r="J58" s="145" t="n">
        <v>174.097</v>
      </c>
      <c r="K58" s="145" t="n">
        <v>1069.453</v>
      </c>
      <c r="L58" s="145" t="n">
        <v>0</v>
      </c>
      <c r="M58" s="145" t="n">
        <v>1243.55</v>
      </c>
      <c r="N58" s="128" t="n"/>
      <c r="O58" s="151" t="n"/>
      <c r="P58" s="151" t="n"/>
      <c r="Q58" s="151" t="n"/>
      <c r="R58" s="151" t="n"/>
      <c r="S58" s="149" t="n">
        <v>58</v>
      </c>
      <c r="T58" s="149" t="n">
        <v>58</v>
      </c>
      <c r="U58" s="149" t="n">
        <v>58</v>
      </c>
      <c r="V58" s="151" t="n"/>
      <c r="W58" s="151" t="n"/>
      <c r="X58" s="149" t="n">
        <v>8</v>
      </c>
    </row>
    <row customFormat="1" customHeight="1" ht="36.75" r="59" s="152">
      <c r="A59" s="246" t="n">
        <v>4111307</v>
      </c>
      <c r="B59" s="261" t="inlineStr">
        <is>
          <t xml:space="preserve"> Re-installation/Construction of Regulator/ Causeway (Rehabilitation Sub-Projects)</t>
        </is>
      </c>
      <c r="C59" s="150" t="n"/>
      <c r="D59" s="149" t="n">
        <v>181.8</v>
      </c>
      <c r="E59" s="149" t="n">
        <v>1333.2</v>
      </c>
      <c r="F59" s="149" t="n"/>
      <c r="G59" s="149" t="n">
        <v>1515</v>
      </c>
      <c r="H59" s="149" t="n">
        <v>92</v>
      </c>
      <c r="I59" s="149" t="n"/>
      <c r="J59" s="145" t="n">
        <v>64.6268</v>
      </c>
      <c r="K59" s="145" t="n">
        <v>396.9932</v>
      </c>
      <c r="L59" s="145" t="n">
        <v>0</v>
      </c>
      <c r="M59" s="145" t="n">
        <v>461.62</v>
      </c>
      <c r="N59" s="128" t="n"/>
      <c r="O59" s="151" t="n"/>
      <c r="P59" s="151" t="n"/>
      <c r="Q59" s="151" t="n"/>
      <c r="R59" s="151" t="n"/>
      <c r="S59" s="149" t="n">
        <v>59</v>
      </c>
      <c r="T59" s="149" t="n">
        <v>59</v>
      </c>
      <c r="U59" s="149" t="n">
        <v>59</v>
      </c>
      <c r="V59" s="151" t="n"/>
      <c r="W59" s="151" t="n"/>
      <c r="X59" s="149" t="n">
        <v>8</v>
      </c>
    </row>
    <row customFormat="1" customHeight="1" ht="30" r="60" s="152">
      <c r="A60" s="246" t="n">
        <v>4111307</v>
      </c>
      <c r="B60" s="261" t="inlineStr">
        <is>
          <t xml:space="preserve"> Installation/Construction of New Regulators/ Causeway/Bridge/Box Drainage Outlet) (New Haors)</t>
        </is>
      </c>
      <c r="C60" s="150" t="n"/>
      <c r="D60" s="149" t="n">
        <v>2437.32</v>
      </c>
      <c r="E60" s="149" t="n">
        <v>17873.68</v>
      </c>
      <c r="F60" s="149" t="n"/>
      <c r="G60" s="149" t="n">
        <v>20311</v>
      </c>
      <c r="H60" s="149" t="n">
        <v>93</v>
      </c>
      <c r="I60" s="149" t="n"/>
      <c r="J60" s="145" t="n">
        <v>2671.753</v>
      </c>
      <c r="K60" s="145" t="n">
        <v>16412.197</v>
      </c>
      <c r="L60" s="145" t="n">
        <v>0</v>
      </c>
      <c r="M60" s="145" t="n">
        <v>19083.95</v>
      </c>
      <c r="N60" s="128" t="n"/>
      <c r="O60" s="151" t="n"/>
      <c r="P60" s="151" t="n"/>
      <c r="Q60" s="151" t="n"/>
      <c r="R60" s="151" t="n"/>
      <c r="S60" s="149" t="n">
        <v>60</v>
      </c>
      <c r="T60" s="149" t="n">
        <v>60</v>
      </c>
      <c r="U60" s="149" t="n">
        <v>60</v>
      </c>
      <c r="V60" s="151" t="n"/>
      <c r="W60" s="151" t="n"/>
      <c r="X60" s="149" t="n">
        <v>8</v>
      </c>
    </row>
    <row customFormat="1" customHeight="1" ht="15.75" r="61" s="152">
      <c r="A61" s="246" t="n">
        <v>4111307</v>
      </c>
      <c r="B61" s="261" t="inlineStr">
        <is>
          <t xml:space="preserve"> Re-excavation of Khal/River (New Haors) </t>
        </is>
      </c>
      <c r="C61" s="150" t="n"/>
      <c r="D61" s="149" t="n">
        <v>1167.48</v>
      </c>
      <c r="E61" s="149" t="n">
        <v>8561.52</v>
      </c>
      <c r="F61" s="149" t="n"/>
      <c r="G61" s="149" t="n">
        <v>9729</v>
      </c>
      <c r="H61" s="149" t="n">
        <v>94</v>
      </c>
      <c r="I61" s="149" t="n"/>
      <c r="J61" s="145" t="n">
        <v>1392.7424</v>
      </c>
      <c r="K61" s="145" t="n">
        <v>8555.417600000001</v>
      </c>
      <c r="L61" s="145" t="n">
        <v>0</v>
      </c>
      <c r="M61" s="145" t="n">
        <v>9948.16</v>
      </c>
      <c r="N61" s="148" t="n"/>
      <c r="O61" s="151" t="n"/>
      <c r="P61" s="151" t="n"/>
      <c r="Q61" s="151" t="n"/>
      <c r="R61" s="151" t="n"/>
      <c r="S61" s="149" t="n">
        <v>61</v>
      </c>
      <c r="T61" s="149" t="n">
        <v>61</v>
      </c>
      <c r="U61" s="149" t="n">
        <v>61</v>
      </c>
      <c r="V61" s="151" t="n"/>
      <c r="W61" s="151" t="n"/>
      <c r="X61" s="149" t="n">
        <v>8</v>
      </c>
    </row>
    <row customFormat="1" customHeight="1" ht="15.75" r="62" s="152">
      <c r="A62" s="246" t="n">
        <v>4111201</v>
      </c>
      <c r="B62" s="261" t="inlineStr">
        <is>
          <t xml:space="preserve"> Re-excavation of Khal/River (Rehabilitation Sub-Projects) </t>
        </is>
      </c>
      <c r="C62" s="150" t="n"/>
      <c r="D62" s="149" t="n">
        <v>301.8</v>
      </c>
      <c r="E62" s="149" t="n">
        <v>2213.2</v>
      </c>
      <c r="F62" s="149" t="n"/>
      <c r="G62" s="149" t="n">
        <v>2515</v>
      </c>
      <c r="H62" s="149" t="n">
        <v>96</v>
      </c>
      <c r="I62" s="149" t="n"/>
      <c r="J62" s="145" t="n">
        <v>443.5522000000001</v>
      </c>
      <c r="K62" s="145" t="n">
        <v>2724.6778</v>
      </c>
      <c r="L62" s="145" t="n">
        <v>0</v>
      </c>
      <c r="M62" s="145" t="n">
        <v>3168.23</v>
      </c>
      <c r="N62" s="128" t="n"/>
      <c r="O62" s="151" t="n"/>
      <c r="P62" s="151" t="n"/>
      <c r="Q62" s="151" t="n"/>
      <c r="R62" s="151" t="n"/>
      <c r="S62" s="149" t="n">
        <v>62</v>
      </c>
      <c r="T62" s="149" t="n">
        <v>62</v>
      </c>
      <c r="U62" s="149" t="n">
        <v>62</v>
      </c>
      <c r="V62" s="151" t="n"/>
      <c r="W62" s="151" t="n"/>
      <c r="X62" s="149" t="n">
        <v>8</v>
      </c>
    </row>
    <row customFormat="1" customHeight="1" ht="30" r="63" s="152">
      <c r="A63" s="246" t="n">
        <v>4111201</v>
      </c>
      <c r="B63" s="261" t="inlineStr">
        <is>
          <t xml:space="preserve"> Rehabilitation of Full Embankment (Resection/ construction) (Rehabilitation Sub-Projects)</t>
        </is>
      </c>
      <c r="C63" s="150" t="n"/>
      <c r="D63" s="149" t="n">
        <v>306</v>
      </c>
      <c r="E63" s="149" t="n">
        <v>2244</v>
      </c>
      <c r="F63" s="149" t="n"/>
      <c r="G63" s="149" t="n">
        <v>2550</v>
      </c>
      <c r="H63" s="149" t="n">
        <v>97</v>
      </c>
      <c r="I63" s="149" t="n"/>
      <c r="J63" s="145" t="n">
        <v>245.2814</v>
      </c>
      <c r="K63" s="145" t="n">
        <v>1506.7286</v>
      </c>
      <c r="L63" s="145" t="n">
        <v>0</v>
      </c>
      <c r="M63" s="145" t="n">
        <v>1752.01</v>
      </c>
      <c r="N63" s="128" t="n"/>
      <c r="O63" s="151" t="n"/>
      <c r="P63" s="151" t="n"/>
      <c r="Q63" s="151" t="n"/>
      <c r="R63" s="151" t="n"/>
      <c r="S63" s="149" t="n">
        <v>63</v>
      </c>
      <c r="T63" s="149" t="n">
        <v>63</v>
      </c>
      <c r="U63" s="149" t="n">
        <v>63</v>
      </c>
      <c r="V63" s="151" t="n"/>
      <c r="W63" s="151" t="n"/>
      <c r="X63" s="149" t="n">
        <v>8</v>
      </c>
    </row>
    <row customFormat="1" customHeight="1" ht="30" r="64" s="152">
      <c r="A64" s="246" t="n">
        <v>4111201</v>
      </c>
      <c r="B64" s="261" t="inlineStr">
        <is>
          <t xml:space="preserve"> Rehabilitation of Submergible Embankment  (Resection/construction)  (Rehabilitation Sub-Projects)</t>
        </is>
      </c>
      <c r="C64" s="150" t="n"/>
      <c r="D64" s="149" t="n">
        <v>214.2</v>
      </c>
      <c r="E64" s="149" t="n">
        <v>1570.8</v>
      </c>
      <c r="F64" s="149" t="n"/>
      <c r="G64" s="149" t="n">
        <v>1785</v>
      </c>
      <c r="H64" s="149" t="n">
        <v>98</v>
      </c>
      <c r="I64" s="149" t="n"/>
      <c r="J64" s="145" t="n">
        <v>211.2264</v>
      </c>
      <c r="K64" s="145" t="n">
        <v>1297.5336</v>
      </c>
      <c r="L64" s="145" t="n">
        <v>0</v>
      </c>
      <c r="M64" s="145" t="n">
        <v>1508.76</v>
      </c>
      <c r="N64" s="128" t="n"/>
      <c r="O64" s="151" t="n"/>
      <c r="P64" s="151" t="n"/>
      <c r="Q64" s="151" t="n"/>
      <c r="R64" s="151" t="n"/>
      <c r="S64" s="149" t="n">
        <v>64</v>
      </c>
      <c r="T64" s="149" t="n">
        <v>64</v>
      </c>
      <c r="U64" s="149" t="n">
        <v>64</v>
      </c>
      <c r="V64" s="151" t="n"/>
      <c r="W64" s="151" t="n"/>
      <c r="X64" s="149" t="n">
        <v>8</v>
      </c>
    </row>
    <row customFormat="1" customHeight="1" ht="30" r="65" s="152">
      <c r="A65" s="246" t="n">
        <v>4111201</v>
      </c>
      <c r="B65" s="261" t="inlineStr">
        <is>
          <t>Construction of Submersible Embankment (New Haors) (Earth Volume: 29.98 lakh cum)</t>
        </is>
      </c>
      <c r="C65" s="150" t="n"/>
      <c r="D65" s="149" t="n">
        <v>1434.3</v>
      </c>
      <c r="E65" s="149" t="n">
        <v>10518.2</v>
      </c>
      <c r="F65" s="149" t="n"/>
      <c r="G65" s="149" t="n">
        <v>11952.5</v>
      </c>
      <c r="H65" s="149" t="n">
        <v>99</v>
      </c>
      <c r="I65" s="149" t="n"/>
      <c r="J65" s="145" t="n">
        <v>2240.0364</v>
      </c>
      <c r="K65" s="145" t="n">
        <v>13760.2236</v>
      </c>
      <c r="L65" s="145" t="n">
        <v>0</v>
      </c>
      <c r="M65" s="145" t="n">
        <v>16000.26</v>
      </c>
      <c r="N65" s="146" t="n"/>
      <c r="O65" s="151" t="n"/>
      <c r="P65" s="151" t="n"/>
      <c r="Q65" s="151" t="n"/>
      <c r="R65" s="151" t="n"/>
      <c r="S65" s="149" t="n">
        <v>65</v>
      </c>
      <c r="T65" s="149" t="n">
        <v>65</v>
      </c>
      <c r="U65" s="149" t="n">
        <v>65</v>
      </c>
      <c r="V65" s="151" t="n"/>
      <c r="W65" s="151" t="n"/>
      <c r="X65" s="149" t="n">
        <v>8</v>
      </c>
    </row>
    <row customFormat="1" customHeight="1" ht="15.75" r="66" s="152">
      <c r="A66" s="246" t="n">
        <v>4111201</v>
      </c>
      <c r="B66" s="261" t="inlineStr">
        <is>
          <t xml:space="preserve"> Rehabilitation of Regulator (New Haors)</t>
        </is>
      </c>
      <c r="C66" s="150" t="n"/>
      <c r="D66" s="149" t="n">
        <v>19.92</v>
      </c>
      <c r="E66" s="149" t="n">
        <v>146.08</v>
      </c>
      <c r="F66" s="149" t="n"/>
      <c r="G66" s="149" t="n">
        <v>166</v>
      </c>
      <c r="H66" s="149" t="n">
        <v>100</v>
      </c>
      <c r="I66" s="149" t="n"/>
      <c r="J66" s="145" t="n">
        <v>21.5768</v>
      </c>
      <c r="K66" s="145" t="n">
        <v>132.5432</v>
      </c>
      <c r="L66" s="145" t="n">
        <v>0</v>
      </c>
      <c r="M66" s="145" t="n">
        <v>154.12</v>
      </c>
      <c r="N66" s="146" t="n"/>
      <c r="O66" s="151" t="n"/>
      <c r="P66" s="151" t="n"/>
      <c r="Q66" s="151" t="n"/>
      <c r="R66" s="151" t="n"/>
      <c r="S66" s="149" t="n">
        <v>66</v>
      </c>
      <c r="T66" s="149" t="n">
        <v>66</v>
      </c>
      <c r="U66" s="149" t="n">
        <v>66</v>
      </c>
      <c r="V66" s="151" t="n"/>
      <c r="W66" s="151" t="n"/>
      <c r="X66" s="149" t="n">
        <v>8</v>
      </c>
    </row>
    <row customFormat="1" customHeight="1" ht="15.75" r="67" s="152">
      <c r="A67" s="246" t="n">
        <v>4111201</v>
      </c>
      <c r="B67" s="261" t="inlineStr">
        <is>
          <t>Threshing Floor Construction</t>
        </is>
      </c>
      <c r="C67" s="150" t="n"/>
      <c r="D67" s="149" t="n">
        <v>0</v>
      </c>
      <c r="E67" s="149" t="n">
        <v>0</v>
      </c>
      <c r="F67" s="149" t="n"/>
      <c r="G67" s="149" t="n">
        <v>0</v>
      </c>
      <c r="H67" s="149" t="n">
        <v>101</v>
      </c>
      <c r="I67" s="149" t="n"/>
      <c r="J67" s="145" t="n">
        <v>0</v>
      </c>
      <c r="K67" s="145" t="n">
        <v>0</v>
      </c>
      <c r="L67" s="145" t="n">
        <v>0</v>
      </c>
      <c r="M67" s="145" t="n">
        <v>0</v>
      </c>
      <c r="N67" s="146" t="n"/>
      <c r="O67" s="151" t="n"/>
      <c r="P67" s="151" t="n"/>
      <c r="Q67" s="151" t="n"/>
      <c r="R67" s="151" t="n"/>
      <c r="S67" s="149" t="n">
        <v>67</v>
      </c>
      <c r="T67" s="149" t="n">
        <v>67</v>
      </c>
      <c r="U67" s="149" t="n">
        <v>67</v>
      </c>
      <c r="V67" s="151" t="n"/>
      <c r="W67" s="151" t="n"/>
      <c r="X67" s="149" t="n">
        <v>8</v>
      </c>
    </row>
    <row customFormat="1" customHeight="1" ht="15.75" r="68" s="152">
      <c r="A68" s="246" t="n">
        <v>4111201</v>
      </c>
      <c r="B68" s="261" t="inlineStr">
        <is>
          <t>Construction of WMG Office</t>
        </is>
      </c>
      <c r="C68" s="150" t="n"/>
      <c r="D68" s="149" t="n">
        <v>165.6</v>
      </c>
      <c r="E68" s="149" t="n">
        <v>1214.4</v>
      </c>
      <c r="F68" s="149" t="n"/>
      <c r="G68" s="149" t="n">
        <v>1380</v>
      </c>
      <c r="H68" s="149" t="n">
        <v>102</v>
      </c>
      <c r="I68" s="149" t="n"/>
      <c r="J68" s="145" t="n">
        <v>126</v>
      </c>
      <c r="K68" s="145" t="n">
        <v>774</v>
      </c>
      <c r="L68" s="145" t="n">
        <v>0</v>
      </c>
      <c r="M68" s="145" t="n">
        <v>900</v>
      </c>
      <c r="N68" s="146" t="n"/>
      <c r="O68" s="151" t="n"/>
      <c r="P68" s="151" t="n"/>
      <c r="Q68" s="151" t="n"/>
      <c r="R68" s="151" t="n"/>
      <c r="S68" s="149" t="n">
        <v>68</v>
      </c>
      <c r="T68" s="149" t="n">
        <v>68</v>
      </c>
      <c r="U68" s="149" t="n">
        <v>68</v>
      </c>
      <c r="V68" s="151" t="n"/>
      <c r="W68" s="151" t="n"/>
      <c r="X68" s="149" t="n">
        <v>8</v>
      </c>
    </row>
    <row customFormat="1" customHeight="1" ht="15.75" r="69" s="152">
      <c r="A69" s="246" t="n">
        <v>4111201</v>
      </c>
      <c r="B69" s="261" t="inlineStr">
        <is>
          <t>O&amp;M During Construction</t>
        </is>
      </c>
      <c r="C69" s="150" t="n"/>
      <c r="D69" s="149" t="n">
        <v>200</v>
      </c>
      <c r="E69" s="149" t="n"/>
      <c r="F69" s="149" t="n"/>
      <c r="G69" s="149" t="n">
        <v>200</v>
      </c>
      <c r="H69" s="149" t="n">
        <v>103</v>
      </c>
      <c r="I69" s="149" t="n"/>
      <c r="J69" s="145" t="n">
        <v>294</v>
      </c>
      <c r="K69" s="145" t="n">
        <v>1806</v>
      </c>
      <c r="L69" s="145" t="n">
        <v>0</v>
      </c>
      <c r="M69" s="145" t="n">
        <v>2100</v>
      </c>
      <c r="N69" s="146" t="n"/>
      <c r="O69" s="151" t="n"/>
      <c r="P69" s="151" t="n"/>
      <c r="Q69" s="151" t="n"/>
      <c r="R69" s="151" t="n"/>
      <c r="S69" s="149" t="n">
        <v>69</v>
      </c>
      <c r="T69" s="149" t="n">
        <v>69</v>
      </c>
      <c r="U69" s="149" t="n">
        <v>69</v>
      </c>
      <c r="V69" s="151" t="n"/>
      <c r="W69" s="151" t="n"/>
      <c r="X69" s="149" t="n">
        <v>8</v>
      </c>
    </row>
    <row customFormat="1" customHeight="1" ht="15.75" r="70" s="152">
      <c r="A70" s="246" t="n"/>
      <c r="B70" s="261" t="inlineStr">
        <is>
          <t>(c) Physical Contingency ( Lump sum):</t>
        </is>
      </c>
      <c r="C70" s="150" t="n"/>
      <c r="D70" s="149" t="n">
        <v>100</v>
      </c>
      <c r="E70" s="149" t="n">
        <v>158</v>
      </c>
      <c r="F70" s="149" t="n"/>
      <c r="G70" s="149" t="n">
        <v>258</v>
      </c>
      <c r="H70" s="149" t="n">
        <v>106</v>
      </c>
      <c r="I70" s="149" t="n"/>
      <c r="J70" s="145" t="n">
        <v>200</v>
      </c>
      <c r="K70" s="145" t="n">
        <v>0</v>
      </c>
      <c r="L70" s="145" t="n">
        <v>0</v>
      </c>
      <c r="M70" s="145" t="n">
        <v>200</v>
      </c>
      <c r="N70" s="146" t="n"/>
      <c r="O70" s="151" t="n"/>
      <c r="P70" s="151" t="n"/>
      <c r="Q70" s="151" t="n"/>
      <c r="R70" s="151" t="n"/>
      <c r="S70" s="149" t="n">
        <v>70</v>
      </c>
      <c r="T70" s="149" t="n">
        <v>70</v>
      </c>
      <c r="U70" s="149" t="n">
        <v>70</v>
      </c>
      <c r="V70" s="151" t="n"/>
      <c r="W70" s="151" t="n"/>
      <c r="X70" s="149" t="n">
        <v>9</v>
      </c>
    </row>
    <row customFormat="1" customHeight="1" ht="15.75" r="71" s="152">
      <c r="A71" s="246" t="n"/>
      <c r="B71" s="261" t="inlineStr">
        <is>
          <t>(d) Price Contingency (Lump sum):</t>
        </is>
      </c>
      <c r="C71" s="150" t="n"/>
      <c r="D71" s="149" t="n">
        <v>100.76</v>
      </c>
      <c r="E71" s="149" t="n">
        <v>301.38</v>
      </c>
      <c r="F71" s="149" t="n"/>
      <c r="G71" s="149" t="n">
        <v>402.14</v>
      </c>
      <c r="H71" s="149" t="n">
        <v>107</v>
      </c>
      <c r="I71" s="149" t="n"/>
      <c r="J71" s="145" t="n">
        <v>100</v>
      </c>
      <c r="K71" s="145" t="n">
        <v>158</v>
      </c>
      <c r="L71" s="145" t="n">
        <v>0</v>
      </c>
      <c r="M71" s="145" t="n">
        <v>258</v>
      </c>
      <c r="N71" s="147" t="n"/>
      <c r="O71" s="151" t="n"/>
      <c r="P71" s="151" t="n"/>
      <c r="Q71" s="151" t="n"/>
      <c r="R71" s="151" t="n"/>
      <c r="S71" s="149" t="n">
        <v>71</v>
      </c>
      <c r="T71" s="149" t="n">
        <v>71</v>
      </c>
      <c r="U71" s="149" t="n">
        <v>71</v>
      </c>
      <c r="V71" s="151" t="n"/>
      <c r="W71" s="151" t="n"/>
      <c r="X71" s="149" t="n">
        <v>9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85"/>
  <sheetViews>
    <sheetView workbookViewId="0" zoomScale="70" zoomScaleNormal="70">
      <selection activeCell="Q83" sqref="Q83"/>
    </sheetView>
  </sheetViews>
  <sheetFormatPr baseColWidth="8" defaultColWidth="9.140625" defaultRowHeight="15"/>
  <cols>
    <col customWidth="1" max="1" min="1" style="326" width="14.7109375"/>
    <col customWidth="1" max="2" min="2" style="356" width="82.140625"/>
    <col customWidth="1" max="3" min="3" style="356" width="23"/>
    <col customWidth="1" max="4" min="4" style="356" width="22.85546875"/>
    <col customWidth="1" max="5" min="5" style="356" width="20"/>
    <col customWidth="1" max="6" min="6" style="356" width="21.5703125"/>
    <col customWidth="1" max="7" min="7" style="356" width="18.140625"/>
    <col customWidth="1" max="8" min="8" style="356" width="14.140625"/>
    <col customWidth="1" max="9" min="9" style="356" width="14.7109375"/>
    <col customWidth="1" max="10" min="10" style="356" width="16"/>
    <col customWidth="1" max="11" min="11" style="356" width="18"/>
    <col customWidth="1" max="13" min="12" style="356" width="22.140625"/>
    <col customWidth="1" max="14" min="14" style="54" width="22.140625"/>
    <col customWidth="1" max="15" min="15" style="356" width="22.140625"/>
    <col customWidth="1" max="16" min="16" style="356" width="26.28515625"/>
    <col customWidth="1" max="17" min="17" style="356" width="17.140625"/>
    <col customWidth="1" max="18" min="18" style="356" width="23.7109375"/>
    <col customWidth="1" max="19" min="19" style="356" width="9.140625"/>
    <col customWidth="1" max="20" min="20" style="356" width="21.28515625"/>
    <col customWidth="1" max="21" min="21" style="356" width="21.42578125"/>
    <col customWidth="1" max="22" min="22" style="356" width="17.85546875"/>
    <col customWidth="1" max="23" min="23" style="326" width="13.140625"/>
    <col customWidth="1" max="24" min="24" style="356" width="16.42578125"/>
    <col customWidth="1" max="230" min="25" style="356" width="9.140625"/>
    <col customWidth="1" max="16384" min="231" style="356" width="9.140625"/>
  </cols>
  <sheetData>
    <row customFormat="1" customHeight="1" ht="18" r="1" s="70">
      <c r="A1" s="94" t="inlineStr">
        <is>
          <t>Code</t>
        </is>
      </c>
      <c r="B1" s="94" t="inlineStr">
        <is>
          <t>Description</t>
        </is>
      </c>
      <c r="C1" s="94" t="inlineStr">
        <is>
          <t>Quantity_1st</t>
        </is>
      </c>
      <c r="D1" s="94" t="inlineStr">
        <is>
          <t>GOB_1st</t>
        </is>
      </c>
      <c r="E1" s="94" t="inlineStr">
        <is>
          <t>RPA_1st</t>
        </is>
      </c>
      <c r="F1" s="94" t="inlineStr">
        <is>
          <t>DPA_1st</t>
        </is>
      </c>
      <c r="G1" s="94" t="inlineStr">
        <is>
          <t>TOTAL_1st</t>
        </is>
      </c>
      <c r="H1" s="94" t="inlineStr">
        <is>
          <t>rindex</t>
        </is>
      </c>
      <c r="I1" s="94" t="inlineStr">
        <is>
          <t>Quantity_2nd</t>
        </is>
      </c>
      <c r="J1" s="94" t="inlineStr">
        <is>
          <t>GOB_2nd</t>
        </is>
      </c>
      <c r="K1" s="94" t="inlineStr">
        <is>
          <t>RPA_2nd</t>
        </is>
      </c>
      <c r="L1" s="94" t="inlineStr">
        <is>
          <t>DPA_2nd</t>
        </is>
      </c>
      <c r="M1" s="94" t="inlineStr">
        <is>
          <t>TOTAL_2nd</t>
        </is>
      </c>
      <c r="N1" s="150" t="inlineStr">
        <is>
          <t>Quantity_diff</t>
        </is>
      </c>
      <c r="O1" s="153" t="inlineStr">
        <is>
          <t>GOB_Diff</t>
        </is>
      </c>
      <c r="P1" s="153" t="inlineStr">
        <is>
          <t>RPA_diff</t>
        </is>
      </c>
      <c r="Q1" s="153" t="inlineStr">
        <is>
          <t>DPA_diff</t>
        </is>
      </c>
      <c r="R1" s="153" t="inlineStr">
        <is>
          <t>TOTAL_diff</t>
        </is>
      </c>
      <c r="S1" s="69" t="inlineStr">
        <is>
          <t>Tindex</t>
        </is>
      </c>
      <c r="T1" s="69" t="inlineStr">
        <is>
          <t>annex2_input_index</t>
        </is>
      </c>
      <c r="U1" s="69" t="inlineStr">
        <is>
          <t>annex9_input_index</t>
        </is>
      </c>
      <c r="V1" s="153" t="inlineStr">
        <is>
          <t>UintCost</t>
        </is>
      </c>
      <c r="W1" s="153" t="inlineStr">
        <is>
          <t>units</t>
        </is>
      </c>
      <c r="X1" s="69" t="inlineStr">
        <is>
          <t>Distribution _code</t>
        </is>
      </c>
    </row>
    <row r="2">
      <c r="A2" s="359" t="n">
        <v>3111302</v>
      </c>
      <c r="B2" s="153" t="inlineStr">
        <is>
          <t>Conveyance Allowance</t>
        </is>
      </c>
      <c r="C2" s="359" t="inlineStr">
        <is>
          <t>1 Item</t>
        </is>
      </c>
      <c r="D2" s="359" t="n">
        <v>10</v>
      </c>
      <c r="E2" s="359" t="n">
        <v>0</v>
      </c>
      <c r="F2" s="359" t="n">
        <v>0</v>
      </c>
      <c r="G2" s="359" t="n">
        <v>10</v>
      </c>
      <c r="H2" s="154" t="n">
        <v>12</v>
      </c>
      <c r="I2" s="157" t="inlineStr">
        <is>
          <t>1 Item</t>
        </is>
      </c>
      <c r="J2" s="2" t="n">
        <v>5</v>
      </c>
      <c r="K2" s="157" t="n">
        <v>0</v>
      </c>
      <c r="L2" s="181" t="n">
        <v>0</v>
      </c>
      <c r="M2" s="187" t="n">
        <v>5</v>
      </c>
      <c r="N2" s="149" t="n">
        <v>0</v>
      </c>
      <c r="O2" s="359" t="n">
        <v>-5</v>
      </c>
      <c r="P2" s="359" t="n">
        <v>0</v>
      </c>
      <c r="Q2" s="359" t="n">
        <v>0</v>
      </c>
      <c r="R2" s="359" t="n">
        <v>-5</v>
      </c>
      <c r="S2" s="359" t="n">
        <v>2</v>
      </c>
      <c r="T2" s="181" t="n">
        <v>2</v>
      </c>
      <c r="U2" s="181" t="n">
        <v>2</v>
      </c>
      <c r="V2" s="359" t="n">
        <v>5</v>
      </c>
      <c r="W2" s="359" t="n">
        <v>0</v>
      </c>
      <c r="X2" t="n">
        <v>1</v>
      </c>
    </row>
    <row r="3">
      <c r="A3" s="359" t="n">
        <v>3111327</v>
      </c>
      <c r="B3" s="153" t="inlineStr">
        <is>
          <t>Overtime Allowance</t>
        </is>
      </c>
      <c r="C3" s="359" t="inlineStr">
        <is>
          <t>1 Item</t>
        </is>
      </c>
      <c r="D3" s="359" t="n">
        <v>10</v>
      </c>
      <c r="E3" s="359" t="n">
        <v>0</v>
      </c>
      <c r="F3" s="359" t="n">
        <v>0</v>
      </c>
      <c r="G3" s="359" t="n">
        <v>10</v>
      </c>
      <c r="H3" s="154" t="n">
        <v>13</v>
      </c>
      <c r="I3" s="157" t="inlineStr">
        <is>
          <t>1 Item</t>
        </is>
      </c>
      <c r="J3" s="2" t="n">
        <v>10</v>
      </c>
      <c r="K3" s="157" t="n">
        <v>0</v>
      </c>
      <c r="L3" s="181" t="n">
        <v>0</v>
      </c>
      <c r="M3" s="187" t="n">
        <v>10</v>
      </c>
      <c r="N3" s="149" t="n">
        <v>0</v>
      </c>
      <c r="O3" s="359" t="n">
        <v>0</v>
      </c>
      <c r="P3" s="359" t="n">
        <v>0</v>
      </c>
      <c r="Q3" s="359" t="n">
        <v>0</v>
      </c>
      <c r="R3" s="359" t="n">
        <v>0</v>
      </c>
      <c r="S3" s="359" t="n">
        <v>3</v>
      </c>
      <c r="T3" s="181" t="n">
        <v>3</v>
      </c>
      <c r="U3" s="181" t="n">
        <v>3</v>
      </c>
      <c r="V3" s="359" t="n">
        <v>10</v>
      </c>
      <c r="W3" s="359" t="n">
        <v>0</v>
      </c>
      <c r="X3" t="n">
        <v>1</v>
      </c>
    </row>
    <row r="4">
      <c r="A4" s="359" t="n">
        <v>3111338</v>
      </c>
      <c r="B4" s="153" t="inlineStr">
        <is>
          <t>Other Allowance</t>
        </is>
      </c>
      <c r="C4" s="359" t="inlineStr">
        <is>
          <t>1 Item</t>
        </is>
      </c>
      <c r="D4" s="359" t="n">
        <v>140</v>
      </c>
      <c r="E4" s="359" t="n">
        <v>0</v>
      </c>
      <c r="F4" s="359" t="n">
        <v>0</v>
      </c>
      <c r="G4" s="359" t="n">
        <v>140</v>
      </c>
      <c r="H4" s="154" t="n">
        <v>14</v>
      </c>
      <c r="I4" s="157" t="inlineStr">
        <is>
          <t>1 Item</t>
        </is>
      </c>
      <c r="J4" s="2" t="n">
        <v>140</v>
      </c>
      <c r="K4" s="157" t="n">
        <v>0</v>
      </c>
      <c r="L4" s="181" t="n">
        <v>0</v>
      </c>
      <c r="M4" s="187" t="n">
        <v>140</v>
      </c>
      <c r="N4" s="149" t="n">
        <v>0</v>
      </c>
      <c r="O4" s="359" t="n">
        <v>0</v>
      </c>
      <c r="P4" s="359" t="n">
        <v>0</v>
      </c>
      <c r="Q4" s="359" t="n">
        <v>0</v>
      </c>
      <c r="R4" s="359" t="n">
        <v>0</v>
      </c>
      <c r="S4" s="359" t="n">
        <v>4</v>
      </c>
      <c r="T4" s="181" t="n">
        <v>4</v>
      </c>
      <c r="U4" s="181" t="n">
        <v>4</v>
      </c>
      <c r="V4" s="359" t="n">
        <v>140</v>
      </c>
      <c r="W4" s="359" t="n">
        <v>0</v>
      </c>
      <c r="X4" t="n">
        <v>1</v>
      </c>
    </row>
    <row r="5">
      <c r="A5" s="359" t="n">
        <v>3241101</v>
      </c>
      <c r="B5" s="153" t="inlineStr">
        <is>
          <t>Travel Expenses (TA &amp; DA for PMO &amp; PIU)</t>
        </is>
      </c>
      <c r="C5" s="359" t="inlineStr">
        <is>
          <t>1 Item</t>
        </is>
      </c>
      <c r="D5" s="359" t="n">
        <v>100</v>
      </c>
      <c r="E5" s="359" t="n">
        <v>0</v>
      </c>
      <c r="F5" s="359" t="n">
        <v>0</v>
      </c>
      <c r="G5" s="359" t="n">
        <v>100</v>
      </c>
      <c r="H5" s="154" t="n">
        <v>16</v>
      </c>
      <c r="I5" s="157" t="inlineStr">
        <is>
          <t>1 Item</t>
        </is>
      </c>
      <c r="J5" s="2" t="n">
        <v>120</v>
      </c>
      <c r="K5" s="157" t="n">
        <v>0</v>
      </c>
      <c r="L5" s="181" t="n">
        <v>0</v>
      </c>
      <c r="M5" s="187" t="n">
        <v>120</v>
      </c>
      <c r="N5" s="149" t="n">
        <v>0</v>
      </c>
      <c r="O5" s="359" t="n">
        <v>20</v>
      </c>
      <c r="P5" s="359" t="n">
        <v>0</v>
      </c>
      <c r="Q5" s="359" t="n">
        <v>0</v>
      </c>
      <c r="R5" s="359" t="n">
        <v>20</v>
      </c>
      <c r="S5" s="359" t="n">
        <v>5</v>
      </c>
      <c r="T5" s="181" t="n">
        <v>5</v>
      </c>
      <c r="U5" s="181" t="n">
        <v>5</v>
      </c>
      <c r="V5" s="359" t="n">
        <v>120</v>
      </c>
      <c r="W5" s="359" t="n">
        <v>0</v>
      </c>
      <c r="X5" t="n">
        <v>1</v>
      </c>
    </row>
    <row r="6">
      <c r="A6" s="359" t="n">
        <v>3211129</v>
      </c>
      <c r="B6" s="153" t="inlineStr">
        <is>
          <t>Rent-Office : Office Accomodation for PMO (3,500sft) for 8 years</t>
        </is>
      </c>
      <c r="C6" s="359" t="inlineStr">
        <is>
          <t>1 Item</t>
        </is>
      </c>
      <c r="D6" s="359" t="n">
        <v>245</v>
      </c>
      <c r="E6" s="359" t="n">
        <v>0</v>
      </c>
      <c r="F6" s="359" t="n">
        <v>0</v>
      </c>
      <c r="G6" s="359" t="n">
        <v>245</v>
      </c>
      <c r="H6" s="154" t="n">
        <v>17</v>
      </c>
      <c r="I6" s="157" t="inlineStr">
        <is>
          <t>1 Item</t>
        </is>
      </c>
      <c r="J6" s="2" t="n">
        <v>245</v>
      </c>
      <c r="K6" s="157" t="n">
        <v>0</v>
      </c>
      <c r="L6" s="181" t="n">
        <v>0</v>
      </c>
      <c r="M6" s="187" t="n">
        <v>245</v>
      </c>
      <c r="N6" s="149" t="n">
        <v>0</v>
      </c>
      <c r="O6" s="359" t="n">
        <v>0</v>
      </c>
      <c r="P6" s="359" t="n">
        <v>0</v>
      </c>
      <c r="Q6" s="359" t="n">
        <v>0</v>
      </c>
      <c r="R6" s="359" t="n">
        <v>0</v>
      </c>
      <c r="S6" s="359" t="n">
        <v>6</v>
      </c>
      <c r="T6" s="181" t="n">
        <v>6</v>
      </c>
      <c r="U6" s="181" t="n">
        <v>6</v>
      </c>
      <c r="V6" s="359" t="n">
        <v>245</v>
      </c>
      <c r="W6" s="359" t="n">
        <v>0</v>
      </c>
      <c r="X6" t="n">
        <v>1</v>
      </c>
    </row>
    <row customHeight="1" ht="30" r="7" s="356">
      <c r="A7" s="359" t="n">
        <v>3821103</v>
      </c>
      <c r="B7" s="153" t="inlineStr">
        <is>
          <t>Misc. Taxes (Income Tax of Consultants, Outsourcing Staff Salary,House rent, Fees for Environmental clearance  etc.)</t>
        </is>
      </c>
      <c r="C7" s="359" t="inlineStr">
        <is>
          <t>1 Item</t>
        </is>
      </c>
      <c r="D7" s="359" t="n">
        <v>2596.27</v>
      </c>
      <c r="E7" s="359" t="n">
        <v>0</v>
      </c>
      <c r="F7" s="359" t="n">
        <v>0</v>
      </c>
      <c r="G7" s="359" t="n">
        <v>2596.27</v>
      </c>
      <c r="H7" s="154" t="n">
        <v>18</v>
      </c>
      <c r="I7" s="157" t="inlineStr">
        <is>
          <t>1 Item</t>
        </is>
      </c>
      <c r="J7" s="2" t="n">
        <v>2874.35</v>
      </c>
      <c r="K7" s="157" t="n">
        <v>0</v>
      </c>
      <c r="L7" s="181" t="n">
        <v>0</v>
      </c>
      <c r="M7" s="187" t="n">
        <v>2874.35</v>
      </c>
      <c r="N7" s="149" t="n">
        <v>0</v>
      </c>
      <c r="O7" s="359" t="n">
        <v>278.0799999999999</v>
      </c>
      <c r="P7" s="359" t="n">
        <v>0</v>
      </c>
      <c r="Q7" s="359" t="n">
        <v>0</v>
      </c>
      <c r="R7" s="359" t="n">
        <v>278.0799999999999</v>
      </c>
      <c r="S7" s="359" t="n">
        <v>7</v>
      </c>
      <c r="T7" s="181" t="n">
        <v>7</v>
      </c>
      <c r="U7" s="181" t="n">
        <v>7</v>
      </c>
      <c r="V7" s="359" t="n">
        <v>2874.35</v>
      </c>
      <c r="W7" s="359" t="n">
        <v>0</v>
      </c>
      <c r="X7" t="n">
        <v>1</v>
      </c>
    </row>
    <row r="8">
      <c r="A8" s="359" t="n">
        <v>3211119</v>
      </c>
      <c r="B8" s="153" t="inlineStr">
        <is>
          <t>Postage</t>
        </is>
      </c>
      <c r="C8" s="359" t="inlineStr">
        <is>
          <t>1 Item</t>
        </is>
      </c>
      <c r="D8" s="359" t="n">
        <v>25</v>
      </c>
      <c r="E8" s="359" t="n">
        <v>0</v>
      </c>
      <c r="F8" s="359" t="n">
        <v>0</v>
      </c>
      <c r="G8" s="359" t="n">
        <v>25</v>
      </c>
      <c r="H8" s="154" t="n">
        <v>19</v>
      </c>
      <c r="I8" s="157" t="inlineStr">
        <is>
          <t>1 Item</t>
        </is>
      </c>
      <c r="J8" s="2" t="n">
        <v>5</v>
      </c>
      <c r="K8" s="157" t="n">
        <v>0</v>
      </c>
      <c r="L8" s="181" t="n">
        <v>0</v>
      </c>
      <c r="M8" s="187" t="n">
        <v>5</v>
      </c>
      <c r="N8" s="149" t="n">
        <v>0</v>
      </c>
      <c r="O8" s="359" t="n">
        <v>-20</v>
      </c>
      <c r="P8" s="359" t="n">
        <v>0</v>
      </c>
      <c r="Q8" s="359" t="n">
        <v>0</v>
      </c>
      <c r="R8" s="359" t="n">
        <v>-20</v>
      </c>
      <c r="S8" s="359" t="n">
        <v>8</v>
      </c>
      <c r="T8" s="181" t="n">
        <v>8</v>
      </c>
      <c r="U8" s="181" t="n">
        <v>8</v>
      </c>
      <c r="V8" s="359" t="n">
        <v>5</v>
      </c>
      <c r="W8" s="359" t="n">
        <v>0</v>
      </c>
      <c r="X8" t="n">
        <v>1</v>
      </c>
    </row>
    <row r="9">
      <c r="A9" s="359" t="n">
        <v>3211120</v>
      </c>
      <c r="B9" s="153" t="inlineStr">
        <is>
          <t>Telephones/Telegram/Teleprinter</t>
        </is>
      </c>
      <c r="C9" s="359" t="inlineStr">
        <is>
          <t>1 Item</t>
        </is>
      </c>
      <c r="D9" s="359" t="n">
        <v>25</v>
      </c>
      <c r="E9" s="359" t="n">
        <v>0</v>
      </c>
      <c r="F9" s="359" t="n">
        <v>0</v>
      </c>
      <c r="G9" s="359" t="n">
        <v>25</v>
      </c>
      <c r="H9" s="154" t="n">
        <v>20</v>
      </c>
      <c r="I9" s="157" t="inlineStr">
        <is>
          <t>1 Item</t>
        </is>
      </c>
      <c r="J9" s="2" t="n">
        <v>5</v>
      </c>
      <c r="K9" s="157" t="n">
        <v>0</v>
      </c>
      <c r="L9" s="181" t="n">
        <v>0</v>
      </c>
      <c r="M9" s="187" t="n">
        <v>5</v>
      </c>
      <c r="N9" s="149" t="n">
        <v>0</v>
      </c>
      <c r="O9" s="359" t="n">
        <v>-20</v>
      </c>
      <c r="P9" s="359" t="n">
        <v>0</v>
      </c>
      <c r="Q9" s="359" t="n">
        <v>0</v>
      </c>
      <c r="R9" s="359" t="n">
        <v>-20</v>
      </c>
      <c r="S9" s="359" t="n">
        <v>9</v>
      </c>
      <c r="T9" s="181" t="n">
        <v>9</v>
      </c>
      <c r="U9" s="181" t="n">
        <v>9</v>
      </c>
      <c r="V9" s="359" t="n">
        <v>5</v>
      </c>
      <c r="W9" s="359" t="n">
        <v>0</v>
      </c>
      <c r="X9" t="n">
        <v>1</v>
      </c>
    </row>
    <row r="10">
      <c r="A10" s="359" t="n">
        <v>3211117</v>
      </c>
      <c r="B10" s="153" t="inlineStr">
        <is>
          <t>Telex/Fax/Internet</t>
        </is>
      </c>
      <c r="C10" s="359" t="inlineStr">
        <is>
          <t>1 Item</t>
        </is>
      </c>
      <c r="D10" s="359" t="n">
        <v>25</v>
      </c>
      <c r="E10" s="359" t="n">
        <v>0</v>
      </c>
      <c r="F10" s="359" t="n">
        <v>0</v>
      </c>
      <c r="G10" s="359" t="n">
        <v>25</v>
      </c>
      <c r="H10" s="154" t="n">
        <v>21</v>
      </c>
      <c r="I10" s="157" t="inlineStr">
        <is>
          <t>1 Item</t>
        </is>
      </c>
      <c r="J10" s="2" t="n">
        <v>5</v>
      </c>
      <c r="K10" s="157" t="n">
        <v>0</v>
      </c>
      <c r="L10" s="181" t="n">
        <v>0</v>
      </c>
      <c r="M10" s="187" t="n">
        <v>5</v>
      </c>
      <c r="N10" s="149" t="n">
        <v>0</v>
      </c>
      <c r="O10" s="359" t="n">
        <v>-20</v>
      </c>
      <c r="P10" s="359" t="n">
        <v>0</v>
      </c>
      <c r="Q10" s="359" t="n">
        <v>0</v>
      </c>
      <c r="R10" s="359" t="n">
        <v>-20</v>
      </c>
      <c r="S10" s="359" t="n">
        <v>10</v>
      </c>
      <c r="T10" s="181" t="n">
        <v>10</v>
      </c>
      <c r="U10" s="181" t="n">
        <v>10</v>
      </c>
      <c r="V10" s="359" t="n">
        <v>5</v>
      </c>
      <c r="W10" s="359" t="n">
        <v>0</v>
      </c>
      <c r="X10" t="n">
        <v>1</v>
      </c>
    </row>
    <row r="11">
      <c r="A11" s="359" t="n">
        <v>3221104</v>
      </c>
      <c r="B11" s="153" t="inlineStr">
        <is>
          <t>Registration Fee (Vehicles)</t>
        </is>
      </c>
      <c r="C11" s="359" t="inlineStr">
        <is>
          <t>1 Item</t>
        </is>
      </c>
      <c r="D11" s="359" t="n">
        <v>15</v>
      </c>
      <c r="E11" s="359" t="n">
        <v>0</v>
      </c>
      <c r="F11" s="359" t="n">
        <v>0</v>
      </c>
      <c r="G11" s="359" t="n">
        <v>15</v>
      </c>
      <c r="H11" s="154" t="n">
        <v>22</v>
      </c>
      <c r="I11" s="157" t="inlineStr">
        <is>
          <t>1 Item</t>
        </is>
      </c>
      <c r="J11" s="2" t="n">
        <v>20</v>
      </c>
      <c r="K11" s="157" t="n">
        <v>0</v>
      </c>
      <c r="L11" s="181" t="n">
        <v>0</v>
      </c>
      <c r="M11" s="187" t="n">
        <v>20</v>
      </c>
      <c r="N11" s="149" t="n">
        <v>0</v>
      </c>
      <c r="O11" s="359" t="n">
        <v>5</v>
      </c>
      <c r="P11" s="359" t="n">
        <v>0</v>
      </c>
      <c r="Q11" s="359" t="n">
        <v>0</v>
      </c>
      <c r="R11" s="359" t="n">
        <v>5</v>
      </c>
      <c r="S11" s="359" t="n">
        <v>11</v>
      </c>
      <c r="T11" s="181" t="n">
        <v>11</v>
      </c>
      <c r="U11" s="181" t="n">
        <v>11</v>
      </c>
      <c r="V11" s="359" t="n">
        <v>20</v>
      </c>
      <c r="W11" s="359" t="n">
        <v>0</v>
      </c>
      <c r="X11" t="n">
        <v>1</v>
      </c>
    </row>
    <row r="12">
      <c r="A12" s="359" t="n">
        <v>3211115</v>
      </c>
      <c r="B12" s="153" t="inlineStr">
        <is>
          <t>Water</t>
        </is>
      </c>
      <c r="C12" s="359" t="inlineStr">
        <is>
          <t>1 Item</t>
        </is>
      </c>
      <c r="D12" s="359" t="n">
        <v>10</v>
      </c>
      <c r="E12" s="359" t="n">
        <v>0</v>
      </c>
      <c r="F12" s="359" t="n">
        <v>0</v>
      </c>
      <c r="G12" s="359" t="n">
        <v>10</v>
      </c>
      <c r="H12" s="154" t="n">
        <v>23</v>
      </c>
      <c r="I12" s="157" t="inlineStr">
        <is>
          <t>1 Item</t>
        </is>
      </c>
      <c r="J12" s="2" t="n">
        <v>5</v>
      </c>
      <c r="K12" s="157" t="n">
        <v>0</v>
      </c>
      <c r="L12" s="181" t="n">
        <v>0</v>
      </c>
      <c r="M12" s="187" t="n">
        <v>5</v>
      </c>
      <c r="N12" s="149" t="n">
        <v>0</v>
      </c>
      <c r="O12" s="359" t="n">
        <v>-5</v>
      </c>
      <c r="P12" s="359" t="n">
        <v>0</v>
      </c>
      <c r="Q12" s="359" t="n">
        <v>0</v>
      </c>
      <c r="R12" s="359" t="n">
        <v>-5</v>
      </c>
      <c r="S12" s="359" t="n">
        <v>12</v>
      </c>
      <c r="T12" s="181" t="n">
        <v>12</v>
      </c>
      <c r="U12" s="181" t="n">
        <v>12</v>
      </c>
      <c r="V12" s="359" t="n">
        <v>5</v>
      </c>
      <c r="W12" s="359" t="n">
        <v>0</v>
      </c>
      <c r="X12" t="n">
        <v>1</v>
      </c>
    </row>
    <row r="13">
      <c r="A13" s="359" t="n">
        <v>3211113</v>
      </c>
      <c r="B13" s="153" t="inlineStr">
        <is>
          <t>Electricity</t>
        </is>
      </c>
      <c r="C13" s="359" t="inlineStr">
        <is>
          <t>1 Item</t>
        </is>
      </c>
      <c r="D13" s="359" t="n">
        <v>15</v>
      </c>
      <c r="E13" s="359" t="n">
        <v>0</v>
      </c>
      <c r="F13" s="359" t="n">
        <v>0</v>
      </c>
      <c r="G13" s="359" t="n">
        <v>15</v>
      </c>
      <c r="H13" s="154" t="n">
        <v>24</v>
      </c>
      <c r="I13" s="157" t="inlineStr">
        <is>
          <t>1 Item</t>
        </is>
      </c>
      <c r="J13" s="2" t="n">
        <v>20</v>
      </c>
      <c r="K13" s="157" t="n">
        <v>0</v>
      </c>
      <c r="L13" s="181" t="n">
        <v>0</v>
      </c>
      <c r="M13" s="187" t="n">
        <v>20</v>
      </c>
      <c r="N13" s="149" t="n">
        <v>0</v>
      </c>
      <c r="O13" s="359" t="n">
        <v>5</v>
      </c>
      <c r="P13" s="359" t="n">
        <v>0</v>
      </c>
      <c r="Q13" s="359" t="n">
        <v>0</v>
      </c>
      <c r="R13" s="359" t="n">
        <v>5</v>
      </c>
      <c r="S13" s="359" t="n">
        <v>13</v>
      </c>
      <c r="T13" s="181" t="n">
        <v>13</v>
      </c>
      <c r="U13" s="181" t="n">
        <v>13</v>
      </c>
      <c r="V13" s="359" t="n">
        <v>20</v>
      </c>
      <c r="W13" s="359" t="n">
        <v>0</v>
      </c>
      <c r="X13" t="n">
        <v>1</v>
      </c>
    </row>
    <row r="14">
      <c r="A14" s="359" t="n">
        <v>3243102</v>
      </c>
      <c r="B14" s="153" t="inlineStr">
        <is>
          <t>Gas &amp; Fuel</t>
        </is>
      </c>
      <c r="C14" s="359" t="inlineStr">
        <is>
          <t>1 Item</t>
        </is>
      </c>
      <c r="D14" s="359" t="n">
        <v>200</v>
      </c>
      <c r="E14" s="359" t="n">
        <v>0</v>
      </c>
      <c r="F14" s="359" t="n">
        <v>0</v>
      </c>
      <c r="G14" s="359" t="n">
        <v>200</v>
      </c>
      <c r="H14" s="154" t="n">
        <v>25</v>
      </c>
      <c r="I14" s="157" t="inlineStr">
        <is>
          <t>1 Item</t>
        </is>
      </c>
      <c r="J14" s="2" t="n">
        <v>40</v>
      </c>
      <c r="K14" s="157" t="n">
        <v>0</v>
      </c>
      <c r="L14" s="181" t="n">
        <v>0</v>
      </c>
      <c r="M14" s="187" t="n">
        <v>40</v>
      </c>
      <c r="N14" s="149" t="n">
        <v>0</v>
      </c>
      <c r="O14" s="359" t="n">
        <v>-160</v>
      </c>
      <c r="P14" s="359" t="n">
        <v>0</v>
      </c>
      <c r="Q14" s="359" t="n">
        <v>0</v>
      </c>
      <c r="R14" s="359" t="n">
        <v>-160</v>
      </c>
      <c r="S14" s="359" t="n">
        <v>14</v>
      </c>
      <c r="T14" s="181" t="n">
        <v>14</v>
      </c>
      <c r="U14" s="181" t="n">
        <v>14</v>
      </c>
      <c r="V14" s="359" t="n">
        <v>40</v>
      </c>
      <c r="W14" s="359" t="n">
        <v>0</v>
      </c>
      <c r="X14" t="n">
        <v>2</v>
      </c>
    </row>
    <row r="15">
      <c r="A15" s="359" t="n">
        <v>3243101</v>
      </c>
      <c r="B15" s="153" t="inlineStr">
        <is>
          <t>Petrol and Lubricant</t>
        </is>
      </c>
      <c r="C15" s="359" t="inlineStr">
        <is>
          <t>1 Item</t>
        </is>
      </c>
      <c r="D15" s="359" t="n">
        <v>150</v>
      </c>
      <c r="E15" s="359" t="n">
        <v>0</v>
      </c>
      <c r="F15" s="359" t="n">
        <v>0</v>
      </c>
      <c r="G15" s="359" t="n">
        <v>150</v>
      </c>
      <c r="H15" s="154" t="n">
        <v>26</v>
      </c>
      <c r="I15" s="157" t="inlineStr">
        <is>
          <t>1 Item</t>
        </is>
      </c>
      <c r="J15" s="2" t="n">
        <v>170</v>
      </c>
      <c r="K15" s="157" t="n">
        <v>0</v>
      </c>
      <c r="L15" s="181" t="n">
        <v>0</v>
      </c>
      <c r="M15" s="187" t="n">
        <v>170</v>
      </c>
      <c r="N15" s="149" t="n">
        <v>0</v>
      </c>
      <c r="O15" s="359" t="n">
        <v>20</v>
      </c>
      <c r="P15" s="359" t="n">
        <v>0</v>
      </c>
      <c r="Q15" s="359" t="n">
        <v>0</v>
      </c>
      <c r="R15" s="359" t="n">
        <v>20</v>
      </c>
      <c r="S15" s="359" t="n">
        <v>15</v>
      </c>
      <c r="T15" s="181" t="n">
        <v>15</v>
      </c>
      <c r="U15" s="181" t="n">
        <v>15</v>
      </c>
      <c r="V15" s="359" t="n">
        <v>170</v>
      </c>
      <c r="W15" s="359" t="n">
        <v>0</v>
      </c>
      <c r="X15" t="n">
        <v>2</v>
      </c>
    </row>
    <row r="16">
      <c r="A16" s="359" t="n">
        <v>3221108</v>
      </c>
      <c r="B16" s="153" t="inlineStr">
        <is>
          <t>Insurance/Bank Charges (including Vehicles)</t>
        </is>
      </c>
      <c r="C16" s="359" t="inlineStr">
        <is>
          <t>1 Item</t>
        </is>
      </c>
      <c r="D16" s="359" t="n">
        <v>3</v>
      </c>
      <c r="E16" s="359" t="n">
        <v>0</v>
      </c>
      <c r="F16" s="359" t="n">
        <v>0</v>
      </c>
      <c r="G16" s="359" t="n">
        <v>3</v>
      </c>
      <c r="H16" s="154" t="n">
        <v>27</v>
      </c>
      <c r="I16" s="157" t="inlineStr">
        <is>
          <t>1 Item</t>
        </is>
      </c>
      <c r="J16" s="2" t="n">
        <v>3</v>
      </c>
      <c r="K16" s="157" t="n">
        <v>0</v>
      </c>
      <c r="L16" s="181" t="n">
        <v>0</v>
      </c>
      <c r="M16" s="187" t="n">
        <v>3</v>
      </c>
      <c r="N16" s="149" t="n">
        <v>0</v>
      </c>
      <c r="O16" s="359" t="n">
        <v>0</v>
      </c>
      <c r="P16" s="359" t="n">
        <v>0</v>
      </c>
      <c r="Q16" s="359" t="n">
        <v>0</v>
      </c>
      <c r="R16" s="359" t="n">
        <v>0</v>
      </c>
      <c r="S16" s="359" t="n">
        <v>16</v>
      </c>
      <c r="T16" s="181" t="n">
        <v>16</v>
      </c>
      <c r="U16" s="181" t="n">
        <v>16</v>
      </c>
      <c r="V16" s="359" t="n">
        <v>3</v>
      </c>
      <c r="W16" s="359" t="n">
        <v>0</v>
      </c>
      <c r="X16" t="n">
        <v>1</v>
      </c>
    </row>
    <row r="17">
      <c r="A17" s="359" t="n">
        <v>3255102</v>
      </c>
      <c r="B17" s="153" t="inlineStr">
        <is>
          <t>Printing &amp; Binding</t>
        </is>
      </c>
      <c r="C17" s="359" t="inlineStr">
        <is>
          <t>1 Item</t>
        </is>
      </c>
      <c r="D17" s="359" t="n">
        <v>35</v>
      </c>
      <c r="E17" s="359" t="n">
        <v>0</v>
      </c>
      <c r="F17" s="359" t="n">
        <v>0</v>
      </c>
      <c r="G17" s="359" t="n">
        <v>35</v>
      </c>
      <c r="H17" s="154" t="n">
        <v>28</v>
      </c>
      <c r="I17" s="157" t="inlineStr">
        <is>
          <t>1 Item</t>
        </is>
      </c>
      <c r="J17" s="2" t="n">
        <v>50</v>
      </c>
      <c r="K17" s="157" t="n">
        <v>0</v>
      </c>
      <c r="L17" s="181" t="n">
        <v>0</v>
      </c>
      <c r="M17" s="187" t="n">
        <v>50</v>
      </c>
      <c r="N17" s="149" t="n">
        <v>0</v>
      </c>
      <c r="O17" s="359" t="n">
        <v>15</v>
      </c>
      <c r="P17" s="359" t="n">
        <v>0</v>
      </c>
      <c r="Q17" s="359" t="n">
        <v>0</v>
      </c>
      <c r="R17" s="359" t="n">
        <v>15</v>
      </c>
      <c r="S17" s="359" t="n">
        <v>17</v>
      </c>
      <c r="T17" s="181" t="n">
        <v>17</v>
      </c>
      <c r="U17" s="181" t="n">
        <v>17</v>
      </c>
      <c r="V17" s="359" t="n">
        <v>50</v>
      </c>
      <c r="W17" s="359" t="n">
        <v>0</v>
      </c>
      <c r="X17" t="n">
        <v>1</v>
      </c>
    </row>
    <row r="18">
      <c r="A18" s="359" t="n">
        <v>3255104</v>
      </c>
      <c r="B18" s="153" t="inlineStr">
        <is>
          <t>Stationery, Seals &amp; Stamps</t>
        </is>
      </c>
      <c r="C18" s="359" t="inlineStr">
        <is>
          <t>1 Item</t>
        </is>
      </c>
      <c r="D18" s="359" t="n">
        <v>150</v>
      </c>
      <c r="E18" s="359" t="n">
        <v>0</v>
      </c>
      <c r="F18" s="359" t="n">
        <v>0</v>
      </c>
      <c r="G18" s="359" t="n">
        <v>150</v>
      </c>
      <c r="H18" s="154" t="n">
        <v>29</v>
      </c>
      <c r="I18" s="157" t="inlineStr">
        <is>
          <t>1 Item</t>
        </is>
      </c>
      <c r="J18" s="2" t="n">
        <v>120</v>
      </c>
      <c r="K18" s="157" t="n">
        <v>0</v>
      </c>
      <c r="L18" s="181" t="n">
        <v>0</v>
      </c>
      <c r="M18" s="187" t="n">
        <v>120</v>
      </c>
      <c r="N18" s="149" t="n">
        <v>0</v>
      </c>
      <c r="O18" s="359" t="n">
        <v>-30</v>
      </c>
      <c r="P18" s="359" t="n">
        <v>0</v>
      </c>
      <c r="Q18" s="359" t="n">
        <v>0</v>
      </c>
      <c r="R18" s="359" t="n">
        <v>-30</v>
      </c>
      <c r="S18" s="359" t="n">
        <v>18</v>
      </c>
      <c r="T18" s="181" t="n">
        <v>18</v>
      </c>
      <c r="U18" s="181" t="n">
        <v>18</v>
      </c>
      <c r="V18" s="359" t="n">
        <v>120</v>
      </c>
      <c r="W18" s="359" t="n">
        <v>0</v>
      </c>
      <c r="X18" t="n">
        <v>1</v>
      </c>
    </row>
    <row r="19">
      <c r="A19" s="359" t="n">
        <v>3211127</v>
      </c>
      <c r="B19" s="153" t="inlineStr">
        <is>
          <t>Books &amp; Periodicals</t>
        </is>
      </c>
      <c r="C19" s="359" t="inlineStr">
        <is>
          <t>1 Item</t>
        </is>
      </c>
      <c r="D19" s="359" t="n">
        <v>2</v>
      </c>
      <c r="E19" s="359" t="n">
        <v>0</v>
      </c>
      <c r="F19" s="359" t="n">
        <v>0</v>
      </c>
      <c r="G19" s="359" t="n">
        <v>2</v>
      </c>
      <c r="H19" s="154" t="n">
        <v>30</v>
      </c>
      <c r="I19" s="157" t="inlineStr">
        <is>
          <t>1 Item</t>
        </is>
      </c>
      <c r="J19" s="2" t="n">
        <v>2</v>
      </c>
      <c r="K19" s="157" t="n">
        <v>0</v>
      </c>
      <c r="L19" s="181" t="n">
        <v>0</v>
      </c>
      <c r="M19" s="187" t="n">
        <v>2</v>
      </c>
      <c r="N19" s="149" t="n">
        <v>0</v>
      </c>
      <c r="O19" s="359" t="n">
        <v>0</v>
      </c>
      <c r="P19" s="359" t="n">
        <v>0</v>
      </c>
      <c r="Q19" s="359" t="n">
        <v>0</v>
      </c>
      <c r="R19" s="359" t="n">
        <v>0</v>
      </c>
      <c r="S19" s="359" t="n">
        <v>19</v>
      </c>
      <c r="T19" s="181" t="n">
        <v>19</v>
      </c>
      <c r="U19" s="181" t="n">
        <v>19</v>
      </c>
      <c r="V19" s="359" t="n">
        <v>2</v>
      </c>
      <c r="W19" s="359" t="n">
        <v>0</v>
      </c>
      <c r="X19" t="n">
        <v>1</v>
      </c>
    </row>
    <row r="20">
      <c r="A20" s="359" t="n">
        <v>3231201</v>
      </c>
      <c r="B20" s="153" t="inlineStr">
        <is>
          <t>Overseas Training Course(08 Trainees) &amp; Overseas Study Tour (12 Participants)</t>
        </is>
      </c>
      <c r="C20" s="359" t="inlineStr">
        <is>
          <t>1 Item</t>
        </is>
      </c>
      <c r="D20" s="359" t="n">
        <v>0</v>
      </c>
      <c r="E20" s="359" t="n">
        <v>238.54</v>
      </c>
      <c r="F20" s="359" t="n">
        <v>0</v>
      </c>
      <c r="G20" s="359" t="n">
        <v>238.54</v>
      </c>
      <c r="H20" s="154" t="n">
        <v>32</v>
      </c>
      <c r="I20" s="155" t="inlineStr">
        <is>
          <t>1 Item</t>
        </is>
      </c>
      <c r="J20" s="156" t="n">
        <v>0</v>
      </c>
      <c r="K20" s="155" t="n">
        <v>119</v>
      </c>
      <c r="L20" s="181" t="n">
        <v>0</v>
      </c>
      <c r="M20" s="187" t="n">
        <v>119</v>
      </c>
      <c r="N20" s="149" t="n">
        <v>0</v>
      </c>
      <c r="O20" s="359" t="n">
        <v>0</v>
      </c>
      <c r="P20" s="359" t="n">
        <v>-119.54</v>
      </c>
      <c r="Q20" s="359" t="n">
        <v>0</v>
      </c>
      <c r="R20" s="359" t="n">
        <v>-119.54</v>
      </c>
      <c r="S20" s="359" t="n">
        <v>20</v>
      </c>
      <c r="T20" s="181" t="n">
        <v>20</v>
      </c>
      <c r="U20" s="181" t="n">
        <v>20</v>
      </c>
      <c r="V20" s="359" t="n">
        <v>119</v>
      </c>
      <c r="W20" s="359" t="n">
        <v>0</v>
      </c>
      <c r="X20" t="n">
        <v>3</v>
      </c>
    </row>
    <row customHeight="1" ht="30" r="21" s="356">
      <c r="A21" s="359" t="n">
        <v>3231201</v>
      </c>
      <c r="B21" s="153" t="inlineStr">
        <is>
          <t>Local Training for (a) O&amp;M manual (For BWDB Officials) and (b) Water Management Organization (WMO)</t>
        </is>
      </c>
      <c r="C21" s="359" t="inlineStr">
        <is>
          <t>1 Item</t>
        </is>
      </c>
      <c r="D21" s="359" t="n">
        <v>47.81</v>
      </c>
      <c r="E21" s="359" t="n">
        <v>350.6</v>
      </c>
      <c r="F21" s="359" t="n">
        <v>0</v>
      </c>
      <c r="G21" s="359" t="n">
        <v>398.41</v>
      </c>
      <c r="H21" s="154" t="n">
        <v>33</v>
      </c>
      <c r="I21" s="155" t="inlineStr">
        <is>
          <t>1 Item</t>
        </is>
      </c>
      <c r="J21" s="156" t="n">
        <v>64.40000000000001</v>
      </c>
      <c r="K21" s="155" t="n">
        <v>472.3</v>
      </c>
      <c r="L21" s="181" t="n">
        <v>0</v>
      </c>
      <c r="M21" s="187" t="n">
        <v>536.7</v>
      </c>
      <c r="N21" s="149" t="n">
        <v>0</v>
      </c>
      <c r="O21" s="359" t="n">
        <v>16.59</v>
      </c>
      <c r="P21" s="359" t="n">
        <v>121.7</v>
      </c>
      <c r="Q21" s="359" t="n">
        <v>0</v>
      </c>
      <c r="R21" s="359" t="n">
        <v>138.29</v>
      </c>
      <c r="S21" s="359" t="n">
        <v>21</v>
      </c>
      <c r="T21" s="181" t="n">
        <v>21</v>
      </c>
      <c r="U21" s="181" t="n">
        <v>21</v>
      </c>
      <c r="V21" s="359" t="n">
        <v>536.7</v>
      </c>
      <c r="W21" s="359" t="n">
        <v>0</v>
      </c>
      <c r="X21" t="n">
        <v>3</v>
      </c>
    </row>
    <row customHeight="1" ht="45" r="22" s="356">
      <c r="A22" s="359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59" t="inlineStr">
        <is>
          <t>1 Item</t>
        </is>
      </c>
      <c r="D22" s="359" t="n">
        <v>304</v>
      </c>
      <c r="E22" s="359" t="n">
        <v>2229.34</v>
      </c>
      <c r="F22" s="359" t="n">
        <v>0</v>
      </c>
      <c r="G22" s="359" t="n">
        <v>2533.34</v>
      </c>
      <c r="H22" s="154" t="n">
        <v>34</v>
      </c>
      <c r="I22" s="155" t="inlineStr">
        <is>
          <t>1 Item</t>
        </is>
      </c>
      <c r="J22" s="156" t="n">
        <v>373.9</v>
      </c>
      <c r="K22" s="155" t="n">
        <v>2756.2</v>
      </c>
      <c r="L22" s="181" t="n">
        <v>0</v>
      </c>
      <c r="M22" s="187" t="n">
        <v>3130.1</v>
      </c>
      <c r="N22" s="149" t="n">
        <v>0</v>
      </c>
      <c r="O22" s="359" t="n">
        <v>69.89999999999998</v>
      </c>
      <c r="P22" s="359" t="n">
        <v>526.8599999999997</v>
      </c>
      <c r="Q22" s="359" t="n">
        <v>0</v>
      </c>
      <c r="R22" s="359" t="n">
        <v>596.7599999999996</v>
      </c>
      <c r="S22" s="359" t="n">
        <v>22</v>
      </c>
      <c r="T22" s="181" t="n">
        <v>22</v>
      </c>
      <c r="U22" s="181" t="n">
        <v>22</v>
      </c>
      <c r="V22" s="359" t="n">
        <v>3130.1</v>
      </c>
      <c r="W22" s="359" t="n">
        <v>0</v>
      </c>
      <c r="X22" t="n">
        <v>3</v>
      </c>
    </row>
    <row customHeight="1" ht="45" r="23" s="356">
      <c r="A23" s="359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59" t="inlineStr">
        <is>
          <t>1 Item</t>
        </is>
      </c>
      <c r="D23" s="359" t="n">
        <v>158.6</v>
      </c>
      <c r="E23" s="359" t="n">
        <v>1163.08</v>
      </c>
      <c r="F23" s="359" t="n">
        <v>0</v>
      </c>
      <c r="G23" s="359" t="n">
        <v>1321.68</v>
      </c>
      <c r="H23" s="154" t="n">
        <v>35</v>
      </c>
      <c r="I23" s="155" t="inlineStr">
        <is>
          <t>1 Item</t>
        </is>
      </c>
      <c r="J23" s="156" t="n">
        <v>159.7</v>
      </c>
      <c r="K23" s="155" t="n">
        <v>1171.5</v>
      </c>
      <c r="L23" s="181" t="n">
        <v>0</v>
      </c>
      <c r="M23" s="187" t="n">
        <v>1331.2</v>
      </c>
      <c r="N23" s="149" t="n">
        <v>0</v>
      </c>
      <c r="O23" s="359" t="n">
        <v>1.099999999999994</v>
      </c>
      <c r="P23" s="359" t="n">
        <v>8.420000000000073</v>
      </c>
      <c r="Q23" s="359" t="n">
        <v>0</v>
      </c>
      <c r="R23" s="359" t="n">
        <v>9.520000000000067</v>
      </c>
      <c r="S23" s="359" t="n">
        <v>23</v>
      </c>
      <c r="T23" s="181" t="n">
        <v>23</v>
      </c>
      <c r="U23" s="181" t="n">
        <v>23</v>
      </c>
      <c r="V23" s="359" t="n">
        <v>1331.2</v>
      </c>
      <c r="W23" s="359" t="n">
        <v>0</v>
      </c>
      <c r="X23" t="n">
        <v>3</v>
      </c>
    </row>
    <row r="24">
      <c r="A24" s="359" t="n">
        <v>3211109</v>
      </c>
      <c r="B24" s="153" t="inlineStr">
        <is>
          <t>Casual labour/Job worker</t>
        </is>
      </c>
      <c r="C24" s="359" t="inlineStr">
        <is>
          <t>1 Item</t>
        </is>
      </c>
      <c r="D24" s="359" t="n">
        <v>15</v>
      </c>
      <c r="E24" s="359" t="n">
        <v>0</v>
      </c>
      <c r="F24" s="359" t="n">
        <v>0</v>
      </c>
      <c r="G24" s="359" t="n">
        <v>15</v>
      </c>
      <c r="H24" s="154" t="n">
        <v>36</v>
      </c>
      <c r="I24" s="157" t="inlineStr">
        <is>
          <t>1 Item</t>
        </is>
      </c>
      <c r="J24" s="2" t="n">
        <v>22</v>
      </c>
      <c r="K24" s="157" t="n">
        <v>0</v>
      </c>
      <c r="L24" s="181" t="n">
        <v>0</v>
      </c>
      <c r="M24" s="187" t="n">
        <v>22</v>
      </c>
      <c r="N24" s="149" t="n">
        <v>0</v>
      </c>
      <c r="O24" s="359" t="n">
        <v>7</v>
      </c>
      <c r="P24" s="359" t="n">
        <v>0</v>
      </c>
      <c r="Q24" s="359" t="n">
        <v>0</v>
      </c>
      <c r="R24" s="359" t="n">
        <v>7</v>
      </c>
      <c r="S24" s="359" t="n">
        <v>24</v>
      </c>
      <c r="T24" s="181" t="n">
        <v>24</v>
      </c>
      <c r="U24" s="181" t="n">
        <v>24</v>
      </c>
      <c r="V24" s="359" t="n">
        <v>22</v>
      </c>
      <c r="W24" s="359" t="n">
        <v>0</v>
      </c>
      <c r="X24" t="n">
        <v>1</v>
      </c>
    </row>
    <row r="25">
      <c r="A25" s="359" t="n">
        <v>3256103</v>
      </c>
      <c r="B25" s="153" t="inlineStr">
        <is>
          <t>Consumable Stores</t>
        </is>
      </c>
      <c r="C25" s="359" t="inlineStr">
        <is>
          <t>1 Item</t>
        </is>
      </c>
      <c r="D25" s="359" t="n">
        <v>25</v>
      </c>
      <c r="E25" s="359" t="n">
        <v>0</v>
      </c>
      <c r="F25" s="359" t="n">
        <v>0</v>
      </c>
      <c r="G25" s="359" t="n">
        <v>25</v>
      </c>
      <c r="H25" s="154" t="n">
        <v>37</v>
      </c>
      <c r="I25" s="157" t="inlineStr">
        <is>
          <t>1 Item</t>
        </is>
      </c>
      <c r="J25" s="2" t="n">
        <v>15</v>
      </c>
      <c r="K25" s="157" t="n">
        <v>0</v>
      </c>
      <c r="L25" s="181" t="n">
        <v>0</v>
      </c>
      <c r="M25" s="187" t="n">
        <v>15</v>
      </c>
      <c r="N25" s="149" t="n">
        <v>0</v>
      </c>
      <c r="O25" s="359" t="n">
        <v>-10</v>
      </c>
      <c r="P25" s="359" t="n">
        <v>0</v>
      </c>
      <c r="Q25" s="359" t="n">
        <v>0</v>
      </c>
      <c r="R25" s="359" t="n">
        <v>-10</v>
      </c>
      <c r="S25" s="359" t="n">
        <v>25</v>
      </c>
      <c r="T25" s="181" t="n">
        <v>25</v>
      </c>
      <c r="U25" s="181" t="n">
        <v>25</v>
      </c>
      <c r="V25" s="359" t="n">
        <v>15</v>
      </c>
      <c r="W25" s="359" t="n">
        <v>0</v>
      </c>
      <c r="X25" t="n">
        <v>1</v>
      </c>
    </row>
    <row customHeight="1" ht="30" r="26" s="356">
      <c r="A26" s="359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359" t="inlineStr">
        <is>
          <t>71+234</t>
        </is>
      </c>
      <c r="D26" s="359" t="n">
        <v>0</v>
      </c>
      <c r="E26" s="359" t="n">
        <v>0</v>
      </c>
      <c r="F26" s="359" t="n">
        <v>7901.4</v>
      </c>
      <c r="G26" s="359" t="n">
        <v>7901.4</v>
      </c>
      <c r="H26" s="154" t="n">
        <v>38</v>
      </c>
      <c r="I26" s="157" t="inlineStr">
        <is>
          <t>56+532</t>
        </is>
      </c>
      <c r="J26" s="2" t="n">
        <v>0</v>
      </c>
      <c r="K26" s="157" t="n">
        <v>0</v>
      </c>
      <c r="L26" s="181" t="n">
        <v>7901.4</v>
      </c>
      <c r="M26" s="187" t="n">
        <v>7901.4</v>
      </c>
      <c r="N26" s="149" t="n">
        <v>0</v>
      </c>
      <c r="O26" s="359" t="n">
        <v>0</v>
      </c>
      <c r="P26" s="359" t="n">
        <v>0</v>
      </c>
      <c r="Q26" s="359" t="n">
        <v>0</v>
      </c>
      <c r="R26" s="359" t="n">
        <v>0</v>
      </c>
      <c r="S26" s="359" t="n">
        <v>26</v>
      </c>
      <c r="T26" s="181" t="n">
        <v>26</v>
      </c>
      <c r="U26" s="181" t="n">
        <v>26</v>
      </c>
      <c r="V26" s="359" t="n">
        <v>0</v>
      </c>
      <c r="W26" s="359" t="inlineStr">
        <is>
          <t>MM</t>
        </is>
      </c>
      <c r="X26" t="n">
        <v>4</v>
      </c>
    </row>
    <row r="27">
      <c r="A27" s="359" t="n">
        <v>3111332</v>
      </c>
      <c r="B27" s="153" t="inlineStr">
        <is>
          <t>a) Honorarium/Fees/Remuneration (for different Committee)</t>
        </is>
      </c>
      <c r="C27" s="359" t="inlineStr">
        <is>
          <t>1 Item</t>
        </is>
      </c>
      <c r="D27" s="359" t="n">
        <v>25</v>
      </c>
      <c r="E27" s="359" t="n">
        <v>0</v>
      </c>
      <c r="F27" s="359" t="n">
        <v>0</v>
      </c>
      <c r="G27" s="359" t="n">
        <v>25</v>
      </c>
      <c r="H27" s="154" t="n">
        <v>39</v>
      </c>
      <c r="I27" s="157" t="inlineStr">
        <is>
          <t>1 Item</t>
        </is>
      </c>
      <c r="J27" s="2" t="n">
        <v>30</v>
      </c>
      <c r="K27" s="157" t="n">
        <v>0</v>
      </c>
      <c r="L27" s="181" t="n">
        <v>0</v>
      </c>
      <c r="M27" s="187" t="n">
        <v>30</v>
      </c>
      <c r="N27" s="149" t="n">
        <v>0</v>
      </c>
      <c r="O27" s="359" t="n">
        <v>5</v>
      </c>
      <c r="P27" s="359" t="n">
        <v>0</v>
      </c>
      <c r="Q27" s="359" t="n">
        <v>0</v>
      </c>
      <c r="R27" s="359" t="n">
        <v>5</v>
      </c>
      <c r="S27" s="359" t="n">
        <v>27</v>
      </c>
      <c r="T27" s="181" t="n">
        <v>27</v>
      </c>
      <c r="U27" s="181" t="n">
        <v>27</v>
      </c>
      <c r="V27" s="359" t="n">
        <v>30</v>
      </c>
      <c r="W27" s="359" t="n">
        <v>0</v>
      </c>
      <c r="X27" t="n">
        <v>1</v>
      </c>
    </row>
    <row r="28">
      <c r="A28" s="359" t="n">
        <v>3111332</v>
      </c>
      <c r="B28" s="153" t="inlineStr">
        <is>
          <t>b) Interim Evaluation</t>
        </is>
      </c>
      <c r="C28" s="359" t="inlineStr">
        <is>
          <t>1 Item</t>
        </is>
      </c>
      <c r="D28" s="359" t="n">
        <v>10</v>
      </c>
      <c r="E28" s="359" t="n">
        <v>0</v>
      </c>
      <c r="F28" s="359" t="n">
        <v>0</v>
      </c>
      <c r="G28" s="359" t="n">
        <v>10</v>
      </c>
      <c r="H28" s="154" t="n">
        <v>40</v>
      </c>
      <c r="I28" s="157" t="inlineStr">
        <is>
          <t>1 Item</t>
        </is>
      </c>
      <c r="J28" s="2" t="n">
        <v>10</v>
      </c>
      <c r="K28" s="157" t="n">
        <v>0</v>
      </c>
      <c r="L28" s="181" t="n">
        <v>0</v>
      </c>
      <c r="M28" s="187" t="n">
        <v>10</v>
      </c>
      <c r="N28" s="149" t="n">
        <v>0</v>
      </c>
      <c r="O28" s="359" t="n">
        <v>0</v>
      </c>
      <c r="P28" s="359" t="n">
        <v>0</v>
      </c>
      <c r="Q28" s="359" t="n">
        <v>0</v>
      </c>
      <c r="R28" s="359" t="n">
        <v>0</v>
      </c>
      <c r="S28" s="359" t="n">
        <v>28</v>
      </c>
      <c r="T28" s="181" t="n">
        <v>28</v>
      </c>
      <c r="U28" s="181" t="n">
        <v>28</v>
      </c>
      <c r="V28" s="359" t="n">
        <v>10</v>
      </c>
      <c r="W28" s="359" t="n">
        <v>0</v>
      </c>
      <c r="X28" t="n">
        <v>1</v>
      </c>
    </row>
    <row r="29">
      <c r="A29" s="359" t="n">
        <v>3111332</v>
      </c>
      <c r="B29" s="153" t="inlineStr">
        <is>
          <t>c) Progress Monitoring</t>
        </is>
      </c>
      <c r="C29" s="359" t="inlineStr">
        <is>
          <t>1 Item</t>
        </is>
      </c>
      <c r="D29" s="359" t="n">
        <v>10</v>
      </c>
      <c r="E29" s="359" t="n">
        <v>0</v>
      </c>
      <c r="F29" s="359" t="n">
        <v>0</v>
      </c>
      <c r="G29" s="359" t="n">
        <v>10</v>
      </c>
      <c r="H29" s="154" t="n">
        <v>41</v>
      </c>
      <c r="I29" s="157" t="inlineStr">
        <is>
          <t>1 Item</t>
        </is>
      </c>
      <c r="J29" s="2" t="n">
        <v>10</v>
      </c>
      <c r="K29" s="157" t="n">
        <v>0</v>
      </c>
      <c r="L29" s="181" t="n">
        <v>0</v>
      </c>
      <c r="M29" s="187" t="n">
        <v>10</v>
      </c>
      <c r="N29" s="149" t="n">
        <v>0</v>
      </c>
      <c r="O29" s="359" t="n">
        <v>0</v>
      </c>
      <c r="P29" s="359" t="n">
        <v>0</v>
      </c>
      <c r="Q29" s="359" t="n">
        <v>0</v>
      </c>
      <c r="R29" s="359" t="n">
        <v>0</v>
      </c>
      <c r="S29" s="359" t="n">
        <v>29</v>
      </c>
      <c r="T29" s="181" t="n">
        <v>29</v>
      </c>
      <c r="U29" s="181" t="n">
        <v>29</v>
      </c>
      <c r="V29" s="359" t="n">
        <v>10</v>
      </c>
      <c r="W29" s="359" t="n">
        <v>0</v>
      </c>
      <c r="X29" t="n">
        <v>1</v>
      </c>
    </row>
    <row r="30">
      <c r="A30" s="359" t="n">
        <v>3257104</v>
      </c>
      <c r="B30" s="153" t="inlineStr">
        <is>
          <t>Survey</t>
        </is>
      </c>
      <c r="C30" s="359" t="inlineStr">
        <is>
          <t>1 Item</t>
        </is>
      </c>
      <c r="D30" s="359" t="n">
        <v>162</v>
      </c>
      <c r="E30" s="359" t="n">
        <v>0</v>
      </c>
      <c r="F30" s="359" t="n">
        <v>0</v>
      </c>
      <c r="G30" s="359" t="n">
        <v>162</v>
      </c>
      <c r="H30" s="154" t="n">
        <v>42</v>
      </c>
      <c r="I30" s="157" t="inlineStr">
        <is>
          <t>1 Item</t>
        </is>
      </c>
      <c r="J30" s="2" t="n">
        <v>162</v>
      </c>
      <c r="K30" s="157" t="n">
        <v>0</v>
      </c>
      <c r="L30" s="181" t="n">
        <v>0</v>
      </c>
      <c r="M30" s="187" t="n">
        <v>162</v>
      </c>
      <c r="N30" s="149" t="n">
        <v>0</v>
      </c>
      <c r="O30" s="359" t="n">
        <v>0</v>
      </c>
      <c r="P30" s="359" t="n">
        <v>0</v>
      </c>
      <c r="Q30" s="359" t="n">
        <v>0</v>
      </c>
      <c r="R30" s="359" t="n">
        <v>0</v>
      </c>
      <c r="S30" s="359" t="n">
        <v>30</v>
      </c>
      <c r="T30" s="181" t="n">
        <v>30</v>
      </c>
      <c r="U30" s="181" t="n">
        <v>30</v>
      </c>
      <c r="V30" s="359" t="n">
        <v>162</v>
      </c>
      <c r="W30" s="359" t="n">
        <v>0</v>
      </c>
      <c r="X30" t="n">
        <v>1</v>
      </c>
    </row>
    <row r="31">
      <c r="A31" s="359" t="n">
        <v>3255101</v>
      </c>
      <c r="B31" s="153" t="inlineStr">
        <is>
          <t>Computer Consumables</t>
        </is>
      </c>
      <c r="C31" s="359" t="inlineStr">
        <is>
          <t>1 Item</t>
        </is>
      </c>
      <c r="D31" s="359" t="n">
        <v>50</v>
      </c>
      <c r="E31" s="359" t="n">
        <v>0</v>
      </c>
      <c r="F31" s="359" t="n">
        <v>0</v>
      </c>
      <c r="G31" s="359" t="n">
        <v>50</v>
      </c>
      <c r="H31" s="154" t="n">
        <v>43</v>
      </c>
      <c r="I31" s="157" t="inlineStr">
        <is>
          <t>1 Item</t>
        </is>
      </c>
      <c r="J31" s="2" t="n">
        <v>60</v>
      </c>
      <c r="K31" s="157" t="n">
        <v>0</v>
      </c>
      <c r="L31" s="181" t="n">
        <v>0</v>
      </c>
      <c r="M31" s="187" t="n">
        <v>60</v>
      </c>
      <c r="N31" s="149" t="n">
        <v>0</v>
      </c>
      <c r="O31" s="359" t="n">
        <v>10</v>
      </c>
      <c r="P31" s="359" t="n">
        <v>0</v>
      </c>
      <c r="Q31" s="359" t="n">
        <v>0</v>
      </c>
      <c r="R31" s="359" t="n">
        <v>10</v>
      </c>
      <c r="S31" s="359" t="n">
        <v>31</v>
      </c>
      <c r="T31" s="181" t="n">
        <v>31</v>
      </c>
      <c r="U31" s="181" t="n">
        <v>31</v>
      </c>
      <c r="V31" s="359" t="n">
        <v>60</v>
      </c>
      <c r="W31" s="359" t="n">
        <v>0</v>
      </c>
      <c r="X31" t="n">
        <v>1</v>
      </c>
    </row>
    <row r="32">
      <c r="A32" s="359" t="n">
        <v>3256101</v>
      </c>
      <c r="B32" s="153" t="inlineStr">
        <is>
          <t>Other Expenses: Salary of Manpower through Outsourcing</t>
        </is>
      </c>
      <c r="C32" s="359" t="inlineStr">
        <is>
          <t>1 Item</t>
        </is>
      </c>
      <c r="D32" s="359" t="n">
        <v>1700</v>
      </c>
      <c r="E32" s="359" t="n">
        <v>0</v>
      </c>
      <c r="F32" s="359" t="n">
        <v>0</v>
      </c>
      <c r="G32" s="359" t="n">
        <v>1700</v>
      </c>
      <c r="H32" s="154" t="n">
        <v>44</v>
      </c>
      <c r="I32" s="157" t="inlineStr">
        <is>
          <t>1 Item</t>
        </is>
      </c>
      <c r="J32" s="2" t="n">
        <v>1700</v>
      </c>
      <c r="K32" s="157" t="n">
        <v>0</v>
      </c>
      <c r="L32" s="181" t="n">
        <v>0</v>
      </c>
      <c r="M32" s="187" t="n">
        <v>1700</v>
      </c>
      <c r="N32" s="149" t="n">
        <v>0</v>
      </c>
      <c r="O32" s="359" t="n">
        <v>0</v>
      </c>
      <c r="P32" s="359" t="n">
        <v>0</v>
      </c>
      <c r="Q32" s="359" t="n">
        <v>0</v>
      </c>
      <c r="R32" s="359" t="n">
        <v>0</v>
      </c>
      <c r="S32" s="359" t="n">
        <v>32</v>
      </c>
      <c r="T32" s="181" t="n">
        <v>32</v>
      </c>
      <c r="U32" s="181" t="n">
        <v>32</v>
      </c>
      <c r="V32" s="359" t="n">
        <v>1700</v>
      </c>
      <c r="W32" s="359" t="n">
        <v>0</v>
      </c>
      <c r="X32" t="n">
        <v>1</v>
      </c>
    </row>
    <row r="33">
      <c r="A33" s="359" t="n">
        <v>3258101</v>
      </c>
      <c r="B33" s="153" t="inlineStr">
        <is>
          <t xml:space="preserve"> Motor Vehicles</t>
        </is>
      </c>
      <c r="C33" s="359" t="inlineStr">
        <is>
          <t>L.S.</t>
        </is>
      </c>
      <c r="D33" s="359" t="n">
        <v>100</v>
      </c>
      <c r="E33" s="359" t="n">
        <v>0</v>
      </c>
      <c r="F33" s="359" t="n">
        <v>0</v>
      </c>
      <c r="G33" s="359" t="n">
        <v>100</v>
      </c>
      <c r="H33" s="154" t="n">
        <v>46</v>
      </c>
      <c r="I33" s="157" t="inlineStr">
        <is>
          <t>L.S.</t>
        </is>
      </c>
      <c r="J33" s="2" t="n">
        <v>125</v>
      </c>
      <c r="K33" s="157" t="n">
        <v>0</v>
      </c>
      <c r="L33" s="181" t="n">
        <v>0</v>
      </c>
      <c r="M33" s="187" t="n">
        <v>125</v>
      </c>
      <c r="N33" s="149" t="n">
        <v>0</v>
      </c>
      <c r="O33" s="359" t="n">
        <v>25</v>
      </c>
      <c r="P33" s="359" t="n">
        <v>0</v>
      </c>
      <c r="Q33" s="359" t="n">
        <v>0</v>
      </c>
      <c r="R33" s="359" t="n">
        <v>25</v>
      </c>
      <c r="S33" s="359" t="n">
        <v>33</v>
      </c>
      <c r="T33" s="181" t="n">
        <v>33</v>
      </c>
      <c r="U33" s="181" t="n">
        <v>33</v>
      </c>
      <c r="V33" s="359" t="n">
        <v>125</v>
      </c>
      <c r="W33" s="359" t="n">
        <v>0</v>
      </c>
      <c r="X33" t="n">
        <v>5</v>
      </c>
    </row>
    <row r="34">
      <c r="A34" s="359" t="n">
        <v>3258102</v>
      </c>
      <c r="B34" s="153" t="inlineStr">
        <is>
          <t>Furnitures &amp; Fixtures</t>
        </is>
      </c>
      <c r="C34" s="359" t="inlineStr">
        <is>
          <t>L.S.</t>
        </is>
      </c>
      <c r="D34" s="359" t="n">
        <v>15</v>
      </c>
      <c r="E34" s="359" t="n">
        <v>0</v>
      </c>
      <c r="F34" s="359" t="n">
        <v>0</v>
      </c>
      <c r="G34" s="359" t="n">
        <v>15</v>
      </c>
      <c r="H34" s="154" t="n">
        <v>47</v>
      </c>
      <c r="I34" s="157" t="inlineStr">
        <is>
          <t>L.S.</t>
        </is>
      </c>
      <c r="J34" s="2" t="n">
        <v>10</v>
      </c>
      <c r="K34" s="157" t="n">
        <v>0</v>
      </c>
      <c r="L34" s="181" t="n">
        <v>0</v>
      </c>
      <c r="M34" s="187" t="n">
        <v>10</v>
      </c>
      <c r="N34" s="149" t="n">
        <v>0</v>
      </c>
      <c r="O34" s="359" t="n">
        <v>-5</v>
      </c>
      <c r="P34" s="359" t="n">
        <v>0</v>
      </c>
      <c r="Q34" s="359" t="n">
        <v>0</v>
      </c>
      <c r="R34" s="359" t="n">
        <v>-5</v>
      </c>
      <c r="S34" s="359" t="n">
        <v>34</v>
      </c>
      <c r="T34" s="181" t="n">
        <v>34</v>
      </c>
      <c r="U34" s="181" t="n">
        <v>34</v>
      </c>
      <c r="V34" s="359" t="n">
        <v>10</v>
      </c>
      <c r="W34" s="359" t="n">
        <v>0</v>
      </c>
      <c r="X34" t="n">
        <v>5</v>
      </c>
    </row>
    <row r="35">
      <c r="A35" s="359" t="n">
        <v>3258103</v>
      </c>
      <c r="B35" s="153" t="inlineStr">
        <is>
          <t>Computers &amp; office equipments</t>
        </is>
      </c>
      <c r="C35" s="359" t="inlineStr">
        <is>
          <t>L.S.</t>
        </is>
      </c>
      <c r="D35" s="359" t="n">
        <v>25</v>
      </c>
      <c r="E35" s="359" t="n">
        <v>0</v>
      </c>
      <c r="F35" s="359" t="n">
        <v>0</v>
      </c>
      <c r="G35" s="359" t="n">
        <v>25</v>
      </c>
      <c r="H35" s="154" t="n">
        <v>48</v>
      </c>
      <c r="I35" s="157" t="inlineStr">
        <is>
          <t>L.S.</t>
        </is>
      </c>
      <c r="J35" s="2" t="n">
        <v>15</v>
      </c>
      <c r="K35" s="157" t="n">
        <v>0</v>
      </c>
      <c r="L35" s="181" t="n">
        <v>0</v>
      </c>
      <c r="M35" s="187" t="n">
        <v>15</v>
      </c>
      <c r="N35" s="149" t="n">
        <v>0</v>
      </c>
      <c r="O35" s="359" t="n">
        <v>-10</v>
      </c>
      <c r="P35" s="359" t="n">
        <v>0</v>
      </c>
      <c r="Q35" s="359" t="n">
        <v>0</v>
      </c>
      <c r="R35" s="359" t="n">
        <v>-10</v>
      </c>
      <c r="S35" s="359" t="n">
        <v>35</v>
      </c>
      <c r="T35" s="181" t="n">
        <v>35</v>
      </c>
      <c r="U35" s="181" t="n">
        <v>35</v>
      </c>
      <c r="V35" s="359" t="n">
        <v>15</v>
      </c>
      <c r="W35" s="359" t="n">
        <v>0</v>
      </c>
      <c r="X35" t="n">
        <v>5</v>
      </c>
    </row>
    <row r="36">
      <c r="A36" s="359" t="n">
        <v>3258105</v>
      </c>
      <c r="B36" s="153" t="inlineStr">
        <is>
          <t>Machineries &amp; Equipments</t>
        </is>
      </c>
      <c r="C36" s="359" t="inlineStr">
        <is>
          <t>L.S.</t>
        </is>
      </c>
      <c r="D36" s="359" t="n">
        <v>25</v>
      </c>
      <c r="E36" s="359" t="n">
        <v>0</v>
      </c>
      <c r="F36" s="359" t="n">
        <v>0</v>
      </c>
      <c r="G36" s="359" t="n">
        <v>25</v>
      </c>
      <c r="H36" s="154" t="n">
        <v>49</v>
      </c>
      <c r="I36" s="157" t="inlineStr">
        <is>
          <t>L.S.</t>
        </is>
      </c>
      <c r="J36" s="2" t="n">
        <v>10</v>
      </c>
      <c r="K36" s="157" t="n">
        <v>0</v>
      </c>
      <c r="L36" s="181" t="n">
        <v>0</v>
      </c>
      <c r="M36" s="187" t="n">
        <v>10</v>
      </c>
      <c r="N36" s="149" t="n">
        <v>0</v>
      </c>
      <c r="O36" s="359" t="n">
        <v>-15</v>
      </c>
      <c r="P36" s="359" t="n">
        <v>0</v>
      </c>
      <c r="Q36" s="359" t="n">
        <v>0</v>
      </c>
      <c r="R36" s="359" t="n">
        <v>-15</v>
      </c>
      <c r="S36" s="359" t="n">
        <v>36</v>
      </c>
      <c r="T36" s="181" t="n">
        <v>36</v>
      </c>
      <c r="U36" s="181" t="n">
        <v>36</v>
      </c>
      <c r="V36" s="359" t="n">
        <v>10</v>
      </c>
      <c r="W36" s="359" t="n">
        <v>0</v>
      </c>
      <c r="X36" t="n">
        <v>5</v>
      </c>
    </row>
    <row r="37">
      <c r="A37" s="359" t="n">
        <v>3258107</v>
      </c>
      <c r="B37" s="153" t="inlineStr">
        <is>
          <t>Office Building : Repair &amp; Maintenance</t>
        </is>
      </c>
      <c r="C37" s="359" t="inlineStr">
        <is>
          <t>L.S.</t>
        </is>
      </c>
      <c r="D37" s="359" t="n">
        <v>20</v>
      </c>
      <c r="E37" s="359" t="n">
        <v>0</v>
      </c>
      <c r="F37" s="359" t="n">
        <v>0</v>
      </c>
      <c r="G37" s="359" t="n">
        <v>20</v>
      </c>
      <c r="H37" s="154" t="n">
        <v>50</v>
      </c>
      <c r="I37" s="157" t="inlineStr">
        <is>
          <t>L.S.</t>
        </is>
      </c>
      <c r="J37" s="2" t="n">
        <v>25</v>
      </c>
      <c r="K37" s="157" t="n">
        <v>0</v>
      </c>
      <c r="L37" s="181" t="n">
        <v>0</v>
      </c>
      <c r="M37" s="187" t="n">
        <v>25</v>
      </c>
      <c r="N37" s="149" t="n">
        <v>0</v>
      </c>
      <c r="O37" s="359" t="n">
        <v>5</v>
      </c>
      <c r="P37" s="359" t="n">
        <v>0</v>
      </c>
      <c r="Q37" s="359" t="n">
        <v>0</v>
      </c>
      <c r="R37" s="359" t="n">
        <v>5</v>
      </c>
      <c r="S37" s="359" t="n">
        <v>37</v>
      </c>
      <c r="T37" s="181" t="n">
        <v>37</v>
      </c>
      <c r="U37" s="181" t="n">
        <v>37</v>
      </c>
      <c r="V37" s="359" t="n">
        <v>25</v>
      </c>
      <c r="W37" s="359" t="n">
        <v>0</v>
      </c>
      <c r="X37" t="n">
        <v>5</v>
      </c>
    </row>
    <row r="38">
      <c r="A38" s="359" t="n">
        <v>3258106</v>
      </c>
      <c r="B38" s="153" t="inlineStr">
        <is>
          <t>Residential Building : Repair &amp; Maintenance</t>
        </is>
      </c>
      <c r="C38" s="359" t="inlineStr">
        <is>
          <t>L.S.</t>
        </is>
      </c>
      <c r="D38" s="359" t="n">
        <v>20</v>
      </c>
      <c r="E38" s="359" t="n">
        <v>0</v>
      </c>
      <c r="F38" s="359" t="n">
        <v>0</v>
      </c>
      <c r="G38" s="359" t="n">
        <v>20</v>
      </c>
      <c r="H38" s="154" t="n">
        <v>51</v>
      </c>
      <c r="I38" s="157" t="inlineStr">
        <is>
          <t>L.S.</t>
        </is>
      </c>
      <c r="J38" s="2" t="n">
        <v>40</v>
      </c>
      <c r="K38" s="157" t="n">
        <v>0</v>
      </c>
      <c r="L38" s="181" t="n">
        <v>0</v>
      </c>
      <c r="M38" s="187" t="n">
        <v>40</v>
      </c>
      <c r="N38" s="149" t="n">
        <v>0</v>
      </c>
      <c r="O38" s="359" t="n">
        <v>20</v>
      </c>
      <c r="P38" s="359" t="n">
        <v>0</v>
      </c>
      <c r="Q38" s="359" t="n">
        <v>0</v>
      </c>
      <c r="R38" s="359" t="n">
        <v>20</v>
      </c>
      <c r="S38" s="359" t="n">
        <v>38</v>
      </c>
      <c r="T38" s="181" t="n">
        <v>38</v>
      </c>
      <c r="U38" s="181" t="n">
        <v>38</v>
      </c>
      <c r="V38" s="359" t="n">
        <v>40</v>
      </c>
      <c r="W38" s="359" t="n">
        <v>0</v>
      </c>
      <c r="X38" t="n">
        <v>5</v>
      </c>
    </row>
    <row r="39">
      <c r="A39" s="359" t="n">
        <v>3258105</v>
      </c>
      <c r="B39" s="153" t="inlineStr">
        <is>
          <t>Engineering Equipments</t>
        </is>
      </c>
      <c r="C39" s="359" t="inlineStr">
        <is>
          <t>L.S.</t>
        </is>
      </c>
      <c r="D39" s="359" t="n">
        <v>25</v>
      </c>
      <c r="E39" s="359" t="n">
        <v>0</v>
      </c>
      <c r="F39" s="359" t="n">
        <v>0</v>
      </c>
      <c r="G39" s="359" t="n">
        <v>25</v>
      </c>
      <c r="H39" s="154" t="n">
        <v>52</v>
      </c>
      <c r="I39" s="157" t="inlineStr">
        <is>
          <t>L.S.</t>
        </is>
      </c>
      <c r="J39" s="2" t="n">
        <v>20</v>
      </c>
      <c r="K39" s="157" t="n">
        <v>0</v>
      </c>
      <c r="L39" s="181" t="n">
        <v>0</v>
      </c>
      <c r="M39" s="187" t="n">
        <v>20</v>
      </c>
      <c r="N39" s="149" t="n">
        <v>0</v>
      </c>
      <c r="O39" s="359" t="n">
        <v>-5</v>
      </c>
      <c r="P39" s="359" t="n">
        <v>0</v>
      </c>
      <c r="Q39" s="359" t="n">
        <v>0</v>
      </c>
      <c r="R39" s="359" t="n">
        <v>-5</v>
      </c>
      <c r="S39" s="359" t="n">
        <v>39</v>
      </c>
      <c r="T39" s="181" t="n">
        <v>39</v>
      </c>
      <c r="U39" s="181" t="n">
        <v>39</v>
      </c>
      <c r="V39" s="359" t="n">
        <v>20</v>
      </c>
      <c r="W39" s="359" t="n">
        <v>0</v>
      </c>
      <c r="X39" t="n">
        <v>5</v>
      </c>
    </row>
    <row r="40">
      <c r="A40" s="359" t="n">
        <v>3258114</v>
      </c>
      <c r="B40" s="153" t="inlineStr">
        <is>
          <t xml:space="preserve"> Repair/Replacement of Regulator Gates and other related works(Rehabilitation Haors)</t>
        </is>
      </c>
      <c r="C40" s="359" t="n">
        <v>104</v>
      </c>
      <c r="D40" s="359" t="n">
        <v>43.5</v>
      </c>
      <c r="E40" s="359" t="n">
        <v>319</v>
      </c>
      <c r="F40" s="359" t="n">
        <v>0</v>
      </c>
      <c r="G40" s="359" t="n">
        <v>362.5</v>
      </c>
      <c r="H40" s="119" t="n">
        <v>54</v>
      </c>
      <c r="I40" s="8" t="n">
        <v>86</v>
      </c>
      <c r="J40" s="9" t="n">
        <v>56.77700000000001</v>
      </c>
      <c r="K40" s="8" t="n">
        <v>348.773</v>
      </c>
      <c r="L40" s="181" t="n">
        <v>0</v>
      </c>
      <c r="M40" s="187" t="n">
        <v>405.55</v>
      </c>
      <c r="N40" s="149" t="n">
        <v>0</v>
      </c>
      <c r="O40" s="359" t="n">
        <v>13.27700000000001</v>
      </c>
      <c r="P40" s="359" t="n">
        <v>29.77300000000002</v>
      </c>
      <c r="Q40" s="359" t="n">
        <v>0</v>
      </c>
      <c r="R40" s="359" t="n">
        <v>43.05000000000003</v>
      </c>
      <c r="S40" s="359" t="n">
        <v>40</v>
      </c>
      <c r="T40" s="181" t="n">
        <v>40</v>
      </c>
      <c r="U40" s="181" t="n">
        <v>40</v>
      </c>
      <c r="V40" s="359" t="n">
        <v>405.55</v>
      </c>
      <c r="W40" s="359" t="n">
        <v>0</v>
      </c>
      <c r="X40" t="n">
        <v>8</v>
      </c>
    </row>
    <row r="41">
      <c r="A41" s="359" t="n">
        <v>3258128</v>
      </c>
      <c r="B41" s="153" t="inlineStr">
        <is>
          <t>Water Transport : Repair of Speedboat(s)</t>
        </is>
      </c>
      <c r="C41" s="359" t="inlineStr">
        <is>
          <t>L.S.</t>
        </is>
      </c>
      <c r="D41" s="359" t="n">
        <v>10</v>
      </c>
      <c r="E41" s="359" t="n">
        <v>0</v>
      </c>
      <c r="F41" s="359" t="n">
        <v>0</v>
      </c>
      <c r="G41" s="359" t="n">
        <v>10</v>
      </c>
      <c r="H41" s="154" t="n">
        <v>55</v>
      </c>
      <c r="I41" s="157" t="inlineStr">
        <is>
          <t>L.S.</t>
        </is>
      </c>
      <c r="J41" s="2" t="n">
        <v>5</v>
      </c>
      <c r="K41" s="157" t="n">
        <v>0</v>
      </c>
      <c r="L41" s="181" t="n">
        <v>0</v>
      </c>
      <c r="M41" s="187" t="n">
        <v>5</v>
      </c>
      <c r="N41" s="149" t="n">
        <v>0</v>
      </c>
      <c r="O41" s="359" t="n">
        <v>-5</v>
      </c>
      <c r="P41" s="359" t="n">
        <v>0</v>
      </c>
      <c r="Q41" s="359" t="n">
        <v>0</v>
      </c>
      <c r="R41" s="359" t="n">
        <v>-5</v>
      </c>
      <c r="S41" s="359" t="n">
        <v>41</v>
      </c>
      <c r="T41" s="181" t="n">
        <v>41</v>
      </c>
      <c r="U41" s="181" t="n">
        <v>41</v>
      </c>
      <c r="V41" s="359" t="n">
        <v>5</v>
      </c>
      <c r="W41" s="359" t="n">
        <v>0</v>
      </c>
      <c r="X41" t="n">
        <v>5</v>
      </c>
    </row>
    <row r="42">
      <c r="A42" s="359" t="n">
        <v>3258107</v>
      </c>
      <c r="B42" s="153" t="inlineStr">
        <is>
          <t>Others : Repair &amp; Maintenance</t>
        </is>
      </c>
      <c r="C42" s="359" t="inlineStr">
        <is>
          <t>L.S.</t>
        </is>
      </c>
      <c r="D42" s="359" t="n">
        <v>25</v>
      </c>
      <c r="E42" s="359" t="n">
        <v>0</v>
      </c>
      <c r="F42" s="359" t="n">
        <v>0</v>
      </c>
      <c r="G42" s="359" t="n">
        <v>25</v>
      </c>
      <c r="H42" s="154" t="n">
        <v>56</v>
      </c>
      <c r="I42" s="157" t="inlineStr">
        <is>
          <t>L.S.</t>
        </is>
      </c>
      <c r="J42" s="2" t="n">
        <v>40</v>
      </c>
      <c r="K42" s="157" t="n">
        <v>0</v>
      </c>
      <c r="L42" s="181" t="n">
        <v>0</v>
      </c>
      <c r="M42" s="187" t="n">
        <v>40</v>
      </c>
      <c r="N42" s="149" t="n">
        <v>0</v>
      </c>
      <c r="O42" s="359" t="n">
        <v>15</v>
      </c>
      <c r="P42" s="359" t="n">
        <v>0</v>
      </c>
      <c r="Q42" s="359" t="n">
        <v>0</v>
      </c>
      <c r="R42" s="359" t="n">
        <v>15</v>
      </c>
      <c r="S42" s="359" t="n">
        <v>42</v>
      </c>
      <c r="T42" s="181" t="n">
        <v>42</v>
      </c>
      <c r="U42" s="181" t="n">
        <v>42</v>
      </c>
      <c r="V42" s="359" t="n">
        <v>40</v>
      </c>
      <c r="W42" s="359" t="n">
        <v>0</v>
      </c>
      <c r="X42" t="n">
        <v>5</v>
      </c>
    </row>
    <row customHeight="1" ht="75" r="43" s="356">
      <c r="A43" s="359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9" t="n">
        <v>10</v>
      </c>
      <c r="D43" s="359" t="n">
        <v>702.5</v>
      </c>
      <c r="E43" s="359" t="n">
        <v>0</v>
      </c>
      <c r="F43" s="359" t="n">
        <v>0</v>
      </c>
      <c r="G43" s="359" t="n">
        <v>702.5</v>
      </c>
      <c r="H43" s="154" t="n">
        <v>68</v>
      </c>
      <c r="I43" s="155" t="n">
        <v>10</v>
      </c>
      <c r="J43" s="156" t="n">
        <v>702.5</v>
      </c>
      <c r="K43" s="157" t="n">
        <v>0</v>
      </c>
      <c r="L43" s="181" t="n">
        <v>0</v>
      </c>
      <c r="M43" s="187" t="n">
        <v>702.5</v>
      </c>
      <c r="N43" s="149" t="n">
        <v>0</v>
      </c>
      <c r="O43" s="359" t="n">
        <v>0</v>
      </c>
      <c r="P43" s="359" t="n">
        <v>0</v>
      </c>
      <c r="Q43" s="359" t="n">
        <v>0</v>
      </c>
      <c r="R43" s="359" t="n">
        <v>0</v>
      </c>
      <c r="S43" s="359" t="n">
        <v>43</v>
      </c>
      <c r="T43" s="181" t="n">
        <v>43</v>
      </c>
      <c r="U43" s="181" t="n">
        <v>43</v>
      </c>
      <c r="V43" s="359" t="n">
        <v>70.25</v>
      </c>
      <c r="W43" s="359" t="inlineStr">
        <is>
          <t>Nos</t>
        </is>
      </c>
      <c r="X43" t="n">
        <v>6</v>
      </c>
    </row>
    <row customHeight="1" ht="30" r="44" s="356">
      <c r="A44" s="359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359" t="n">
        <v>35</v>
      </c>
      <c r="D44" s="359" t="n">
        <v>68.25</v>
      </c>
      <c r="E44" s="359" t="n">
        <v>0</v>
      </c>
      <c r="F44" s="359" t="n">
        <v>0</v>
      </c>
      <c r="G44" s="359" t="n">
        <v>68.25</v>
      </c>
      <c r="H44" s="154" t="n">
        <v>69</v>
      </c>
      <c r="I44" s="155" t="n">
        <v>45</v>
      </c>
      <c r="J44" s="156" t="n">
        <v>68.25</v>
      </c>
      <c r="K44" s="157" t="n">
        <v>0</v>
      </c>
      <c r="L44" s="181" t="n">
        <v>0</v>
      </c>
      <c r="M44" s="187" t="n">
        <v>68.25</v>
      </c>
      <c r="N44" s="149" t="n">
        <v>0</v>
      </c>
      <c r="O44" s="359" t="n">
        <v>0</v>
      </c>
      <c r="P44" s="359" t="n">
        <v>0</v>
      </c>
      <c r="Q44" s="359" t="n">
        <v>0</v>
      </c>
      <c r="R44" s="359" t="n">
        <v>0</v>
      </c>
      <c r="S44" s="359" t="n">
        <v>44</v>
      </c>
      <c r="T44" s="181" t="n">
        <v>44</v>
      </c>
      <c r="U44" s="181" t="n">
        <v>44</v>
      </c>
      <c r="V44" s="359" t="n">
        <v>1.52</v>
      </c>
      <c r="W44" s="359" t="inlineStr">
        <is>
          <t>Nos</t>
        </is>
      </c>
      <c r="X44" t="n">
        <v>6</v>
      </c>
    </row>
    <row r="45">
      <c r="A45" s="359" t="n">
        <v>4112102</v>
      </c>
      <c r="B45" s="153" t="inlineStr">
        <is>
          <t>Speed Boat with Engine and all accessories (75 hp &amp; 5 Nos.)</t>
        </is>
      </c>
      <c r="C45" s="359" t="n">
        <v>6</v>
      </c>
      <c r="D45" s="359" t="n">
        <v>100</v>
      </c>
      <c r="E45" s="359" t="n">
        <v>0</v>
      </c>
      <c r="F45" s="359" t="n">
        <v>0</v>
      </c>
      <c r="G45" s="359" t="n">
        <v>100</v>
      </c>
      <c r="H45" s="154" t="n">
        <v>71</v>
      </c>
      <c r="I45" s="155" t="n">
        <v>5</v>
      </c>
      <c r="J45" s="156" t="n">
        <v>90</v>
      </c>
      <c r="K45" s="157" t="n">
        <v>0</v>
      </c>
      <c r="L45" s="181" t="n">
        <v>0</v>
      </c>
      <c r="M45" s="187" t="n">
        <v>90</v>
      </c>
      <c r="N45" s="149" t="n">
        <v>0</v>
      </c>
      <c r="O45" s="359" t="n">
        <v>-10</v>
      </c>
      <c r="P45" s="359" t="n">
        <v>0</v>
      </c>
      <c r="Q45" s="359" t="n">
        <v>0</v>
      </c>
      <c r="R45" s="359" t="n">
        <v>-10</v>
      </c>
      <c r="S45" s="359" t="n">
        <v>45</v>
      </c>
      <c r="T45" s="181" t="n">
        <v>45</v>
      </c>
      <c r="U45" s="181" t="n">
        <v>45</v>
      </c>
      <c r="V45" s="359" t="n">
        <v>18</v>
      </c>
      <c r="W45" s="359" t="inlineStr">
        <is>
          <t>Nos</t>
        </is>
      </c>
      <c r="X45" t="n">
        <v>6</v>
      </c>
    </row>
    <row customHeight="1" ht="30" r="46" s="356">
      <c r="A46" s="359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59" t="n">
        <v>7</v>
      </c>
      <c r="D46" s="359" t="n">
        <v>8.970000000000001</v>
      </c>
      <c r="E46" s="359" t="n">
        <v>0</v>
      </c>
      <c r="F46" s="359" t="n">
        <v>0</v>
      </c>
      <c r="G46" s="359" t="n">
        <v>8.970000000000001</v>
      </c>
      <c r="H46" s="154" t="n">
        <v>73</v>
      </c>
      <c r="I46" s="155" t="n">
        <v>7</v>
      </c>
      <c r="J46" s="156" t="n">
        <v>8.970000000000001</v>
      </c>
      <c r="K46" s="157" t="n">
        <v>0</v>
      </c>
      <c r="L46" s="181" t="n">
        <v>0</v>
      </c>
      <c r="M46" s="187" t="n">
        <v>8.970000000000001</v>
      </c>
      <c r="N46" s="149" t="n">
        <v>0</v>
      </c>
      <c r="O46" s="359" t="n">
        <v>0</v>
      </c>
      <c r="P46" s="359" t="n">
        <v>0</v>
      </c>
      <c r="Q46" s="359" t="n">
        <v>0</v>
      </c>
      <c r="R46" s="359" t="n">
        <v>0</v>
      </c>
      <c r="S46" s="359" t="n">
        <v>46</v>
      </c>
      <c r="T46" s="181" t="n">
        <v>46</v>
      </c>
      <c r="U46" s="181" t="n">
        <v>46</v>
      </c>
      <c r="V46" s="359" t="n">
        <v>1.28</v>
      </c>
      <c r="W46" s="359" t="inlineStr">
        <is>
          <t>Nos</t>
        </is>
      </c>
      <c r="X46" t="n">
        <v>6</v>
      </c>
    </row>
    <row customHeight="1" ht="30" r="47" s="356">
      <c r="A47" s="359" t="n">
        <v>4112316</v>
      </c>
      <c r="B47" s="153" t="inlineStr">
        <is>
          <t>Fax -2 nos (PMO 2 Nos.).</t>
        </is>
      </c>
      <c r="C47" s="359" t="n">
        <v>7</v>
      </c>
      <c r="D47" s="359" t="n">
        <v>5</v>
      </c>
      <c r="E47" s="359" t="n">
        <v>0</v>
      </c>
      <c r="F47" s="359" t="n">
        <v>0</v>
      </c>
      <c r="G47" s="359" t="n">
        <v>5</v>
      </c>
      <c r="H47" s="154" t="n">
        <v>74</v>
      </c>
      <c r="I47" s="155" t="n">
        <v>2</v>
      </c>
      <c r="J47" s="156" t="n">
        <v>1</v>
      </c>
      <c r="K47" s="157" t="n">
        <v>0</v>
      </c>
      <c r="L47" s="181" t="n">
        <v>0</v>
      </c>
      <c r="M47" s="187" t="n">
        <v>1</v>
      </c>
      <c r="N47" s="149" t="n">
        <v>0</v>
      </c>
      <c r="O47" s="359" t="n">
        <v>-4</v>
      </c>
      <c r="P47" s="359" t="n">
        <v>0</v>
      </c>
      <c r="Q47" s="359" t="n">
        <v>0</v>
      </c>
      <c r="R47" s="359" t="n">
        <v>-4</v>
      </c>
      <c r="S47" s="359" t="n">
        <v>47</v>
      </c>
      <c r="T47" s="181" t="n">
        <v>47</v>
      </c>
      <c r="U47" s="181" t="n">
        <v>47</v>
      </c>
      <c r="V47" s="359" t="n">
        <v>0.5</v>
      </c>
      <c r="W47" s="359" t="inlineStr">
        <is>
          <t>Nos</t>
        </is>
      </c>
      <c r="X47" t="n">
        <v>6</v>
      </c>
    </row>
    <row customHeight="1" ht="30" r="48" s="356">
      <c r="A48" s="359" t="n">
        <v>4112304</v>
      </c>
      <c r="B48" s="153" t="inlineStr">
        <is>
          <t>Survey Equipments (Digital leveling Instrument 5 nos., Total Station 2 nos. &amp; Hand Held GPS 10 Nos)</t>
        </is>
      </c>
      <c r="C48" s="359" t="n">
        <v>17</v>
      </c>
      <c r="D48" s="359" t="n">
        <v>20.5</v>
      </c>
      <c r="E48" s="359" t="n">
        <v>0</v>
      </c>
      <c r="F48" s="359" t="n">
        <v>0</v>
      </c>
      <c r="G48" s="359" t="n">
        <v>20.5</v>
      </c>
      <c r="H48" s="154" t="n">
        <v>76</v>
      </c>
      <c r="I48" s="155" t="n">
        <v>17</v>
      </c>
      <c r="J48" s="156" t="n">
        <v>20.5</v>
      </c>
      <c r="K48" s="157" t="n">
        <v>0</v>
      </c>
      <c r="L48" s="181" t="n">
        <v>0</v>
      </c>
      <c r="M48" s="187" t="n">
        <v>20.5</v>
      </c>
      <c r="N48" s="149" t="n">
        <v>0</v>
      </c>
      <c r="O48" s="359" t="n">
        <v>0</v>
      </c>
      <c r="P48" s="359" t="n">
        <v>0</v>
      </c>
      <c r="Q48" s="359" t="n">
        <v>0</v>
      </c>
      <c r="R48" s="359" t="n">
        <v>0</v>
      </c>
      <c r="S48" s="359" t="n">
        <v>48</v>
      </c>
      <c r="T48" s="181" t="n">
        <v>48</v>
      </c>
      <c r="U48" s="181" t="n">
        <v>48</v>
      </c>
      <c r="V48" s="359" t="n">
        <v>20.5</v>
      </c>
      <c r="W48" s="359" t="inlineStr">
        <is>
          <t>Nos</t>
        </is>
      </c>
      <c r="X48" t="n">
        <v>6</v>
      </c>
    </row>
    <row customHeight="1" ht="30" r="49" s="356">
      <c r="A49" s="359" t="n">
        <v>4112304</v>
      </c>
      <c r="B49" s="153" t="inlineStr">
        <is>
          <t>Networking Equipment- 3 nos (PMO 1 No., Kishoreganj 1 No., Netrokona 1 No., )</t>
        </is>
      </c>
      <c r="C49" s="359" t="n">
        <v>6</v>
      </c>
      <c r="D49" s="359" t="n">
        <v>6</v>
      </c>
      <c r="E49" s="359" t="n">
        <v>0</v>
      </c>
      <c r="F49" s="359" t="n">
        <v>0</v>
      </c>
      <c r="G49" s="359" t="n">
        <v>6</v>
      </c>
      <c r="H49" s="154" t="n">
        <v>77</v>
      </c>
      <c r="I49" s="155" t="n">
        <v>3</v>
      </c>
      <c r="J49" s="156" t="n">
        <v>3</v>
      </c>
      <c r="K49" s="157" t="n">
        <v>0</v>
      </c>
      <c r="L49" s="181" t="n">
        <v>0</v>
      </c>
      <c r="M49" s="187" t="n">
        <v>3</v>
      </c>
      <c r="N49" s="149" t="n">
        <v>0</v>
      </c>
      <c r="O49" s="359" t="n">
        <v>-3</v>
      </c>
      <c r="P49" s="359" t="n">
        <v>0</v>
      </c>
      <c r="Q49" s="359" t="n">
        <v>0</v>
      </c>
      <c r="R49" s="359" t="n">
        <v>-3</v>
      </c>
      <c r="S49" s="359" t="n">
        <v>49</v>
      </c>
      <c r="T49" s="181" t="n">
        <v>49</v>
      </c>
      <c r="U49" s="181" t="n">
        <v>49</v>
      </c>
      <c r="V49" s="359" t="n">
        <v>1</v>
      </c>
      <c r="W49" s="359" t="inlineStr">
        <is>
          <t>Nos</t>
        </is>
      </c>
      <c r="X49" t="n">
        <v>6</v>
      </c>
    </row>
    <row r="50">
      <c r="A50" s="359" t="n">
        <v>4112304</v>
      </c>
      <c r="B50" s="153" t="inlineStr">
        <is>
          <t>Engineering Laboratory Equipments for Kishoregonj WD Division</t>
        </is>
      </c>
      <c r="C50" s="359" t="inlineStr">
        <is>
          <t>L.S</t>
        </is>
      </c>
      <c r="D50" s="359" t="n">
        <v>50</v>
      </c>
      <c r="E50" s="359" t="n">
        <v>0</v>
      </c>
      <c r="F50" s="359" t="n">
        <v>0</v>
      </c>
      <c r="G50" s="359" t="n">
        <v>50</v>
      </c>
      <c r="H50" s="154" t="n">
        <v>78</v>
      </c>
      <c r="I50" s="155" t="inlineStr">
        <is>
          <t>L.S</t>
        </is>
      </c>
      <c r="J50" s="156" t="n">
        <v>50</v>
      </c>
      <c r="K50" s="157" t="n">
        <v>0</v>
      </c>
      <c r="L50" s="181" t="n">
        <v>0</v>
      </c>
      <c r="M50" s="187" t="n">
        <v>50</v>
      </c>
      <c r="N50" s="149" t="n">
        <v>0</v>
      </c>
      <c r="O50" s="359" t="n">
        <v>0</v>
      </c>
      <c r="P50" s="359" t="n">
        <v>0</v>
      </c>
      <c r="Q50" s="359" t="n">
        <v>0</v>
      </c>
      <c r="R50" s="359" t="n">
        <v>0</v>
      </c>
      <c r="S50" s="359" t="n">
        <v>50</v>
      </c>
      <c r="T50" s="181" t="n">
        <v>50</v>
      </c>
      <c r="U50" s="181" t="n">
        <v>50</v>
      </c>
      <c r="V50" s="359" t="n">
        <v>0</v>
      </c>
      <c r="W50" s="359" t="n">
        <v>0</v>
      </c>
      <c r="X50" t="n">
        <v>6</v>
      </c>
    </row>
    <row customHeight="1" ht="60" r="51" s="356">
      <c r="A51" s="359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9" t="n">
        <v>30</v>
      </c>
      <c r="D51" s="359" t="n">
        <v>19.5</v>
      </c>
      <c r="E51" s="359" t="n">
        <v>0</v>
      </c>
      <c r="F51" s="359" t="n">
        <v>0</v>
      </c>
      <c r="G51" s="359" t="n">
        <v>19.5</v>
      </c>
      <c r="H51" s="154" t="n">
        <v>80</v>
      </c>
      <c r="I51" s="155" t="n">
        <v>37</v>
      </c>
      <c r="J51" s="156" t="n">
        <v>24.5</v>
      </c>
      <c r="K51" s="157" t="n">
        <v>0</v>
      </c>
      <c r="L51" s="181" t="n">
        <v>0</v>
      </c>
      <c r="M51" s="187" t="n">
        <v>24.5</v>
      </c>
      <c r="N51" s="149" t="n">
        <v>0</v>
      </c>
      <c r="O51" s="359" t="n">
        <v>5</v>
      </c>
      <c r="P51" s="359" t="n">
        <v>0</v>
      </c>
      <c r="Q51" s="359" t="n">
        <v>0</v>
      </c>
      <c r="R51" s="359" t="n">
        <v>5</v>
      </c>
      <c r="S51" s="359" t="n">
        <v>51</v>
      </c>
      <c r="T51" s="181" t="n">
        <v>51</v>
      </c>
      <c r="U51" s="181" t="n">
        <v>51</v>
      </c>
      <c r="V51" s="359" t="n">
        <v>0.66</v>
      </c>
      <c r="W51" s="359" t="inlineStr">
        <is>
          <t>Nos</t>
        </is>
      </c>
      <c r="X51" t="n">
        <v>6</v>
      </c>
    </row>
    <row customHeight="1" ht="30" r="52" s="356">
      <c r="A52" s="359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359" t="n">
        <v>11</v>
      </c>
      <c r="D52" s="359" t="n">
        <v>13.75</v>
      </c>
      <c r="E52" s="359" t="n">
        <v>0</v>
      </c>
      <c r="F52" s="359" t="n">
        <v>0</v>
      </c>
      <c r="G52" s="359" t="n">
        <v>13.75</v>
      </c>
      <c r="H52" s="154" t="n">
        <v>81</v>
      </c>
      <c r="I52" s="155" t="n">
        <v>11</v>
      </c>
      <c r="J52" s="156" t="n">
        <v>13.75</v>
      </c>
      <c r="K52" s="157" t="n">
        <v>0</v>
      </c>
      <c r="L52" s="181" t="n">
        <v>0</v>
      </c>
      <c r="M52" s="187" t="n">
        <v>13.75</v>
      </c>
      <c r="N52" s="149" t="n">
        <v>0</v>
      </c>
      <c r="O52" s="359" t="n">
        <v>0</v>
      </c>
      <c r="P52" s="359" t="n">
        <v>0</v>
      </c>
      <c r="Q52" s="359" t="n">
        <v>0</v>
      </c>
      <c r="R52" s="359" t="n">
        <v>0</v>
      </c>
      <c r="S52" s="359" t="n">
        <v>52</v>
      </c>
      <c r="T52" s="181" t="n">
        <v>52</v>
      </c>
      <c r="U52" s="181" t="n">
        <v>52</v>
      </c>
      <c r="V52" s="359" t="n">
        <v>1.25</v>
      </c>
      <c r="W52" s="359" t="inlineStr">
        <is>
          <t>Nos</t>
        </is>
      </c>
      <c r="X52" t="n">
        <v>6</v>
      </c>
    </row>
    <row r="53">
      <c r="A53" s="359" t="n">
        <v>4112202</v>
      </c>
      <c r="B53" s="153" t="inlineStr">
        <is>
          <t xml:space="preserve">A3 Combo Printer 2 no ( PMO) </t>
        </is>
      </c>
      <c r="C53" s="359" t="n">
        <v>2</v>
      </c>
      <c r="D53" s="359" t="n">
        <v>1.5</v>
      </c>
      <c r="E53" s="359" t="n">
        <v>0</v>
      </c>
      <c r="F53" s="359" t="n">
        <v>0</v>
      </c>
      <c r="G53" s="359" t="n">
        <v>1.5</v>
      </c>
      <c r="H53" s="154" t="n">
        <v>82</v>
      </c>
      <c r="I53" s="155" t="n">
        <v>2</v>
      </c>
      <c r="J53" s="156" t="n">
        <v>1.5</v>
      </c>
      <c r="K53" s="157" t="n">
        <v>0</v>
      </c>
      <c r="L53" s="181" t="n">
        <v>0</v>
      </c>
      <c r="M53" s="187" t="n">
        <v>1.5</v>
      </c>
      <c r="N53" s="149" t="n">
        <v>0</v>
      </c>
      <c r="O53" s="359" t="n">
        <v>0</v>
      </c>
      <c r="P53" s="359" t="n">
        <v>0</v>
      </c>
      <c r="Q53" s="359" t="n">
        <v>0</v>
      </c>
      <c r="R53" s="359" t="n">
        <v>0</v>
      </c>
      <c r="S53" s="359" t="n">
        <v>53</v>
      </c>
      <c r="T53" s="181" t="n">
        <v>53</v>
      </c>
      <c r="U53" s="181" t="n">
        <v>53</v>
      </c>
      <c r="V53" s="359" t="n">
        <v>0.75</v>
      </c>
      <c r="W53" s="359" t="inlineStr">
        <is>
          <t>Nos</t>
        </is>
      </c>
      <c r="X53" t="n">
        <v>6</v>
      </c>
    </row>
    <row customHeight="1" ht="30" r="54" s="356">
      <c r="A54" s="359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359" t="n">
        <v>11</v>
      </c>
      <c r="D54" s="359" t="n">
        <v>5.25</v>
      </c>
      <c r="E54" s="359" t="n">
        <v>0</v>
      </c>
      <c r="F54" s="359" t="n">
        <v>0</v>
      </c>
      <c r="G54" s="359" t="n">
        <v>5.25</v>
      </c>
      <c r="H54" s="154" t="n">
        <v>83</v>
      </c>
      <c r="I54" s="155" t="n">
        <v>17</v>
      </c>
      <c r="J54" s="156" t="n">
        <v>5.25</v>
      </c>
      <c r="K54" s="157" t="n">
        <v>0</v>
      </c>
      <c r="L54" s="181" t="n">
        <v>0</v>
      </c>
      <c r="M54" s="187" t="n">
        <v>5.25</v>
      </c>
      <c r="N54" s="149" t="n">
        <v>0</v>
      </c>
      <c r="O54" s="359" t="n">
        <v>0</v>
      </c>
      <c r="P54" s="359" t="n">
        <v>0</v>
      </c>
      <c r="Q54" s="359" t="n">
        <v>0</v>
      </c>
      <c r="R54" s="359" t="n">
        <v>0</v>
      </c>
      <c r="S54" s="359" t="n">
        <v>54</v>
      </c>
      <c r="T54" s="181" t="n">
        <v>54</v>
      </c>
      <c r="U54" s="181" t="n">
        <v>54</v>
      </c>
      <c r="V54" s="359" t="n">
        <v>0.31</v>
      </c>
      <c r="W54" s="359" t="inlineStr">
        <is>
          <t>Nos</t>
        </is>
      </c>
      <c r="X54" t="n">
        <v>6</v>
      </c>
    </row>
    <row r="55">
      <c r="A55" s="359" t="n">
        <v>4112314</v>
      </c>
      <c r="B55" s="153" t="inlineStr">
        <is>
          <t>Furnitures &amp; Fixtures</t>
        </is>
      </c>
      <c r="C55" s="359" t="inlineStr">
        <is>
          <t>LS</t>
        </is>
      </c>
      <c r="D55" s="359" t="n">
        <v>50</v>
      </c>
      <c r="E55" s="359" t="n">
        <v>0</v>
      </c>
      <c r="F55" s="359" t="n">
        <v>0</v>
      </c>
      <c r="G55" s="359" t="n">
        <v>50</v>
      </c>
      <c r="H55" s="154" t="n">
        <v>84</v>
      </c>
      <c r="I55" s="155" t="inlineStr">
        <is>
          <t>LS</t>
        </is>
      </c>
      <c r="J55" s="156" t="n">
        <v>50</v>
      </c>
      <c r="K55" s="157" t="n">
        <v>0</v>
      </c>
      <c r="L55" s="181" t="n">
        <v>0</v>
      </c>
      <c r="M55" s="187" t="n">
        <v>50</v>
      </c>
      <c r="N55" s="149" t="n">
        <v>0</v>
      </c>
      <c r="O55" s="359" t="n">
        <v>0</v>
      </c>
      <c r="P55" s="359" t="n">
        <v>0</v>
      </c>
      <c r="Q55" s="359" t="n">
        <v>0</v>
      </c>
      <c r="R55" s="359" t="n">
        <v>0</v>
      </c>
      <c r="S55" s="359" t="n">
        <v>55</v>
      </c>
      <c r="T55" s="181" t="n">
        <v>55</v>
      </c>
      <c r="U55" s="181" t="n">
        <v>55</v>
      </c>
      <c r="V55" s="359" t="n">
        <v>50</v>
      </c>
      <c r="W55" s="359" t="n">
        <v>0</v>
      </c>
      <c r="X55" t="n">
        <v>6</v>
      </c>
    </row>
    <row r="56">
      <c r="A56" s="359" t="n">
        <v>4112303</v>
      </c>
      <c r="B56" s="153" t="inlineStr">
        <is>
          <t>Aircooler</t>
        </is>
      </c>
      <c r="C56" s="359" t="n">
        <v>15</v>
      </c>
      <c r="D56" s="359" t="n">
        <v>15</v>
      </c>
      <c r="E56" s="359" t="n">
        <v>0</v>
      </c>
      <c r="F56" s="359" t="n">
        <v>0</v>
      </c>
      <c r="G56" s="359" t="n">
        <v>15</v>
      </c>
      <c r="H56" s="154" t="n">
        <v>85</v>
      </c>
      <c r="I56" s="155" t="n">
        <v>15</v>
      </c>
      <c r="J56" s="156" t="n">
        <v>15</v>
      </c>
      <c r="K56" s="157" t="n">
        <v>0</v>
      </c>
      <c r="L56" s="181" t="n">
        <v>0</v>
      </c>
      <c r="M56" s="187" t="n">
        <v>15</v>
      </c>
      <c r="N56" s="149" t="n">
        <v>0</v>
      </c>
      <c r="O56" s="359" t="n">
        <v>0</v>
      </c>
      <c r="P56" s="359" t="n">
        <v>0</v>
      </c>
      <c r="Q56" s="359" t="n">
        <v>0</v>
      </c>
      <c r="R56" s="359" t="n">
        <v>0</v>
      </c>
      <c r="S56" s="359" t="n">
        <v>56</v>
      </c>
      <c r="T56" s="181" t="n">
        <v>56</v>
      </c>
      <c r="U56" s="181" t="n">
        <v>56</v>
      </c>
      <c r="V56" s="359" t="n">
        <v>1</v>
      </c>
      <c r="W56" s="359" t="inlineStr">
        <is>
          <t>Nos</t>
        </is>
      </c>
      <c r="X56" t="n">
        <v>6</v>
      </c>
    </row>
    <row r="57">
      <c r="A57" s="359" t="n">
        <v>4141101</v>
      </c>
      <c r="B57" s="153" t="inlineStr">
        <is>
          <t>Land Acquisition ( 470 hectare)</t>
        </is>
      </c>
      <c r="C57" s="359" t="n">
        <v>470</v>
      </c>
      <c r="D57" s="359" t="n">
        <v>24000</v>
      </c>
      <c r="E57" s="359" t="n">
        <v>0</v>
      </c>
      <c r="F57" s="359" t="n">
        <v>0</v>
      </c>
      <c r="G57" s="359" t="n">
        <v>24000</v>
      </c>
      <c r="H57" s="154" t="n">
        <v>87</v>
      </c>
      <c r="I57" s="155" t="n">
        <v>470</v>
      </c>
      <c r="J57" s="156" t="n">
        <v>18386.72</v>
      </c>
      <c r="K57" s="157" t="n">
        <v>0</v>
      </c>
      <c r="L57" s="181" t="n">
        <v>0</v>
      </c>
      <c r="M57" s="187" t="n">
        <v>18386.72</v>
      </c>
      <c r="N57" s="149" t="n">
        <v>0</v>
      </c>
      <c r="O57" s="359" t="n">
        <v>-5613.279999999999</v>
      </c>
      <c r="P57" s="359" t="n">
        <v>0</v>
      </c>
      <c r="Q57" s="359" t="n">
        <v>0</v>
      </c>
      <c r="R57" s="359" t="n">
        <v>-5613.279999999999</v>
      </c>
      <c r="S57" s="359" t="n">
        <v>57</v>
      </c>
      <c r="T57" s="181" t="n">
        <v>57</v>
      </c>
      <c r="U57" s="181" t="n">
        <v>57</v>
      </c>
      <c r="V57" s="359" t="n">
        <v>39.12</v>
      </c>
      <c r="W57" s="359" t="inlineStr">
        <is>
          <t>ha</t>
        </is>
      </c>
      <c r="X57" t="n">
        <v>7</v>
      </c>
    </row>
    <row customHeight="1" ht="15.75" r="58" s="356">
      <c r="A58" s="359" t="n">
        <v>4111306</v>
      </c>
      <c r="B58" s="153" t="inlineStr">
        <is>
          <t>Construction of Irrigation Inlet (New Haors)</t>
        </is>
      </c>
      <c r="C58" s="359" t="n">
        <v>131</v>
      </c>
      <c r="D58" s="359" t="n">
        <v>151.32</v>
      </c>
      <c r="E58" s="359" t="n">
        <v>1109.68</v>
      </c>
      <c r="F58" s="359" t="n">
        <v>0</v>
      </c>
      <c r="G58" s="359" t="n">
        <v>1261</v>
      </c>
      <c r="H58" s="131" t="n">
        <v>90</v>
      </c>
      <c r="I58" s="132" t="n">
        <v>119</v>
      </c>
      <c r="J58" s="133" t="n">
        <v>170.8644</v>
      </c>
      <c r="K58" s="134" t="n">
        <v>1049.5956</v>
      </c>
      <c r="L58" s="181" t="n">
        <v>0</v>
      </c>
      <c r="M58" s="187" t="n">
        <v>1220.46</v>
      </c>
      <c r="N58" s="149" t="n">
        <v>0</v>
      </c>
      <c r="O58" s="359" t="n">
        <v>19.5444</v>
      </c>
      <c r="P58" s="359" t="n">
        <v>-60.08439999999996</v>
      </c>
      <c r="Q58" s="359" t="n">
        <v>0</v>
      </c>
      <c r="R58" s="359" t="n">
        <v>-40.53999999999996</v>
      </c>
      <c r="S58" s="359" t="n">
        <v>58</v>
      </c>
      <c r="T58" s="181" t="n">
        <v>58</v>
      </c>
      <c r="U58" s="181" t="n">
        <v>58</v>
      </c>
      <c r="V58" s="359" t="n">
        <v>10.26</v>
      </c>
      <c r="W58" s="359" t="inlineStr">
        <is>
          <t>Nos</t>
        </is>
      </c>
      <c r="X58" t="n">
        <v>8</v>
      </c>
    </row>
    <row customHeight="1" ht="15.75" r="59" s="356">
      <c r="A59" s="359" t="n">
        <v>4111307</v>
      </c>
      <c r="B59" s="153" t="inlineStr">
        <is>
          <t xml:space="preserve"> Re-installation/Construction of Regulator/ Causeway (Rehabilitation Sub-Projects)</t>
        </is>
      </c>
      <c r="C59" s="359" t="inlineStr">
        <is>
          <t>7(2+5)</t>
        </is>
      </c>
      <c r="D59" s="359" t="n">
        <v>181.8</v>
      </c>
      <c r="E59" s="359" t="n">
        <v>1333.2</v>
      </c>
      <c r="F59" s="359" t="n">
        <v>0</v>
      </c>
      <c r="G59" s="359" t="n">
        <v>1515</v>
      </c>
      <c r="H59" s="131" t="n">
        <v>92</v>
      </c>
      <c r="I59" s="132" t="n">
        <v>5</v>
      </c>
      <c r="J59" s="133" t="n">
        <v>164.1668</v>
      </c>
      <c r="K59" s="134" t="n">
        <v>1008.4532</v>
      </c>
      <c r="L59" s="181" t="n">
        <v>0</v>
      </c>
      <c r="M59" s="187" t="n">
        <v>1172.62</v>
      </c>
      <c r="N59" s="149" t="n">
        <v>0</v>
      </c>
      <c r="O59" s="359" t="n">
        <v>-17.63320000000002</v>
      </c>
      <c r="P59" s="359" t="n">
        <v>-324.7468</v>
      </c>
      <c r="Q59" s="359" t="n">
        <v>0</v>
      </c>
      <c r="R59" s="359" t="n">
        <v>-342.38</v>
      </c>
      <c r="S59" s="359" t="n">
        <v>59</v>
      </c>
      <c r="T59" s="181" t="n">
        <v>59</v>
      </c>
      <c r="U59" s="181" t="n">
        <v>59</v>
      </c>
      <c r="V59" s="359" t="n">
        <v>234.52</v>
      </c>
      <c r="W59" s="359" t="inlineStr">
        <is>
          <t>Nos</t>
        </is>
      </c>
      <c r="X59" t="n">
        <v>8</v>
      </c>
    </row>
    <row customHeight="1" ht="30" r="60" s="356">
      <c r="A60" s="359" t="n">
        <v>4111307</v>
      </c>
      <c r="B60" s="153" t="inlineStr">
        <is>
          <t xml:space="preserve"> Installation/Construction of New Regulators/ Causeway/Bridge/Box Drainage Outlet) (New Haors)</t>
        </is>
      </c>
      <c r="C60" s="359" t="inlineStr">
        <is>
          <t>137(57+35+14)</t>
        </is>
      </c>
      <c r="D60" s="359" t="n">
        <v>2437.32</v>
      </c>
      <c r="E60" s="359" t="n">
        <v>17873.68</v>
      </c>
      <c r="F60" s="359" t="n">
        <v>0</v>
      </c>
      <c r="G60" s="359" t="n">
        <v>20311</v>
      </c>
      <c r="H60" s="131" t="n">
        <v>93</v>
      </c>
      <c r="I60" s="132" t="n">
        <v>111</v>
      </c>
      <c r="J60" s="133" t="n">
        <v>2578.9918</v>
      </c>
      <c r="K60" s="134" t="n">
        <v>15842.3782</v>
      </c>
      <c r="L60" s="181" t="n">
        <v>0</v>
      </c>
      <c r="M60" s="187" t="n">
        <v>18421.37</v>
      </c>
      <c r="N60" s="149" t="n">
        <v>0</v>
      </c>
      <c r="O60" s="359" t="n">
        <v>141.6717999999996</v>
      </c>
      <c r="P60" s="359" t="n">
        <v>-2031.301800000001</v>
      </c>
      <c r="Q60" s="359" t="n">
        <v>0</v>
      </c>
      <c r="R60" s="359" t="n">
        <v>-1889.630000000001</v>
      </c>
      <c r="S60" s="359" t="n">
        <v>60</v>
      </c>
      <c r="T60" s="181" t="n">
        <v>60</v>
      </c>
      <c r="U60" s="181" t="n">
        <v>60</v>
      </c>
      <c r="V60" s="359" t="n">
        <v>165.96</v>
      </c>
      <c r="W60" s="359" t="inlineStr">
        <is>
          <t>Nos</t>
        </is>
      </c>
      <c r="X60" t="n">
        <v>8</v>
      </c>
    </row>
    <row customHeight="1" ht="15.75" r="61" s="356">
      <c r="A61" s="359" t="n">
        <v>4111307</v>
      </c>
      <c r="B61" s="153" t="inlineStr">
        <is>
          <t xml:space="preserve"> Re-excavation of Khal/River (New Haors) </t>
        </is>
      </c>
      <c r="C61" s="359" t="n">
        <v>318</v>
      </c>
      <c r="D61" s="359" t="n">
        <v>1167.48</v>
      </c>
      <c r="E61" s="359" t="n">
        <v>8561.52</v>
      </c>
      <c r="F61" s="359" t="n">
        <v>0</v>
      </c>
      <c r="G61" s="359" t="n">
        <v>9729</v>
      </c>
      <c r="H61" s="120" t="n">
        <v>94</v>
      </c>
      <c r="I61" s="82" t="n">
        <v>336.214</v>
      </c>
      <c r="J61" s="83" t="n">
        <v>1425.7782</v>
      </c>
      <c r="K61" s="84" t="n">
        <v>8758.3518</v>
      </c>
      <c r="L61" s="181" t="n">
        <v>0</v>
      </c>
      <c r="M61" s="187" t="n">
        <v>10184.13</v>
      </c>
      <c r="N61" s="149" t="n">
        <v>0</v>
      </c>
      <c r="O61" s="359" t="n">
        <v>258.2982</v>
      </c>
      <c r="P61" s="359" t="n">
        <v>196.8317999999999</v>
      </c>
      <c r="Q61" s="359" t="n">
        <v>0</v>
      </c>
      <c r="R61" s="359" t="n">
        <v>455.1299999999999</v>
      </c>
      <c r="S61" s="359" t="n">
        <v>61</v>
      </c>
      <c r="T61" s="181" t="n">
        <v>61</v>
      </c>
      <c r="U61" s="181" t="n">
        <v>61</v>
      </c>
      <c r="V61" s="359" t="n">
        <v>30.29</v>
      </c>
      <c r="W61" s="359" t="inlineStr">
        <is>
          <t>Km</t>
        </is>
      </c>
      <c r="X61" t="n">
        <v>8</v>
      </c>
    </row>
    <row customHeight="1" ht="15.75" r="62" s="356">
      <c r="A62" s="359" t="n">
        <v>4111201</v>
      </c>
      <c r="B62" s="153" t="inlineStr">
        <is>
          <t xml:space="preserve"> Re-excavation of Khal/River (Rehabilitation Sub-Projects) </t>
        </is>
      </c>
      <c r="C62" s="359" t="n">
        <v>143</v>
      </c>
      <c r="D62" s="359" t="n">
        <v>301.8</v>
      </c>
      <c r="E62" s="359" t="n">
        <v>2213.2</v>
      </c>
      <c r="F62" s="359" t="n">
        <v>0</v>
      </c>
      <c r="G62" s="359" t="n">
        <v>2515</v>
      </c>
      <c r="H62" s="131" t="n">
        <v>96</v>
      </c>
      <c r="I62" s="132" t="n">
        <v>108.974</v>
      </c>
      <c r="J62" s="133" t="n">
        <v>475.8446</v>
      </c>
      <c r="K62" s="134" t="n">
        <v>2923.0454</v>
      </c>
      <c r="L62" s="181" t="n">
        <v>0</v>
      </c>
      <c r="M62" s="187" t="n">
        <v>3398.889999999999</v>
      </c>
      <c r="N62" s="149" t="n">
        <v>0</v>
      </c>
      <c r="O62" s="359" t="n">
        <v>174.0446</v>
      </c>
      <c r="P62" s="359" t="n">
        <v>709.8454000000002</v>
      </c>
      <c r="Q62" s="359" t="n">
        <v>0</v>
      </c>
      <c r="R62" s="359" t="n">
        <v>883.8900000000001</v>
      </c>
      <c r="S62" s="359" t="n">
        <v>62</v>
      </c>
      <c r="T62" s="181" t="n">
        <v>62</v>
      </c>
      <c r="U62" s="181" t="n">
        <v>62</v>
      </c>
      <c r="V62" s="359" t="n">
        <v>31.19</v>
      </c>
      <c r="W62" s="359" t="inlineStr">
        <is>
          <t>Km</t>
        </is>
      </c>
      <c r="X62" t="n">
        <v>8</v>
      </c>
    </row>
    <row customHeight="1" ht="30" r="63" s="356">
      <c r="A63" s="359" t="n">
        <v>4111201</v>
      </c>
      <c r="B63" s="153" t="inlineStr">
        <is>
          <t xml:space="preserve"> Rehabilitation of Full Embankment (Resection/ construction) (Rehabilitation Sub-Projects)</t>
        </is>
      </c>
      <c r="C63" s="359" t="n">
        <v>84.31</v>
      </c>
      <c r="D63" s="359" t="n">
        <v>306</v>
      </c>
      <c r="E63" s="359" t="n">
        <v>2244</v>
      </c>
      <c r="F63" s="359" t="n">
        <v>0</v>
      </c>
      <c r="G63" s="359" t="n">
        <v>2550</v>
      </c>
      <c r="H63" s="131" t="n">
        <v>97</v>
      </c>
      <c r="I63" s="132" t="n">
        <v>67.11</v>
      </c>
      <c r="J63" s="133" t="n">
        <v>284.9602</v>
      </c>
      <c r="K63" s="134" t="n">
        <v>1750.4698</v>
      </c>
      <c r="L63" s="181" t="n">
        <v>0</v>
      </c>
      <c r="M63" s="187" t="n">
        <v>2035.43</v>
      </c>
      <c r="N63" s="149" t="n">
        <v>0</v>
      </c>
      <c r="O63" s="359" t="n">
        <v>-21.03980000000001</v>
      </c>
      <c r="P63" s="359" t="n">
        <v>-493.5301999999999</v>
      </c>
      <c r="Q63" s="359" t="n">
        <v>0</v>
      </c>
      <c r="R63" s="359" t="n">
        <v>-514.5699999999999</v>
      </c>
      <c r="S63" s="359" t="n">
        <v>63</v>
      </c>
      <c r="T63" s="181" t="n">
        <v>63</v>
      </c>
      <c r="U63" s="181" t="n">
        <v>63</v>
      </c>
      <c r="V63" s="359" t="n">
        <v>30.33</v>
      </c>
      <c r="W63" s="359" t="inlineStr">
        <is>
          <t>Km</t>
        </is>
      </c>
      <c r="X63" t="n">
        <v>8</v>
      </c>
    </row>
    <row customHeight="1" ht="30" r="64" s="356">
      <c r="A64" s="359" t="n">
        <v>4111201</v>
      </c>
      <c r="B64" s="153" t="inlineStr">
        <is>
          <t xml:space="preserve"> Rehabilitation of Submergible Embankment  (Resection/construction)  (Rehabilitation Sub-Projects)</t>
        </is>
      </c>
      <c r="C64" s="359" t="n">
        <v>87.03</v>
      </c>
      <c r="D64" s="359" t="n">
        <v>214.2</v>
      </c>
      <c r="E64" s="359" t="n">
        <v>1570.8</v>
      </c>
      <c r="F64" s="359" t="n">
        <v>0</v>
      </c>
      <c r="G64" s="359" t="n">
        <v>1785</v>
      </c>
      <c r="H64" s="131" t="n">
        <v>98</v>
      </c>
      <c r="I64" s="132" t="n">
        <v>62.66200000000001</v>
      </c>
      <c r="J64" s="133" t="n">
        <v>244.7802</v>
      </c>
      <c r="K64" s="134" t="n">
        <v>1503.6498</v>
      </c>
      <c r="L64" s="181" t="n">
        <v>0</v>
      </c>
      <c r="M64" s="187" t="n">
        <v>1748.43</v>
      </c>
      <c r="N64" s="149" t="n">
        <v>0</v>
      </c>
      <c r="O64" s="359" t="n">
        <v>30.58020000000002</v>
      </c>
      <c r="P64" s="359" t="n">
        <v>-67.15020000000004</v>
      </c>
      <c r="Q64" s="359" t="n">
        <v>0</v>
      </c>
      <c r="R64" s="359" t="n">
        <v>-36.57000000000002</v>
      </c>
      <c r="S64" s="359" t="n">
        <v>64</v>
      </c>
      <c r="T64" s="181" t="n">
        <v>64</v>
      </c>
      <c r="U64" s="181" t="n">
        <v>64</v>
      </c>
      <c r="V64" s="359" t="n">
        <v>27.9</v>
      </c>
      <c r="W64" s="359" t="inlineStr">
        <is>
          <t>Km</t>
        </is>
      </c>
      <c r="X64" t="n">
        <v>8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263.24</v>
      </c>
      <c r="D65" s="149" t="n">
        <v>1434.3</v>
      </c>
      <c r="E65" s="149" t="n">
        <v>10518.2</v>
      </c>
      <c r="F65" s="149" t="n">
        <v>0</v>
      </c>
      <c r="G65" s="149" t="n">
        <v>11952.5</v>
      </c>
      <c r="H65" s="125" t="n">
        <v>99</v>
      </c>
      <c r="I65" s="126" t="n">
        <v>261.2379999999999</v>
      </c>
      <c r="J65" s="127" t="n">
        <v>9315.380200000003</v>
      </c>
      <c r="K65" s="128" t="n">
        <v>12129.8498</v>
      </c>
      <c r="L65" s="151" t="n">
        <v>0</v>
      </c>
      <c r="M65" s="188" t="n">
        <v>21445.23</v>
      </c>
      <c r="N65" s="149" t="n">
        <v>0</v>
      </c>
      <c r="O65" s="149" t="n">
        <v>7881.080200000003</v>
      </c>
      <c r="P65" s="149" t="n">
        <v>1611.649799999996</v>
      </c>
      <c r="Q65" s="149" t="n">
        <v>0</v>
      </c>
      <c r="R65" s="149" t="n">
        <v>9492.73</v>
      </c>
      <c r="S65" s="149" t="n">
        <v>65</v>
      </c>
      <c r="T65" s="151" t="n">
        <v>65</v>
      </c>
      <c r="U65" s="151" t="n">
        <v>65</v>
      </c>
      <c r="V65" s="359" t="n">
        <v>0</v>
      </c>
      <c r="W65" s="149" t="inlineStr">
        <is>
          <t>Km</t>
        </is>
      </c>
      <c r="X65" t="n">
        <v>8</v>
      </c>
    </row>
    <row customHeight="1" ht="15.75" r="66" s="356">
      <c r="A66" s="359" t="n">
        <v>4111201</v>
      </c>
      <c r="B66" s="153" t="inlineStr">
        <is>
          <t xml:space="preserve"> Rehabilitation of Regulator (New Haors)</t>
        </is>
      </c>
      <c r="C66" s="359" t="n">
        <v>8</v>
      </c>
      <c r="D66" s="359" t="n">
        <v>19.92</v>
      </c>
      <c r="E66" s="359" t="n">
        <v>146.08</v>
      </c>
      <c r="F66" s="359" t="n">
        <v>0</v>
      </c>
      <c r="G66" s="359" t="n">
        <v>166</v>
      </c>
      <c r="H66" s="158" t="n">
        <v>100</v>
      </c>
      <c r="I66" s="67" t="n">
        <v>7</v>
      </c>
      <c r="J66" s="68" t="n">
        <v>20.5366</v>
      </c>
      <c r="K66" s="159" t="n">
        <v>126.1534</v>
      </c>
      <c r="L66" s="181" t="n">
        <v>0</v>
      </c>
      <c r="M66" s="187" t="n">
        <v>146.69</v>
      </c>
      <c r="N66" s="149" t="n">
        <v>0</v>
      </c>
      <c r="O66" s="359" t="n">
        <v>0.6165999999999983</v>
      </c>
      <c r="P66" s="359" t="n">
        <v>-19.92660000000001</v>
      </c>
      <c r="Q66" s="359" t="n">
        <v>0</v>
      </c>
      <c r="R66" s="359" t="n">
        <v>-19.31000000000001</v>
      </c>
      <c r="S66" s="359" t="n">
        <v>66</v>
      </c>
      <c r="T66" s="181" t="n">
        <v>66</v>
      </c>
      <c r="U66" s="181" t="n">
        <v>66</v>
      </c>
      <c r="V66" s="359" t="n">
        <v>20.96</v>
      </c>
      <c r="W66" s="359" t="inlineStr">
        <is>
          <t>Nos</t>
        </is>
      </c>
      <c r="X66" t="n">
        <v>8</v>
      </c>
    </row>
    <row customHeight="1" ht="15.75" r="67" s="356">
      <c r="A67" s="359" t="n">
        <v>4111201</v>
      </c>
      <c r="B67" s="153" t="inlineStr">
        <is>
          <t>Threshing Floor Construction</t>
        </is>
      </c>
      <c r="C67" s="359" t="n">
        <v>0</v>
      </c>
      <c r="D67" s="359" t="n">
        <v>0</v>
      </c>
      <c r="E67" s="359" t="n">
        <v>0</v>
      </c>
      <c r="F67" s="359" t="n">
        <v>0</v>
      </c>
      <c r="G67" s="359" t="n">
        <v>0</v>
      </c>
      <c r="H67" s="158" t="n">
        <v>101</v>
      </c>
      <c r="I67" s="67" t="n">
        <v>5</v>
      </c>
      <c r="J67" s="68" t="n">
        <v>31.5</v>
      </c>
      <c r="K67" s="159" t="n">
        <v>193.5</v>
      </c>
      <c r="L67" s="181" t="n">
        <v>0</v>
      </c>
      <c r="M67" s="187" t="n">
        <v>225</v>
      </c>
      <c r="N67" s="149" t="n">
        <v>0</v>
      </c>
      <c r="O67" s="359" t="n">
        <v>31.5</v>
      </c>
      <c r="P67" s="359" t="n">
        <v>193.5</v>
      </c>
      <c r="Q67" s="359" t="n">
        <v>0</v>
      </c>
      <c r="R67" s="359" t="n">
        <v>225</v>
      </c>
      <c r="S67" s="359" t="n">
        <v>67</v>
      </c>
      <c r="T67" s="181" t="n">
        <v>67</v>
      </c>
      <c r="U67" s="181" t="n">
        <v>67</v>
      </c>
      <c r="V67" s="359" t="n">
        <v>45</v>
      </c>
      <c r="W67" s="359" t="inlineStr">
        <is>
          <t>Nos</t>
        </is>
      </c>
      <c r="X67" t="n">
        <v>8</v>
      </c>
    </row>
    <row customHeight="1" ht="15.75" r="68" s="356">
      <c r="A68" s="359" t="n">
        <v>4111201</v>
      </c>
      <c r="B68" s="153" t="inlineStr">
        <is>
          <t>Construction of WMG Office</t>
        </is>
      </c>
      <c r="C68" s="359" t="n">
        <v>60</v>
      </c>
      <c r="D68" s="359" t="n">
        <v>165.6</v>
      </c>
      <c r="E68" s="359" t="n">
        <v>1214.4</v>
      </c>
      <c r="F68" s="359" t="n">
        <v>0</v>
      </c>
      <c r="G68" s="359" t="n">
        <v>1380</v>
      </c>
      <c r="H68" s="158" t="n">
        <v>102</v>
      </c>
      <c r="I68" s="67" t="n">
        <v>55</v>
      </c>
      <c r="J68" s="68" t="n">
        <v>226.52</v>
      </c>
      <c r="K68" s="159" t="n">
        <v>1391.48</v>
      </c>
      <c r="L68" s="181" t="n">
        <v>0</v>
      </c>
      <c r="M68" s="187" t="n">
        <v>1618</v>
      </c>
      <c r="N68" s="149" t="n">
        <v>0</v>
      </c>
      <c r="O68" s="359" t="n">
        <v>60.92000000000002</v>
      </c>
      <c r="P68" s="359" t="n">
        <v>177.0799999999999</v>
      </c>
      <c r="Q68" s="359" t="n">
        <v>0</v>
      </c>
      <c r="R68" s="359" t="n">
        <v>237.9999999999999</v>
      </c>
      <c r="S68" s="359" t="n">
        <v>68</v>
      </c>
      <c r="T68" s="181" t="n">
        <v>68</v>
      </c>
      <c r="U68" s="181" t="n">
        <v>68</v>
      </c>
      <c r="V68" s="359" t="n">
        <v>29.42</v>
      </c>
      <c r="W68" s="359" t="inlineStr">
        <is>
          <t>Nos</t>
        </is>
      </c>
      <c r="X68" t="n">
        <v>8</v>
      </c>
    </row>
    <row customHeight="1" ht="15.75" r="69" s="356">
      <c r="A69" s="359" t="n">
        <v>4111201</v>
      </c>
      <c r="B69" s="153" t="inlineStr">
        <is>
          <t>O&amp;M During Construction</t>
        </is>
      </c>
      <c r="C69" s="359" t="inlineStr">
        <is>
          <t>L.S</t>
        </is>
      </c>
      <c r="D69" s="359" t="n">
        <v>200</v>
      </c>
      <c r="E69" s="359" t="n">
        <v>0</v>
      </c>
      <c r="F69" s="359" t="n">
        <v>0</v>
      </c>
      <c r="G69" s="359" t="n">
        <v>200</v>
      </c>
      <c r="H69" s="158" t="n">
        <v>103</v>
      </c>
      <c r="I69" s="159" t="n">
        <v>1</v>
      </c>
      <c r="J69" s="68" t="n">
        <v>120</v>
      </c>
      <c r="K69" s="159" t="n">
        <v>0</v>
      </c>
      <c r="L69" s="181" t="n">
        <v>0</v>
      </c>
      <c r="M69" s="187" t="n">
        <v>120</v>
      </c>
      <c r="N69" s="149" t="n">
        <v>0</v>
      </c>
      <c r="O69" s="359" t="n">
        <v>-80</v>
      </c>
      <c r="P69" s="359" t="n">
        <v>0</v>
      </c>
      <c r="Q69" s="359" t="n">
        <v>0</v>
      </c>
      <c r="R69" s="359" t="n">
        <v>-80</v>
      </c>
      <c r="S69" s="359" t="n">
        <v>69</v>
      </c>
      <c r="T69" s="181" t="n">
        <v>69</v>
      </c>
      <c r="U69" s="181" t="n">
        <v>69</v>
      </c>
      <c r="V69" s="359" t="n">
        <v>0</v>
      </c>
      <c r="W69" s="359" t="inlineStr">
        <is>
          <t>Iten</t>
        </is>
      </c>
      <c r="X69" t="n">
        <v>8</v>
      </c>
    </row>
    <row customHeight="1" ht="15.75" r="70" s="356">
      <c r="A70" s="359" t="n">
        <v>0</v>
      </c>
      <c r="B70" s="153" t="inlineStr">
        <is>
          <t>(c) Physical Contingency ( Lump sum):</t>
        </is>
      </c>
      <c r="C70" s="359" t="inlineStr">
        <is>
          <t>L.S.</t>
        </is>
      </c>
      <c r="D70" s="359" t="n">
        <v>100</v>
      </c>
      <c r="E70" s="359" t="n">
        <v>158</v>
      </c>
      <c r="F70" s="359" t="n">
        <v>0</v>
      </c>
      <c r="G70" s="359" t="n">
        <v>258</v>
      </c>
      <c r="H70" s="158" t="n">
        <v>106</v>
      </c>
      <c r="I70" s="159" t="inlineStr">
        <is>
          <t>L.S.</t>
        </is>
      </c>
      <c r="J70" s="160" t="n">
        <v>30.51</v>
      </c>
      <c r="K70" s="159" t="n">
        <v>0</v>
      </c>
      <c r="L70" s="181" t="n">
        <v>0</v>
      </c>
      <c r="M70" s="187" t="n">
        <v>30.51</v>
      </c>
      <c r="N70" s="149" t="n">
        <v>0</v>
      </c>
      <c r="O70" s="359" t="n">
        <v>-69.48999999999999</v>
      </c>
      <c r="P70" s="359" t="n">
        <v>-158</v>
      </c>
      <c r="Q70" s="359" t="n">
        <v>0</v>
      </c>
      <c r="R70" s="359" t="n">
        <v>-227.49</v>
      </c>
      <c r="S70" s="359" t="n">
        <v>70</v>
      </c>
      <c r="T70" s="181" t="n">
        <v>70</v>
      </c>
      <c r="U70" s="181" t="n">
        <v>70</v>
      </c>
      <c r="V70" s="359" t="n">
        <v>0</v>
      </c>
      <c r="W70" s="359" t="inlineStr">
        <is>
          <t>Item</t>
        </is>
      </c>
      <c r="X70" t="n">
        <v>9</v>
      </c>
    </row>
    <row customHeight="1" ht="15.75" r="71" s="356">
      <c r="A71" s="359" t="n">
        <v>0</v>
      </c>
      <c r="B71" s="153" t="inlineStr">
        <is>
          <t>(d) Price Contingency (Lump sum):</t>
        </is>
      </c>
      <c r="C71" s="359" t="inlineStr">
        <is>
          <t>L.S.</t>
        </is>
      </c>
      <c r="D71" s="359" t="n">
        <v>100.76</v>
      </c>
      <c r="E71" s="359" t="n">
        <v>301.38</v>
      </c>
      <c r="F71" s="359" t="n">
        <v>0</v>
      </c>
      <c r="G71" s="359" t="n">
        <v>402.14</v>
      </c>
      <c r="H71" s="161" t="n">
        <v>107</v>
      </c>
      <c r="I71" s="162" t="inlineStr">
        <is>
          <t>L.S.</t>
        </is>
      </c>
      <c r="J71" s="163" t="n">
        <v>10</v>
      </c>
      <c r="K71" s="162" t="n">
        <v>0</v>
      </c>
      <c r="L71" s="181" t="n">
        <v>0</v>
      </c>
      <c r="M71" s="187" t="n">
        <v>10</v>
      </c>
      <c r="N71" s="149" t="n">
        <v>0</v>
      </c>
      <c r="O71" s="359" t="n">
        <v>-90.76000000000001</v>
      </c>
      <c r="P71" s="359" t="n">
        <v>-301.38</v>
      </c>
      <c r="Q71" s="359" t="n">
        <v>0</v>
      </c>
      <c r="R71" s="359" t="n">
        <v>-392.14</v>
      </c>
      <c r="S71" s="359" t="n">
        <v>71</v>
      </c>
      <c r="T71" s="181" t="n">
        <v>71</v>
      </c>
      <c r="U71" s="181" t="n">
        <v>71</v>
      </c>
      <c r="V71" s="359" t="n">
        <v>0</v>
      </c>
      <c r="W71" s="359" t="inlineStr">
        <is>
          <t>Item</t>
        </is>
      </c>
      <c r="X71" t="n">
        <v>9</v>
      </c>
    </row>
    <row customFormat="1" customHeight="1" ht="18.75" r="72" s="117">
      <c r="A72" s="121" t="inlineStr">
        <is>
          <t>Total</t>
        </is>
      </c>
      <c r="B72" s="121" t="n"/>
      <c r="C72" s="121" t="n"/>
      <c r="D72" s="121">
        <f>SUM(D2:D71)</f>
        <v/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265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  <c r="W72" s="116" t="n"/>
    </row>
    <row r="75">
      <c r="B75" s="28" t="n"/>
      <c r="C75" s="57" t="n"/>
      <c r="D75" s="56" t="n"/>
      <c r="E75" s="30" t="n"/>
      <c r="F75" s="57" t="n"/>
      <c r="G75" s="326" t="n"/>
    </row>
    <row customHeight="1" ht="29.1" r="76" s="356">
      <c r="A76" s="88" t="inlineStr">
        <is>
          <t>Code</t>
        </is>
      </c>
      <c r="B76" s="88" t="inlineStr">
        <is>
          <t>Description</t>
        </is>
      </c>
      <c r="C76" s="88" t="inlineStr">
        <is>
          <t>Quantity_1st</t>
        </is>
      </c>
      <c r="D76" s="88" t="inlineStr">
        <is>
          <t>GOB_1st</t>
        </is>
      </c>
      <c r="E76" s="88" t="inlineStr">
        <is>
          <t>RPA_1st</t>
        </is>
      </c>
      <c r="F76" s="88" t="inlineStr">
        <is>
          <t>DPA_1st</t>
        </is>
      </c>
      <c r="G76" s="88" t="inlineStr">
        <is>
          <t>TOTAL_1st</t>
        </is>
      </c>
      <c r="H76" s="88" t="inlineStr">
        <is>
          <t>rindex</t>
        </is>
      </c>
      <c r="I76" s="88" t="inlineStr">
        <is>
          <t>Quantity_2nd</t>
        </is>
      </c>
      <c r="J76" s="88" t="inlineStr">
        <is>
          <t>GOB_2nd</t>
        </is>
      </c>
      <c r="K76" s="88" t="inlineStr">
        <is>
          <t>RPA_2nd</t>
        </is>
      </c>
      <c r="L76" s="88" t="inlineStr">
        <is>
          <t>DPA_2nd</t>
        </is>
      </c>
      <c r="M76" s="88" t="inlineStr">
        <is>
          <t>TOTAL_2nd</t>
        </is>
      </c>
      <c r="N76" s="266" t="inlineStr">
        <is>
          <t>Quantity_diff</t>
        </is>
      </c>
      <c r="O76" s="88" t="inlineStr">
        <is>
          <t>GOB_Diff</t>
        </is>
      </c>
      <c r="P76" s="88" t="inlineStr">
        <is>
          <t>RPA_diff</t>
        </is>
      </c>
      <c r="Q76" s="88" t="inlineStr">
        <is>
          <t>DPA_diff</t>
        </is>
      </c>
      <c r="R76" s="88" t="inlineStr">
        <is>
          <t>TOTAL_diff</t>
        </is>
      </c>
      <c r="S76" s="88" t="inlineStr">
        <is>
          <t>Tindex</t>
        </is>
      </c>
      <c r="T76" s="88" t="inlineStr">
        <is>
          <t>annex2_input_index</t>
        </is>
      </c>
      <c r="U76" s="88" t="inlineStr">
        <is>
          <t>annex9_input_index</t>
        </is>
      </c>
      <c r="V76" s="88" t="inlineStr">
        <is>
          <t>UintCost</t>
        </is>
      </c>
      <c r="W76" s="88" t="inlineStr">
        <is>
          <t>unit</t>
        </is>
      </c>
    </row>
    <row customHeight="1" ht="33" r="77" s="356">
      <c r="A77" s="135" t="n">
        <v>0</v>
      </c>
      <c r="B77" s="135" t="n">
        <v>1</v>
      </c>
      <c r="C77" s="135" t="n">
        <v>2</v>
      </c>
      <c r="D77" s="135" t="n">
        <v>3</v>
      </c>
      <c r="E77" s="135" t="n">
        <v>4</v>
      </c>
      <c r="F77" s="135" t="n">
        <v>5</v>
      </c>
      <c r="G77" s="135" t="n">
        <v>6</v>
      </c>
      <c r="H77" s="135" t="n">
        <v>7</v>
      </c>
      <c r="I77" s="135" t="n">
        <v>8</v>
      </c>
      <c r="J77" s="135" t="n">
        <v>9</v>
      </c>
      <c r="K77" s="135" t="n">
        <v>10</v>
      </c>
      <c r="L77" s="135" t="n">
        <v>11</v>
      </c>
      <c r="M77" s="135" t="n">
        <v>12</v>
      </c>
      <c r="N77" s="267" t="n">
        <v>13</v>
      </c>
      <c r="O77" s="135" t="n">
        <v>14</v>
      </c>
      <c r="P77" s="135" t="n">
        <v>15</v>
      </c>
      <c r="Q77" s="135" t="n">
        <v>16</v>
      </c>
      <c r="R77" s="135" t="n">
        <v>17</v>
      </c>
      <c r="S77" s="135" t="n">
        <v>18</v>
      </c>
      <c r="T77" s="135" t="n">
        <v>19</v>
      </c>
      <c r="U77" s="135" t="n">
        <v>20</v>
      </c>
      <c r="V77" s="135" t="n">
        <v>21</v>
      </c>
      <c r="W77" s="135" t="n">
        <v>22</v>
      </c>
    </row>
    <row customHeight="1" ht="18.75" r="78" s="356">
      <c r="B78" s="215" t="n"/>
      <c r="C78" s="57" t="n"/>
      <c r="D78" s="56" t="n"/>
      <c r="E78" s="30" t="n"/>
      <c r="F78" s="57" t="n"/>
      <c r="G78" s="326" t="n"/>
    </row>
    <row customHeight="1" ht="18.75" r="79" s="356">
      <c r="B79" s="215" t="n"/>
      <c r="C79" s="57" t="n"/>
      <c r="D79" s="56" t="n"/>
      <c r="E79" s="30" t="n"/>
      <c r="F79" s="57" t="n"/>
      <c r="G79" s="326" t="n"/>
    </row>
    <row customHeight="1" ht="18.75" r="80" s="356">
      <c r="B80" s="215" t="n"/>
      <c r="C80" s="57" t="n"/>
      <c r="D80" s="56" t="n"/>
      <c r="E80" s="30" t="n"/>
      <c r="F80" s="57" t="n"/>
      <c r="G80" s="326" t="n"/>
    </row>
    <row customHeight="1" ht="18.75" r="81" s="356">
      <c r="B81" s="215" t="n"/>
      <c r="C81" s="57" t="n"/>
      <c r="D81" s="56" t="n"/>
      <c r="E81" s="30" t="n"/>
      <c r="F81" s="57" t="n"/>
      <c r="G81" s="326" t="n"/>
    </row>
    <row customHeight="1" ht="18.75" r="82" s="356">
      <c r="B82" s="215" t="n"/>
      <c r="C82" s="57" t="n"/>
      <c r="D82" s="56" t="n"/>
      <c r="E82" s="30" t="n"/>
      <c r="F82" s="57" t="n"/>
      <c r="G82" s="326" t="n"/>
    </row>
    <row customHeight="1" ht="18.75" r="83" s="356">
      <c r="B83" s="215" t="n"/>
      <c r="C83" s="57" t="n"/>
      <c r="D83" s="56" t="n"/>
      <c r="E83" s="30" t="n"/>
      <c r="F83" s="57" t="n"/>
      <c r="G83" s="326" t="n"/>
    </row>
    <row customHeight="1" ht="18.75" r="84" s="356">
      <c r="B84" s="215" t="n"/>
      <c r="C84" s="57" t="n"/>
      <c r="D84" s="56" t="n"/>
      <c r="E84" s="30" t="n"/>
      <c r="F84" s="57" t="n"/>
      <c r="G84" s="326" t="n"/>
    </row>
    <row customHeight="1" ht="18.75" r="85" s="356">
      <c r="B85" s="215" t="n"/>
      <c r="C85" s="57" t="n"/>
      <c r="D85" s="56" t="n"/>
      <c r="E85" s="30" t="n"/>
      <c r="F85" s="57" t="n"/>
      <c r="G85" s="326" t="n"/>
    </row>
  </sheetData>
  <pageMargins bottom="0.75" footer="0.3" header="0.3" left="0.7" right="0.7" top="0.75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 zoomScale="85" zoomScaleNormal="85">
      <selection activeCell="V13" sqref="V13"/>
    </sheetView>
  </sheetViews>
  <sheetFormatPr baseColWidth="8" defaultColWidth="9.140625" defaultRowHeight="15"/>
  <cols>
    <col customWidth="1" max="1" min="1" style="326" width="14.7109375"/>
    <col customWidth="1" max="2" min="2" style="356" width="82.140625"/>
    <col customWidth="1" max="3" min="3" style="356" width="23"/>
    <col customWidth="1" max="4" min="4" style="356" width="22.85546875"/>
    <col customWidth="1" max="5" min="5" style="356" width="20"/>
    <col customWidth="1" max="6" min="6" style="356" width="21.5703125"/>
    <col customWidth="1" max="7" min="7" style="356" width="18.140625"/>
    <col customWidth="1" max="8" min="8" style="356" width="14.140625"/>
    <col customWidth="1" max="9" min="9" style="356" width="14.7109375"/>
    <col customWidth="1" max="10" min="10" style="356" width="16"/>
    <col customWidth="1" max="11" min="11" style="356" width="18"/>
    <col customWidth="1" max="13" min="12" style="356" width="22.140625"/>
    <col customWidth="1" max="14" min="14" style="326" width="22.140625"/>
    <col customWidth="1" max="15" min="15" style="356" width="22.140625"/>
    <col customWidth="1" max="16" min="16" style="356" width="26.28515625"/>
    <col customWidth="1" max="17" min="17" style="356" width="17.140625"/>
    <col customWidth="1" max="18" min="18" style="356" width="23.7109375"/>
    <col customWidth="1" max="20" min="19" style="356" width="9.140625"/>
    <col customWidth="1" max="21" min="21" style="356" width="16.140625"/>
    <col customWidth="1" max="230" min="22" style="356" width="9.140625"/>
    <col customWidth="1" max="16384" min="231" style="356" width="9.140625"/>
  </cols>
  <sheetData>
    <row r="1">
      <c r="A1" s="326" t="inlineStr">
        <is>
          <t>Code</t>
        </is>
      </c>
      <c r="B1" s="326" t="inlineStr">
        <is>
          <t>Description</t>
        </is>
      </c>
      <c r="C1" s="326" t="inlineStr">
        <is>
          <t>Quantity_1st</t>
        </is>
      </c>
      <c r="D1" s="326" t="inlineStr">
        <is>
          <t>GOB_1st</t>
        </is>
      </c>
      <c r="E1" s="326" t="inlineStr">
        <is>
          <t>RPA_1st</t>
        </is>
      </c>
      <c r="F1" s="326" t="inlineStr">
        <is>
          <t>DPA_1st</t>
        </is>
      </c>
      <c r="G1" s="326" t="inlineStr">
        <is>
          <t>TOTAL_1st</t>
        </is>
      </c>
      <c r="H1" s="326" t="inlineStr">
        <is>
          <t>rindex</t>
        </is>
      </c>
      <c r="I1" s="326" t="inlineStr">
        <is>
          <t>Quantity_2nd</t>
        </is>
      </c>
      <c r="J1" s="326" t="inlineStr">
        <is>
          <t>GOB_2nd</t>
        </is>
      </c>
      <c r="K1" s="326" t="inlineStr">
        <is>
          <t>RPA_2nd</t>
        </is>
      </c>
      <c r="L1" s="326" t="inlineStr">
        <is>
          <t>DPA_2nd</t>
        </is>
      </c>
      <c r="M1" s="326" t="inlineStr">
        <is>
          <t>TOTAL_2nd</t>
        </is>
      </c>
      <c r="N1" s="326" t="inlineStr">
        <is>
          <t>Quantity_diff</t>
        </is>
      </c>
      <c r="O1" s="326" t="inlineStr">
        <is>
          <t>GOB_Diff</t>
        </is>
      </c>
      <c r="P1" s="359" t="inlineStr">
        <is>
          <t>RPA_diff</t>
        </is>
      </c>
      <c r="Q1" s="326" t="inlineStr">
        <is>
          <t>DPA_diff</t>
        </is>
      </c>
      <c r="R1" s="326" t="inlineStr">
        <is>
          <t>TOTAL_diff</t>
        </is>
      </c>
      <c r="S1" t="inlineStr">
        <is>
          <t>Tindex</t>
        </is>
      </c>
    </row>
    <row r="2">
      <c r="A2" s="359" t="n">
        <v>3111302</v>
      </c>
      <c r="B2" s="153" t="inlineStr">
        <is>
          <t>Conveyance Allowance</t>
        </is>
      </c>
      <c r="C2" s="359" t="n">
        <v>0</v>
      </c>
      <c r="D2" s="359" t="n">
        <v>10</v>
      </c>
      <c r="E2" s="359" t="n">
        <v>0</v>
      </c>
      <c r="F2" s="359" t="n">
        <v>0</v>
      </c>
      <c r="G2" s="359" t="n">
        <v>10</v>
      </c>
      <c r="H2" s="359" t="n">
        <v>12</v>
      </c>
      <c r="I2" s="157" t="n">
        <v>0</v>
      </c>
      <c r="J2" s="2" t="n">
        <v>10</v>
      </c>
      <c r="K2" s="157" t="n">
        <v>0</v>
      </c>
      <c r="L2" s="181" t="n">
        <v>0</v>
      </c>
      <c r="M2" s="181" t="n">
        <v>10</v>
      </c>
      <c r="N2" s="359" t="n">
        <v>0</v>
      </c>
      <c r="O2" s="359" t="n">
        <v>0</v>
      </c>
      <c r="P2" s="359" t="n">
        <v>0</v>
      </c>
      <c r="Q2" s="359" t="n">
        <v>0</v>
      </c>
      <c r="R2" s="359" t="n">
        <v>0</v>
      </c>
      <c r="S2" s="359" t="n">
        <v>2</v>
      </c>
    </row>
    <row r="3">
      <c r="A3" s="359" t="n">
        <v>3111327</v>
      </c>
      <c r="B3" s="153" t="inlineStr">
        <is>
          <t>Overtime Allowance</t>
        </is>
      </c>
      <c r="C3" s="359" t="n">
        <v>0</v>
      </c>
      <c r="D3" s="359" t="n">
        <v>140</v>
      </c>
      <c r="E3" s="359" t="n">
        <v>0</v>
      </c>
      <c r="F3" s="359" t="n">
        <v>0</v>
      </c>
      <c r="G3" s="359" t="n">
        <v>140</v>
      </c>
      <c r="H3" s="359" t="n">
        <v>13</v>
      </c>
      <c r="I3" s="157" t="n">
        <v>0</v>
      </c>
      <c r="J3" s="2" t="n">
        <v>140</v>
      </c>
      <c r="K3" s="157" t="n">
        <v>0</v>
      </c>
      <c r="L3" s="181" t="n">
        <v>0</v>
      </c>
      <c r="M3" s="181" t="n">
        <v>140</v>
      </c>
      <c r="N3" s="359" t="n">
        <v>0</v>
      </c>
      <c r="O3" s="359" t="n">
        <v>0</v>
      </c>
      <c r="P3" s="359" t="n">
        <v>0</v>
      </c>
      <c r="Q3" s="359" t="n">
        <v>0</v>
      </c>
      <c r="R3" s="359" t="n">
        <v>0</v>
      </c>
      <c r="S3" s="359" t="n">
        <v>3</v>
      </c>
    </row>
    <row r="4">
      <c r="A4" s="359" t="n">
        <v>3111338</v>
      </c>
      <c r="B4" s="153" t="inlineStr">
        <is>
          <t>Other Allowance</t>
        </is>
      </c>
      <c r="C4" s="359" t="n">
        <v>0</v>
      </c>
      <c r="D4" s="359" t="n">
        <v>100</v>
      </c>
      <c r="E4" s="359" t="n">
        <v>0</v>
      </c>
      <c r="F4" s="359" t="n">
        <v>0</v>
      </c>
      <c r="G4" s="359" t="n">
        <v>100</v>
      </c>
      <c r="H4" s="359" t="n">
        <v>14</v>
      </c>
      <c r="I4" s="157" t="n">
        <v>0</v>
      </c>
      <c r="J4" s="2" t="n">
        <v>120</v>
      </c>
      <c r="K4" s="157" t="n">
        <v>0</v>
      </c>
      <c r="L4" s="181" t="n">
        <v>0</v>
      </c>
      <c r="M4" s="181" t="n">
        <v>120</v>
      </c>
      <c r="N4" s="359" t="n">
        <v>0</v>
      </c>
      <c r="O4" s="359" t="n">
        <v>20</v>
      </c>
      <c r="P4" s="359" t="n">
        <v>0</v>
      </c>
      <c r="Q4" s="359" t="n">
        <v>0</v>
      </c>
      <c r="R4" s="359" t="n">
        <v>20</v>
      </c>
      <c r="S4" s="359" t="n">
        <v>4</v>
      </c>
    </row>
    <row r="5">
      <c r="A5" s="359" t="n">
        <v>3241101</v>
      </c>
      <c r="B5" s="153" t="inlineStr">
        <is>
          <t>Travel Expenses (TA &amp; DA for PMO &amp; PIU)</t>
        </is>
      </c>
      <c r="C5" s="359" t="n">
        <v>0</v>
      </c>
      <c r="D5" s="359" t="n">
        <v>245</v>
      </c>
      <c r="E5" s="359" t="n">
        <v>0</v>
      </c>
      <c r="F5" s="359" t="n">
        <v>0</v>
      </c>
      <c r="G5" s="359" t="n">
        <v>245</v>
      </c>
      <c r="H5" s="359" t="n">
        <v>16</v>
      </c>
      <c r="I5" s="157" t="n">
        <v>0</v>
      </c>
      <c r="J5" s="2" t="n">
        <v>245</v>
      </c>
      <c r="K5" s="157" t="n">
        <v>0</v>
      </c>
      <c r="L5" s="181" t="n">
        <v>0</v>
      </c>
      <c r="M5" s="181" t="n">
        <v>245</v>
      </c>
      <c r="N5" s="359" t="n">
        <v>0</v>
      </c>
      <c r="O5" s="359" t="n">
        <v>0</v>
      </c>
      <c r="P5" s="359" t="n">
        <v>0</v>
      </c>
      <c r="Q5" s="359" t="n">
        <v>0</v>
      </c>
      <c r="R5" s="359" t="n">
        <v>0</v>
      </c>
      <c r="S5" s="359" t="n">
        <v>5</v>
      </c>
    </row>
    <row r="6">
      <c r="A6" s="359" t="n">
        <v>3211129</v>
      </c>
      <c r="B6" s="153" t="inlineStr">
        <is>
          <t>Rent-Office : Office Accomodation for PMO (3,500sft) for 8 years</t>
        </is>
      </c>
      <c r="C6" s="359" t="n">
        <v>0</v>
      </c>
      <c r="D6" s="359" t="n">
        <v>2596.27</v>
      </c>
      <c r="E6" s="359" t="n">
        <v>0</v>
      </c>
      <c r="F6" s="359" t="n">
        <v>0</v>
      </c>
      <c r="G6" s="359" t="n">
        <v>2596.27</v>
      </c>
      <c r="H6" s="359" t="n">
        <v>17</v>
      </c>
      <c r="I6" s="157" t="n">
        <v>0</v>
      </c>
      <c r="J6" s="2" t="n">
        <v>2596.27</v>
      </c>
      <c r="K6" s="157" t="n">
        <v>0</v>
      </c>
      <c r="L6" s="181" t="n">
        <v>0</v>
      </c>
      <c r="M6" s="181" t="n">
        <v>2596.27</v>
      </c>
      <c r="N6" s="359" t="n">
        <v>0</v>
      </c>
      <c r="O6" s="359" t="n">
        <v>0</v>
      </c>
      <c r="P6" s="359" t="n">
        <v>0</v>
      </c>
      <c r="Q6" s="359" t="n">
        <v>0</v>
      </c>
      <c r="R6" s="359" t="n">
        <v>0</v>
      </c>
      <c r="S6" s="359" t="n">
        <v>6</v>
      </c>
    </row>
    <row customHeight="1" ht="30" r="7" s="356">
      <c r="A7" s="359" t="n">
        <v>3821103</v>
      </c>
      <c r="B7" s="153" t="inlineStr">
        <is>
          <t>Misc. Taxes (Income Tax of Consultants, Outsourcing Staff Salary,House rent, Fees for Environmental clearance  etc.)</t>
        </is>
      </c>
      <c r="C7" s="359" t="n">
        <v>0</v>
      </c>
      <c r="D7" s="359" t="n">
        <v>25</v>
      </c>
      <c r="E7" s="359" t="n">
        <v>0</v>
      </c>
      <c r="F7" s="359" t="n">
        <v>0</v>
      </c>
      <c r="G7" s="359" t="n">
        <v>25</v>
      </c>
      <c r="H7" s="359" t="n">
        <v>18</v>
      </c>
      <c r="I7" s="157" t="n">
        <v>0</v>
      </c>
      <c r="J7" s="2" t="n">
        <v>5</v>
      </c>
      <c r="K7" s="157" t="n">
        <v>0</v>
      </c>
      <c r="L7" s="181" t="n">
        <v>0</v>
      </c>
      <c r="M7" s="181" t="n">
        <v>5</v>
      </c>
      <c r="N7" s="359" t="n">
        <v>0</v>
      </c>
      <c r="O7" s="359" t="n">
        <v>-20</v>
      </c>
      <c r="P7" s="359" t="n">
        <v>0</v>
      </c>
      <c r="Q7" s="359" t="n">
        <v>0</v>
      </c>
      <c r="R7" s="359" t="n">
        <v>-20</v>
      </c>
      <c r="S7" s="359" t="n">
        <v>7</v>
      </c>
    </row>
    <row r="8">
      <c r="A8" s="359" t="n">
        <v>3211119</v>
      </c>
      <c r="B8" s="153" t="inlineStr">
        <is>
          <t>Postage</t>
        </is>
      </c>
      <c r="C8" s="359" t="n">
        <v>0</v>
      </c>
      <c r="D8" s="359" t="n">
        <v>25</v>
      </c>
      <c r="E8" s="359" t="n">
        <v>0</v>
      </c>
      <c r="F8" s="359" t="n">
        <v>0</v>
      </c>
      <c r="G8" s="359" t="n">
        <v>25</v>
      </c>
      <c r="H8" s="359" t="n">
        <v>19</v>
      </c>
      <c r="I8" s="157" t="n">
        <v>0</v>
      </c>
      <c r="J8" s="2" t="n">
        <v>5</v>
      </c>
      <c r="K8" s="157" t="n">
        <v>0</v>
      </c>
      <c r="L8" s="181" t="n">
        <v>0</v>
      </c>
      <c r="M8" s="181" t="n">
        <v>5</v>
      </c>
      <c r="N8" s="359" t="n">
        <v>0</v>
      </c>
      <c r="O8" s="359" t="n">
        <v>-20</v>
      </c>
      <c r="P8" s="359" t="n">
        <v>0</v>
      </c>
      <c r="Q8" s="359" t="n">
        <v>0</v>
      </c>
      <c r="R8" s="359" t="n">
        <v>-20</v>
      </c>
      <c r="S8" s="359" t="n">
        <v>8</v>
      </c>
    </row>
    <row r="9">
      <c r="A9" s="359" t="n">
        <v>3211120</v>
      </c>
      <c r="B9" s="153" t="inlineStr">
        <is>
          <t>Telephones/Telegram/Teleprinter</t>
        </is>
      </c>
      <c r="C9" s="359" t="n">
        <v>0</v>
      </c>
      <c r="D9" s="359" t="n">
        <v>25</v>
      </c>
      <c r="E9" s="359" t="n">
        <v>0</v>
      </c>
      <c r="F9" s="359" t="n">
        <v>0</v>
      </c>
      <c r="G9" s="359" t="n">
        <v>25</v>
      </c>
      <c r="H9" s="359" t="n">
        <v>20</v>
      </c>
      <c r="I9" s="157" t="n">
        <v>0</v>
      </c>
      <c r="J9" s="2" t="n">
        <v>5</v>
      </c>
      <c r="K9" s="157" t="n">
        <v>0</v>
      </c>
      <c r="L9" s="181" t="n">
        <v>0</v>
      </c>
      <c r="M9" s="181" t="n">
        <v>5</v>
      </c>
      <c r="N9" s="359" t="n">
        <v>0</v>
      </c>
      <c r="O9" s="359" t="n">
        <v>-20</v>
      </c>
      <c r="P9" s="359" t="n">
        <v>0</v>
      </c>
      <c r="Q9" s="359" t="n">
        <v>0</v>
      </c>
      <c r="R9" s="359" t="n">
        <v>-20</v>
      </c>
      <c r="S9" s="359" t="n">
        <v>9</v>
      </c>
    </row>
    <row r="10">
      <c r="A10" s="359" t="n">
        <v>3211117</v>
      </c>
      <c r="B10" s="153" t="inlineStr">
        <is>
          <t>Telex/Fax/Internet</t>
        </is>
      </c>
      <c r="C10" s="359" t="n">
        <v>0</v>
      </c>
      <c r="D10" s="359" t="n">
        <v>15</v>
      </c>
      <c r="E10" s="359" t="n">
        <v>0</v>
      </c>
      <c r="F10" s="359" t="n">
        <v>0</v>
      </c>
      <c r="G10" s="359" t="n">
        <v>15</v>
      </c>
      <c r="H10" s="359" t="n">
        <v>21</v>
      </c>
      <c r="I10" s="157" t="n">
        <v>0</v>
      </c>
      <c r="J10" s="2" t="n">
        <v>20</v>
      </c>
      <c r="K10" s="157" t="n">
        <v>0</v>
      </c>
      <c r="L10" s="181" t="n">
        <v>0</v>
      </c>
      <c r="M10" s="181" t="n">
        <v>20</v>
      </c>
      <c r="N10" s="359" t="n">
        <v>0</v>
      </c>
      <c r="O10" s="359" t="n">
        <v>5</v>
      </c>
      <c r="P10" s="359" t="n">
        <v>0</v>
      </c>
      <c r="Q10" s="359" t="n">
        <v>0</v>
      </c>
      <c r="R10" s="359" t="n">
        <v>5</v>
      </c>
      <c r="S10" s="359" t="n">
        <v>10</v>
      </c>
    </row>
    <row r="11">
      <c r="A11" s="359" t="n">
        <v>3221104</v>
      </c>
      <c r="B11" s="153" t="inlineStr">
        <is>
          <t>Registration Fee (Vehicles)</t>
        </is>
      </c>
      <c r="C11" s="359" t="n">
        <v>0</v>
      </c>
      <c r="D11" s="359" t="n">
        <v>10</v>
      </c>
      <c r="E11" s="359" t="n">
        <v>0</v>
      </c>
      <c r="F11" s="359" t="n">
        <v>0</v>
      </c>
      <c r="G11" s="359" t="n">
        <v>10</v>
      </c>
      <c r="H11" s="359" t="n">
        <v>22</v>
      </c>
      <c r="I11" s="157" t="n">
        <v>0</v>
      </c>
      <c r="J11" s="2" t="n">
        <v>5</v>
      </c>
      <c r="K11" s="157" t="n">
        <v>0</v>
      </c>
      <c r="L11" s="181" t="n">
        <v>0</v>
      </c>
      <c r="M11" s="181" t="n">
        <v>5</v>
      </c>
      <c r="N11" s="359" t="n">
        <v>0</v>
      </c>
      <c r="O11" s="359" t="n">
        <v>-5</v>
      </c>
      <c r="P11" s="359" t="n">
        <v>0</v>
      </c>
      <c r="Q11" s="359" t="n">
        <v>0</v>
      </c>
      <c r="R11" s="359" t="n">
        <v>-5</v>
      </c>
      <c r="S11" s="359" t="n">
        <v>11</v>
      </c>
    </row>
    <row r="12">
      <c r="A12" s="359" t="n">
        <v>3211115</v>
      </c>
      <c r="B12" s="153" t="inlineStr">
        <is>
          <t>Water</t>
        </is>
      </c>
      <c r="C12" s="359" t="n">
        <v>0</v>
      </c>
      <c r="D12" s="359" t="n">
        <v>15</v>
      </c>
      <c r="E12" s="359" t="n">
        <v>0</v>
      </c>
      <c r="F12" s="359" t="n">
        <v>0</v>
      </c>
      <c r="G12" s="359" t="n">
        <v>15</v>
      </c>
      <c r="H12" s="359" t="n">
        <v>23</v>
      </c>
      <c r="I12" s="157" t="n">
        <v>0</v>
      </c>
      <c r="J12" s="2" t="n">
        <v>20</v>
      </c>
      <c r="K12" s="157" t="n">
        <v>0</v>
      </c>
      <c r="L12" s="181" t="n">
        <v>0</v>
      </c>
      <c r="M12" s="181" t="n">
        <v>20</v>
      </c>
      <c r="N12" s="359" t="n">
        <v>0</v>
      </c>
      <c r="O12" s="359" t="n">
        <v>5</v>
      </c>
      <c r="P12" s="359" t="n">
        <v>0</v>
      </c>
      <c r="Q12" s="359" t="n">
        <v>0</v>
      </c>
      <c r="R12" s="359" t="n">
        <v>5</v>
      </c>
      <c r="S12" s="359" t="n">
        <v>12</v>
      </c>
    </row>
    <row r="13">
      <c r="A13" s="359" t="n">
        <v>3211113</v>
      </c>
      <c r="B13" s="153" t="inlineStr">
        <is>
          <t>Electricity</t>
        </is>
      </c>
      <c r="C13" s="359" t="n">
        <v>0</v>
      </c>
      <c r="D13" s="359" t="n">
        <v>200</v>
      </c>
      <c r="E13" s="359" t="n">
        <v>0</v>
      </c>
      <c r="F13" s="359" t="n">
        <v>0</v>
      </c>
      <c r="G13" s="359" t="n">
        <v>200</v>
      </c>
      <c r="H13" s="359" t="n">
        <v>24</v>
      </c>
      <c r="I13" s="157" t="n">
        <v>0</v>
      </c>
      <c r="J13" s="2" t="n">
        <v>100</v>
      </c>
      <c r="K13" s="157" t="n">
        <v>0</v>
      </c>
      <c r="L13" s="181" t="n">
        <v>0</v>
      </c>
      <c r="M13" s="181" t="n">
        <v>100</v>
      </c>
      <c r="N13" s="359" t="n">
        <v>0</v>
      </c>
      <c r="O13" s="359" t="n">
        <v>-100</v>
      </c>
      <c r="P13" s="359" t="n">
        <v>0</v>
      </c>
      <c r="Q13" s="359" t="n">
        <v>0</v>
      </c>
      <c r="R13" s="359" t="n">
        <v>-100</v>
      </c>
      <c r="S13" s="359" t="n">
        <v>13</v>
      </c>
    </row>
    <row r="14">
      <c r="A14" s="359" t="n">
        <v>3243102</v>
      </c>
      <c r="B14" s="153" t="inlineStr">
        <is>
          <t>Gas &amp; Fuel</t>
        </is>
      </c>
      <c r="C14" s="359" t="n">
        <v>0</v>
      </c>
      <c r="D14" s="359" t="n">
        <v>150</v>
      </c>
      <c r="E14" s="359" t="n">
        <v>0</v>
      </c>
      <c r="F14" s="359" t="n">
        <v>0</v>
      </c>
      <c r="G14" s="359" t="n">
        <v>150</v>
      </c>
      <c r="H14" s="359" t="n">
        <v>25</v>
      </c>
      <c r="I14" s="157" t="n">
        <v>0</v>
      </c>
      <c r="J14" s="2" t="n">
        <v>200</v>
      </c>
      <c r="K14" s="157" t="n">
        <v>0</v>
      </c>
      <c r="L14" s="181" t="n">
        <v>0</v>
      </c>
      <c r="M14" s="181" t="n">
        <v>200</v>
      </c>
      <c r="N14" s="359" t="n">
        <v>0</v>
      </c>
      <c r="O14" s="359" t="n">
        <v>50</v>
      </c>
      <c r="P14" s="359" t="n">
        <v>0</v>
      </c>
      <c r="Q14" s="359" t="n">
        <v>0</v>
      </c>
      <c r="R14" s="359" t="n">
        <v>50</v>
      </c>
      <c r="S14" s="359" t="n">
        <v>14</v>
      </c>
    </row>
    <row r="15">
      <c r="A15" s="359" t="n">
        <v>3243101</v>
      </c>
      <c r="B15" s="153" t="inlineStr">
        <is>
          <t>Petrol and Lubricant</t>
        </is>
      </c>
      <c r="C15" s="359" t="n">
        <v>0</v>
      </c>
      <c r="D15" s="359" t="n">
        <v>3</v>
      </c>
      <c r="E15" s="359" t="n">
        <v>0</v>
      </c>
      <c r="F15" s="359" t="n">
        <v>0</v>
      </c>
      <c r="G15" s="359" t="n">
        <v>3</v>
      </c>
      <c r="H15" s="359" t="n">
        <v>26</v>
      </c>
      <c r="I15" s="157" t="n">
        <v>0</v>
      </c>
      <c r="J15" s="2" t="n">
        <v>3</v>
      </c>
      <c r="K15" s="157" t="n">
        <v>0</v>
      </c>
      <c r="L15" s="181" t="n">
        <v>0</v>
      </c>
      <c r="M15" s="181" t="n">
        <v>3</v>
      </c>
      <c r="N15" s="359" t="n">
        <v>0</v>
      </c>
      <c r="O15" s="359" t="n">
        <v>0</v>
      </c>
      <c r="P15" s="359" t="n">
        <v>0</v>
      </c>
      <c r="Q15" s="359" t="n">
        <v>0</v>
      </c>
      <c r="R15" s="359" t="n">
        <v>0</v>
      </c>
      <c r="S15" s="359" t="n">
        <v>15</v>
      </c>
    </row>
    <row r="16">
      <c r="A16" s="359" t="n">
        <v>3221108</v>
      </c>
      <c r="B16" s="153" t="inlineStr">
        <is>
          <t>Insurance/Bank Charges (including Vehicles)</t>
        </is>
      </c>
      <c r="C16" s="359" t="n">
        <v>0</v>
      </c>
      <c r="D16" s="359" t="n">
        <v>35</v>
      </c>
      <c r="E16" s="359" t="n">
        <v>0</v>
      </c>
      <c r="F16" s="359" t="n">
        <v>0</v>
      </c>
      <c r="G16" s="359" t="n">
        <v>35</v>
      </c>
      <c r="H16" s="359" t="n">
        <v>27</v>
      </c>
      <c r="I16" s="157" t="n">
        <v>0</v>
      </c>
      <c r="J16" s="2" t="n">
        <v>50</v>
      </c>
      <c r="K16" s="157" t="n">
        <v>0</v>
      </c>
      <c r="L16" s="181" t="n">
        <v>0</v>
      </c>
      <c r="M16" s="181" t="n">
        <v>50</v>
      </c>
      <c r="N16" s="359" t="n">
        <v>0</v>
      </c>
      <c r="O16" s="359" t="n">
        <v>15</v>
      </c>
      <c r="P16" s="359" t="n">
        <v>0</v>
      </c>
      <c r="Q16" s="359" t="n">
        <v>0</v>
      </c>
      <c r="R16" s="359" t="n">
        <v>15</v>
      </c>
      <c r="S16" s="359" t="n">
        <v>16</v>
      </c>
    </row>
    <row r="17">
      <c r="A17" s="359" t="n">
        <v>3255102</v>
      </c>
      <c r="B17" s="153" t="inlineStr">
        <is>
          <t>Printing &amp; Binding</t>
        </is>
      </c>
      <c r="C17" s="359" t="n">
        <v>0</v>
      </c>
      <c r="D17" s="359" t="n">
        <v>150</v>
      </c>
      <c r="E17" s="359" t="n">
        <v>0</v>
      </c>
      <c r="F17" s="359" t="n">
        <v>0</v>
      </c>
      <c r="G17" s="359" t="n">
        <v>150</v>
      </c>
      <c r="H17" s="359" t="n">
        <v>28</v>
      </c>
      <c r="I17" s="157" t="n">
        <v>0</v>
      </c>
      <c r="J17" s="2" t="n">
        <v>120</v>
      </c>
      <c r="K17" s="157" t="n">
        <v>0</v>
      </c>
      <c r="L17" s="181" t="n">
        <v>0</v>
      </c>
      <c r="M17" s="181" t="n">
        <v>120</v>
      </c>
      <c r="N17" s="359" t="n">
        <v>0</v>
      </c>
      <c r="O17" s="359" t="n">
        <v>-30</v>
      </c>
      <c r="P17" s="359" t="n">
        <v>0</v>
      </c>
      <c r="Q17" s="359" t="n">
        <v>0</v>
      </c>
      <c r="R17" s="359" t="n">
        <v>-30</v>
      </c>
      <c r="S17" s="359" t="n">
        <v>17</v>
      </c>
    </row>
    <row r="18">
      <c r="A18" s="359" t="n">
        <v>3255104</v>
      </c>
      <c r="B18" s="153" t="inlineStr">
        <is>
          <t>Stationery, Seals &amp; Stamps</t>
        </is>
      </c>
      <c r="C18" s="359" t="n">
        <v>0</v>
      </c>
      <c r="D18" s="359" t="n">
        <v>2</v>
      </c>
      <c r="E18" s="359" t="n">
        <v>0</v>
      </c>
      <c r="F18" s="359" t="n">
        <v>0</v>
      </c>
      <c r="G18" s="359" t="n">
        <v>2</v>
      </c>
      <c r="H18" s="359" t="n">
        <v>29</v>
      </c>
      <c r="I18" s="157" t="n">
        <v>0</v>
      </c>
      <c r="J18" s="2" t="n">
        <v>2</v>
      </c>
      <c r="K18" s="157" t="n">
        <v>0</v>
      </c>
      <c r="L18" s="181" t="n">
        <v>0</v>
      </c>
      <c r="M18" s="181" t="n">
        <v>2</v>
      </c>
      <c r="N18" s="359" t="n">
        <v>0</v>
      </c>
      <c r="O18" s="359" t="n">
        <v>0</v>
      </c>
      <c r="P18" s="359" t="n">
        <v>0</v>
      </c>
      <c r="Q18" s="359" t="n">
        <v>0</v>
      </c>
      <c r="R18" s="359" t="n">
        <v>0</v>
      </c>
      <c r="S18" s="359" t="n">
        <v>18</v>
      </c>
    </row>
    <row r="19">
      <c r="A19" s="359" t="n">
        <v>3211127</v>
      </c>
      <c r="B19" s="153" t="inlineStr">
        <is>
          <t>Books &amp; Periodicals</t>
        </is>
      </c>
      <c r="C19" s="359" t="n">
        <v>0</v>
      </c>
      <c r="D19" s="359" t="n">
        <v>0</v>
      </c>
      <c r="E19" s="359" t="n">
        <v>238.54</v>
      </c>
      <c r="F19" s="359" t="n">
        <v>0</v>
      </c>
      <c r="G19" s="359" t="n">
        <v>238.54</v>
      </c>
      <c r="H19" s="359" t="n">
        <v>30</v>
      </c>
      <c r="I19" s="157" t="n">
        <v>0</v>
      </c>
      <c r="J19" s="2" t="n">
        <v>238.54</v>
      </c>
      <c r="K19" s="157" t="n">
        <v>0</v>
      </c>
      <c r="L19" s="181" t="n">
        <v>0</v>
      </c>
      <c r="M19" s="181" t="n">
        <v>238.54</v>
      </c>
      <c r="N19" s="359" t="n">
        <v>0</v>
      </c>
      <c r="O19" s="359" t="n">
        <v>238.54</v>
      </c>
      <c r="P19" s="359" t="n">
        <v>-238.54</v>
      </c>
      <c r="Q19" s="359" t="n">
        <v>0</v>
      </c>
      <c r="R19" s="359" t="n">
        <v>0</v>
      </c>
      <c r="S19" s="359" t="n">
        <v>19</v>
      </c>
    </row>
    <row r="20">
      <c r="A20" s="359" t="n">
        <v>3231201</v>
      </c>
      <c r="B20" s="153" t="inlineStr">
        <is>
          <t>Overseas Training Course(08 Trainees) &amp; Overseas Study Tour (12 Participants)</t>
        </is>
      </c>
      <c r="C20" s="359" t="n">
        <v>0</v>
      </c>
      <c r="D20" s="359" t="n">
        <v>47.81</v>
      </c>
      <c r="E20" s="359" t="n">
        <v>350.6</v>
      </c>
      <c r="F20" s="359" t="n">
        <v>0</v>
      </c>
      <c r="G20" s="359" t="n">
        <v>398.41</v>
      </c>
      <c r="H20" s="359" t="n">
        <v>32</v>
      </c>
      <c r="I20" s="155" t="n">
        <v>0</v>
      </c>
      <c r="J20" s="156" t="n">
        <v>64.39</v>
      </c>
      <c r="K20" s="155" t="n">
        <v>472.19</v>
      </c>
      <c r="L20" s="181" t="n">
        <v>0</v>
      </c>
      <c r="M20" s="181" t="n">
        <v>536.58</v>
      </c>
      <c r="N20" s="359" t="n">
        <v>0</v>
      </c>
      <c r="O20" s="359" t="n">
        <v>16.58</v>
      </c>
      <c r="P20" s="359" t="n">
        <v>121.59</v>
      </c>
      <c r="Q20" s="359" t="n">
        <v>0</v>
      </c>
      <c r="R20" s="359" t="n">
        <v>138.17</v>
      </c>
      <c r="S20" s="359" t="n">
        <v>20</v>
      </c>
    </row>
    <row customHeight="1" ht="30" r="21" s="356">
      <c r="A21" s="359" t="n">
        <v>3231201</v>
      </c>
      <c r="B21" s="153" t="inlineStr">
        <is>
          <t>Local Training for (a) O&amp;M manual (For BWDB Officials) and (b) Water Management Organization (WMO)</t>
        </is>
      </c>
      <c r="C21" s="359" t="n">
        <v>0</v>
      </c>
      <c r="D21" s="359" t="n">
        <v>304</v>
      </c>
      <c r="E21" s="359" t="n">
        <v>2229.34</v>
      </c>
      <c r="F21" s="359" t="n">
        <v>0</v>
      </c>
      <c r="G21" s="359" t="n">
        <v>2533.34</v>
      </c>
      <c r="H21" s="359" t="n">
        <v>33</v>
      </c>
      <c r="I21" s="155" t="n">
        <v>0</v>
      </c>
      <c r="J21" s="156" t="n">
        <v>375.07</v>
      </c>
      <c r="K21" s="155" t="n">
        <v>2764.73</v>
      </c>
      <c r="L21" s="181" t="n">
        <v>0</v>
      </c>
      <c r="M21" s="181" t="n">
        <v>3139.8</v>
      </c>
      <c r="N21" s="359" t="n">
        <v>0</v>
      </c>
      <c r="O21" s="359" t="n">
        <v>71.06999999999999</v>
      </c>
      <c r="P21" s="359" t="n">
        <v>535.3899999999999</v>
      </c>
      <c r="Q21" s="359" t="n">
        <v>0</v>
      </c>
      <c r="R21" s="359" t="n">
        <v>606.4599999999998</v>
      </c>
      <c r="S21" s="359" t="n">
        <v>21</v>
      </c>
    </row>
    <row customHeight="1" ht="45" r="22" s="356">
      <c r="A22" s="359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59" t="n">
        <v>0</v>
      </c>
      <c r="D22" s="359" t="n">
        <v>158.6</v>
      </c>
      <c r="E22" s="359" t="n">
        <v>1163.08</v>
      </c>
      <c r="F22" s="359" t="n">
        <v>0</v>
      </c>
      <c r="G22" s="359" t="n">
        <v>1321.68</v>
      </c>
      <c r="H22" s="359" t="n">
        <v>34</v>
      </c>
      <c r="I22" s="155" t="n">
        <v>0</v>
      </c>
      <c r="J22" s="156" t="n">
        <v>158.6</v>
      </c>
      <c r="K22" s="155" t="n">
        <v>1163.08</v>
      </c>
      <c r="L22" s="181" t="n">
        <v>0</v>
      </c>
      <c r="M22" s="181" t="n">
        <v>1321.68</v>
      </c>
      <c r="N22" s="359" t="n">
        <v>0</v>
      </c>
      <c r="O22" s="359" t="n">
        <v>0</v>
      </c>
      <c r="P22" s="359" t="n">
        <v>0</v>
      </c>
      <c r="Q22" s="359" t="n">
        <v>0</v>
      </c>
      <c r="R22" s="359" t="n">
        <v>0</v>
      </c>
      <c r="S22" s="359" t="n">
        <v>22</v>
      </c>
    </row>
    <row customHeight="1" ht="45" r="23" s="356">
      <c r="A23" s="359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59" t="n">
        <v>0</v>
      </c>
      <c r="D23" s="359" t="n">
        <v>15</v>
      </c>
      <c r="E23" s="359" t="n">
        <v>0</v>
      </c>
      <c r="F23" s="359" t="n">
        <v>0</v>
      </c>
      <c r="G23" s="359" t="n">
        <v>15</v>
      </c>
      <c r="H23" s="359" t="n">
        <v>35</v>
      </c>
      <c r="I23" s="155" t="n">
        <v>0</v>
      </c>
      <c r="J23" s="156" t="n">
        <v>22</v>
      </c>
      <c r="K23" s="155" t="n">
        <v>0</v>
      </c>
      <c r="L23" s="181" t="n">
        <v>0</v>
      </c>
      <c r="M23" s="181" t="n">
        <v>22</v>
      </c>
      <c r="N23" s="359" t="n">
        <v>0</v>
      </c>
      <c r="O23" s="359" t="n">
        <v>7</v>
      </c>
      <c r="P23" s="359" t="n">
        <v>0</v>
      </c>
      <c r="Q23" s="359" t="n">
        <v>0</v>
      </c>
      <c r="R23" s="359" t="n">
        <v>7</v>
      </c>
      <c r="S23" s="359" t="n">
        <v>23</v>
      </c>
    </row>
    <row r="24">
      <c r="A24" s="359" t="n">
        <v>3211109</v>
      </c>
      <c r="B24" s="153" t="inlineStr">
        <is>
          <t>Casual labour/Job worker</t>
        </is>
      </c>
      <c r="C24" s="359" t="n">
        <v>0</v>
      </c>
      <c r="D24" s="359" t="n">
        <v>25</v>
      </c>
      <c r="E24" s="359" t="n">
        <v>0</v>
      </c>
      <c r="F24" s="359" t="n">
        <v>0</v>
      </c>
      <c r="G24" s="359" t="n">
        <v>25</v>
      </c>
      <c r="H24" s="359" t="n">
        <v>36</v>
      </c>
      <c r="I24" s="157" t="n">
        <v>0</v>
      </c>
      <c r="J24" s="2" t="n">
        <v>15</v>
      </c>
      <c r="K24" s="157" t="n">
        <v>0</v>
      </c>
      <c r="L24" s="181" t="n">
        <v>0</v>
      </c>
      <c r="M24" s="181" t="n">
        <v>15</v>
      </c>
      <c r="N24" s="359" t="n">
        <v>0</v>
      </c>
      <c r="O24" s="359" t="n">
        <v>-10</v>
      </c>
      <c r="P24" s="359" t="n">
        <v>0</v>
      </c>
      <c r="Q24" s="359" t="n">
        <v>0</v>
      </c>
      <c r="R24" s="359" t="n">
        <v>-10</v>
      </c>
      <c r="S24" s="359" t="n">
        <v>24</v>
      </c>
    </row>
    <row r="25">
      <c r="A25" s="359" t="n">
        <v>3256103</v>
      </c>
      <c r="B25" s="153" t="inlineStr">
        <is>
          <t>Consumable Stores</t>
        </is>
      </c>
      <c r="C25" s="359" t="inlineStr">
        <is>
          <t>71+234</t>
        </is>
      </c>
      <c r="D25" s="359" t="n">
        <v>0</v>
      </c>
      <c r="E25" s="359" t="n">
        <v>0</v>
      </c>
      <c r="F25" s="359" t="n">
        <v>7901.4</v>
      </c>
      <c r="G25" s="359" t="n">
        <v>7901.4</v>
      </c>
      <c r="H25" s="359" t="n">
        <v>37</v>
      </c>
      <c r="I25" s="157" t="inlineStr">
        <is>
          <t>71+234</t>
        </is>
      </c>
      <c r="J25" s="2" t="n">
        <v>0</v>
      </c>
      <c r="K25" s="157" t="n">
        <v>0</v>
      </c>
      <c r="L25" s="181" t="n">
        <v>7901.4</v>
      </c>
      <c r="M25" s="181" t="n">
        <v>7901.4</v>
      </c>
      <c r="N25" s="359" t="n">
        <v>0</v>
      </c>
      <c r="O25" s="359" t="n">
        <v>0</v>
      </c>
      <c r="P25" s="359" t="n">
        <v>0</v>
      </c>
      <c r="Q25" s="359" t="n">
        <v>0</v>
      </c>
      <c r="R25" s="359" t="n">
        <v>0</v>
      </c>
      <c r="S25" s="359" t="n">
        <v>25</v>
      </c>
    </row>
    <row r="26">
      <c r="A26" s="359" t="n">
        <v>3257101</v>
      </c>
      <c r="B26" s="153" t="inlineStr">
        <is>
          <t xml:space="preserve">Consultancy  : International - 71 M/M                       National - 324 M/M </t>
        </is>
      </c>
      <c r="C26" s="359" t="n">
        <v>0</v>
      </c>
      <c r="D26" s="359" t="n">
        <v>25</v>
      </c>
      <c r="E26" s="359" t="n">
        <v>0</v>
      </c>
      <c r="F26" s="359" t="n">
        <v>0</v>
      </c>
      <c r="G26" s="359" t="n">
        <v>25</v>
      </c>
      <c r="H26" s="359" t="n">
        <v>38</v>
      </c>
      <c r="I26" s="157" t="n">
        <v>0</v>
      </c>
      <c r="J26" s="2" t="n">
        <v>30</v>
      </c>
      <c r="K26" s="157" t="n">
        <v>0</v>
      </c>
      <c r="L26" s="181" t="n">
        <v>0</v>
      </c>
      <c r="M26" s="181" t="n">
        <v>30</v>
      </c>
      <c r="N26" s="359" t="n">
        <v>0</v>
      </c>
      <c r="O26" s="359" t="n">
        <v>5</v>
      </c>
      <c r="P26" s="359" t="n">
        <v>0</v>
      </c>
      <c r="Q26" s="359" t="n">
        <v>0</v>
      </c>
      <c r="R26" s="359" t="n">
        <v>5</v>
      </c>
      <c r="S26" s="359" t="n">
        <v>26</v>
      </c>
    </row>
    <row r="27">
      <c r="A27" s="359" t="n">
        <v>3111332</v>
      </c>
      <c r="B27" s="153" t="inlineStr">
        <is>
          <t>a) Honorarium/Fees/Remuneration (for different Committee)</t>
        </is>
      </c>
      <c r="C27" s="359" t="n">
        <v>0</v>
      </c>
      <c r="D27" s="359" t="n">
        <v>10</v>
      </c>
      <c r="E27" s="359" t="n">
        <v>0</v>
      </c>
      <c r="F27" s="359" t="n">
        <v>0</v>
      </c>
      <c r="G27" s="359" t="n">
        <v>10</v>
      </c>
      <c r="H27" s="359" t="n">
        <v>39</v>
      </c>
      <c r="I27" s="157" t="n">
        <v>0</v>
      </c>
      <c r="J27" s="2" t="n">
        <v>10</v>
      </c>
      <c r="K27" s="157" t="n">
        <v>0</v>
      </c>
      <c r="L27" s="181" t="n">
        <v>0</v>
      </c>
      <c r="M27" s="181" t="n">
        <v>10</v>
      </c>
      <c r="N27" s="359" t="n">
        <v>0</v>
      </c>
      <c r="O27" s="359" t="n">
        <v>0</v>
      </c>
      <c r="P27" s="359" t="n">
        <v>0</v>
      </c>
      <c r="Q27" s="359" t="n">
        <v>0</v>
      </c>
      <c r="R27" s="359" t="n">
        <v>0</v>
      </c>
      <c r="S27" s="359" t="n">
        <v>27</v>
      </c>
    </row>
    <row r="28">
      <c r="A28" s="359" t="n">
        <v>3111332</v>
      </c>
      <c r="B28" s="153" t="inlineStr">
        <is>
          <t>b) Interim Evaluation</t>
        </is>
      </c>
      <c r="C28" s="359" t="n">
        <v>0</v>
      </c>
      <c r="D28" s="359" t="n">
        <v>10</v>
      </c>
      <c r="E28" s="359" t="n">
        <v>0</v>
      </c>
      <c r="F28" s="359" t="n">
        <v>0</v>
      </c>
      <c r="G28" s="359" t="n">
        <v>10</v>
      </c>
      <c r="H28" s="359" t="n">
        <v>40</v>
      </c>
      <c r="I28" s="157" t="n">
        <v>0</v>
      </c>
      <c r="J28" s="2" t="n">
        <v>10</v>
      </c>
      <c r="K28" s="157" t="n">
        <v>0</v>
      </c>
      <c r="L28" s="181" t="n">
        <v>0</v>
      </c>
      <c r="M28" s="181" t="n">
        <v>10</v>
      </c>
      <c r="N28" s="359" t="n">
        <v>0</v>
      </c>
      <c r="O28" s="359" t="n">
        <v>0</v>
      </c>
      <c r="P28" s="359" t="n">
        <v>0</v>
      </c>
      <c r="Q28" s="359" t="n">
        <v>0</v>
      </c>
      <c r="R28" s="359" t="n">
        <v>0</v>
      </c>
      <c r="S28" s="359" t="n">
        <v>28</v>
      </c>
    </row>
    <row r="29">
      <c r="A29" s="359" t="n">
        <v>3111332</v>
      </c>
      <c r="B29" s="153" t="inlineStr">
        <is>
          <t>c) Progress Monitoring</t>
        </is>
      </c>
      <c r="C29" s="359" t="n">
        <v>0</v>
      </c>
      <c r="D29" s="359" t="n">
        <v>162</v>
      </c>
      <c r="E29" s="359" t="n">
        <v>0</v>
      </c>
      <c r="F29" s="359" t="n">
        <v>0</v>
      </c>
      <c r="G29" s="359" t="n">
        <v>162</v>
      </c>
      <c r="H29" s="359" t="n">
        <v>41</v>
      </c>
      <c r="I29" s="157" t="n">
        <v>0</v>
      </c>
      <c r="J29" s="2" t="n">
        <v>200</v>
      </c>
      <c r="K29" s="157" t="n">
        <v>0</v>
      </c>
      <c r="L29" s="181" t="n">
        <v>0</v>
      </c>
      <c r="M29" s="181" t="n">
        <v>200</v>
      </c>
      <c r="N29" s="359" t="n">
        <v>0</v>
      </c>
      <c r="O29" s="359" t="n">
        <v>38</v>
      </c>
      <c r="P29" s="359" t="n">
        <v>0</v>
      </c>
      <c r="Q29" s="359" t="n">
        <v>0</v>
      </c>
      <c r="R29" s="359" t="n">
        <v>38</v>
      </c>
      <c r="S29" s="359" t="n">
        <v>29</v>
      </c>
    </row>
    <row r="30">
      <c r="A30" s="359" t="n">
        <v>3257104</v>
      </c>
      <c r="B30" s="153" t="inlineStr">
        <is>
          <t>Survey</t>
        </is>
      </c>
      <c r="C30" s="359" t="n">
        <v>0</v>
      </c>
      <c r="D30" s="359" t="n">
        <v>50</v>
      </c>
      <c r="E30" s="359" t="n">
        <v>0</v>
      </c>
      <c r="F30" s="359" t="n">
        <v>0</v>
      </c>
      <c r="G30" s="359" t="n">
        <v>50</v>
      </c>
      <c r="H30" s="359" t="n">
        <v>42</v>
      </c>
      <c r="I30" s="157" t="n">
        <v>0</v>
      </c>
      <c r="J30" s="2" t="n">
        <v>60</v>
      </c>
      <c r="K30" s="157" t="n">
        <v>0</v>
      </c>
      <c r="L30" s="181" t="n">
        <v>0</v>
      </c>
      <c r="M30" s="181" t="n">
        <v>60</v>
      </c>
      <c r="N30" s="359" t="n">
        <v>0</v>
      </c>
      <c r="O30" s="359" t="n">
        <v>10</v>
      </c>
      <c r="P30" s="359" t="n">
        <v>0</v>
      </c>
      <c r="Q30" s="359" t="n">
        <v>0</v>
      </c>
      <c r="R30" s="359" t="n">
        <v>10</v>
      </c>
      <c r="S30" s="359" t="n">
        <v>30</v>
      </c>
    </row>
    <row r="31">
      <c r="A31" s="359" t="n">
        <v>3255101</v>
      </c>
      <c r="B31" s="153" t="inlineStr">
        <is>
          <t>Computer Consumables</t>
        </is>
      </c>
      <c r="C31" s="359" t="n">
        <v>0</v>
      </c>
      <c r="D31" s="359" t="n">
        <v>1700</v>
      </c>
      <c r="E31" s="359" t="n">
        <v>0</v>
      </c>
      <c r="F31" s="359" t="n">
        <v>0</v>
      </c>
      <c r="G31" s="359" t="n">
        <v>1700</v>
      </c>
      <c r="H31" s="359" t="n">
        <v>43</v>
      </c>
      <c r="I31" s="157" t="n">
        <v>0</v>
      </c>
      <c r="J31" s="2" t="n">
        <v>1800</v>
      </c>
      <c r="K31" s="157" t="n">
        <v>0</v>
      </c>
      <c r="L31" s="181" t="n">
        <v>0</v>
      </c>
      <c r="M31" s="181" t="n">
        <v>1800</v>
      </c>
      <c r="N31" s="359" t="n">
        <v>0</v>
      </c>
      <c r="O31" s="359" t="n">
        <v>100</v>
      </c>
      <c r="P31" s="359" t="n">
        <v>0</v>
      </c>
      <c r="Q31" s="359" t="n">
        <v>0</v>
      </c>
      <c r="R31" s="359" t="n">
        <v>100</v>
      </c>
      <c r="S31" s="359" t="n">
        <v>31</v>
      </c>
    </row>
    <row r="32">
      <c r="A32" s="359" t="n">
        <v>3256101</v>
      </c>
      <c r="B32" s="153" t="inlineStr">
        <is>
          <t>Other Expenses: Salary of Manpower through Outsourcing</t>
        </is>
      </c>
      <c r="C32" s="359" t="n">
        <v>0</v>
      </c>
      <c r="D32" s="359" t="n">
        <v>100</v>
      </c>
      <c r="E32" s="359" t="n">
        <v>0</v>
      </c>
      <c r="F32" s="359" t="n">
        <v>0</v>
      </c>
      <c r="G32" s="359" t="n">
        <v>100</v>
      </c>
      <c r="H32" s="359" t="n">
        <v>44</v>
      </c>
      <c r="I32" s="157" t="n">
        <v>0</v>
      </c>
      <c r="J32" s="2" t="n">
        <v>125</v>
      </c>
      <c r="K32" s="157" t="n">
        <v>0</v>
      </c>
      <c r="L32" s="181" t="n">
        <v>0</v>
      </c>
      <c r="M32" s="181" t="n">
        <v>125</v>
      </c>
      <c r="N32" s="359" t="n">
        <v>0</v>
      </c>
      <c r="O32" s="359" t="n">
        <v>25</v>
      </c>
      <c r="P32" s="359" t="n">
        <v>0</v>
      </c>
      <c r="Q32" s="359" t="n">
        <v>0</v>
      </c>
      <c r="R32" s="359" t="n">
        <v>25</v>
      </c>
      <c r="S32" s="359" t="n">
        <v>32</v>
      </c>
    </row>
    <row r="33">
      <c r="A33" s="359" t="n">
        <v>3258101</v>
      </c>
      <c r="B33" s="153" t="inlineStr">
        <is>
          <t xml:space="preserve"> Motor Vehicles</t>
        </is>
      </c>
      <c r="C33" s="359" t="n">
        <v>0</v>
      </c>
      <c r="D33" s="359" t="n">
        <v>15</v>
      </c>
      <c r="E33" s="359" t="n">
        <v>0</v>
      </c>
      <c r="F33" s="359" t="n">
        <v>0</v>
      </c>
      <c r="G33" s="359" t="n">
        <v>15</v>
      </c>
      <c r="H33" s="359" t="n">
        <v>46</v>
      </c>
      <c r="I33" s="157" t="n">
        <v>0</v>
      </c>
      <c r="J33" s="2" t="n">
        <v>10</v>
      </c>
      <c r="K33" s="157" t="n">
        <v>0</v>
      </c>
      <c r="L33" s="181" t="n">
        <v>0</v>
      </c>
      <c r="M33" s="181" t="n">
        <v>10</v>
      </c>
      <c r="N33" s="359" t="n">
        <v>0</v>
      </c>
      <c r="O33" s="359" t="n">
        <v>-5</v>
      </c>
      <c r="P33" s="359" t="n">
        <v>0</v>
      </c>
      <c r="Q33" s="359" t="n">
        <v>0</v>
      </c>
      <c r="R33" s="359" t="n">
        <v>-5</v>
      </c>
      <c r="S33" s="359" t="n">
        <v>33</v>
      </c>
    </row>
    <row r="34">
      <c r="A34" s="359" t="n">
        <v>3258102</v>
      </c>
      <c r="B34" s="153" t="inlineStr">
        <is>
          <t>Furnitures &amp; Fixtures</t>
        </is>
      </c>
      <c r="C34" s="359" t="n">
        <v>0</v>
      </c>
      <c r="D34" s="359" t="n">
        <v>25</v>
      </c>
      <c r="E34" s="359" t="n">
        <v>0</v>
      </c>
      <c r="F34" s="359" t="n">
        <v>0</v>
      </c>
      <c r="G34" s="359" t="n">
        <v>25</v>
      </c>
      <c r="H34" s="359" t="n">
        <v>47</v>
      </c>
      <c r="I34" s="157" t="n">
        <v>0</v>
      </c>
      <c r="J34" s="2" t="n">
        <v>15</v>
      </c>
      <c r="K34" s="157" t="n">
        <v>0</v>
      </c>
      <c r="L34" s="181" t="n">
        <v>0</v>
      </c>
      <c r="M34" s="181" t="n">
        <v>15</v>
      </c>
      <c r="N34" s="359" t="n">
        <v>0</v>
      </c>
      <c r="O34" s="359" t="n">
        <v>-10</v>
      </c>
      <c r="P34" s="359" t="n">
        <v>0</v>
      </c>
      <c r="Q34" s="359" t="n">
        <v>0</v>
      </c>
      <c r="R34" s="359" t="n">
        <v>-10</v>
      </c>
      <c r="S34" s="359" t="n">
        <v>34</v>
      </c>
    </row>
    <row r="35">
      <c r="A35" s="359" t="n">
        <v>3258103</v>
      </c>
      <c r="B35" s="153" t="inlineStr">
        <is>
          <t>Computers &amp; office equipments</t>
        </is>
      </c>
      <c r="C35" s="359" t="n">
        <v>0</v>
      </c>
      <c r="D35" s="359" t="n">
        <v>25</v>
      </c>
      <c r="E35" s="359" t="n">
        <v>0</v>
      </c>
      <c r="F35" s="359" t="n">
        <v>0</v>
      </c>
      <c r="G35" s="359" t="n">
        <v>25</v>
      </c>
      <c r="H35" s="359" t="n">
        <v>48</v>
      </c>
      <c r="I35" s="157" t="n">
        <v>0</v>
      </c>
      <c r="J35" s="2" t="n">
        <v>10</v>
      </c>
      <c r="K35" s="157" t="n">
        <v>0</v>
      </c>
      <c r="L35" s="181" t="n">
        <v>0</v>
      </c>
      <c r="M35" s="181" t="n">
        <v>10</v>
      </c>
      <c r="N35" s="359" t="n">
        <v>0</v>
      </c>
      <c r="O35" s="359" t="n">
        <v>-15</v>
      </c>
      <c r="P35" s="359" t="n">
        <v>0</v>
      </c>
      <c r="Q35" s="359" t="n">
        <v>0</v>
      </c>
      <c r="R35" s="359" t="n">
        <v>-15</v>
      </c>
      <c r="S35" s="359" t="n">
        <v>35</v>
      </c>
    </row>
    <row r="36">
      <c r="A36" s="359" t="n">
        <v>3258105</v>
      </c>
      <c r="B36" s="153" t="inlineStr">
        <is>
          <t>Machineries &amp; Equipments</t>
        </is>
      </c>
      <c r="C36" s="359" t="n">
        <v>0</v>
      </c>
      <c r="D36" s="359" t="n">
        <v>20</v>
      </c>
      <c r="E36" s="359" t="n">
        <v>0</v>
      </c>
      <c r="F36" s="359" t="n">
        <v>0</v>
      </c>
      <c r="G36" s="359" t="n">
        <v>20</v>
      </c>
      <c r="H36" s="359" t="n">
        <v>49</v>
      </c>
      <c r="I36" s="157" t="n">
        <v>0</v>
      </c>
      <c r="J36" s="2" t="n">
        <v>25</v>
      </c>
      <c r="K36" s="157" t="n">
        <v>0</v>
      </c>
      <c r="L36" s="181" t="n">
        <v>0</v>
      </c>
      <c r="M36" s="181" t="n">
        <v>25</v>
      </c>
      <c r="N36" s="359" t="n">
        <v>0</v>
      </c>
      <c r="O36" s="359" t="n">
        <v>5</v>
      </c>
      <c r="P36" s="359" t="n">
        <v>0</v>
      </c>
      <c r="Q36" s="359" t="n">
        <v>0</v>
      </c>
      <c r="R36" s="359" t="n">
        <v>5</v>
      </c>
      <c r="S36" s="359" t="n">
        <v>36</v>
      </c>
    </row>
    <row r="37">
      <c r="A37" s="359" t="n">
        <v>3258107</v>
      </c>
      <c r="B37" s="153" t="inlineStr">
        <is>
          <t>Office Building : Repair &amp; Maintenance</t>
        </is>
      </c>
      <c r="C37" s="359" t="n">
        <v>0</v>
      </c>
      <c r="D37" s="359" t="n">
        <v>20</v>
      </c>
      <c r="E37" s="359" t="n">
        <v>0</v>
      </c>
      <c r="F37" s="359" t="n">
        <v>0</v>
      </c>
      <c r="G37" s="359" t="n">
        <v>20</v>
      </c>
      <c r="H37" s="359" t="n">
        <v>50</v>
      </c>
      <c r="I37" s="157" t="n">
        <v>0</v>
      </c>
      <c r="J37" s="2" t="n">
        <v>40</v>
      </c>
      <c r="K37" s="157" t="n">
        <v>0</v>
      </c>
      <c r="L37" s="181" t="n">
        <v>0</v>
      </c>
      <c r="M37" s="181" t="n">
        <v>40</v>
      </c>
      <c r="N37" s="359" t="n">
        <v>0</v>
      </c>
      <c r="O37" s="359" t="n">
        <v>20</v>
      </c>
      <c r="P37" s="359" t="n">
        <v>0</v>
      </c>
      <c r="Q37" s="359" t="n">
        <v>0</v>
      </c>
      <c r="R37" s="359" t="n">
        <v>20</v>
      </c>
      <c r="S37" s="359" t="n">
        <v>37</v>
      </c>
    </row>
    <row r="38">
      <c r="A38" s="359" t="n">
        <v>3258106</v>
      </c>
      <c r="B38" s="153" t="inlineStr">
        <is>
          <t>Residential Building : Repair &amp; Maintenance</t>
        </is>
      </c>
      <c r="C38" s="359" t="n">
        <v>0</v>
      </c>
      <c r="D38" s="359" t="n">
        <v>25</v>
      </c>
      <c r="E38" s="359" t="n">
        <v>0</v>
      </c>
      <c r="F38" s="359" t="n">
        <v>0</v>
      </c>
      <c r="G38" s="359" t="n">
        <v>25</v>
      </c>
      <c r="H38" s="359" t="n">
        <v>51</v>
      </c>
      <c r="I38" s="157" t="n">
        <v>0</v>
      </c>
      <c r="J38" s="2" t="n">
        <v>20</v>
      </c>
      <c r="K38" s="157" t="n">
        <v>0</v>
      </c>
      <c r="L38" s="181" t="n">
        <v>0</v>
      </c>
      <c r="M38" s="181" t="n">
        <v>20</v>
      </c>
      <c r="N38" s="359" t="n">
        <v>0</v>
      </c>
      <c r="O38" s="359" t="n">
        <v>-5</v>
      </c>
      <c r="P38" s="359" t="n">
        <v>0</v>
      </c>
      <c r="Q38" s="359" t="n">
        <v>0</v>
      </c>
      <c r="R38" s="359" t="n">
        <v>-5</v>
      </c>
      <c r="S38" s="359" t="n">
        <v>38</v>
      </c>
    </row>
    <row r="39">
      <c r="A39" s="359" t="n">
        <v>3258105</v>
      </c>
      <c r="B39" s="153" t="inlineStr">
        <is>
          <t>Engineering Equipments</t>
        </is>
      </c>
      <c r="C39" s="359" t="n">
        <v>0</v>
      </c>
      <c r="D39" s="359" t="n">
        <v>43.5</v>
      </c>
      <c r="E39" s="359" t="n">
        <v>319</v>
      </c>
      <c r="F39" s="359" t="n">
        <v>0</v>
      </c>
      <c r="G39" s="359" t="n">
        <v>362.5</v>
      </c>
      <c r="H39" s="359" t="n">
        <v>52</v>
      </c>
      <c r="I39" s="157" t="n">
        <v>0</v>
      </c>
      <c r="J39" s="2" t="n">
        <v>43.5</v>
      </c>
      <c r="K39" s="157" t="n">
        <v>319</v>
      </c>
      <c r="L39" s="181" t="n">
        <v>0</v>
      </c>
      <c r="M39" s="181" t="n">
        <v>362.5</v>
      </c>
      <c r="N39" s="359" t="n">
        <v>0</v>
      </c>
      <c r="O39" s="359" t="n">
        <v>0</v>
      </c>
      <c r="P39" s="359" t="n">
        <v>0</v>
      </c>
      <c r="Q39" s="359" t="n">
        <v>0</v>
      </c>
      <c r="R39" s="359" t="n">
        <v>0</v>
      </c>
      <c r="S39" s="359" t="n">
        <v>39</v>
      </c>
    </row>
    <row r="40">
      <c r="A40" s="359" t="n">
        <v>3258114</v>
      </c>
      <c r="B40" s="153" t="inlineStr">
        <is>
          <t xml:space="preserve"> Repair/Replacement of Regulator Gates and other related works(Rehabilitation Haors)</t>
        </is>
      </c>
      <c r="C40" s="359" t="n">
        <v>0</v>
      </c>
      <c r="D40" s="359" t="n">
        <v>10</v>
      </c>
      <c r="E40" s="359" t="n">
        <v>0</v>
      </c>
      <c r="F40" s="359" t="n">
        <v>0</v>
      </c>
      <c r="G40" s="359" t="n">
        <v>10</v>
      </c>
      <c r="H40" s="359" t="n">
        <v>54</v>
      </c>
      <c r="I40" s="8" t="n">
        <v>0</v>
      </c>
      <c r="J40" s="9" t="n">
        <v>5</v>
      </c>
      <c r="K40" s="8" t="n">
        <v>0</v>
      </c>
      <c r="L40" s="181" t="n">
        <v>0</v>
      </c>
      <c r="M40" s="181" t="n">
        <v>5</v>
      </c>
      <c r="N40" s="359" t="n">
        <v>0</v>
      </c>
      <c r="O40" s="359" t="n">
        <v>-5</v>
      </c>
      <c r="P40" s="359" t="n">
        <v>0</v>
      </c>
      <c r="Q40" s="359" t="n">
        <v>0</v>
      </c>
      <c r="R40" s="359" t="n">
        <v>-5</v>
      </c>
      <c r="S40" s="359" t="n">
        <v>40</v>
      </c>
    </row>
    <row r="41">
      <c r="A41" s="359" t="n">
        <v>3258128</v>
      </c>
      <c r="B41" s="153" t="inlineStr">
        <is>
          <t>Water Transport : Repair of Speedboat(s)</t>
        </is>
      </c>
      <c r="C41" s="359" t="n">
        <v>0</v>
      </c>
      <c r="D41" s="359" t="n">
        <v>25</v>
      </c>
      <c r="E41" s="359" t="n">
        <v>0</v>
      </c>
      <c r="F41" s="359" t="n">
        <v>0</v>
      </c>
      <c r="G41" s="359" t="n">
        <v>25</v>
      </c>
      <c r="H41" s="359" t="n">
        <v>55</v>
      </c>
      <c r="I41" s="157" t="n">
        <v>0</v>
      </c>
      <c r="J41" s="2" t="n">
        <v>40</v>
      </c>
      <c r="K41" s="157" t="n">
        <v>0</v>
      </c>
      <c r="L41" s="181" t="n">
        <v>0</v>
      </c>
      <c r="M41" s="181" t="n">
        <v>40</v>
      </c>
      <c r="N41" s="359" t="n">
        <v>0</v>
      </c>
      <c r="O41" s="359" t="n">
        <v>15</v>
      </c>
      <c r="P41" s="359" t="n">
        <v>0</v>
      </c>
      <c r="Q41" s="359" t="n">
        <v>0</v>
      </c>
      <c r="R41" s="359" t="n">
        <v>15</v>
      </c>
      <c r="S41" s="359" t="n">
        <v>41</v>
      </c>
    </row>
    <row r="42">
      <c r="A42" s="359" t="n">
        <v>3258107</v>
      </c>
      <c r="B42" s="153" t="inlineStr">
        <is>
          <t>Others : Repair &amp; Maintenance</t>
        </is>
      </c>
      <c r="C42" s="359" t="n">
        <v>10</v>
      </c>
      <c r="D42" s="359" t="n">
        <v>702.5</v>
      </c>
      <c r="E42" s="359" t="n">
        <v>0</v>
      </c>
      <c r="F42" s="359" t="n">
        <v>0</v>
      </c>
      <c r="G42" s="359" t="n">
        <v>702.5</v>
      </c>
      <c r="H42" s="359" t="n">
        <v>56</v>
      </c>
      <c r="I42" s="157" t="n">
        <v>10</v>
      </c>
      <c r="J42" s="2" t="n">
        <v>702.5</v>
      </c>
      <c r="K42" s="157" t="n">
        <v>0</v>
      </c>
      <c r="L42" s="181" t="n">
        <v>0</v>
      </c>
      <c r="M42" s="181" t="n">
        <v>702.5</v>
      </c>
      <c r="N42" s="359" t="n">
        <v>0</v>
      </c>
      <c r="O42" s="359" t="n">
        <v>0</v>
      </c>
      <c r="P42" s="359" t="n">
        <v>0</v>
      </c>
      <c r="Q42" s="359" t="n">
        <v>0</v>
      </c>
      <c r="R42" s="359" t="n">
        <v>0</v>
      </c>
      <c r="S42" s="359" t="n">
        <v>42</v>
      </c>
    </row>
    <row customHeight="1" ht="75" r="43" s="356">
      <c r="A43" s="359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9" t="n">
        <v>35</v>
      </c>
      <c r="D43" s="359" t="n">
        <v>68.25</v>
      </c>
      <c r="E43" s="359" t="n">
        <v>0</v>
      </c>
      <c r="F43" s="359" t="n">
        <v>0</v>
      </c>
      <c r="G43" s="359" t="n">
        <v>68.25</v>
      </c>
      <c r="H43" s="359" t="n">
        <v>68</v>
      </c>
      <c r="I43" s="155" t="n">
        <v>45</v>
      </c>
      <c r="J43" s="156" t="n">
        <v>68.25</v>
      </c>
      <c r="K43" s="157" t="n">
        <v>0</v>
      </c>
      <c r="L43" s="181" t="n">
        <v>0</v>
      </c>
      <c r="M43" s="181" t="n">
        <v>68.25</v>
      </c>
      <c r="N43" s="359" t="n">
        <v>0</v>
      </c>
      <c r="O43" s="359" t="n">
        <v>0</v>
      </c>
      <c r="P43" s="359" t="n">
        <v>0</v>
      </c>
      <c r="Q43" s="359" t="n">
        <v>0</v>
      </c>
      <c r="R43" s="359" t="n">
        <v>0</v>
      </c>
      <c r="S43" s="359" t="n">
        <v>43</v>
      </c>
    </row>
    <row customHeight="1" ht="30" r="44" s="356">
      <c r="A44" s="359" t="n">
        <v>4112101</v>
      </c>
      <c r="B44" s="153" t="inlineStr">
        <is>
          <t>Motorcycle - 45 Nos. (PMO 2 Nos.,Kishoreganj 11 Nos., Netrokona 6 Nos., Sunamganj 6 Nos., Habiganj 6 Nos.&amp; Brahmanbaria 4 Nos).</t>
        </is>
      </c>
      <c r="C44" s="359" t="n">
        <v>6</v>
      </c>
      <c r="D44" s="359" t="n">
        <v>100</v>
      </c>
      <c r="E44" s="359" t="n">
        <v>0</v>
      </c>
      <c r="F44" s="359" t="n">
        <v>0</v>
      </c>
      <c r="G44" s="359" t="n">
        <v>100</v>
      </c>
      <c r="H44" s="359" t="n">
        <v>69</v>
      </c>
      <c r="I44" s="155" t="n">
        <v>4</v>
      </c>
      <c r="J44" s="156" t="n">
        <v>62</v>
      </c>
      <c r="K44" s="157" t="n">
        <v>0</v>
      </c>
      <c r="L44" s="181" t="n">
        <v>0</v>
      </c>
      <c r="M44" s="181" t="n">
        <v>62</v>
      </c>
      <c r="N44" s="359" t="n">
        <v>0</v>
      </c>
      <c r="O44" s="359" t="n">
        <v>-38</v>
      </c>
      <c r="P44" s="359" t="n">
        <v>0</v>
      </c>
      <c r="Q44" s="359" t="n">
        <v>0</v>
      </c>
      <c r="R44" s="359" t="n">
        <v>-38</v>
      </c>
      <c r="S44" s="359" t="n">
        <v>44</v>
      </c>
    </row>
    <row r="45">
      <c r="A45" s="359" t="n">
        <v>4112102</v>
      </c>
      <c r="B45" s="153" t="inlineStr">
        <is>
          <t>Speed Boat with Engine and all accessories (75 hp &amp; 4 Nos.)</t>
        </is>
      </c>
      <c r="C45" s="359" t="n">
        <v>7</v>
      </c>
      <c r="D45" s="359" t="n">
        <v>8.970000000000001</v>
      </c>
      <c r="E45" s="359" t="n">
        <v>0</v>
      </c>
      <c r="F45" s="359" t="n">
        <v>0</v>
      </c>
      <c r="G45" s="359" t="n">
        <v>8.970000000000001</v>
      </c>
      <c r="H45" s="359" t="n">
        <v>71</v>
      </c>
      <c r="I45" s="155" t="n">
        <v>7</v>
      </c>
      <c r="J45" s="156" t="n">
        <v>8.970000000000001</v>
      </c>
      <c r="K45" s="157" t="n">
        <v>0</v>
      </c>
      <c r="L45" s="181" t="n">
        <v>0</v>
      </c>
      <c r="M45" s="181" t="n">
        <v>8.970000000000001</v>
      </c>
      <c r="N45" s="359" t="n">
        <v>0</v>
      </c>
      <c r="O45" s="359" t="n">
        <v>0</v>
      </c>
      <c r="P45" s="359" t="n">
        <v>0</v>
      </c>
      <c r="Q45" s="359" t="n">
        <v>0</v>
      </c>
      <c r="R45" s="359" t="n">
        <v>0</v>
      </c>
      <c r="S45" s="359" t="n">
        <v>45</v>
      </c>
    </row>
    <row customHeight="1" ht="30" r="46" s="356">
      <c r="A46" s="359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59" t="n">
        <v>7</v>
      </c>
      <c r="D46" s="359" t="n">
        <v>5</v>
      </c>
      <c r="E46" s="359" t="n">
        <v>0</v>
      </c>
      <c r="F46" s="359" t="n">
        <v>0</v>
      </c>
      <c r="G46" s="359" t="n">
        <v>5</v>
      </c>
      <c r="H46" s="359" t="n">
        <v>73</v>
      </c>
      <c r="I46" s="155" t="n">
        <v>7</v>
      </c>
      <c r="J46" s="156" t="n">
        <v>1</v>
      </c>
      <c r="K46" s="157" t="n">
        <v>0</v>
      </c>
      <c r="L46" s="181" t="n">
        <v>0</v>
      </c>
      <c r="M46" s="181" t="n">
        <v>1</v>
      </c>
      <c r="N46" s="359" t="n">
        <v>0</v>
      </c>
      <c r="O46" s="359" t="n">
        <v>-4</v>
      </c>
      <c r="P46" s="359" t="n">
        <v>0</v>
      </c>
      <c r="Q46" s="359" t="n">
        <v>0</v>
      </c>
      <c r="R46" s="359" t="n">
        <v>-4</v>
      </c>
      <c r="S46" s="359" t="n">
        <v>46</v>
      </c>
    </row>
    <row customHeight="1" ht="30" r="47" s="356">
      <c r="A47" s="359" t="n">
        <v>4112316</v>
      </c>
      <c r="B47" s="153" t="inlineStr">
        <is>
          <t>Fax -7 nos (PMO 2 Nos.,Kishoreganj 1 No., Netrokona 1 No., Sunamganj 1 No., Habiganj 1No.&amp; Brahmanbaria 1 No).</t>
        </is>
      </c>
      <c r="C47" s="359" t="n">
        <v>17</v>
      </c>
      <c r="D47" s="359" t="n">
        <v>20.5</v>
      </c>
      <c r="E47" s="359" t="n">
        <v>0</v>
      </c>
      <c r="F47" s="359" t="n">
        <v>0</v>
      </c>
      <c r="G47" s="359" t="n">
        <v>20.5</v>
      </c>
      <c r="H47" s="359" t="n">
        <v>74</v>
      </c>
      <c r="I47" s="155" t="n">
        <v>17</v>
      </c>
      <c r="J47" s="156" t="n">
        <v>60.5</v>
      </c>
      <c r="K47" s="157" t="n">
        <v>0</v>
      </c>
      <c r="L47" s="181" t="n">
        <v>0</v>
      </c>
      <c r="M47" s="181" t="n">
        <v>60.5</v>
      </c>
      <c r="N47" s="359" t="n">
        <v>0</v>
      </c>
      <c r="O47" s="359" t="n">
        <v>40</v>
      </c>
      <c r="P47" s="359" t="n">
        <v>0</v>
      </c>
      <c r="Q47" s="359" t="n">
        <v>0</v>
      </c>
      <c r="R47" s="359" t="n">
        <v>40</v>
      </c>
      <c r="S47" s="359" t="n">
        <v>47</v>
      </c>
    </row>
    <row customHeight="1" ht="30" r="48" s="356">
      <c r="A48" s="359" t="n">
        <v>4112304</v>
      </c>
      <c r="B48" s="153" t="inlineStr">
        <is>
          <t>Survey Equipments (Digital leveling Instrument 5 nos., Total Station 2 nos. &amp; Hand Held GPS 10 Nos,RTK GPS with Base and Rover Station 1 set)</t>
        </is>
      </c>
      <c r="C48" s="359" t="n">
        <v>6</v>
      </c>
      <c r="D48" s="359" t="n">
        <v>6</v>
      </c>
      <c r="E48" s="359" t="n">
        <v>0</v>
      </c>
      <c r="F48" s="359" t="n">
        <v>0</v>
      </c>
      <c r="G48" s="359" t="n">
        <v>6</v>
      </c>
      <c r="H48" s="359" t="n">
        <v>76</v>
      </c>
      <c r="I48" s="155" t="n">
        <v>6</v>
      </c>
      <c r="J48" s="156" t="n">
        <v>3</v>
      </c>
      <c r="K48" s="157" t="n">
        <v>0</v>
      </c>
      <c r="L48" s="181" t="n">
        <v>0</v>
      </c>
      <c r="M48" s="181" t="n">
        <v>3</v>
      </c>
      <c r="N48" s="359" t="n">
        <v>0</v>
      </c>
      <c r="O48" s="359" t="n">
        <v>-3</v>
      </c>
      <c r="P48" s="359" t="n">
        <v>0</v>
      </c>
      <c r="Q48" s="359" t="n">
        <v>0</v>
      </c>
      <c r="R48" s="359" t="n">
        <v>-3</v>
      </c>
      <c r="S48" s="359" t="n">
        <v>48</v>
      </c>
    </row>
    <row customHeight="1" ht="30" r="49" s="356">
      <c r="A49" s="359" t="n">
        <v>4112304</v>
      </c>
      <c r="B49" s="153" t="inlineStr">
        <is>
          <t>Networking Equipment- 6 nos (PMO 1 No., Kishoreganj 1 No., Netrokona 1 No., Sunamganj 1 No., Habiganj 1No.&amp; Brahmanbaria 1 No)</t>
        </is>
      </c>
      <c r="C49" s="359" t="inlineStr">
        <is>
          <t>L.S</t>
        </is>
      </c>
      <c r="D49" s="359" t="n">
        <v>50</v>
      </c>
      <c r="E49" s="359" t="n">
        <v>0</v>
      </c>
      <c r="F49" s="359" t="n">
        <v>0</v>
      </c>
      <c r="G49" s="359" t="n">
        <v>50</v>
      </c>
      <c r="H49" s="359" t="n">
        <v>77</v>
      </c>
      <c r="I49" s="155" t="inlineStr">
        <is>
          <t>L.S</t>
        </is>
      </c>
      <c r="J49" s="156" t="n">
        <v>50</v>
      </c>
      <c r="K49" s="157" t="n">
        <v>0</v>
      </c>
      <c r="L49" s="181" t="n">
        <v>0</v>
      </c>
      <c r="M49" s="181" t="n">
        <v>50</v>
      </c>
      <c r="N49" s="359" t="n">
        <v>0</v>
      </c>
      <c r="O49" s="359" t="n">
        <v>0</v>
      </c>
      <c r="P49" s="359" t="n">
        <v>0</v>
      </c>
      <c r="Q49" s="359" t="n">
        <v>0</v>
      </c>
      <c r="R49" s="359" t="n">
        <v>0</v>
      </c>
      <c r="S49" s="359" t="n">
        <v>49</v>
      </c>
    </row>
    <row r="50">
      <c r="A50" s="359" t="n">
        <v>4112304</v>
      </c>
      <c r="B50" s="153" t="inlineStr">
        <is>
          <t>Engineering Laboratory Equipments for Kishoregonj WD Division</t>
        </is>
      </c>
      <c r="C50" s="359" t="n">
        <v>30</v>
      </c>
      <c r="D50" s="359" t="n">
        <v>19.5</v>
      </c>
      <c r="E50" s="359" t="n">
        <v>0</v>
      </c>
      <c r="F50" s="359" t="n">
        <v>0</v>
      </c>
      <c r="G50" s="359" t="n">
        <v>19.5</v>
      </c>
      <c r="H50" s="359" t="n">
        <v>78</v>
      </c>
      <c r="I50" s="155" t="n">
        <v>37</v>
      </c>
      <c r="J50" s="156" t="n">
        <v>24.5</v>
      </c>
      <c r="K50" s="157" t="n">
        <v>0</v>
      </c>
      <c r="L50" s="181" t="n">
        <v>0</v>
      </c>
      <c r="M50" s="181" t="n">
        <v>24.5</v>
      </c>
      <c r="N50" s="359" t="n">
        <v>0</v>
      </c>
      <c r="O50" s="359" t="n">
        <v>5</v>
      </c>
      <c r="P50" s="359" t="n">
        <v>0</v>
      </c>
      <c r="Q50" s="359" t="n">
        <v>0</v>
      </c>
      <c r="R50" s="359" t="n">
        <v>5</v>
      </c>
      <c r="S50" s="359" t="n">
        <v>50</v>
      </c>
    </row>
    <row customHeight="1" ht="60" r="51" s="356">
      <c r="A51" s="359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9" t="n">
        <v>11</v>
      </c>
      <c r="D51" s="359" t="n">
        <v>13.75</v>
      </c>
      <c r="E51" s="359" t="n">
        <v>0</v>
      </c>
      <c r="F51" s="359" t="n">
        <v>0</v>
      </c>
      <c r="G51" s="359" t="n">
        <v>13.75</v>
      </c>
      <c r="H51" s="359" t="n">
        <v>80</v>
      </c>
      <c r="I51" s="155" t="n">
        <v>16</v>
      </c>
      <c r="J51" s="156" t="n">
        <v>13.75</v>
      </c>
      <c r="K51" s="157" t="n">
        <v>0</v>
      </c>
      <c r="L51" s="181" t="n">
        <v>0</v>
      </c>
      <c r="M51" s="181" t="n">
        <v>13.75</v>
      </c>
      <c r="N51" s="359" t="n">
        <v>0</v>
      </c>
      <c r="O51" s="359" t="n">
        <v>0</v>
      </c>
      <c r="P51" s="359" t="n">
        <v>0</v>
      </c>
      <c r="Q51" s="359" t="n">
        <v>0</v>
      </c>
      <c r="R51" s="359" t="n">
        <v>0</v>
      </c>
      <c r="S51" s="359" t="n">
        <v>51</v>
      </c>
    </row>
    <row customHeight="1" ht="30" r="52" s="356">
      <c r="A52" s="359" t="n">
        <v>4112202</v>
      </c>
      <c r="B52" s="153" t="inlineStr">
        <is>
          <t>Laptop Computer -16 nos (PMO 7 Nos.,Kishoreganj 2 No., Netrokona 2 No., Sunamganj 2 No., Habiganj 1No.&amp; Brahmanbaria 1 No,Chief Water Management 1 No)</t>
        </is>
      </c>
      <c r="C52" s="359" t="n">
        <v>2</v>
      </c>
      <c r="D52" s="359" t="n">
        <v>1.5</v>
      </c>
      <c r="E52" s="359" t="n">
        <v>0</v>
      </c>
      <c r="F52" s="359" t="n">
        <v>0</v>
      </c>
      <c r="G52" s="359" t="n">
        <v>1.5</v>
      </c>
      <c r="H52" s="359" t="n">
        <v>81</v>
      </c>
      <c r="I52" s="155" t="n">
        <v>5</v>
      </c>
      <c r="J52" s="156" t="n">
        <v>1.5</v>
      </c>
      <c r="K52" s="157" t="n">
        <v>0</v>
      </c>
      <c r="L52" s="181" t="n">
        <v>0</v>
      </c>
      <c r="M52" s="181" t="n">
        <v>1.5</v>
      </c>
      <c r="N52" s="359" t="n">
        <v>0</v>
      </c>
      <c r="O52" s="359" t="n">
        <v>0</v>
      </c>
      <c r="P52" s="359" t="n">
        <v>0</v>
      </c>
      <c r="Q52" s="359" t="n">
        <v>0</v>
      </c>
      <c r="R52" s="359" t="n">
        <v>0</v>
      </c>
      <c r="S52" s="359" t="n">
        <v>52</v>
      </c>
    </row>
    <row r="53">
      <c r="A53" s="359" t="n">
        <v>4112202</v>
      </c>
      <c r="B53" s="153" t="inlineStr">
        <is>
          <t xml:space="preserve">A3 Combo Printer 5 no ( PMO) </t>
        </is>
      </c>
      <c r="C53" s="359" t="n">
        <v>11</v>
      </c>
      <c r="D53" s="359" t="n">
        <v>5.25</v>
      </c>
      <c r="E53" s="359" t="n">
        <v>0</v>
      </c>
      <c r="F53" s="359" t="n">
        <v>0</v>
      </c>
      <c r="G53" s="359" t="n">
        <v>5.25</v>
      </c>
      <c r="H53" s="359" t="n">
        <v>82</v>
      </c>
      <c r="I53" s="155" t="n">
        <v>14</v>
      </c>
      <c r="J53" s="156" t="n">
        <v>5.25</v>
      </c>
      <c r="K53" s="157" t="n">
        <v>0</v>
      </c>
      <c r="L53" s="181" t="n">
        <v>0</v>
      </c>
      <c r="M53" s="181" t="n">
        <v>5.25</v>
      </c>
      <c r="N53" s="359" t="n">
        <v>0</v>
      </c>
      <c r="O53" s="359" t="n">
        <v>0</v>
      </c>
      <c r="P53" s="359" t="n">
        <v>0</v>
      </c>
      <c r="Q53" s="359" t="n">
        <v>0</v>
      </c>
      <c r="R53" s="359" t="n">
        <v>0</v>
      </c>
      <c r="S53" s="359" t="n">
        <v>53</v>
      </c>
    </row>
    <row customHeight="1" ht="30" r="54" s="356">
      <c r="A54" s="359" t="n">
        <v>4112202</v>
      </c>
      <c r="B54" s="153" t="inlineStr">
        <is>
          <t>Laser Printer- 14 nos. (PMO 9 Nos.,Kishoreganj 1 No., Netrokona 1 No., Sunamganj 1 No., Habiganj 1No.&amp; Brahmanbaria 1 No.)</t>
        </is>
      </c>
      <c r="C54" s="359" t="inlineStr">
        <is>
          <t>LS</t>
        </is>
      </c>
      <c r="D54" s="359" t="n">
        <v>50</v>
      </c>
      <c r="E54" s="359" t="n">
        <v>0</v>
      </c>
      <c r="F54" s="359" t="n">
        <v>0</v>
      </c>
      <c r="G54" s="359" t="n">
        <v>50</v>
      </c>
      <c r="H54" s="359" t="n">
        <v>83</v>
      </c>
      <c r="I54" s="155" t="inlineStr">
        <is>
          <t>LS</t>
        </is>
      </c>
      <c r="J54" s="156" t="n">
        <v>50</v>
      </c>
      <c r="K54" s="157" t="n">
        <v>0</v>
      </c>
      <c r="L54" s="181" t="n">
        <v>0</v>
      </c>
      <c r="M54" s="181" t="n">
        <v>50</v>
      </c>
      <c r="N54" s="359" t="n">
        <v>0</v>
      </c>
      <c r="O54" s="359" t="n">
        <v>0</v>
      </c>
      <c r="P54" s="359" t="n">
        <v>0</v>
      </c>
      <c r="Q54" s="359" t="n">
        <v>0</v>
      </c>
      <c r="R54" s="359" t="n">
        <v>0</v>
      </c>
      <c r="S54" s="359" t="n">
        <v>54</v>
      </c>
    </row>
    <row r="55">
      <c r="A55" s="359" t="n">
        <v>4112314</v>
      </c>
      <c r="B55" s="153" t="inlineStr">
        <is>
          <t>Furnitures &amp; Fixtures</t>
        </is>
      </c>
      <c r="C55" s="359" t="n">
        <v>15</v>
      </c>
      <c r="D55" s="359" t="n">
        <v>15</v>
      </c>
      <c r="E55" s="359" t="n">
        <v>0</v>
      </c>
      <c r="F55" s="359" t="n">
        <v>0</v>
      </c>
      <c r="G55" s="359" t="n">
        <v>15</v>
      </c>
      <c r="H55" s="359" t="n">
        <v>84</v>
      </c>
      <c r="I55" s="155" t="n">
        <v>15</v>
      </c>
      <c r="J55" s="156" t="n">
        <v>15</v>
      </c>
      <c r="K55" s="157" t="n">
        <v>0</v>
      </c>
      <c r="L55" s="181" t="n">
        <v>0</v>
      </c>
      <c r="M55" s="181" t="n">
        <v>15</v>
      </c>
      <c r="N55" s="359" t="n">
        <v>0</v>
      </c>
      <c r="O55" s="359" t="n">
        <v>0</v>
      </c>
      <c r="P55" s="359" t="n">
        <v>0</v>
      </c>
      <c r="Q55" s="359" t="n">
        <v>0</v>
      </c>
      <c r="R55" s="359" t="n">
        <v>0</v>
      </c>
      <c r="S55" s="359" t="n">
        <v>55</v>
      </c>
    </row>
    <row r="56">
      <c r="A56" s="359" t="n">
        <v>4112303</v>
      </c>
      <c r="B56" s="153" t="inlineStr">
        <is>
          <t>Aircooler</t>
        </is>
      </c>
      <c r="C56" s="359" t="n">
        <v>470</v>
      </c>
      <c r="D56" s="359" t="n">
        <v>24000</v>
      </c>
      <c r="E56" s="359" t="n">
        <v>0</v>
      </c>
      <c r="F56" s="359" t="n">
        <v>0</v>
      </c>
      <c r="G56" s="359" t="n">
        <v>24000</v>
      </c>
      <c r="H56" s="359" t="n">
        <v>85</v>
      </c>
      <c r="I56" s="155" t="n">
        <v>470</v>
      </c>
      <c r="J56" s="156" t="n">
        <v>22000</v>
      </c>
      <c r="K56" s="157" t="n">
        <v>0</v>
      </c>
      <c r="L56" s="181" t="n">
        <v>0</v>
      </c>
      <c r="M56" s="181" t="n">
        <v>22000</v>
      </c>
      <c r="N56" s="359" t="n">
        <v>0</v>
      </c>
      <c r="O56" s="359" t="n">
        <v>-2000</v>
      </c>
      <c r="P56" s="359" t="n">
        <v>0</v>
      </c>
      <c r="Q56" s="359" t="n">
        <v>0</v>
      </c>
      <c r="R56" s="359" t="n">
        <v>-2000</v>
      </c>
      <c r="S56" s="359" t="n">
        <v>56</v>
      </c>
    </row>
    <row r="57">
      <c r="A57" s="359" t="n">
        <v>4141101</v>
      </c>
      <c r="B57" s="153" t="inlineStr">
        <is>
          <t>Land Acquisition ( 470 hectare)</t>
        </is>
      </c>
      <c r="C57" s="359" t="n">
        <v>131</v>
      </c>
      <c r="D57" s="359" t="n">
        <v>151.32</v>
      </c>
      <c r="E57" s="359" t="n">
        <v>1109.68</v>
      </c>
      <c r="F57" s="359" t="n">
        <v>0</v>
      </c>
      <c r="G57" s="359" t="n">
        <v>1261</v>
      </c>
      <c r="H57" s="359" t="n">
        <v>87</v>
      </c>
      <c r="I57" s="155" t="n">
        <v>130</v>
      </c>
      <c r="J57" s="156" t="n">
        <v>174.097</v>
      </c>
      <c r="K57" s="157" t="n">
        <v>1069.453</v>
      </c>
      <c r="L57" s="181" t="n">
        <v>0</v>
      </c>
      <c r="M57" s="181" t="n">
        <v>1243.55</v>
      </c>
      <c r="N57" s="359" t="n">
        <v>0</v>
      </c>
      <c r="O57" s="359" t="n">
        <v>22.77700000000002</v>
      </c>
      <c r="P57" s="359" t="n">
        <v>-40.22700000000009</v>
      </c>
      <c r="Q57" s="359" t="n">
        <v>0</v>
      </c>
      <c r="R57" s="359" t="n">
        <v>-17.45000000000007</v>
      </c>
      <c r="S57" s="359" t="n">
        <v>57</v>
      </c>
    </row>
    <row customHeight="1" ht="15.75" r="58" s="356">
      <c r="A58" s="359" t="n">
        <v>4111306</v>
      </c>
      <c r="B58" s="153" t="inlineStr">
        <is>
          <t>Construction of Irrigation Inlet (New Haors)</t>
        </is>
      </c>
      <c r="C58" s="359" t="inlineStr">
        <is>
          <t>7(2+5)</t>
        </is>
      </c>
      <c r="D58" s="359" t="n">
        <v>181.8</v>
      </c>
      <c r="E58" s="359" t="n">
        <v>1333.2</v>
      </c>
      <c r="F58" s="359" t="n">
        <v>0</v>
      </c>
      <c r="G58" s="359" t="n">
        <v>1515</v>
      </c>
      <c r="H58" s="359" t="n">
        <v>90</v>
      </c>
      <c r="I58" s="132" t="n">
        <v>3</v>
      </c>
      <c r="J58" s="133" t="n">
        <v>64.6268</v>
      </c>
      <c r="K58" s="134" t="n">
        <v>396.9932</v>
      </c>
      <c r="L58" s="181" t="n">
        <v>0</v>
      </c>
      <c r="M58" s="181" t="n">
        <v>461.62</v>
      </c>
      <c r="N58" s="359" t="n">
        <v>0</v>
      </c>
      <c r="O58" s="359" t="n">
        <v>-117.1732</v>
      </c>
      <c r="P58" s="359" t="n">
        <v>-936.2068</v>
      </c>
      <c r="Q58" s="359" t="n">
        <v>0</v>
      </c>
      <c r="R58" s="359" t="n">
        <v>-1053.38</v>
      </c>
      <c r="S58" s="359" t="n">
        <v>58</v>
      </c>
    </row>
    <row customHeight="1" ht="15.75" r="59" s="356">
      <c r="A59" s="359" t="n">
        <v>4111307</v>
      </c>
      <c r="B59" s="153" t="inlineStr">
        <is>
          <t xml:space="preserve"> Re-installation/Construction of Regulator/ Causeway (Rehabilitation Sub-Projects)</t>
        </is>
      </c>
      <c r="C59" s="359" t="inlineStr">
        <is>
          <t>137(57+35+14)</t>
        </is>
      </c>
      <c r="D59" s="359" t="n">
        <v>2437.32</v>
      </c>
      <c r="E59" s="359" t="n">
        <v>17873.68</v>
      </c>
      <c r="F59" s="359" t="n">
        <v>0</v>
      </c>
      <c r="G59" s="359" t="n">
        <v>20311</v>
      </c>
      <c r="H59" s="359" t="n">
        <v>92</v>
      </c>
      <c r="I59" s="132" t="n">
        <v>120</v>
      </c>
      <c r="J59" s="133" t="n">
        <v>2671.753</v>
      </c>
      <c r="K59" s="134" t="n">
        <v>16412.197</v>
      </c>
      <c r="L59" s="181" t="n">
        <v>0</v>
      </c>
      <c r="M59" s="181" t="n">
        <v>19083.95</v>
      </c>
      <c r="N59" s="359" t="n">
        <v>0</v>
      </c>
      <c r="O59" s="359" t="n">
        <v>234.433</v>
      </c>
      <c r="P59" s="359" t="n">
        <v>-1461.483</v>
      </c>
      <c r="Q59" s="359" t="n">
        <v>0</v>
      </c>
      <c r="R59" s="359" t="n">
        <v>-1227.05</v>
      </c>
      <c r="S59" s="359" t="n">
        <v>59</v>
      </c>
    </row>
    <row customHeight="1" ht="30" r="60" s="356">
      <c r="A60" s="359" t="n">
        <v>4111307</v>
      </c>
      <c r="B60" s="153" t="inlineStr">
        <is>
          <t xml:space="preserve"> Installation/Construction of New Regulators/ Causeway/Bridge/Box Drainage Outlet) (New Haors)</t>
        </is>
      </c>
      <c r="C60" s="359" t="n">
        <v>318</v>
      </c>
      <c r="D60" s="359" t="n">
        <v>1167.48</v>
      </c>
      <c r="E60" s="359" t="n">
        <v>8561.52</v>
      </c>
      <c r="F60" s="359" t="n">
        <v>0</v>
      </c>
      <c r="G60" s="359" t="n">
        <v>9729</v>
      </c>
      <c r="H60" s="359" t="n">
        <v>93</v>
      </c>
      <c r="I60" s="132" t="n">
        <v>342.605</v>
      </c>
      <c r="J60" s="133" t="n">
        <v>1392.7424</v>
      </c>
      <c r="K60" s="134" t="n">
        <v>8555.417600000001</v>
      </c>
      <c r="L60" s="181" t="n">
        <v>0</v>
      </c>
      <c r="M60" s="181" t="n">
        <v>9948.16</v>
      </c>
      <c r="N60" s="359" t="n">
        <v>0</v>
      </c>
      <c r="O60" s="359" t="n">
        <v>225.2624000000001</v>
      </c>
      <c r="P60" s="359" t="n">
        <v>-6.102399999999761</v>
      </c>
      <c r="Q60" s="359" t="n">
        <v>0</v>
      </c>
      <c r="R60" s="359" t="n">
        <v>219.1600000000003</v>
      </c>
      <c r="S60" s="359" t="n">
        <v>60</v>
      </c>
    </row>
    <row customHeight="1" ht="15.75" r="61" s="356">
      <c r="A61" s="359" t="n">
        <v>4111307</v>
      </c>
      <c r="B61" s="153" t="inlineStr">
        <is>
          <t xml:space="preserve"> Re-excavation of Khal/River (New Haors) </t>
        </is>
      </c>
      <c r="C61" s="359" t="n">
        <v>143</v>
      </c>
      <c r="D61" s="359" t="n">
        <v>301.8</v>
      </c>
      <c r="E61" s="359" t="n">
        <v>2213.2</v>
      </c>
      <c r="F61" s="359" t="n">
        <v>0</v>
      </c>
      <c r="G61" s="359" t="n">
        <v>2515</v>
      </c>
      <c r="H61" s="359" t="n">
        <v>94</v>
      </c>
      <c r="I61" s="82" t="n">
        <v>108.969</v>
      </c>
      <c r="J61" s="83" t="n">
        <v>443.5522000000001</v>
      </c>
      <c r="K61" s="84" t="n">
        <v>2724.6778</v>
      </c>
      <c r="L61" s="181" t="n">
        <v>0</v>
      </c>
      <c r="M61" s="181" t="n">
        <v>3168.23</v>
      </c>
      <c r="N61" s="359" t="n">
        <v>0</v>
      </c>
      <c r="O61" s="359" t="n">
        <v>141.7522000000001</v>
      </c>
      <c r="P61" s="359" t="n">
        <v>511.4778000000001</v>
      </c>
      <c r="Q61" s="359" t="n">
        <v>0</v>
      </c>
      <c r="R61" s="359" t="n">
        <v>653.2300000000002</v>
      </c>
      <c r="S61" s="359" t="n">
        <v>61</v>
      </c>
    </row>
    <row customHeight="1" ht="15.75" r="62" s="356">
      <c r="A62" s="359" t="n">
        <v>4111201</v>
      </c>
      <c r="B62" s="153" t="inlineStr">
        <is>
          <t xml:space="preserve"> Re-excavation of Khal/River (Rehabilitation Sub-Projects) </t>
        </is>
      </c>
      <c r="C62" s="359" t="n">
        <v>84.31</v>
      </c>
      <c r="D62" s="359" t="n">
        <v>306</v>
      </c>
      <c r="E62" s="359" t="n">
        <v>2244</v>
      </c>
      <c r="F62" s="359" t="n">
        <v>0</v>
      </c>
      <c r="G62" s="359" t="n">
        <v>2550</v>
      </c>
      <c r="H62" s="359" t="n">
        <v>96</v>
      </c>
      <c r="I62" s="132" t="n">
        <v>67.11</v>
      </c>
      <c r="J62" s="133" t="n">
        <v>245.2814</v>
      </c>
      <c r="K62" s="134" t="n">
        <v>1506.7286</v>
      </c>
      <c r="L62" s="181" t="n">
        <v>0</v>
      </c>
      <c r="M62" s="181" t="n">
        <v>1752.01</v>
      </c>
      <c r="N62" s="359" t="n">
        <v>0</v>
      </c>
      <c r="O62" s="359" t="n">
        <v>-60.71860000000001</v>
      </c>
      <c r="P62" s="359" t="n">
        <v>-737.2714000000001</v>
      </c>
      <c r="Q62" s="359" t="n">
        <v>0</v>
      </c>
      <c r="R62" s="359" t="n">
        <v>-797.9900000000001</v>
      </c>
      <c r="S62" s="359" t="n">
        <v>62</v>
      </c>
    </row>
    <row customFormat="1" customHeight="1" ht="30" r="63" s="115">
      <c r="A63" s="52" t="n">
        <v>4111201</v>
      </c>
      <c r="B63" s="111" t="inlineStr">
        <is>
          <t xml:space="preserve"> Rehabilitation of Full Embankment (Resection/ construction) (Rehabilitation Sub-Projects)</t>
        </is>
      </c>
      <c r="C63" s="52" t="n">
        <v>87.03</v>
      </c>
      <c r="D63" s="52" t="n">
        <v>214.2</v>
      </c>
      <c r="E63" s="52" t="n">
        <v>1570.8</v>
      </c>
      <c r="F63" s="52" t="n">
        <v>0</v>
      </c>
      <c r="G63" s="52" t="n">
        <v>1785</v>
      </c>
      <c r="H63" s="52" t="n">
        <v>97</v>
      </c>
      <c r="I63" s="112" t="n">
        <v>58.27200000000001</v>
      </c>
      <c r="J63" s="113" t="n">
        <v>211.2264</v>
      </c>
      <c r="K63" s="114" t="n">
        <v>1297.5336</v>
      </c>
      <c r="L63" s="53" t="n">
        <v>0</v>
      </c>
      <c r="M63" s="53" t="n">
        <v>1508.76</v>
      </c>
      <c r="N63" s="52" t="n">
        <v>0</v>
      </c>
      <c r="O63" s="52" t="n">
        <v>-2.973599999999976</v>
      </c>
      <c r="P63" s="52" t="n">
        <v>-273.2664</v>
      </c>
      <c r="Q63" s="52" t="n">
        <v>0</v>
      </c>
      <c r="R63" s="52" t="n">
        <v>-276.24</v>
      </c>
      <c r="S63" s="52" t="n">
        <v>63</v>
      </c>
    </row>
    <row customHeight="1" ht="30" r="64" s="356">
      <c r="A64" s="359" t="n">
        <v>4111201</v>
      </c>
      <c r="B64" s="153" t="inlineStr">
        <is>
          <t xml:space="preserve"> Rehabilitation of Submergible Embankment  (Resection/construction)  (Rehabilitation Sub-Projects)</t>
        </is>
      </c>
      <c r="C64" s="359" t="n">
        <v>263.24</v>
      </c>
      <c r="D64" s="359" t="n">
        <v>1434.3</v>
      </c>
      <c r="E64" s="359" t="n">
        <v>10518.2</v>
      </c>
      <c r="F64" s="359" t="n">
        <v>0</v>
      </c>
      <c r="G64" s="359" t="n">
        <v>11952.5</v>
      </c>
      <c r="H64" s="359" t="n">
        <v>98</v>
      </c>
      <c r="I64" s="132" t="n">
        <v>254.097</v>
      </c>
      <c r="J64" s="133" t="n">
        <v>4008.104000000002</v>
      </c>
      <c r="K64" s="134" t="n">
        <v>11992.156</v>
      </c>
      <c r="L64" s="181" t="n">
        <v>0</v>
      </c>
      <c r="M64" s="181" t="n">
        <v>16000.26</v>
      </c>
      <c r="N64" s="359" t="n">
        <v>0</v>
      </c>
      <c r="O64" s="359" t="n">
        <v>2573.804000000002</v>
      </c>
      <c r="P64" s="359" t="n">
        <v>1473.955999999996</v>
      </c>
      <c r="Q64" s="359" t="n">
        <v>0</v>
      </c>
      <c r="R64" s="359" t="n">
        <v>4047.759999999998</v>
      </c>
      <c r="S64" s="359" t="n">
        <v>64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8</v>
      </c>
      <c r="D65" s="149" t="n">
        <v>19.92</v>
      </c>
      <c r="E65" s="149" t="n">
        <v>146.08</v>
      </c>
      <c r="F65" s="149" t="n">
        <v>0</v>
      </c>
      <c r="G65" s="149" t="n">
        <v>166</v>
      </c>
      <c r="H65" s="149" t="n">
        <v>99</v>
      </c>
      <c r="I65" s="126" t="n">
        <v>7</v>
      </c>
      <c r="J65" s="127" t="n">
        <v>21.5768</v>
      </c>
      <c r="K65" s="128" t="n">
        <v>132.5432</v>
      </c>
      <c r="L65" s="151" t="n">
        <v>0</v>
      </c>
      <c r="M65" s="151" t="n">
        <v>154.12</v>
      </c>
      <c r="N65" s="149" t="n">
        <v>0</v>
      </c>
      <c r="O65" s="149" t="n">
        <v>1.656799999999997</v>
      </c>
      <c r="P65" s="149" t="n">
        <v>-13.5368</v>
      </c>
      <c r="Q65" s="149" t="n">
        <v>0</v>
      </c>
      <c r="R65" s="149" t="n">
        <v>-11.88</v>
      </c>
      <c r="S65" s="149" t="n">
        <v>65</v>
      </c>
    </row>
    <row customHeight="1" ht="15.75" r="66" s="356">
      <c r="A66" s="359" t="n">
        <v>4111201</v>
      </c>
      <c r="B66" s="153" t="inlineStr">
        <is>
          <t xml:space="preserve"> Rehabilitation of Regulator (New Haors)</t>
        </is>
      </c>
      <c r="C66" s="359" t="n">
        <v>0</v>
      </c>
      <c r="D66" s="359" t="n">
        <v>0</v>
      </c>
      <c r="E66" s="359" t="n">
        <v>0</v>
      </c>
      <c r="F66" s="359" t="n">
        <v>0</v>
      </c>
      <c r="G66" s="359" t="n">
        <v>0</v>
      </c>
      <c r="H66" s="359" t="n">
        <v>100</v>
      </c>
      <c r="I66" s="67" t="n">
        <v>0</v>
      </c>
      <c r="J66" s="68" t="n">
        <v>0</v>
      </c>
      <c r="K66" s="159" t="n">
        <v>0</v>
      </c>
      <c r="L66" s="181" t="n">
        <v>0</v>
      </c>
      <c r="M66" s="181" t="n">
        <v>0</v>
      </c>
      <c r="N66" s="359" t="n">
        <v>0</v>
      </c>
      <c r="O66" s="359" t="n">
        <v>0</v>
      </c>
      <c r="P66" s="359" t="n">
        <v>0</v>
      </c>
      <c r="Q66" s="359" t="n">
        <v>0</v>
      </c>
      <c r="R66" s="359" t="n">
        <v>0</v>
      </c>
      <c r="S66" s="359" t="n">
        <v>66</v>
      </c>
    </row>
    <row customHeight="1" ht="15.75" r="67" s="356">
      <c r="A67" s="359" t="n">
        <v>4111201</v>
      </c>
      <c r="B67" s="153" t="inlineStr">
        <is>
          <t>Threshing Floor Construction</t>
        </is>
      </c>
      <c r="C67" s="359" t="n">
        <v>60</v>
      </c>
      <c r="D67" s="359" t="n">
        <v>165.6</v>
      </c>
      <c r="E67" s="359" t="n">
        <v>1214.4</v>
      </c>
      <c r="F67" s="359" t="n">
        <v>0</v>
      </c>
      <c r="G67" s="359" t="n">
        <v>1380</v>
      </c>
      <c r="H67" s="359" t="n">
        <v>101</v>
      </c>
      <c r="I67" s="67" t="n">
        <v>20</v>
      </c>
      <c r="J67" s="68" t="n">
        <v>126</v>
      </c>
      <c r="K67" s="159" t="n">
        <v>774</v>
      </c>
      <c r="L67" s="181" t="n">
        <v>0</v>
      </c>
      <c r="M67" s="181" t="n">
        <v>900</v>
      </c>
      <c r="N67" s="359" t="n">
        <v>0</v>
      </c>
      <c r="O67" s="359" t="n">
        <v>-39.59999999999999</v>
      </c>
      <c r="P67" s="359" t="n">
        <v>-440.4000000000001</v>
      </c>
      <c r="Q67" s="359" t="n">
        <v>0</v>
      </c>
      <c r="R67" s="359" t="n">
        <v>-480.0000000000001</v>
      </c>
      <c r="S67" s="359" t="n">
        <v>67</v>
      </c>
    </row>
    <row customHeight="1" ht="15.75" r="68" s="356">
      <c r="A68" s="359" t="n">
        <v>4111201</v>
      </c>
      <c r="B68" s="153" t="inlineStr">
        <is>
          <t>Construction of WMG Office</t>
        </is>
      </c>
      <c r="C68" s="359" t="inlineStr">
        <is>
          <t>L.S</t>
        </is>
      </c>
      <c r="D68" s="359" t="n">
        <v>200</v>
      </c>
      <c r="E68" s="359" t="n">
        <v>0</v>
      </c>
      <c r="F68" s="359" t="n">
        <v>0</v>
      </c>
      <c r="G68" s="359" t="n">
        <v>200</v>
      </c>
      <c r="H68" s="359" t="n">
        <v>102</v>
      </c>
      <c r="I68" s="67" t="n">
        <v>60</v>
      </c>
      <c r="J68" s="68" t="n">
        <v>294</v>
      </c>
      <c r="K68" s="159" t="n">
        <v>1806</v>
      </c>
      <c r="L68" s="181" t="n">
        <v>0</v>
      </c>
      <c r="M68" s="181" t="n">
        <v>2100</v>
      </c>
      <c r="N68" s="359" t="n">
        <v>0</v>
      </c>
      <c r="O68" s="359" t="n">
        <v>94</v>
      </c>
      <c r="P68" s="359" t="n">
        <v>1806</v>
      </c>
      <c r="Q68" s="359" t="n">
        <v>0</v>
      </c>
      <c r="R68" s="359" t="n">
        <v>1900</v>
      </c>
      <c r="S68" s="359" t="n">
        <v>68</v>
      </c>
    </row>
    <row customHeight="1" ht="15.75" r="69" s="356">
      <c r="A69" s="359" t="n">
        <v>4111201</v>
      </c>
      <c r="B69" s="153" t="inlineStr">
        <is>
          <t>O&amp;M During Construction</t>
        </is>
      </c>
      <c r="C69" s="359" t="n">
        <v>0</v>
      </c>
      <c r="D69" s="359" t="n">
        <v>100</v>
      </c>
      <c r="E69" s="359" t="n">
        <v>158</v>
      </c>
      <c r="F69" s="359" t="n">
        <v>0</v>
      </c>
      <c r="G69" s="359" t="n">
        <v>258</v>
      </c>
      <c r="H69" s="359" t="n">
        <v>103</v>
      </c>
      <c r="I69" s="159" t="n">
        <v>0</v>
      </c>
      <c r="J69" s="68" t="n">
        <v>200</v>
      </c>
      <c r="K69" s="159" t="n">
        <v>0</v>
      </c>
      <c r="L69" s="181" t="n">
        <v>0</v>
      </c>
      <c r="M69" s="181" t="n">
        <v>200</v>
      </c>
      <c r="N69" s="359" t="n">
        <v>0</v>
      </c>
      <c r="O69" s="359" t="n">
        <v>100</v>
      </c>
      <c r="P69" s="359" t="n">
        <v>-158</v>
      </c>
      <c r="Q69" s="359" t="n">
        <v>0</v>
      </c>
      <c r="R69" s="359" t="n">
        <v>-58</v>
      </c>
      <c r="S69" s="359" t="n">
        <v>69</v>
      </c>
    </row>
    <row customHeight="1" ht="15.75" r="70" s="356">
      <c r="A70" s="359" t="n"/>
      <c r="B70" s="153" t="inlineStr">
        <is>
          <t>(c) Physical Contingency ( Lump sum):</t>
        </is>
      </c>
      <c r="C70" s="359" t="n">
        <v>0</v>
      </c>
      <c r="D70" s="359" t="n">
        <v>100.76</v>
      </c>
      <c r="E70" s="359" t="n">
        <v>301.38</v>
      </c>
      <c r="F70" s="359" t="n">
        <v>0</v>
      </c>
      <c r="G70" s="359" t="n">
        <v>402.14</v>
      </c>
      <c r="H70" s="359" t="n">
        <v>106</v>
      </c>
      <c r="I70" s="159" t="n">
        <v>0</v>
      </c>
      <c r="J70" s="160" t="n">
        <v>100</v>
      </c>
      <c r="K70" s="159" t="n">
        <v>158</v>
      </c>
      <c r="L70" s="181" t="n">
        <v>0</v>
      </c>
      <c r="M70" s="181" t="n">
        <v>258</v>
      </c>
      <c r="N70" s="359" t="n">
        <v>0</v>
      </c>
      <c r="O70" s="359" t="n">
        <v>-0.7600000000000051</v>
      </c>
      <c r="P70" s="359" t="n">
        <v>-143.38</v>
      </c>
      <c r="Q70" s="359" t="n">
        <v>0</v>
      </c>
      <c r="R70" s="359" t="n">
        <v>-144.14</v>
      </c>
      <c r="S70" s="359" t="n">
        <v>70</v>
      </c>
    </row>
    <row customHeight="1" ht="15.75" r="71" s="356">
      <c r="A71" s="359" t="n"/>
      <c r="B71" s="153" t="inlineStr">
        <is>
          <t>(d) Price Contingency (Lump sum):</t>
        </is>
      </c>
      <c r="C71" s="359" t="n">
        <v>0</v>
      </c>
      <c r="D71" s="359" t="n">
        <v>100.76</v>
      </c>
      <c r="E71" s="359" t="n">
        <v>301.38</v>
      </c>
      <c r="F71" s="359" t="n">
        <v>0</v>
      </c>
      <c r="G71" s="359" t="n">
        <v>402.14</v>
      </c>
      <c r="H71" s="359" t="n">
        <v>107</v>
      </c>
      <c r="I71" s="162" t="n">
        <v>0</v>
      </c>
      <c r="J71" s="163" t="n">
        <v>100</v>
      </c>
      <c r="K71" s="162" t="n">
        <v>158</v>
      </c>
      <c r="L71" s="181" t="n">
        <v>0</v>
      </c>
      <c r="M71" s="181" t="n">
        <v>258</v>
      </c>
      <c r="N71" s="359" t="n">
        <v>0</v>
      </c>
      <c r="O71" s="359" t="n">
        <v>-0.7600000000000051</v>
      </c>
      <c r="P71" s="359" t="n">
        <v>-143.38</v>
      </c>
      <c r="Q71" s="359" t="n">
        <v>0</v>
      </c>
      <c r="R71" s="359" t="n">
        <v>-144.14</v>
      </c>
      <c r="S71" s="359" t="n">
        <v>71</v>
      </c>
    </row>
    <row customFormat="1" customHeight="1" ht="18.75" r="72" s="117">
      <c r="A72" s="121" t="inlineStr">
        <is>
          <t>Total</t>
        </is>
      </c>
      <c r="B72" s="144" t="n"/>
      <c r="C72" s="121" t="n"/>
      <c r="D72" s="121" t="inlineStr">
        <is>
          <t xml:space="preserve"> </t>
        </is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121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</row>
    <row r="75">
      <c r="B75" s="28" t="n"/>
      <c r="C75" s="57" t="n"/>
      <c r="D75" s="56" t="n"/>
      <c r="E75" s="30" t="n"/>
      <c r="F75" s="57" t="n"/>
      <c r="G75" s="326" t="n"/>
    </row>
    <row r="76">
      <c r="B76" s="28" t="n"/>
      <c r="C76" s="57" t="n"/>
      <c r="D76" s="56" t="n"/>
      <c r="E76" s="30" t="n"/>
      <c r="F76" s="57" t="n"/>
      <c r="G76" s="326" t="n"/>
    </row>
    <row customHeight="1" ht="18.75" r="77" s="356">
      <c r="B77" s="215" t="n"/>
      <c r="C77" s="57" t="n"/>
      <c r="D77" s="56" t="n"/>
      <c r="E77" s="30" t="n"/>
      <c r="F77" s="57" t="n"/>
      <c r="G77" s="326" t="n"/>
    </row>
    <row customHeight="1" ht="18.75" r="78" s="356">
      <c r="B78" s="215" t="n"/>
      <c r="C78" s="57" t="n"/>
      <c r="D78" s="56" t="n"/>
      <c r="E78" s="30" t="n"/>
      <c r="F78" s="57" t="n"/>
      <c r="G78" s="326" t="n"/>
    </row>
    <row customHeight="1" ht="18.75" r="79" s="356">
      <c r="B79" s="215" t="n"/>
      <c r="C79" s="57" t="n"/>
      <c r="D79" s="56" t="n"/>
      <c r="E79" s="30" t="n"/>
      <c r="F79" s="57" t="n"/>
      <c r="G79" s="326" t="n"/>
    </row>
    <row customHeight="1" ht="18.75" r="80" s="356">
      <c r="B80" s="215" t="n"/>
      <c r="C80" s="57" t="n"/>
      <c r="D80" s="56" t="n"/>
      <c r="E80" s="30" t="n"/>
      <c r="F80" s="57" t="n"/>
      <c r="G80" s="326" t="n"/>
    </row>
    <row customHeight="1" ht="18.75" r="81" s="356">
      <c r="B81" s="215" t="n"/>
      <c r="C81" s="57" t="n"/>
      <c r="D81" s="56" t="n"/>
      <c r="E81" s="30" t="n"/>
      <c r="F81" s="57" t="n"/>
      <c r="G81" s="326" t="n"/>
    </row>
    <row customHeight="1" ht="18.75" r="82" s="356">
      <c r="B82" s="215" t="n"/>
      <c r="C82" s="57" t="n"/>
      <c r="D82" s="56" t="n"/>
      <c r="E82" s="30" t="n"/>
      <c r="F82" s="57" t="n"/>
      <c r="G82" s="326" t="n"/>
    </row>
    <row customHeight="1" ht="18.75" r="83" s="356">
      <c r="B83" s="215" t="n"/>
      <c r="C83" s="57" t="n"/>
      <c r="D83" s="56" t="n"/>
      <c r="E83" s="30" t="n"/>
      <c r="F83" s="57" t="n"/>
      <c r="G83" s="326" t="n"/>
    </row>
    <row customHeight="1" ht="18.75" r="84" s="356">
      <c r="B84" s="215" t="n"/>
      <c r="C84" s="57" t="n"/>
      <c r="D84" s="56" t="n"/>
      <c r="E84" s="30" t="n"/>
      <c r="F84" s="57" t="n"/>
      <c r="G84" s="326" t="n"/>
    </row>
    <row customHeight="1" ht="18.75" r="85" s="356">
      <c r="B85" s="215" t="n"/>
      <c r="C85" s="57" t="n"/>
      <c r="D85" s="56" t="n"/>
      <c r="E85" s="30" t="n"/>
      <c r="F85" s="57" t="n"/>
      <c r="G85" s="326" t="n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F13"/>
  <sheetViews>
    <sheetView view="pageBreakPreview" workbookViewId="0" zoomScale="85" zoomScaleNormal="100" zoomScaleSheetLayoutView="85">
      <selection activeCell="I3" sqref="I3"/>
    </sheetView>
  </sheetViews>
  <sheetFormatPr baseColWidth="8" defaultRowHeight="15"/>
  <cols>
    <col customWidth="1" max="1" min="1" style="356" width="78.85546875"/>
    <col customWidth="1" max="2" min="2" style="356" width="15"/>
    <col customWidth="1" max="3" min="3" style="356" width="15.42578125"/>
    <col customWidth="1" max="5" min="5" style="356" width="16.140625"/>
    <col customWidth="1" max="6" min="6" style="356" width="13"/>
  </cols>
  <sheetData>
    <row customFormat="1" customHeight="1" ht="30" r="1" s="70">
      <c r="A1" s="109" t="inlineStr">
        <is>
          <t>Code</t>
        </is>
      </c>
      <c r="B1" s="109" t="inlineStr">
        <is>
          <t>Allocation</t>
        </is>
      </c>
      <c r="C1" s="109" t="inlineStr">
        <is>
          <t>Expenditure</t>
        </is>
      </c>
      <c r="D1" s="109" t="inlineStr">
        <is>
          <t>Balance</t>
        </is>
      </c>
      <c r="E1" s="109" t="inlineStr">
        <is>
          <t>Revised Allocation</t>
        </is>
      </c>
      <c r="F1" s="69" t="inlineStr">
        <is>
          <t>Quantity Increase</t>
        </is>
      </c>
    </row>
    <row customHeight="1" ht="27.75" r="2" s="356">
      <c r="A2" s="110" t="inlineStr">
        <is>
          <t>Motorcycle - 45 Nos. (PMO 2 Nos.,Kishoreganj 11 Nos., Netrokona 6 Nos., Sunamganj 6 Nos., Habiganj 6 Nos.&amp; Brahmanbaria 4 Nos).</t>
        </is>
      </c>
      <c r="B2" s="105" t="n">
        <v>68.25</v>
      </c>
      <c r="C2" s="106" t="n">
        <v>50.22</v>
      </c>
      <c r="D2" s="107">
        <f>B2-C2</f>
        <v/>
      </c>
      <c r="E2" s="107" t="n">
        <v>68.25</v>
      </c>
      <c r="F2" s="108" t="n">
        <v>10</v>
      </c>
    </row>
    <row customHeight="1" ht="26.25" r="3" s="356">
      <c r="A3" s="110" t="inlineStr">
        <is>
          <t>Speed Boat with Engine and all accessories (75 hp &amp; 4 Nos.)</t>
        </is>
      </c>
      <c r="B3" s="105" t="n">
        <v>100</v>
      </c>
      <c r="C3" s="106" t="n">
        <v>61.29</v>
      </c>
      <c r="D3" s="107">
        <f>B3-C3</f>
        <v/>
      </c>
      <c r="E3" s="107" t="n">
        <v>62</v>
      </c>
      <c r="F3" s="108" t="n">
        <v>-2</v>
      </c>
    </row>
    <row customHeight="1" ht="32.25" r="4" s="356">
      <c r="A4" s="110" t="inlineStr">
        <is>
          <t>Photocopier -7 nos (PMO 2 Nos.,Kishoreganj 1 No., Netrokona 1 No., Sunamganj 1 No., Habiganj 1No.&amp; Brahmanbaria 1 No).</t>
        </is>
      </c>
      <c r="B4" s="105" t="n">
        <v>8.970000000000001</v>
      </c>
      <c r="C4" s="106" t="n">
        <v>8.949999999999999</v>
      </c>
      <c r="D4" s="107">
        <f>B4-C4</f>
        <v/>
      </c>
      <c r="E4" s="107" t="n">
        <v>8.970000000000001</v>
      </c>
      <c r="F4" s="107" t="inlineStr">
        <is>
          <t>-</t>
        </is>
      </c>
    </row>
    <row customHeight="1" ht="28.5" r="5" s="356">
      <c r="A5" s="110" t="inlineStr">
        <is>
          <t>Fax -7 nos (PMO 2 Nos.,Kishoreganj 1 No., Netrokona 1 No., Sunamganj 1 No., Habiganj 1No.&amp; Brahmanbaria 1 No).</t>
        </is>
      </c>
      <c r="B5" s="105" t="n">
        <v>5</v>
      </c>
      <c r="C5" s="106" t="n">
        <v>0.796</v>
      </c>
      <c r="D5" s="107">
        <f>B5-C5</f>
        <v/>
      </c>
      <c r="E5" s="107" t="n">
        <v>1</v>
      </c>
      <c r="F5" s="107" t="inlineStr">
        <is>
          <t>-</t>
        </is>
      </c>
    </row>
    <row customHeight="1" ht="30" r="6" s="356">
      <c r="A6" s="110" t="inlineStr">
        <is>
          <t>Survey Equipments (Digital leveling Instrument 5 nos., Total Station 2 nos. &amp; Hand Held GPS 10 Nos,RTK GPS with Base and Rover Station 1 set)</t>
        </is>
      </c>
      <c r="B6" s="105" t="n">
        <v>20.5</v>
      </c>
      <c r="C6" s="106" t="n">
        <v>20.18</v>
      </c>
      <c r="D6" s="107">
        <f>B6-C6</f>
        <v/>
      </c>
      <c r="E6" s="107" t="n">
        <v>60.5</v>
      </c>
      <c r="F6" s="107" t="inlineStr">
        <is>
          <t>1 set RTK</t>
        </is>
      </c>
    </row>
    <row customHeight="1" ht="36" r="7" s="356">
      <c r="A7" s="110" t="inlineStr">
        <is>
          <t>Networking Equipment- 6 nos (PMO 1 No., Kishoreganj 1 No., Netrokona 1 No., Sunamganj 1 No., Habiganj 1No.&amp; Brahmanbaria 1 No)</t>
        </is>
      </c>
      <c r="B7" s="105" t="n">
        <v>6</v>
      </c>
      <c r="C7" s="106" t="n">
        <v>2.13</v>
      </c>
      <c r="D7" s="107">
        <f>B7-C7</f>
        <v/>
      </c>
      <c r="E7" s="107" t="n">
        <v>3</v>
      </c>
      <c r="F7" s="107" t="inlineStr">
        <is>
          <t>-</t>
        </is>
      </c>
    </row>
    <row customHeight="1" ht="21.75" r="8" s="356">
      <c r="A8" s="110" t="inlineStr">
        <is>
          <t>Engineering Laboratory Equipments for Kishoregonj WD Division</t>
        </is>
      </c>
      <c r="B8" s="105" t="n">
        <v>50</v>
      </c>
      <c r="C8" s="106" t="n">
        <v>14.49</v>
      </c>
      <c r="D8" s="107">
        <f>B8-C8</f>
        <v/>
      </c>
      <c r="E8" s="107" t="n">
        <v>50</v>
      </c>
      <c r="F8" s="107" t="inlineStr">
        <is>
          <t>-</t>
        </is>
      </c>
    </row>
    <row customHeight="1" ht="50.25" r="9" s="356">
      <c r="A9" s="110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B9" s="105" t="n">
        <v>19.5</v>
      </c>
      <c r="C9" s="106" t="n">
        <v>19.47</v>
      </c>
      <c r="D9" s="107">
        <f>B9-C9</f>
        <v/>
      </c>
      <c r="E9" s="107" t="n">
        <v>24.5</v>
      </c>
      <c r="F9" s="108" t="n">
        <v>7</v>
      </c>
    </row>
    <row customHeight="1" ht="33" r="10" s="356">
      <c r="A10" s="110" t="inlineStr">
        <is>
          <t>Laptop Computer -16 nos (PMO 7 Nos.,Kishoreganj 2 No., Netrokona 2 No., Sunamganj 2 No., Habiganj 1No.&amp; Brahmanbaria 1 No,Chief Water Management 1 No)</t>
        </is>
      </c>
      <c r="B10" s="105" t="n">
        <v>13.75</v>
      </c>
      <c r="C10" s="106" t="n">
        <v>9.880000000000001</v>
      </c>
      <c r="D10" s="107">
        <f>B10-C10</f>
        <v/>
      </c>
      <c r="E10" s="107" t="n">
        <v>13.75</v>
      </c>
      <c r="F10" s="108" t="n">
        <v>5</v>
      </c>
    </row>
    <row customHeight="1" ht="22.5" r="11" s="356">
      <c r="A11" s="110" t="inlineStr">
        <is>
          <t xml:space="preserve">A3 Combo Printer 5 no ( PMO) </t>
        </is>
      </c>
      <c r="B11" s="105" t="n">
        <v>1.5</v>
      </c>
      <c r="C11" s="106" t="n">
        <v>0.2</v>
      </c>
      <c r="D11" s="107">
        <f>B11-C11</f>
        <v/>
      </c>
      <c r="E11" s="107" t="n">
        <v>1.5</v>
      </c>
      <c r="F11" s="108" t="n">
        <v>3</v>
      </c>
    </row>
    <row customHeight="1" ht="28.5" r="12" s="356">
      <c r="A12" s="110" t="inlineStr">
        <is>
          <t>Laser Printer- 14 nos. (PMO 9 Nos.,Kishoreganj 1 No., Netrokona 1 No., Sunamganj 1 No., Habiganj 1No.&amp; Brahmanbaria 1 No.)</t>
        </is>
      </c>
      <c r="B12" s="105" t="n">
        <v>5.25</v>
      </c>
      <c r="C12" s="106" t="n">
        <v>4.08</v>
      </c>
      <c r="D12" s="107">
        <f>B12-C12</f>
        <v/>
      </c>
      <c r="E12" s="107" t="n">
        <v>5.25</v>
      </c>
      <c r="F12" s="108" t="n">
        <v>3</v>
      </c>
    </row>
    <row customHeight="1" ht="30" r="13" s="356">
      <c r="A13" s="110" t="inlineStr">
        <is>
          <t>Total</t>
        </is>
      </c>
      <c r="B13" s="105">
        <f>SUM(B2:B12)</f>
        <v/>
      </c>
      <c r="C13" s="105">
        <f>SUM(C2:C12)</f>
        <v/>
      </c>
      <c r="D13" s="105">
        <f>SUM(D2:D12)</f>
        <v/>
      </c>
      <c r="E13" s="105">
        <f>SUM(E2:E12)</f>
        <v/>
      </c>
      <c r="F13" s="181" t="n"/>
    </row>
  </sheetData>
  <pageMargins bottom="0.75" footer="0.3" header="0.3" left="0.7" right="0.7" top="0.75"/>
  <pageSetup orientation="landscape" scale="82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:A70"/>
    </sheetView>
  </sheetViews>
  <sheetFormatPr baseColWidth="8" defaultRowHeight="15"/>
  <cols>
    <col customWidth="1" max="1" min="1" style="356" width="15.140625"/>
  </cols>
  <sheetData>
    <row r="1">
      <c r="A1" t="n">
        <v>12</v>
      </c>
    </row>
    <row r="2">
      <c r="A2" t="n">
        <v>13</v>
      </c>
    </row>
    <row r="3">
      <c r="A3" t="n">
        <v>14</v>
      </c>
    </row>
    <row r="4">
      <c r="A4" t="n">
        <v>16</v>
      </c>
    </row>
    <row r="5">
      <c r="A5" t="n">
        <v>17</v>
      </c>
    </row>
    <row r="6">
      <c r="A6" t="n">
        <v>18</v>
      </c>
    </row>
    <row r="7">
      <c r="A7" t="n">
        <v>19</v>
      </c>
    </row>
    <row r="8">
      <c r="A8" t="n">
        <v>20</v>
      </c>
    </row>
    <row r="9">
      <c r="A9" t="n">
        <v>21</v>
      </c>
    </row>
    <row r="10">
      <c r="A10" t="n">
        <v>22</v>
      </c>
    </row>
    <row r="11">
      <c r="A11" t="n">
        <v>23</v>
      </c>
    </row>
    <row r="12">
      <c r="A12" t="n">
        <v>24</v>
      </c>
    </row>
    <row r="13">
      <c r="A13" t="n">
        <v>25</v>
      </c>
    </row>
    <row r="14">
      <c r="A14" t="n">
        <v>26</v>
      </c>
    </row>
    <row r="15">
      <c r="A15" t="n">
        <v>27</v>
      </c>
    </row>
    <row r="16">
      <c r="A16" t="n">
        <v>28</v>
      </c>
    </row>
    <row r="17">
      <c r="A17" t="n">
        <v>29</v>
      </c>
    </row>
    <row r="18">
      <c r="A18" t="n">
        <v>30</v>
      </c>
    </row>
    <row r="19">
      <c r="A19" t="n">
        <v>32</v>
      </c>
    </row>
    <row r="20">
      <c r="A20" t="n">
        <v>33</v>
      </c>
    </row>
    <row r="21">
      <c r="A21" t="n">
        <v>34</v>
      </c>
    </row>
    <row r="22">
      <c r="A22" t="n">
        <v>35</v>
      </c>
    </row>
    <row r="23">
      <c r="A23" t="n">
        <v>36</v>
      </c>
    </row>
    <row r="24">
      <c r="A24" t="n">
        <v>37</v>
      </c>
    </row>
    <row r="25">
      <c r="A25" t="n">
        <v>38</v>
      </c>
    </row>
    <row r="26">
      <c r="A26" t="n">
        <v>39</v>
      </c>
    </row>
    <row r="27">
      <c r="A27" t="n">
        <v>40</v>
      </c>
    </row>
    <row r="28">
      <c r="A28" t="n">
        <v>41</v>
      </c>
    </row>
    <row r="29">
      <c r="A29" t="n">
        <v>42</v>
      </c>
    </row>
    <row r="30">
      <c r="A30" t="n">
        <v>43</v>
      </c>
    </row>
    <row r="31">
      <c r="A31" t="n">
        <v>44</v>
      </c>
    </row>
    <row r="32">
      <c r="A32" t="n">
        <v>46</v>
      </c>
    </row>
    <row r="33">
      <c r="A33" t="n">
        <v>47</v>
      </c>
    </row>
    <row r="34">
      <c r="A34" t="n">
        <v>48</v>
      </c>
    </row>
    <row r="35">
      <c r="A35" t="n">
        <v>49</v>
      </c>
    </row>
    <row r="36">
      <c r="A36" t="n">
        <v>50</v>
      </c>
    </row>
    <row r="37">
      <c r="A37" t="n">
        <v>51</v>
      </c>
    </row>
    <row r="38">
      <c r="A38" t="n">
        <v>52</v>
      </c>
    </row>
    <row r="39">
      <c r="A39" t="n">
        <v>54</v>
      </c>
    </row>
    <row r="40">
      <c r="A40" t="n">
        <v>55</v>
      </c>
    </row>
    <row r="41">
      <c r="A41" t="n">
        <v>56</v>
      </c>
    </row>
    <row r="42">
      <c r="A42" t="n">
        <v>68</v>
      </c>
    </row>
    <row r="43">
      <c r="A43" t="n">
        <v>69</v>
      </c>
    </row>
    <row r="44">
      <c r="A44" t="n">
        <v>71</v>
      </c>
    </row>
    <row r="45">
      <c r="A45" t="n">
        <v>73</v>
      </c>
    </row>
    <row r="46">
      <c r="A46" t="n">
        <v>74</v>
      </c>
    </row>
    <row r="47">
      <c r="A47" t="n">
        <v>76</v>
      </c>
    </row>
    <row r="48">
      <c r="A48" t="n">
        <v>77</v>
      </c>
    </row>
    <row r="49">
      <c r="A49" t="n">
        <v>78</v>
      </c>
    </row>
    <row r="50">
      <c r="A50" t="n">
        <v>80</v>
      </c>
    </row>
    <row r="51">
      <c r="A51" t="n">
        <v>81</v>
      </c>
    </row>
    <row r="52">
      <c r="A52" t="n">
        <v>82</v>
      </c>
    </row>
    <row r="53">
      <c r="A53" t="n">
        <v>83</v>
      </c>
    </row>
    <row r="54">
      <c r="A54" t="n">
        <v>84</v>
      </c>
    </row>
    <row r="55">
      <c r="A55" t="n">
        <v>85</v>
      </c>
    </row>
    <row r="56">
      <c r="A56" t="n">
        <v>87</v>
      </c>
    </row>
    <row r="57">
      <c r="A57" t="n">
        <v>90</v>
      </c>
    </row>
    <row r="58">
      <c r="A58" t="n">
        <v>92</v>
      </c>
    </row>
    <row r="59">
      <c r="A59" t="n">
        <v>93</v>
      </c>
    </row>
    <row r="60">
      <c r="A60" t="n">
        <v>94</v>
      </c>
    </row>
    <row r="61">
      <c r="A61" t="n">
        <v>96</v>
      </c>
    </row>
    <row r="62">
      <c r="A62" t="n">
        <v>97</v>
      </c>
    </row>
    <row r="63">
      <c r="A63" t="n">
        <v>98</v>
      </c>
    </row>
    <row r="64">
      <c r="A64" t="n">
        <v>99</v>
      </c>
    </row>
    <row r="65">
      <c r="A65" t="n">
        <v>100</v>
      </c>
    </row>
    <row r="66">
      <c r="A66" t="n">
        <v>101</v>
      </c>
    </row>
    <row r="67">
      <c r="A67" t="n">
        <v>102</v>
      </c>
    </row>
    <row r="68">
      <c r="A68" t="n">
        <v>103</v>
      </c>
    </row>
    <row r="69">
      <c r="A69" t="n">
        <v>106</v>
      </c>
    </row>
    <row r="70">
      <c r="A70" t="n">
        <v>107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W95"/>
  <sheetViews>
    <sheetView topLeftCell="A25" workbookViewId="0" zoomScaleNormal="100" zoomScaleSheetLayoutView="100">
      <selection activeCell="S72" sqref="S72"/>
    </sheetView>
  </sheetViews>
  <sheetFormatPr baseColWidth="8" defaultColWidth="8.7109375" defaultRowHeight="15"/>
  <cols>
    <col customWidth="1" max="1" min="1" style="356" width="15"/>
    <col customWidth="1" max="2" min="2" style="70" width="71.42578125"/>
    <col customWidth="1" max="3" min="3" style="356" width="9.140625"/>
    <col customWidth="1" max="4" min="4" style="356" width="12.140625"/>
    <col customWidth="1" max="5" min="5" style="356" width="12"/>
    <col customWidth="1" max="7" min="6" style="356" width="14.7109375"/>
    <col customWidth="1" max="8" min="8" style="356" width="12.28515625"/>
    <col customWidth="1" max="9" min="9" style="356" width="11.7109375"/>
    <col customWidth="1" max="10" min="10" style="356" width="12.42578125"/>
    <col customWidth="1" max="11" min="11" style="356" width="14.5703125"/>
    <col customWidth="1" max="12" min="12" style="356" width="12.7109375"/>
    <col customWidth="1" max="13" min="13" style="356" width="13.42578125"/>
    <col customWidth="1" max="14" min="14" style="356" width="10.85546875"/>
    <col customWidth="1" max="15" min="15" style="356" width="14.85546875"/>
    <col customWidth="1" max="16" min="16" style="356" width="14"/>
    <col customWidth="1" max="17" min="17" style="356" width="13.42578125"/>
    <col customWidth="1" max="18" min="18" style="356" width="27.7109375"/>
    <col customWidth="1" max="205" min="19" style="356" width="8.7109375"/>
    <col customWidth="1" max="16384" min="206" style="356" width="8.7109375"/>
  </cols>
  <sheetData>
    <row customHeight="1" ht="18.75" r="1" s="356">
      <c r="A1" s="296" t="inlineStr">
        <is>
          <t>Code</t>
        </is>
      </c>
      <c r="B1" s="296" t="inlineStr">
        <is>
          <t>Description</t>
        </is>
      </c>
      <c r="C1" s="296" t="inlineStr">
        <is>
          <t>rindex</t>
        </is>
      </c>
      <c r="D1" s="296" t="inlineStr">
        <is>
          <t>Unit Cost</t>
        </is>
      </c>
      <c r="E1" s="296" t="inlineStr">
        <is>
          <t>Quantity</t>
        </is>
      </c>
      <c r="F1" s="296" t="inlineStr">
        <is>
          <t>TotalCost</t>
        </is>
      </c>
      <c r="G1" s="296" t="inlineStr">
        <is>
          <t>Weight</t>
        </is>
      </c>
      <c r="H1" s="296" t="inlineStr">
        <is>
          <t>2014-15</t>
        </is>
      </c>
      <c r="I1" s="296" t="inlineStr">
        <is>
          <t>2015-16</t>
        </is>
      </c>
      <c r="J1" s="296" t="inlineStr">
        <is>
          <t>2016-17</t>
        </is>
      </c>
      <c r="K1" s="296" t="inlineStr">
        <is>
          <t>2017-18</t>
        </is>
      </c>
      <c r="L1" s="296" t="inlineStr">
        <is>
          <t>2018-19</t>
        </is>
      </c>
      <c r="M1" s="296" t="inlineStr">
        <is>
          <t>2019-20</t>
        </is>
      </c>
      <c r="N1" s="296" t="inlineStr">
        <is>
          <t>2020-21</t>
        </is>
      </c>
      <c r="O1" s="296" t="inlineStr">
        <is>
          <t>2021-22</t>
        </is>
      </c>
      <c r="P1" s="296" t="inlineStr">
        <is>
          <t>2020-21-P</t>
        </is>
      </c>
      <c r="Q1" s="296" t="inlineStr">
        <is>
          <t>2021-22-P</t>
        </is>
      </c>
      <c r="R1" s="170" t="inlineStr">
        <is>
          <t>Investment_Cost_Index</t>
        </is>
      </c>
    </row>
    <row customHeight="1" ht="18.75" r="2" s="356">
      <c r="A2" s="136" t="n">
        <v>3111302</v>
      </c>
      <c r="B2" s="153" t="inlineStr">
        <is>
          <t>Conveyance Allowance</t>
        </is>
      </c>
      <c r="C2" s="296" t="n">
        <v>10</v>
      </c>
      <c r="D2" s="137" t="n">
        <v>5</v>
      </c>
      <c r="E2" s="137" t="inlineStr">
        <is>
          <t>1 Item</t>
        </is>
      </c>
      <c r="F2" s="137" t="n">
        <v>5</v>
      </c>
      <c r="G2" s="296" t="n"/>
      <c r="H2" s="74" t="n"/>
      <c r="I2" s="309" t="n">
        <v>0.3</v>
      </c>
      <c r="J2" s="74" t="n">
        <v>0.13</v>
      </c>
      <c r="K2" s="138" t="n">
        <v>0.28</v>
      </c>
      <c r="L2" s="74" t="n">
        <v>0.3</v>
      </c>
      <c r="M2" s="74" t="n">
        <v>0.5</v>
      </c>
      <c r="N2" s="74" t="n"/>
      <c r="O2" s="181" t="n"/>
      <c r="P2" s="359" t="n">
        <v>0.58</v>
      </c>
      <c r="Q2" s="359" t="n">
        <v>0.42</v>
      </c>
      <c r="R2" s="172" t="n">
        <v>9</v>
      </c>
      <c r="S2" s="122">
        <f>SUM(H2:M2)</f>
        <v/>
      </c>
      <c r="V2" s="122" t="n"/>
    </row>
    <row customHeight="1" ht="18.75" r="3" s="356">
      <c r="A3" s="136" t="n">
        <v>3111327</v>
      </c>
      <c r="B3" s="153" t="inlineStr">
        <is>
          <t>Overtime Allowance</t>
        </is>
      </c>
      <c r="C3" s="296" t="n">
        <v>11</v>
      </c>
      <c r="D3" s="137" t="n">
        <v>10</v>
      </c>
      <c r="E3" s="137" t="inlineStr">
        <is>
          <t>1 Item</t>
        </is>
      </c>
      <c r="F3" s="137" t="n">
        <v>10</v>
      </c>
      <c r="G3" s="296" t="n"/>
      <c r="H3" s="74" t="n"/>
      <c r="I3" s="309" t="n">
        <v>0</v>
      </c>
      <c r="J3" s="74" t="n">
        <v>0</v>
      </c>
      <c r="K3" s="139" t="n">
        <v>0</v>
      </c>
      <c r="L3" s="74" t="n">
        <v>0</v>
      </c>
      <c r="M3" s="74" t="n">
        <v>0</v>
      </c>
      <c r="N3" s="74" t="n"/>
      <c r="O3" s="181" t="n"/>
      <c r="P3" s="359" t="n">
        <v>0.63</v>
      </c>
      <c r="Q3" s="359" t="n">
        <v>0.37</v>
      </c>
      <c r="R3" s="172" t="n">
        <v>10</v>
      </c>
      <c r="S3" s="122">
        <f>SUM(H3:M3)</f>
        <v/>
      </c>
      <c r="V3" s="122" t="n"/>
    </row>
    <row customHeight="1" ht="18.75" r="4" s="356">
      <c r="A4" s="136" t="n">
        <v>3111338</v>
      </c>
      <c r="B4" s="153" t="inlineStr">
        <is>
          <t>Other Allowance</t>
        </is>
      </c>
      <c r="C4" s="296" t="n">
        <v>12</v>
      </c>
      <c r="D4" s="137" t="n">
        <v>140</v>
      </c>
      <c r="E4" s="137" t="inlineStr">
        <is>
          <t>1 Item</t>
        </is>
      </c>
      <c r="F4" s="137" t="n">
        <v>140</v>
      </c>
      <c r="G4" s="296" t="n"/>
      <c r="H4" s="74" t="n"/>
      <c r="I4" s="309" t="n">
        <v>0</v>
      </c>
      <c r="J4" s="74" t="n">
        <v>0</v>
      </c>
      <c r="K4" s="139" t="n">
        <v>25</v>
      </c>
      <c r="L4" s="74" t="n">
        <v>11.61</v>
      </c>
      <c r="M4" s="74" t="n">
        <v>14</v>
      </c>
      <c r="N4" s="74" t="n"/>
      <c r="O4" s="181" t="n"/>
      <c r="P4" s="359" t="n">
        <v>0.6</v>
      </c>
      <c r="Q4" s="359" t="n">
        <v>0.4</v>
      </c>
      <c r="R4" s="172" t="n">
        <v>11</v>
      </c>
      <c r="S4" s="122">
        <f>SUM(H4:M4)</f>
        <v/>
      </c>
      <c r="V4" s="122" t="n"/>
    </row>
    <row customHeight="1" ht="18.75" r="5" s="356">
      <c r="A5" s="136" t="n">
        <v>3241101</v>
      </c>
      <c r="B5" s="153" t="inlineStr">
        <is>
          <t>Travel Expenses (TA &amp; DA for PMO &amp; PIU)</t>
        </is>
      </c>
      <c r="C5" s="296" t="n">
        <v>14</v>
      </c>
      <c r="D5" s="137" t="n">
        <v>120</v>
      </c>
      <c r="E5" s="137" t="inlineStr">
        <is>
          <t>1 Item</t>
        </is>
      </c>
      <c r="F5" s="137" t="n">
        <v>120</v>
      </c>
      <c r="G5" s="296" t="n"/>
      <c r="H5" s="74" t="n">
        <v>0.99</v>
      </c>
      <c r="I5" s="309" t="n">
        <v>11.92</v>
      </c>
      <c r="J5" s="74" t="n">
        <v>14.98</v>
      </c>
      <c r="K5" s="138" t="n">
        <v>17.96</v>
      </c>
      <c r="L5" s="74" t="n">
        <v>12.7</v>
      </c>
      <c r="M5" s="327" t="n">
        <v>14.97</v>
      </c>
      <c r="N5" s="74" t="n"/>
      <c r="O5" s="181" t="n"/>
      <c r="P5" s="359" t="n">
        <v>0.62</v>
      </c>
      <c r="Q5" s="359" t="n">
        <v>0.38</v>
      </c>
      <c r="R5" s="172" t="n">
        <v>13</v>
      </c>
      <c r="S5" s="122">
        <f>SUM(H5:M5)</f>
        <v/>
      </c>
      <c r="V5" s="122" t="n"/>
    </row>
    <row customHeight="1" ht="21" r="6" s="356">
      <c r="A6" s="136" t="n">
        <v>3211129</v>
      </c>
      <c r="B6" s="153" t="inlineStr">
        <is>
          <t>Rent-Office : Office Accomodation for PMO (3,500sft) for 8 years</t>
        </is>
      </c>
      <c r="C6" s="296" t="n">
        <v>15</v>
      </c>
      <c r="D6" s="137" t="n">
        <v>245</v>
      </c>
      <c r="E6" s="137" t="inlineStr">
        <is>
          <t>1 Item</t>
        </is>
      </c>
      <c r="F6" s="137" t="n">
        <v>245</v>
      </c>
      <c r="G6" s="296" t="n"/>
      <c r="H6" s="74" t="n"/>
      <c r="I6" s="309" t="n">
        <v>16.25</v>
      </c>
      <c r="J6" s="74" t="n">
        <v>31.35</v>
      </c>
      <c r="K6" s="139" t="n">
        <v>34.86</v>
      </c>
      <c r="L6" s="74" t="n">
        <v>34.21</v>
      </c>
      <c r="M6" s="74" t="n">
        <v>34.21</v>
      </c>
      <c r="N6" s="74" t="n"/>
      <c r="O6" s="181" t="n"/>
      <c r="P6" s="359" t="n">
        <v>0.62</v>
      </c>
      <c r="Q6" s="359" t="n">
        <v>0.38</v>
      </c>
      <c r="R6" s="172" t="n">
        <v>14</v>
      </c>
      <c r="S6" s="122">
        <f>SUM(H6:M6)</f>
        <v/>
      </c>
      <c r="V6" s="122" t="n"/>
    </row>
    <row customHeight="1" ht="27" r="7" s="356">
      <c r="A7" s="136" t="n">
        <v>3821103</v>
      </c>
      <c r="B7" s="153" t="inlineStr">
        <is>
          <t>Misc. Taxes (Income Tax of Consultants, Outsourcing Staff Salary,House rent, Fees for Environmental clearance  etc.)</t>
        </is>
      </c>
      <c r="C7" s="296" t="n">
        <v>16</v>
      </c>
      <c r="D7" s="137" t="n">
        <v>2874.35</v>
      </c>
      <c r="E7" s="137" t="inlineStr">
        <is>
          <t>1 Item</t>
        </is>
      </c>
      <c r="F7" s="137" t="n">
        <v>2874.35</v>
      </c>
      <c r="G7" s="296" t="n"/>
      <c r="H7" s="74" t="n">
        <v>223.75</v>
      </c>
      <c r="I7" s="309" t="n">
        <v>464.64</v>
      </c>
      <c r="J7" s="74" t="n">
        <v>327.7</v>
      </c>
      <c r="K7" s="139" t="n">
        <v>337.33</v>
      </c>
      <c r="L7" s="74" t="n">
        <v>249.75</v>
      </c>
      <c r="M7" s="74" t="n">
        <v>177.18</v>
      </c>
      <c r="N7" s="74" t="n"/>
      <c r="O7" s="181" t="n"/>
      <c r="P7" s="359" t="n">
        <v>0.58</v>
      </c>
      <c r="Q7" s="359" t="n">
        <v>0.42</v>
      </c>
      <c r="R7" s="172" t="n">
        <v>15</v>
      </c>
      <c r="S7" s="122">
        <f>SUM(H7:M7)</f>
        <v/>
      </c>
      <c r="V7" s="122" t="n"/>
    </row>
    <row customHeight="1" ht="18.75" r="8" s="356">
      <c r="A8" s="136" t="n">
        <v>3211119</v>
      </c>
      <c r="B8" s="153" t="inlineStr">
        <is>
          <t>Postage</t>
        </is>
      </c>
      <c r="C8" s="296" t="n">
        <v>17</v>
      </c>
      <c r="D8" s="137" t="n">
        <v>5</v>
      </c>
      <c r="E8" s="137" t="inlineStr">
        <is>
          <t>1 Item</t>
        </is>
      </c>
      <c r="F8" s="137" t="n">
        <v>5</v>
      </c>
      <c r="G8" s="296" t="n"/>
      <c r="H8" s="74" t="n"/>
      <c r="I8" s="309" t="n">
        <v>0.05</v>
      </c>
      <c r="J8" s="74" t="n">
        <v>0.13</v>
      </c>
      <c r="K8" s="139" t="n">
        <v>0.22</v>
      </c>
      <c r="L8" s="74" t="n">
        <v>0.37</v>
      </c>
      <c r="M8" s="74" t="n">
        <v>0.48</v>
      </c>
      <c r="N8" s="74" t="n"/>
      <c r="O8" s="181" t="n"/>
      <c r="P8" s="359" t="n">
        <v>0.58</v>
      </c>
      <c r="Q8" s="359" t="n">
        <v>0.42</v>
      </c>
      <c r="R8" s="172" t="n">
        <v>16</v>
      </c>
      <c r="S8" s="122">
        <f>SUM(H8:M8)</f>
        <v/>
      </c>
      <c r="V8" s="122" t="n"/>
    </row>
    <row customHeight="1" ht="18.75" r="9" s="356">
      <c r="A9" s="306" t="n">
        <v>3211120</v>
      </c>
      <c r="B9" s="150" t="inlineStr">
        <is>
          <t>Telephones/Telegram/Teleprinter</t>
        </is>
      </c>
      <c r="C9" s="307" t="n">
        <v>18</v>
      </c>
      <c r="D9" s="308" t="n">
        <v>5</v>
      </c>
      <c r="E9" s="308" t="inlineStr">
        <is>
          <t>1 Item</t>
        </is>
      </c>
      <c r="F9" s="308" t="n">
        <v>5</v>
      </c>
      <c r="G9" s="307" t="n"/>
      <c r="H9" s="309" t="n">
        <v>0.21</v>
      </c>
      <c r="I9" s="309" t="n">
        <v>0.24</v>
      </c>
      <c r="J9" s="74" t="n">
        <v>0.29</v>
      </c>
      <c r="K9" s="139" t="n">
        <v>0.15</v>
      </c>
      <c r="L9" s="74" t="n">
        <v>0.08</v>
      </c>
      <c r="M9" s="74" t="n">
        <v>0.07000000000000001</v>
      </c>
      <c r="N9" s="74" t="n"/>
      <c r="O9" s="181" t="n"/>
      <c r="P9" s="359" t="n">
        <v>0.61</v>
      </c>
      <c r="Q9" s="359" t="n">
        <v>0.39</v>
      </c>
      <c r="R9" s="172" t="n">
        <v>17</v>
      </c>
      <c r="S9" s="122">
        <f>SUM(H9:M9)</f>
        <v/>
      </c>
      <c r="V9" s="122" t="n"/>
    </row>
    <row customHeight="1" ht="18.75" r="10" s="356">
      <c r="A10" s="306" t="n">
        <v>3211117</v>
      </c>
      <c r="B10" s="150" t="inlineStr">
        <is>
          <t>Telex/Fax/Internet</t>
        </is>
      </c>
      <c r="C10" s="307" t="n">
        <v>19</v>
      </c>
      <c r="D10" s="308" t="n">
        <v>5</v>
      </c>
      <c r="E10" s="308" t="inlineStr">
        <is>
          <t>1 Item</t>
        </is>
      </c>
      <c r="F10" s="308" t="n">
        <v>5</v>
      </c>
      <c r="G10" s="307" t="n"/>
      <c r="H10" s="309" t="n">
        <v>0.25</v>
      </c>
      <c r="I10" s="309" t="n">
        <v>0.001000000000000001</v>
      </c>
      <c r="J10" s="74" t="n">
        <v>0.09</v>
      </c>
      <c r="K10" s="139" t="n">
        <v>0.05</v>
      </c>
      <c r="L10" s="74" t="n">
        <v>0.05</v>
      </c>
      <c r="M10" s="74" t="n">
        <v>0.1</v>
      </c>
      <c r="N10" s="74" t="n"/>
      <c r="O10" s="181" t="n"/>
      <c r="P10" s="359" t="n">
        <v>0.5600000000000001</v>
      </c>
      <c r="Q10" s="359" t="n">
        <v>0.44</v>
      </c>
      <c r="R10" s="172" t="n">
        <v>18</v>
      </c>
      <c r="S10" s="122">
        <f>SUM(H10:M10)</f>
        <v/>
      </c>
      <c r="V10" s="122" t="n"/>
    </row>
    <row customHeight="1" ht="18.75" r="11" s="356">
      <c r="A11" s="306" t="n">
        <v>3221104</v>
      </c>
      <c r="B11" s="150" t="inlineStr">
        <is>
          <t>Registration Fee (Vehicles)</t>
        </is>
      </c>
      <c r="C11" s="307" t="n">
        <v>20</v>
      </c>
      <c r="D11" s="308" t="n">
        <v>20</v>
      </c>
      <c r="E11" s="308" t="inlineStr">
        <is>
          <t>1 Item</t>
        </is>
      </c>
      <c r="F11" s="308" t="n">
        <v>20</v>
      </c>
      <c r="G11" s="307" t="n"/>
      <c r="H11" s="309" t="n">
        <v>1.1</v>
      </c>
      <c r="I11" s="309" t="n">
        <v>8.370000000000001</v>
      </c>
      <c r="J11" s="74" t="n">
        <v>0.08</v>
      </c>
      <c r="K11" s="139" t="n">
        <v>0</v>
      </c>
      <c r="L11" s="74" t="n">
        <v>2.37</v>
      </c>
      <c r="M11" s="74" t="n">
        <v>0.17</v>
      </c>
      <c r="N11" s="74" t="n"/>
      <c r="O11" s="181" t="n"/>
      <c r="P11" s="359" t="n">
        <v>0.63</v>
      </c>
      <c r="Q11" s="359" t="n">
        <v>0.37</v>
      </c>
      <c r="R11" s="172" t="n">
        <v>19</v>
      </c>
      <c r="S11" s="122">
        <f>SUM(H11:M11)</f>
        <v/>
      </c>
      <c r="V11" s="122" t="n"/>
    </row>
    <row customHeight="1" ht="18.75" r="12" s="356">
      <c r="A12" s="306" t="n">
        <v>3211115</v>
      </c>
      <c r="B12" s="150" t="inlineStr">
        <is>
          <t>Water</t>
        </is>
      </c>
      <c r="C12" s="307" t="n">
        <v>21</v>
      </c>
      <c r="D12" s="308" t="n">
        <v>5</v>
      </c>
      <c r="E12" s="308" t="inlineStr">
        <is>
          <t>1 Item</t>
        </is>
      </c>
      <c r="F12" s="308" t="n">
        <v>5</v>
      </c>
      <c r="G12" s="307" t="n"/>
      <c r="H12" s="309" t="n"/>
      <c r="I12" s="309" t="n">
        <v>0.12</v>
      </c>
      <c r="J12" s="74" t="n">
        <v>0.23</v>
      </c>
      <c r="K12" s="139" t="n">
        <v>0.37</v>
      </c>
      <c r="L12" s="74" t="n">
        <v>0.4</v>
      </c>
      <c r="M12" s="74" t="n">
        <v>0.55</v>
      </c>
      <c r="N12" s="74" t="n"/>
      <c r="O12" s="181" t="n"/>
      <c r="P12" s="359" t="n">
        <v>0.61</v>
      </c>
      <c r="Q12" s="359" t="n">
        <v>0.39</v>
      </c>
      <c r="R12" s="172" t="n">
        <v>20</v>
      </c>
      <c r="S12" s="122">
        <f>SUM(H12:M12)</f>
        <v/>
      </c>
      <c r="V12" s="122" t="n"/>
    </row>
    <row customHeight="1" ht="18.75" r="13" s="356">
      <c r="A13" s="306" t="n">
        <v>3211113</v>
      </c>
      <c r="B13" s="150" t="inlineStr">
        <is>
          <t>Electricity</t>
        </is>
      </c>
      <c r="C13" s="307" t="n">
        <v>22</v>
      </c>
      <c r="D13" s="308" t="n">
        <v>20</v>
      </c>
      <c r="E13" s="308" t="inlineStr">
        <is>
          <t>1 Item</t>
        </is>
      </c>
      <c r="F13" s="308" t="n">
        <v>20</v>
      </c>
      <c r="G13" s="307" t="n"/>
      <c r="H13" s="309" t="n">
        <v>0.19</v>
      </c>
      <c r="I13" s="309" t="n">
        <v>1.67</v>
      </c>
      <c r="J13" s="74" t="n">
        <v>1.78</v>
      </c>
      <c r="K13" s="139" t="n">
        <v>2.31</v>
      </c>
      <c r="L13" s="74" t="n">
        <v>2.78</v>
      </c>
      <c r="M13" s="74" t="n">
        <v>2.89</v>
      </c>
      <c r="N13" s="74" t="n"/>
      <c r="O13" s="181" t="n"/>
      <c r="P13" s="359" t="n">
        <v>0.55</v>
      </c>
      <c r="Q13" s="359" t="n">
        <v>0.45</v>
      </c>
      <c r="R13" s="172" t="n">
        <v>21</v>
      </c>
      <c r="S13" s="122">
        <f>SUM(H13:M13)</f>
        <v/>
      </c>
      <c r="V13" s="122" t="n"/>
    </row>
    <row customHeight="1" ht="18.75" r="14" s="356">
      <c r="A14" s="306" t="n">
        <v>3243102</v>
      </c>
      <c r="B14" s="150" t="inlineStr">
        <is>
          <t>Gas &amp; Fuel</t>
        </is>
      </c>
      <c r="C14" s="307" t="n">
        <v>23</v>
      </c>
      <c r="D14" s="308" t="n">
        <v>40</v>
      </c>
      <c r="E14" s="308" t="inlineStr">
        <is>
          <t>1 Item</t>
        </is>
      </c>
      <c r="F14" s="308" t="n">
        <v>40</v>
      </c>
      <c r="G14" s="307" t="n"/>
      <c r="H14" s="309" t="n">
        <v>0.9399999999999999</v>
      </c>
      <c r="I14" s="309" t="n">
        <v>3.7</v>
      </c>
      <c r="J14" s="74" t="n">
        <v>3</v>
      </c>
      <c r="K14" s="139" t="n">
        <v>4</v>
      </c>
      <c r="L14" s="74" t="n">
        <v>5.89</v>
      </c>
      <c r="M14" s="74" t="n">
        <v>4.02</v>
      </c>
      <c r="N14" s="74" t="n"/>
      <c r="O14" s="181" t="n"/>
      <c r="P14" s="359" t="n">
        <v>0.61</v>
      </c>
      <c r="Q14" s="359" t="n">
        <v>0.39</v>
      </c>
      <c r="R14" s="172" t="n">
        <v>22</v>
      </c>
      <c r="S14" s="122">
        <f>SUM(H14:M14)</f>
        <v/>
      </c>
      <c r="V14" s="122" t="n"/>
    </row>
    <row customHeight="1" ht="18.75" r="15" s="356">
      <c r="A15" s="136" t="n">
        <v>3243101</v>
      </c>
      <c r="B15" s="153" t="inlineStr">
        <is>
          <t>Petrol and Lubricant</t>
        </is>
      </c>
      <c r="C15" s="296" t="n">
        <v>24</v>
      </c>
      <c r="D15" s="137" t="n">
        <v>170</v>
      </c>
      <c r="E15" s="137" t="inlineStr">
        <is>
          <t>1 Item</t>
        </is>
      </c>
      <c r="F15" s="137" t="n">
        <v>170</v>
      </c>
      <c r="G15" s="296" t="n"/>
      <c r="H15" s="74" t="n">
        <v>0.62</v>
      </c>
      <c r="I15" s="309" t="n">
        <v>6.99</v>
      </c>
      <c r="J15" s="74" t="n">
        <v>18.97</v>
      </c>
      <c r="K15" s="139" t="n">
        <v>18</v>
      </c>
      <c r="L15" s="74" t="n">
        <v>20</v>
      </c>
      <c r="M15" s="74" t="n">
        <v>24.18</v>
      </c>
      <c r="N15" s="74" t="n"/>
      <c r="O15" s="181" t="n"/>
      <c r="P15" s="359" t="n">
        <v>0.57</v>
      </c>
      <c r="Q15" s="359" t="n">
        <v>0.43</v>
      </c>
      <c r="R15" s="172" t="n">
        <v>23</v>
      </c>
      <c r="S15" s="122">
        <f>SUM(H15:M15)</f>
        <v/>
      </c>
      <c r="V15" s="122" t="n"/>
    </row>
    <row customHeight="1" ht="14.25" r="16" s="356">
      <c r="A16" s="136" t="n">
        <v>3221108</v>
      </c>
      <c r="B16" s="153" t="inlineStr">
        <is>
          <t>Insurance/Bank Charges (including Vehicles)</t>
        </is>
      </c>
      <c r="C16" s="296" t="n">
        <v>25</v>
      </c>
      <c r="D16" s="137" t="n">
        <v>3</v>
      </c>
      <c r="E16" s="137" t="inlineStr">
        <is>
          <t>1 Item</t>
        </is>
      </c>
      <c r="F16" s="137" t="n">
        <v>3</v>
      </c>
      <c r="G16" s="296" t="n"/>
      <c r="H16" s="74" t="n">
        <v>0.08</v>
      </c>
      <c r="I16" s="309" t="n">
        <v>0.749</v>
      </c>
      <c r="J16" s="74" t="n">
        <v>0.01</v>
      </c>
      <c r="K16" s="139" t="n">
        <v>0.22</v>
      </c>
      <c r="L16" s="74" t="n">
        <v>0.1</v>
      </c>
      <c r="M16" s="74" t="n">
        <v>0.91</v>
      </c>
      <c r="N16" s="74" t="n"/>
      <c r="O16" s="181" t="n"/>
      <c r="P16" s="359" t="n">
        <v>0.55</v>
      </c>
      <c r="Q16" s="359" t="n">
        <v>0.45</v>
      </c>
      <c r="R16" s="172" t="n">
        <v>24</v>
      </c>
      <c r="S16" s="122">
        <f>SUM(H16:M16)</f>
        <v/>
      </c>
      <c r="V16" s="122" t="n"/>
    </row>
    <row customHeight="1" ht="18.75" r="17" s="356">
      <c r="A17" s="136" t="n">
        <v>3255102</v>
      </c>
      <c r="B17" s="153" t="inlineStr">
        <is>
          <t>Printing &amp; Binding</t>
        </is>
      </c>
      <c r="C17" s="296" t="n">
        <v>26</v>
      </c>
      <c r="D17" s="137" t="n">
        <v>50</v>
      </c>
      <c r="E17" s="137" t="inlineStr">
        <is>
          <t>1 Item</t>
        </is>
      </c>
      <c r="F17" s="137" t="n">
        <v>50</v>
      </c>
      <c r="G17" s="296" t="n"/>
      <c r="H17" s="74" t="n">
        <v>0.2</v>
      </c>
      <c r="I17" s="309" t="n">
        <v>6.994000000000001</v>
      </c>
      <c r="J17" s="74" t="n">
        <v>16.99</v>
      </c>
      <c r="K17" s="139" t="n">
        <v>6</v>
      </c>
      <c r="L17" s="74" t="n">
        <v>3.98</v>
      </c>
      <c r="M17" s="74" t="n">
        <v>0.5</v>
      </c>
      <c r="N17" s="74" t="n"/>
      <c r="O17" s="181" t="n"/>
      <c r="P17" s="359" t="n">
        <v>0.61</v>
      </c>
      <c r="Q17" s="359" t="n">
        <v>0.39</v>
      </c>
      <c r="R17" s="172" t="n">
        <v>25</v>
      </c>
      <c r="S17" s="122">
        <f>SUM(H17:M17)</f>
        <v/>
      </c>
      <c r="V17" s="122" t="n"/>
    </row>
    <row customHeight="1" ht="18.75" r="18" s="356">
      <c r="A18" s="136" t="n">
        <v>3255104</v>
      </c>
      <c r="B18" s="153" t="inlineStr">
        <is>
          <t>Stationery, Seals &amp; Stamps</t>
        </is>
      </c>
      <c r="C18" s="296" t="n">
        <v>27</v>
      </c>
      <c r="D18" s="137" t="n">
        <v>120</v>
      </c>
      <c r="E18" s="137" t="inlineStr">
        <is>
          <t>1 Item</t>
        </is>
      </c>
      <c r="F18" s="137" t="n">
        <v>120</v>
      </c>
      <c r="G18" s="296" t="n"/>
      <c r="H18" s="74" t="n">
        <v>0.97</v>
      </c>
      <c r="I18" s="309" t="n">
        <v>6.972</v>
      </c>
      <c r="J18" s="74" t="n">
        <v>11.2</v>
      </c>
      <c r="K18" s="139" t="n">
        <v>12.79</v>
      </c>
      <c r="L18" s="74" t="n">
        <v>17.98</v>
      </c>
      <c r="M18" s="74" t="n">
        <v>19.95</v>
      </c>
      <c r="N18" s="74" t="n"/>
      <c r="O18" s="181" t="n"/>
      <c r="P18" s="359" t="n">
        <v>0.63</v>
      </c>
      <c r="Q18" s="359" t="n">
        <v>0.37</v>
      </c>
      <c r="R18" s="172" t="n">
        <v>26</v>
      </c>
      <c r="S18" s="122">
        <f>SUM(H18:M18)</f>
        <v/>
      </c>
      <c r="V18" s="122" t="n"/>
    </row>
    <row customHeight="1" ht="18.75" r="19" s="356">
      <c r="A19" s="136" t="n">
        <v>3211127</v>
      </c>
      <c r="B19" s="153" t="inlineStr">
        <is>
          <t>Books &amp; Periodicals</t>
        </is>
      </c>
      <c r="C19" s="296" t="n">
        <v>28</v>
      </c>
      <c r="D19" s="137" t="n">
        <v>2</v>
      </c>
      <c r="E19" s="137" t="inlineStr">
        <is>
          <t>1 Item</t>
        </is>
      </c>
      <c r="F19" s="137" t="n">
        <v>2</v>
      </c>
      <c r="G19" s="296" t="n"/>
      <c r="H19" s="74" t="n"/>
      <c r="I19" s="309" t="n">
        <v>0.1</v>
      </c>
      <c r="J19" s="74" t="n">
        <v>0.03</v>
      </c>
      <c r="K19" s="139" t="n">
        <v>0.05</v>
      </c>
      <c r="L19" s="74" t="n">
        <v>0.1</v>
      </c>
      <c r="M19" s="74" t="n">
        <v>0.2</v>
      </c>
      <c r="N19" s="74" t="n"/>
      <c r="O19" s="181" t="n"/>
      <c r="P19" s="359" t="n">
        <v>0.58</v>
      </c>
      <c r="Q19" s="359" t="n">
        <v>0.42</v>
      </c>
      <c r="R19" s="172" t="n">
        <v>27</v>
      </c>
      <c r="S19" s="122">
        <f>SUM(H19:M19)</f>
        <v/>
      </c>
      <c r="V19" s="122" t="n"/>
    </row>
    <row customHeight="1" ht="30" r="20" s="356">
      <c r="A20" s="136" t="n">
        <v>3231201</v>
      </c>
      <c r="B20" s="153" t="inlineStr">
        <is>
          <t>Overseas Training Course(08 Trainees) &amp; Overseas Study Tour (12 Participants)</t>
        </is>
      </c>
      <c r="C20" s="296" t="n">
        <v>30</v>
      </c>
      <c r="D20" s="137" t="n">
        <v>119</v>
      </c>
      <c r="E20" s="137" t="inlineStr">
        <is>
          <t>1 Item</t>
        </is>
      </c>
      <c r="F20" s="137" t="n">
        <v>119</v>
      </c>
      <c r="G20" s="296" t="n"/>
      <c r="H20" s="74" t="n"/>
      <c r="I20" s="309" t="n">
        <v>0</v>
      </c>
      <c r="J20" s="74" t="n">
        <v>0</v>
      </c>
      <c r="K20" s="138" t="n">
        <v>0</v>
      </c>
      <c r="L20" s="74" t="n">
        <v>0</v>
      </c>
      <c r="M20" s="74" t="n">
        <v>0</v>
      </c>
      <c r="N20" s="74" t="n"/>
      <c r="O20" s="181" t="n"/>
      <c r="P20" s="359" t="n">
        <v>1</v>
      </c>
      <c r="Q20" s="359" t="n">
        <v>0</v>
      </c>
      <c r="R20" s="172" t="n">
        <v>29</v>
      </c>
      <c r="S20" s="122">
        <f>SUM(H20:M20)</f>
        <v/>
      </c>
      <c r="V20" s="122" t="n"/>
    </row>
    <row customHeight="1" ht="28.5" r="21" s="356">
      <c r="A21" s="136" t="n">
        <v>3231201</v>
      </c>
      <c r="B21" s="153" t="inlineStr">
        <is>
          <t>Local Training for (a) O&amp;M manual (For BWDB Officials) and (b) Water Management Organization (WMO)</t>
        </is>
      </c>
      <c r="C21" s="296" t="n">
        <v>31</v>
      </c>
      <c r="D21" s="137" t="n">
        <v>536.7</v>
      </c>
      <c r="E21" s="137" t="inlineStr">
        <is>
          <t>1 Item</t>
        </is>
      </c>
      <c r="F21" s="137" t="n">
        <v>536.7</v>
      </c>
      <c r="G21" s="296" t="n"/>
      <c r="H21" s="74" t="n"/>
      <c r="I21" s="309" t="n">
        <v>9.220000000000001</v>
      </c>
      <c r="J21" s="74" t="n">
        <v>29.86</v>
      </c>
      <c r="K21" s="140" t="n">
        <v>86.55</v>
      </c>
      <c r="L21" s="74" t="n">
        <v>175.87</v>
      </c>
      <c r="M21" s="74" t="n">
        <v>22.21</v>
      </c>
      <c r="N21" s="74" t="n"/>
      <c r="O21" s="181" t="n"/>
      <c r="P21" s="359" t="n">
        <v>0.6</v>
      </c>
      <c r="Q21" s="359" t="n">
        <v>0.4</v>
      </c>
      <c r="R21" s="172" t="n">
        <v>30</v>
      </c>
      <c r="S21" s="122">
        <f>SUM(H21:M21)</f>
        <v/>
      </c>
      <c r="V21" s="122" t="n"/>
    </row>
    <row customHeight="1" ht="30" r="22" s="356">
      <c r="A22" s="136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6" t="n">
        <v>32</v>
      </c>
      <c r="D22" s="137" t="n">
        <v>3130.1</v>
      </c>
      <c r="E22" s="137" t="inlineStr">
        <is>
          <t>1 Item</t>
        </is>
      </c>
      <c r="F22" s="137" t="n">
        <v>3130.1</v>
      </c>
      <c r="G22" s="296" t="n"/>
      <c r="H22" s="74" t="n"/>
      <c r="I22" s="309" t="n">
        <v>0</v>
      </c>
      <c r="J22" s="74" t="n">
        <v>199.49</v>
      </c>
      <c r="K22" s="139" t="n">
        <v>524.89</v>
      </c>
      <c r="L22" s="74" t="n">
        <v>622.25</v>
      </c>
      <c r="M22" s="74" t="n">
        <v>338.12</v>
      </c>
      <c r="N22" s="74" t="n"/>
      <c r="O22" s="181" t="n"/>
      <c r="P22" s="359" t="n">
        <v>0.63</v>
      </c>
      <c r="Q22" s="359" t="n">
        <v>0.37</v>
      </c>
      <c r="R22" s="172" t="n">
        <v>31</v>
      </c>
      <c r="S22" s="122">
        <f>SUM(H22:M22)</f>
        <v/>
      </c>
      <c r="V22" s="122" t="n"/>
    </row>
    <row customHeight="1" ht="45" r="23" s="356">
      <c r="A23" s="136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6" t="n">
        <v>33</v>
      </c>
      <c r="D23" s="137" t="n">
        <v>1331.2</v>
      </c>
      <c r="E23" s="137" t="inlineStr">
        <is>
          <t>1 Item</t>
        </is>
      </c>
      <c r="F23" s="137" t="n">
        <v>1331.2</v>
      </c>
      <c r="G23" s="296" t="n"/>
      <c r="H23" s="74" t="n"/>
      <c r="I23" s="309" t="n">
        <v>0</v>
      </c>
      <c r="J23" s="74" t="n">
        <v>119.7</v>
      </c>
      <c r="K23" s="139" t="n">
        <v>224.29</v>
      </c>
      <c r="L23" s="74" t="n">
        <v>234.21</v>
      </c>
      <c r="M23" s="74" t="n">
        <v>82.97</v>
      </c>
      <c r="N23" s="74" t="n"/>
      <c r="O23" s="181" t="n"/>
      <c r="P23" s="359" t="n">
        <v>0.55</v>
      </c>
      <c r="Q23" s="359" t="n">
        <v>0.45</v>
      </c>
      <c r="R23" s="172" t="n">
        <v>32</v>
      </c>
      <c r="S23" s="122">
        <f>SUM(H23:M23)</f>
        <v/>
      </c>
      <c r="V23" s="122" t="n"/>
    </row>
    <row customHeight="1" ht="18.75" r="24" s="356">
      <c r="A24" s="136" t="n">
        <v>3211109</v>
      </c>
      <c r="B24" s="153" t="inlineStr">
        <is>
          <t>Casual labour/Job worker</t>
        </is>
      </c>
      <c r="C24" s="296" t="n">
        <v>34</v>
      </c>
      <c r="D24" s="137" t="n">
        <v>22</v>
      </c>
      <c r="E24" s="137" t="inlineStr">
        <is>
          <t>1 Item</t>
        </is>
      </c>
      <c r="F24" s="137" t="n">
        <v>22</v>
      </c>
      <c r="G24" s="296" t="n"/>
      <c r="H24" s="74" t="n">
        <v>0.25</v>
      </c>
      <c r="I24" s="309" t="n">
        <v>2.11</v>
      </c>
      <c r="J24" s="74" t="n">
        <v>2.35</v>
      </c>
      <c r="K24" s="139" t="n">
        <v>2</v>
      </c>
      <c r="L24" s="74" t="n">
        <v>4.25</v>
      </c>
      <c r="M24" s="74" t="n">
        <v>3.49</v>
      </c>
      <c r="N24" s="74" t="n"/>
      <c r="O24" s="181" t="n"/>
      <c r="P24" s="359" t="n">
        <v>0.62</v>
      </c>
      <c r="Q24" s="359" t="n">
        <v>0.38</v>
      </c>
      <c r="R24" s="172" t="n">
        <v>33</v>
      </c>
      <c r="S24" s="122">
        <f>SUM(H24:M24)</f>
        <v/>
      </c>
      <c r="V24" s="122" t="n"/>
    </row>
    <row customHeight="1" ht="18.75" r="25" s="356">
      <c r="A25" s="136" t="n">
        <v>3256103</v>
      </c>
      <c r="B25" s="153" t="inlineStr">
        <is>
          <t>Consumable Stores</t>
        </is>
      </c>
      <c r="C25" s="296" t="n">
        <v>35</v>
      </c>
      <c r="D25" s="137" t="n">
        <v>15</v>
      </c>
      <c r="E25" s="137" t="inlineStr">
        <is>
          <t>1 Item</t>
        </is>
      </c>
      <c r="F25" s="137" t="n">
        <v>15</v>
      </c>
      <c r="G25" s="296" t="n"/>
      <c r="H25" s="74" t="n"/>
      <c r="I25" s="309" t="n">
        <v>0.99</v>
      </c>
      <c r="J25" s="74" t="n">
        <v>0.75</v>
      </c>
      <c r="K25" s="139" t="n">
        <v>1</v>
      </c>
      <c r="L25" s="74" t="n">
        <v>1</v>
      </c>
      <c r="M25" s="74" t="n">
        <v>3</v>
      </c>
      <c r="N25" s="74" t="n"/>
      <c r="O25" s="181" t="n"/>
      <c r="P25" s="359" t="n">
        <v>0.58</v>
      </c>
      <c r="Q25" s="359" t="n">
        <v>0.42</v>
      </c>
      <c r="R25" s="172" t="n">
        <v>34</v>
      </c>
      <c r="S25" s="122">
        <f>SUM(H25:M25)</f>
        <v/>
      </c>
      <c r="V25" s="122" t="n"/>
    </row>
    <row customHeight="1" ht="42.75" r="26" s="356">
      <c r="A26" s="136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296" t="n">
        <v>36</v>
      </c>
      <c r="D26" s="137" t="inlineStr"/>
      <c r="E26" s="137" t="inlineStr">
        <is>
          <t>56+532</t>
        </is>
      </c>
      <c r="F26" s="137" t="n">
        <v>7901.4</v>
      </c>
      <c r="G26" s="296" t="n"/>
      <c r="H26" s="74" t="n">
        <v>849.67</v>
      </c>
      <c r="I26" s="309" t="n">
        <v>1849.425</v>
      </c>
      <c r="J26" s="74" t="n">
        <v>1123.15</v>
      </c>
      <c r="K26" s="139" t="n">
        <v>689.33</v>
      </c>
      <c r="L26" s="74" t="n">
        <v>686.4299999999999</v>
      </c>
      <c r="M26" s="74" t="n">
        <v>450</v>
      </c>
      <c r="N26" s="74" t="n"/>
      <c r="O26" s="181" t="n"/>
      <c r="P26" s="359" t="n">
        <v>0.61</v>
      </c>
      <c r="Q26" s="359" t="n">
        <v>0.39</v>
      </c>
      <c r="R26" s="172" t="n">
        <v>35</v>
      </c>
      <c r="S26" s="122">
        <f>SUM(H26:M26)</f>
        <v/>
      </c>
      <c r="V26" s="122" t="n"/>
    </row>
    <row customHeight="1" ht="30.75" r="27" s="356">
      <c r="A27" s="136" t="n">
        <v>3111332</v>
      </c>
      <c r="B27" s="153" t="inlineStr">
        <is>
          <t>a) Honorarium/Fees/Remuneration (for different Committee)</t>
        </is>
      </c>
      <c r="C27" s="296" t="n">
        <v>37</v>
      </c>
      <c r="D27" s="137" t="n">
        <v>30</v>
      </c>
      <c r="E27" s="137" t="inlineStr">
        <is>
          <t>1 Item</t>
        </is>
      </c>
      <c r="F27" s="137" t="n">
        <v>30</v>
      </c>
      <c r="G27" s="296" t="n"/>
      <c r="H27" s="74" t="n">
        <v>0.4</v>
      </c>
      <c r="I27" s="309" t="n">
        <v>1.33</v>
      </c>
      <c r="J27" s="74" t="n">
        <v>1.5</v>
      </c>
      <c r="K27" s="139" t="n">
        <v>4.5</v>
      </c>
      <c r="L27" s="74" t="n">
        <v>5</v>
      </c>
      <c r="M27" s="74" t="n">
        <v>3</v>
      </c>
      <c r="N27" s="74" t="n"/>
      <c r="O27" s="181" t="n"/>
      <c r="P27" s="359" t="n">
        <v>0.58</v>
      </c>
      <c r="Q27" s="359" t="n">
        <v>0.42</v>
      </c>
      <c r="R27" s="172" t="n">
        <v>36</v>
      </c>
      <c r="S27" s="122">
        <f>SUM(H27:M27)</f>
        <v/>
      </c>
      <c r="V27" s="122" t="n"/>
    </row>
    <row customHeight="1" ht="18.75" r="28" s="356">
      <c r="A28" s="136" t="n">
        <v>3111332</v>
      </c>
      <c r="B28" s="153" t="inlineStr">
        <is>
          <t>b) Interim Evaluation</t>
        </is>
      </c>
      <c r="C28" s="296" t="n">
        <v>38</v>
      </c>
      <c r="D28" s="137" t="n">
        <v>10</v>
      </c>
      <c r="E28" s="137" t="inlineStr">
        <is>
          <t>1 Item</t>
        </is>
      </c>
      <c r="F28" s="137" t="n">
        <v>10</v>
      </c>
      <c r="G28" s="296" t="n"/>
      <c r="H28" s="74" t="n"/>
      <c r="I28" s="309" t="n">
        <v>0</v>
      </c>
      <c r="J28" s="74" t="n">
        <v>0.27</v>
      </c>
      <c r="K28" s="139" t="n">
        <v>0.25</v>
      </c>
      <c r="L28" s="74" t="n">
        <v>0.77</v>
      </c>
      <c r="M28" s="74" t="n">
        <v>0.41</v>
      </c>
      <c r="N28" s="74" t="n"/>
      <c r="O28" s="181" t="n"/>
      <c r="P28" s="359" t="n">
        <v>1</v>
      </c>
      <c r="Q28" s="359" t="n">
        <v>0</v>
      </c>
      <c r="R28" s="172" t="n">
        <v>37</v>
      </c>
      <c r="S28" s="122">
        <f>SUM(H28:M28)</f>
        <v/>
      </c>
      <c r="V28" s="122" t="n"/>
    </row>
    <row customHeight="1" ht="18.75" r="29" s="356">
      <c r="A29" s="136" t="n">
        <v>3111332</v>
      </c>
      <c r="B29" s="153" t="inlineStr">
        <is>
          <t>c) Progress Monitoring</t>
        </is>
      </c>
      <c r="C29" s="296" t="n">
        <v>39</v>
      </c>
      <c r="D29" s="137" t="n">
        <v>10</v>
      </c>
      <c r="E29" s="137" t="inlineStr">
        <is>
          <t>1 Item</t>
        </is>
      </c>
      <c r="F29" s="137" t="n">
        <v>10</v>
      </c>
      <c r="G29" s="296" t="n"/>
      <c r="H29" s="74" t="n"/>
      <c r="I29" s="309" t="n">
        <v>0</v>
      </c>
      <c r="J29" s="74" t="n">
        <v>0.3</v>
      </c>
      <c r="K29" s="139" t="n">
        <v>0.25</v>
      </c>
      <c r="L29" s="74" t="n">
        <v>0.75</v>
      </c>
      <c r="M29" s="74" t="n">
        <v>0.41</v>
      </c>
      <c r="N29" s="74" t="n"/>
      <c r="O29" s="181" t="n"/>
      <c r="P29" s="359" t="n">
        <v>0.5</v>
      </c>
      <c r="Q29" s="359" t="n">
        <v>0.5</v>
      </c>
      <c r="R29" s="172" t="n">
        <v>38</v>
      </c>
      <c r="S29" s="122">
        <f>SUM(H29:M29)</f>
        <v/>
      </c>
      <c r="V29" s="122" t="n"/>
    </row>
    <row customHeight="1" ht="18.75" r="30" s="356">
      <c r="A30" s="136" t="n">
        <v>3257104</v>
      </c>
      <c r="B30" s="153" t="inlineStr">
        <is>
          <t>Survey</t>
        </is>
      </c>
      <c r="C30" s="296" t="n">
        <v>40</v>
      </c>
      <c r="D30" s="137" t="n">
        <v>162</v>
      </c>
      <c r="E30" s="137" t="inlineStr">
        <is>
          <t>1 Item</t>
        </is>
      </c>
      <c r="F30" s="137" t="n">
        <v>162</v>
      </c>
      <c r="G30" s="296" t="n"/>
      <c r="H30" s="74" t="n"/>
      <c r="I30" s="309" t="n">
        <v>7.62</v>
      </c>
      <c r="J30" s="74" t="n">
        <v>17.47</v>
      </c>
      <c r="K30" s="139" t="n">
        <v>30</v>
      </c>
      <c r="L30" s="74" t="n">
        <v>29.93</v>
      </c>
      <c r="M30" s="74" t="n">
        <v>30</v>
      </c>
      <c r="N30" s="74" t="n"/>
      <c r="O30" s="181" t="n"/>
      <c r="P30" s="359" t="n">
        <v>0.57</v>
      </c>
      <c r="Q30" s="359" t="n">
        <v>0.43</v>
      </c>
      <c r="R30" s="172" t="n">
        <v>39</v>
      </c>
      <c r="S30" s="122">
        <f>SUM(H30:M30)</f>
        <v/>
      </c>
      <c r="V30" s="122" t="n"/>
    </row>
    <row customHeight="1" ht="18.75" r="31" s="356">
      <c r="A31" s="136" t="n">
        <v>3255101</v>
      </c>
      <c r="B31" s="153" t="inlineStr">
        <is>
          <t>Computer Consumables</t>
        </is>
      </c>
      <c r="C31" s="296" t="n">
        <v>41</v>
      </c>
      <c r="D31" s="137" t="n">
        <v>60</v>
      </c>
      <c r="E31" s="137" t="inlineStr">
        <is>
          <t>1 Item</t>
        </is>
      </c>
      <c r="F31" s="137" t="n">
        <v>60</v>
      </c>
      <c r="G31" s="296" t="n"/>
      <c r="H31" s="74" t="n">
        <v>0.49</v>
      </c>
      <c r="I31" s="309" t="n">
        <v>1.499</v>
      </c>
      <c r="J31" s="74" t="n">
        <v>4.5</v>
      </c>
      <c r="K31" s="139" t="n">
        <v>6.48</v>
      </c>
      <c r="L31" s="74" t="n">
        <v>7.5</v>
      </c>
      <c r="M31" s="74" t="n">
        <v>10</v>
      </c>
      <c r="N31" s="74" t="n"/>
      <c r="O31" s="181" t="n"/>
      <c r="P31" s="359" t="n">
        <v>0.55</v>
      </c>
      <c r="Q31" s="359" t="n">
        <v>0.45</v>
      </c>
      <c r="R31" s="172" t="n">
        <v>40</v>
      </c>
      <c r="S31" s="122">
        <f>SUM(H31:M31)</f>
        <v/>
      </c>
      <c r="V31" s="122" t="n"/>
    </row>
    <row customHeight="1" ht="38.25" r="32" s="356">
      <c r="A32" s="136" t="n">
        <v>3256101</v>
      </c>
      <c r="B32" s="153" t="inlineStr">
        <is>
          <t>Other Expenses: Salary of Manpower through Outsourcing</t>
        </is>
      </c>
      <c r="C32" s="296" t="n">
        <v>42</v>
      </c>
      <c r="D32" s="137" t="n">
        <v>1700</v>
      </c>
      <c r="E32" s="137" t="inlineStr">
        <is>
          <t>1 Item</t>
        </is>
      </c>
      <c r="F32" s="137" t="n">
        <v>1700</v>
      </c>
      <c r="G32" s="296" t="n"/>
      <c r="H32" s="74" t="n"/>
      <c r="I32" s="309" t="n">
        <v>84.31</v>
      </c>
      <c r="J32" s="74" t="n">
        <v>227.97</v>
      </c>
      <c r="K32" s="139" t="n">
        <v>263.24</v>
      </c>
      <c r="L32" s="74" t="n">
        <v>299.93</v>
      </c>
      <c r="M32" s="74" t="n">
        <v>299.96</v>
      </c>
      <c r="N32" s="74" t="n"/>
      <c r="O32" s="181" t="n"/>
      <c r="P32" s="359" t="n">
        <v>0.57</v>
      </c>
      <c r="Q32" s="359" t="n">
        <v>0.43</v>
      </c>
      <c r="R32" s="172" t="n">
        <v>41</v>
      </c>
      <c r="S32" s="122">
        <f>SUM(H32:M32)</f>
        <v/>
      </c>
      <c r="V32" s="122" t="n"/>
    </row>
    <row customHeight="1" ht="18.75" r="33" s="356">
      <c r="A33" s="136" t="n">
        <v>3258101</v>
      </c>
      <c r="B33" s="153" t="inlineStr">
        <is>
          <t xml:space="preserve"> Motor Vehicles</t>
        </is>
      </c>
      <c r="C33" s="296" t="n">
        <v>44</v>
      </c>
      <c r="D33" s="137" t="n">
        <v>125</v>
      </c>
      <c r="E33" s="137" t="inlineStr">
        <is>
          <t>L.S.</t>
        </is>
      </c>
      <c r="F33" s="137" t="n">
        <v>125</v>
      </c>
      <c r="G33" s="296" t="n"/>
      <c r="H33" s="74" t="n">
        <v>0.98</v>
      </c>
      <c r="I33" s="309" t="n">
        <v>5.967000000000001</v>
      </c>
      <c r="J33" s="74" t="n">
        <v>12</v>
      </c>
      <c r="K33" s="138" t="n">
        <v>21.99</v>
      </c>
      <c r="L33" s="74" t="n">
        <v>20.46</v>
      </c>
      <c r="M33" s="74" t="n">
        <v>14.97</v>
      </c>
      <c r="N33" s="74" t="n"/>
      <c r="O33" s="181" t="n"/>
      <c r="P33" s="359" t="n">
        <v>0.55</v>
      </c>
      <c r="Q33" s="359" t="n">
        <v>0.45</v>
      </c>
      <c r="R33" s="172" t="n">
        <v>43</v>
      </c>
      <c r="S33" s="122">
        <f>SUM(H33:M33)</f>
        <v/>
      </c>
      <c r="V33" s="122" t="n"/>
    </row>
    <row customHeight="1" ht="18.75" r="34" s="356">
      <c r="A34" s="136" t="n">
        <v>3258102</v>
      </c>
      <c r="B34" s="153" t="inlineStr">
        <is>
          <t>Furnitures &amp; Fixtures</t>
        </is>
      </c>
      <c r="C34" s="296" t="n">
        <v>45</v>
      </c>
      <c r="D34" s="137" t="n">
        <v>10</v>
      </c>
      <c r="E34" s="137" t="inlineStr">
        <is>
          <t>L.S.</t>
        </is>
      </c>
      <c r="F34" s="137" t="n">
        <v>10</v>
      </c>
      <c r="G34" s="296" t="n"/>
      <c r="H34" s="74" t="n"/>
      <c r="I34" s="309" t="n">
        <v>0.49</v>
      </c>
      <c r="J34" s="74" t="n">
        <v>0.74</v>
      </c>
      <c r="K34" s="139" t="n">
        <v>0.98</v>
      </c>
      <c r="L34" s="74" t="n">
        <v>0.99</v>
      </c>
      <c r="M34" s="74" t="n">
        <v>1.11</v>
      </c>
      <c r="N34" s="74" t="n"/>
      <c r="O34" s="181" t="n"/>
      <c r="P34" s="359" t="n">
        <v>0.6</v>
      </c>
      <c r="Q34" s="359" t="n">
        <v>0.4</v>
      </c>
      <c r="R34" s="172" t="n">
        <v>44</v>
      </c>
      <c r="S34" s="122">
        <f>SUM(H34:M34)</f>
        <v/>
      </c>
      <c r="V34" s="122" t="n"/>
    </row>
    <row customHeight="1" ht="18.75" r="35" s="356">
      <c r="A35" s="136" t="n">
        <v>3258103</v>
      </c>
      <c r="B35" s="153" t="inlineStr">
        <is>
          <t>Computers &amp; office equipments</t>
        </is>
      </c>
      <c r="C35" s="296" t="n">
        <v>46</v>
      </c>
      <c r="D35" s="137" t="n">
        <v>15</v>
      </c>
      <c r="E35" s="137" t="inlineStr">
        <is>
          <t>L.S.</t>
        </is>
      </c>
      <c r="F35" s="137" t="n">
        <v>15</v>
      </c>
      <c r="G35" s="296" t="n"/>
      <c r="H35" s="74" t="n"/>
      <c r="I35" s="309" t="n">
        <v>0.5</v>
      </c>
      <c r="J35" s="74" t="n">
        <v>0.85</v>
      </c>
      <c r="K35" s="139" t="n">
        <v>2</v>
      </c>
      <c r="L35" s="74" t="n">
        <v>1.99</v>
      </c>
      <c r="M35" s="74" t="n">
        <v>3</v>
      </c>
      <c r="N35" s="74" t="n"/>
      <c r="O35" s="181" t="n"/>
      <c r="P35" s="359" t="n">
        <v>0.59</v>
      </c>
      <c r="Q35" s="359" t="n">
        <v>0.41</v>
      </c>
      <c r="R35" s="172" t="n">
        <v>45</v>
      </c>
      <c r="S35" s="122">
        <f>SUM(H35:M35)</f>
        <v/>
      </c>
      <c r="V35" s="122" t="n"/>
    </row>
    <row customHeight="1" ht="18.75" r="36" s="356">
      <c r="A36" s="136" t="n">
        <v>3258105</v>
      </c>
      <c r="B36" s="153" t="inlineStr">
        <is>
          <t>Machineries &amp; Equipments</t>
        </is>
      </c>
      <c r="C36" s="296" t="n">
        <v>47</v>
      </c>
      <c r="D36" s="137" t="n">
        <v>10</v>
      </c>
      <c r="E36" s="137" t="inlineStr">
        <is>
          <t>L.S.</t>
        </is>
      </c>
      <c r="F36" s="137" t="n">
        <v>10</v>
      </c>
      <c r="G36" s="296" t="n"/>
      <c r="H36" s="74" t="n"/>
      <c r="I36" s="309" t="n">
        <v>0.22</v>
      </c>
      <c r="J36" s="74" t="n">
        <v>0.01</v>
      </c>
      <c r="K36" s="139" t="n">
        <v>0.5</v>
      </c>
      <c r="L36" s="74" t="n">
        <v>0.5</v>
      </c>
      <c r="M36" s="74" t="n">
        <v>1.99</v>
      </c>
      <c r="N36" s="74" t="n"/>
      <c r="O36" s="181" t="n"/>
      <c r="P36" s="359" t="n">
        <v>0.61</v>
      </c>
      <c r="Q36" s="359" t="n">
        <v>0.39</v>
      </c>
      <c r="R36" s="172" t="n">
        <v>46</v>
      </c>
      <c r="S36" s="122">
        <f>SUM(H36:M36)</f>
        <v/>
      </c>
      <c r="V36" s="122" t="n"/>
    </row>
    <row customHeight="1" ht="18.75" r="37" s="356">
      <c r="A37" s="136" t="n">
        <v>3258107</v>
      </c>
      <c r="B37" s="153" t="inlineStr">
        <is>
          <t>Office Building : Repair &amp; Maintenance</t>
        </is>
      </c>
      <c r="C37" s="296" t="n">
        <v>48</v>
      </c>
      <c r="D37" s="137" t="n">
        <v>25</v>
      </c>
      <c r="E37" s="137" t="inlineStr">
        <is>
          <t>L.S.</t>
        </is>
      </c>
      <c r="F37" s="137" t="n">
        <v>25</v>
      </c>
      <c r="G37" s="296" t="n"/>
      <c r="H37" s="74" t="n"/>
      <c r="I37" s="309" t="n">
        <v>0</v>
      </c>
      <c r="J37" s="74" t="n">
        <v>0</v>
      </c>
      <c r="K37" s="139" t="n">
        <v>9.98</v>
      </c>
      <c r="L37" s="74" t="n">
        <v>10</v>
      </c>
      <c r="M37" s="74" t="n">
        <v>0</v>
      </c>
      <c r="N37" s="74" t="n"/>
      <c r="O37" s="181" t="n"/>
      <c r="P37" s="359" t="n">
        <v>0.59</v>
      </c>
      <c r="Q37" s="359" t="n">
        <v>0.41</v>
      </c>
      <c r="R37" s="172" t="n">
        <v>47</v>
      </c>
      <c r="S37" s="122">
        <f>SUM(H37:M37)</f>
        <v/>
      </c>
      <c r="V37" s="122" t="n"/>
    </row>
    <row customHeight="1" ht="18.75" r="38" s="356">
      <c r="A38" s="136" t="n">
        <v>3258106</v>
      </c>
      <c r="B38" s="153" t="inlineStr">
        <is>
          <t>Residential Building : Repair &amp; Maintenance</t>
        </is>
      </c>
      <c r="C38" s="296" t="n">
        <v>49</v>
      </c>
      <c r="D38" s="137" t="n">
        <v>40</v>
      </c>
      <c r="E38" s="137" t="inlineStr">
        <is>
          <t>L.S.</t>
        </is>
      </c>
      <c r="F38" s="137" t="n">
        <v>40</v>
      </c>
      <c r="G38" s="296" t="n"/>
      <c r="H38" s="74" t="n"/>
      <c r="I38" s="309" t="n">
        <v>0</v>
      </c>
      <c r="J38" s="74" t="n">
        <v>0</v>
      </c>
      <c r="K38" s="140" t="n">
        <v>8.949999999999999</v>
      </c>
      <c r="L38" s="74" t="n">
        <v>5.58</v>
      </c>
      <c r="M38" s="74" t="n">
        <v>4.95</v>
      </c>
      <c r="N38" s="74" t="n"/>
      <c r="O38" s="181" t="n"/>
      <c r="P38" s="359" t="n">
        <v>0.58</v>
      </c>
      <c r="Q38" s="359" t="n">
        <v>0.42</v>
      </c>
      <c r="R38" s="172" t="n">
        <v>48</v>
      </c>
      <c r="S38" s="122">
        <f>SUM(H38:M38)</f>
        <v/>
      </c>
      <c r="V38" s="122" t="n"/>
    </row>
    <row customHeight="1" ht="18.75" r="39" s="356">
      <c r="A39" s="136" t="n">
        <v>3258105</v>
      </c>
      <c r="B39" s="153" t="inlineStr">
        <is>
          <t>Engineering Equipments</t>
        </is>
      </c>
      <c r="C39" s="296" t="n">
        <v>50</v>
      </c>
      <c r="D39" s="137" t="n">
        <v>20</v>
      </c>
      <c r="E39" s="137" t="inlineStr">
        <is>
          <t>L.S.</t>
        </is>
      </c>
      <c r="F39" s="137" t="n">
        <v>20</v>
      </c>
      <c r="G39" s="296" t="n"/>
      <c r="H39" s="74" t="n"/>
      <c r="I39" s="309" t="n">
        <v>0.09</v>
      </c>
      <c r="J39" s="74" t="n">
        <v>0.3</v>
      </c>
      <c r="K39" s="140" t="n">
        <v>0.5</v>
      </c>
      <c r="L39" s="74" t="n">
        <v>0.5</v>
      </c>
      <c r="M39" s="74" t="n">
        <v>2</v>
      </c>
      <c r="N39" s="74" t="n"/>
      <c r="O39" s="181" t="n"/>
      <c r="P39" s="359" t="n">
        <v>0.55</v>
      </c>
      <c r="Q39" s="359" t="n">
        <v>0.45</v>
      </c>
      <c r="R39" s="172" t="n">
        <v>49</v>
      </c>
      <c r="S39" s="122">
        <f>SUM(H39:M39)</f>
        <v/>
      </c>
      <c r="V39" s="122" t="n"/>
    </row>
    <row customHeight="1" ht="31.5" r="40" s="356">
      <c r="A40" s="136" t="n">
        <v>3258114</v>
      </c>
      <c r="B40" s="153" t="inlineStr">
        <is>
          <t xml:space="preserve"> Repair/Replacement of Regulator Gates and other related works(Rehabilitation Haors)</t>
        </is>
      </c>
      <c r="C40" s="296" t="n">
        <v>52</v>
      </c>
      <c r="D40" s="137" t="n">
        <v>405.55</v>
      </c>
      <c r="E40" s="137" t="n">
        <v>86</v>
      </c>
      <c r="F40" s="137" t="n">
        <v>405.55</v>
      </c>
      <c r="G40" s="296" t="n"/>
      <c r="H40" s="74" t="n"/>
      <c r="I40" s="309" t="n">
        <v>0</v>
      </c>
      <c r="J40" s="74" t="n">
        <v>59.7</v>
      </c>
      <c r="K40" s="141" t="n">
        <v>24.34</v>
      </c>
      <c r="L40" s="74" t="n">
        <v>10.99</v>
      </c>
      <c r="M40" s="74" t="n">
        <v>33.17</v>
      </c>
      <c r="N40" s="74" t="n"/>
      <c r="O40" s="181" t="n"/>
      <c r="P40" s="359" t="n">
        <v>0.63</v>
      </c>
      <c r="Q40" s="359" t="n">
        <v>0.37</v>
      </c>
      <c r="R40" s="172" t="n">
        <v>51</v>
      </c>
      <c r="S40" s="122">
        <f>SUM(H40:M40)</f>
        <v/>
      </c>
      <c r="V40" s="122" t="n"/>
    </row>
    <row customHeight="1" ht="18.75" r="41" s="356">
      <c r="A41" s="136" t="n">
        <v>3258128</v>
      </c>
      <c r="B41" s="153" t="inlineStr">
        <is>
          <t>Water Transport : Repair of Speedboat(s)</t>
        </is>
      </c>
      <c r="C41" s="296" t="n">
        <v>53</v>
      </c>
      <c r="D41" s="137" t="n">
        <v>5</v>
      </c>
      <c r="E41" s="137" t="inlineStr">
        <is>
          <t>L.S.</t>
        </is>
      </c>
      <c r="F41" s="137" t="n">
        <v>5</v>
      </c>
      <c r="G41" s="296" t="n"/>
      <c r="H41" s="74" t="n"/>
      <c r="I41" s="309" t="n">
        <v>0.9</v>
      </c>
      <c r="J41" s="74" t="n">
        <v>0</v>
      </c>
      <c r="K41" s="139" t="n">
        <v>0.75</v>
      </c>
      <c r="L41" s="74" t="n">
        <v>0.74</v>
      </c>
      <c r="M41" s="74" t="n">
        <v>0.38</v>
      </c>
      <c r="N41" s="74" t="n"/>
      <c r="O41" s="181" t="n"/>
      <c r="P41" s="359" t="n">
        <v>0.61</v>
      </c>
      <c r="Q41" s="359" t="n">
        <v>0.39</v>
      </c>
      <c r="R41" s="172" t="n">
        <v>52</v>
      </c>
      <c r="S41" s="122">
        <f>SUM(H41:M41)</f>
        <v/>
      </c>
      <c r="V41" s="122" t="n"/>
    </row>
    <row customHeight="1" ht="18.75" r="42" s="356">
      <c r="A42" s="136" t="n">
        <v>3258107</v>
      </c>
      <c r="B42" s="153" t="inlineStr">
        <is>
          <t>Others : Repair &amp; Maintenance</t>
        </is>
      </c>
      <c r="C42" s="296" t="n">
        <v>54</v>
      </c>
      <c r="D42" s="137" t="n">
        <v>40</v>
      </c>
      <c r="E42" s="137" t="inlineStr">
        <is>
          <t>L.S.</t>
        </is>
      </c>
      <c r="F42" s="137" t="n">
        <v>40</v>
      </c>
      <c r="G42" s="296" t="n"/>
      <c r="H42" s="74" t="n"/>
      <c r="I42" s="309" t="n">
        <v>0</v>
      </c>
      <c r="J42" s="74" t="n">
        <v>0</v>
      </c>
      <c r="K42" s="139" t="n">
        <v>2.5</v>
      </c>
      <c r="L42" s="74" t="n">
        <v>4.98</v>
      </c>
      <c r="M42" s="74" t="n">
        <v>1.49</v>
      </c>
      <c r="N42" s="74" t="n"/>
      <c r="O42" s="181" t="n"/>
      <c r="P42" s="359" t="n">
        <v>0.5600000000000001</v>
      </c>
      <c r="Q42" s="359" t="n">
        <v>0.44</v>
      </c>
      <c r="R42" s="172" t="n">
        <v>53</v>
      </c>
      <c r="S42" s="122">
        <f>SUM(H42:M42)</f>
        <v/>
      </c>
      <c r="V42" s="122" t="n"/>
    </row>
    <row customHeight="1" ht="75.75" r="43" s="356">
      <c r="A43" s="136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96" t="n">
        <v>59</v>
      </c>
      <c r="D43" s="137" t="n">
        <v>70.25</v>
      </c>
      <c r="E43" s="137" t="n">
        <v>10</v>
      </c>
      <c r="F43" s="137" t="n">
        <v>702.5</v>
      </c>
      <c r="G43" s="296" t="n"/>
      <c r="H43" s="74" t="n">
        <v>346.3</v>
      </c>
      <c r="I43" s="309" t="n">
        <v>138.6</v>
      </c>
      <c r="J43" s="74" t="n">
        <v>0</v>
      </c>
      <c r="K43" s="138" t="n">
        <v>122</v>
      </c>
      <c r="L43" s="74" t="n">
        <v>0</v>
      </c>
      <c r="M43" s="74" t="n">
        <v>0</v>
      </c>
      <c r="N43" s="74" t="n"/>
      <c r="O43" s="181" t="n"/>
      <c r="P43" s="359" t="n">
        <v>1</v>
      </c>
      <c r="Q43" s="359" t="n">
        <v>0</v>
      </c>
      <c r="R43" s="172" t="n">
        <v>58</v>
      </c>
      <c r="S43" s="122">
        <f>SUM(H43:M43)</f>
        <v/>
      </c>
      <c r="V43" s="122" t="n"/>
    </row>
    <row customHeight="1" ht="29.25" r="44" s="356">
      <c r="A44" s="136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296" t="n">
        <v>60</v>
      </c>
      <c r="D44" s="137" t="n">
        <v>1.52</v>
      </c>
      <c r="E44" s="137" t="n">
        <v>45</v>
      </c>
      <c r="F44" s="137" t="n">
        <v>68.25</v>
      </c>
      <c r="G44" s="137" t="n"/>
      <c r="H44" s="74" t="n">
        <v>5.83</v>
      </c>
      <c r="I44" s="309" t="n">
        <v>26.31</v>
      </c>
      <c r="J44" s="74" t="n">
        <v>10.08</v>
      </c>
      <c r="K44" s="139" t="n">
        <v>8</v>
      </c>
      <c r="L44" s="74" t="n">
        <v>0</v>
      </c>
      <c r="M44" s="74" t="n">
        <v>0</v>
      </c>
      <c r="N44" s="74" t="n"/>
      <c r="O44" s="181" t="n"/>
      <c r="P44" s="359" t="n">
        <v>1</v>
      </c>
      <c r="Q44" s="359" t="n">
        <v>0</v>
      </c>
      <c r="R44" s="172" t="n">
        <v>59</v>
      </c>
      <c r="S44" s="122">
        <f>SUM(H44:M44)</f>
        <v/>
      </c>
      <c r="V44" s="122" t="n"/>
    </row>
    <row customHeight="1" ht="19.5" r="45" s="356">
      <c r="A45" s="136" t="n">
        <v>4112102</v>
      </c>
      <c r="B45" s="153" t="inlineStr">
        <is>
          <t>Speed Boat with Engine and all accessories (75 hp &amp; 5 Nos.)</t>
        </is>
      </c>
      <c r="C45" s="296" t="n">
        <v>62</v>
      </c>
      <c r="D45" s="137" t="n">
        <v>18</v>
      </c>
      <c r="E45" s="137" t="n">
        <v>5</v>
      </c>
      <c r="F45" s="137" t="n">
        <v>90</v>
      </c>
      <c r="G45" s="296" t="n"/>
      <c r="H45" s="74" t="n"/>
      <c r="I45" s="309" t="n">
        <v>0</v>
      </c>
      <c r="J45" s="74" t="n">
        <v>40.29</v>
      </c>
      <c r="K45" s="138" t="n">
        <v>21</v>
      </c>
      <c r="L45" s="74" t="n">
        <v>0</v>
      </c>
      <c r="M45" s="74" t="n">
        <v>0</v>
      </c>
      <c r="N45" s="74" t="n"/>
      <c r="O45" s="181" t="n"/>
      <c r="P45" s="359" t="n">
        <v>1</v>
      </c>
      <c r="Q45" s="359" t="n">
        <v>0</v>
      </c>
      <c r="R45" s="172" t="n">
        <v>61</v>
      </c>
      <c r="S45" s="122">
        <f>SUM(H45:M45)</f>
        <v/>
      </c>
      <c r="V45" s="122" t="n"/>
    </row>
    <row customHeight="1" ht="30" r="46" s="356">
      <c r="A46" s="306" t="n">
        <v>4112316</v>
      </c>
      <c r="B46" s="150" t="inlineStr">
        <is>
          <t>Photocopier -7 nos (PMO 2 Nos.,Kishoreganj 1 No., Netrokona 1 No., Sunamganj 1 No., Habiganj 1No.&amp; Brahmanbaria 1 No).</t>
        </is>
      </c>
      <c r="C46" s="307" t="n">
        <v>64</v>
      </c>
      <c r="D46" s="308" t="n">
        <v>1.28</v>
      </c>
      <c r="E46" s="308" t="n">
        <v>7</v>
      </c>
      <c r="F46" s="308" t="n">
        <v>8.970000000000001</v>
      </c>
      <c r="G46" s="308" t="n"/>
      <c r="H46" s="309" t="n">
        <v>3.73</v>
      </c>
      <c r="I46" s="309" t="n">
        <v>2.74</v>
      </c>
      <c r="J46" s="309" t="n">
        <v>2.5</v>
      </c>
      <c r="K46" s="310" t="n">
        <v>0</v>
      </c>
      <c r="L46" s="309" t="n">
        <v>0</v>
      </c>
      <c r="M46" s="309" t="n">
        <v>0</v>
      </c>
      <c r="N46" s="309" t="n"/>
      <c r="O46" s="151" t="n"/>
      <c r="P46" s="149" t="n">
        <v>0</v>
      </c>
      <c r="Q46" s="149" t="n">
        <v>0</v>
      </c>
      <c r="R46" s="311" t="n">
        <v>63</v>
      </c>
      <c r="S46" s="122">
        <f>SUM(H46:M46)</f>
        <v/>
      </c>
      <c r="V46" s="122" t="n"/>
    </row>
    <row customHeight="1" ht="28.5" r="47" s="356">
      <c r="A47" s="306" t="n">
        <v>4112316</v>
      </c>
      <c r="B47" s="150" t="inlineStr">
        <is>
          <t>Fax -2 nos (PMO 2 Nos.).</t>
        </is>
      </c>
      <c r="C47" s="307" t="n">
        <v>65</v>
      </c>
      <c r="D47" s="308" t="n">
        <v>0.5</v>
      </c>
      <c r="E47" s="308" t="n">
        <v>2</v>
      </c>
      <c r="F47" s="308" t="n">
        <v>1</v>
      </c>
      <c r="G47" s="307" t="n"/>
      <c r="H47" s="309" t="n">
        <v>0.79</v>
      </c>
      <c r="I47" s="309" t="n">
        <v>0</v>
      </c>
      <c r="J47" s="309" t="n">
        <v>0</v>
      </c>
      <c r="K47" s="312" t="n">
        <v>0</v>
      </c>
      <c r="L47" s="309" t="n">
        <v>0</v>
      </c>
      <c r="M47" s="309" t="n">
        <v>0</v>
      </c>
      <c r="N47" s="309" t="n"/>
      <c r="O47" s="151" t="n"/>
      <c r="P47" s="149" t="n">
        <v>1</v>
      </c>
      <c r="Q47" s="149" t="n">
        <v>0</v>
      </c>
      <c r="R47" s="311" t="n">
        <v>64</v>
      </c>
      <c r="S47" s="122">
        <f>SUM(H47:M47)</f>
        <v/>
      </c>
      <c r="V47" s="122" t="n"/>
    </row>
    <row customHeight="1" ht="42.75" r="48" s="356">
      <c r="A48" s="306" t="n">
        <v>4112304</v>
      </c>
      <c r="B48" s="150" t="inlineStr">
        <is>
          <t>Survey Equipments (Digital leveling Instrument 5 nos., Total Station 2 nos. &amp; Hand Held GPS 10 Nos)</t>
        </is>
      </c>
      <c r="C48" s="307" t="n">
        <v>67</v>
      </c>
      <c r="D48" s="308" t="n">
        <v>20.5</v>
      </c>
      <c r="E48" s="308" t="n">
        <v>17</v>
      </c>
      <c r="F48" s="308" t="n">
        <v>20.5</v>
      </c>
      <c r="G48" s="307" t="n"/>
      <c r="H48" s="309" t="n"/>
      <c r="I48" s="309" t="n">
        <v>5.55</v>
      </c>
      <c r="J48" s="309" t="n">
        <v>11.15</v>
      </c>
      <c r="K48" s="310" t="n">
        <v>3.8</v>
      </c>
      <c r="L48" s="309" t="n">
        <v>0</v>
      </c>
      <c r="M48" s="309" t="n">
        <v>0</v>
      </c>
      <c r="N48" s="309" t="n"/>
      <c r="O48" s="151" t="n"/>
      <c r="P48" s="149" t="n">
        <v>0</v>
      </c>
      <c r="Q48" s="149" t="n">
        <v>0</v>
      </c>
      <c r="R48" s="311" t="n">
        <v>66</v>
      </c>
      <c r="S48" s="122">
        <f>SUM(H48:M48)</f>
        <v/>
      </c>
      <c r="V48" s="122" t="n"/>
    </row>
    <row customHeight="1" ht="30.75" r="49" s="356">
      <c r="A49" s="306" t="n">
        <v>4112304</v>
      </c>
      <c r="B49" s="150" t="inlineStr">
        <is>
          <t>Networking Equipment- 3 nos (PMO 1 No., Kishoreganj 1 No., Netrokona 1 No., )</t>
        </is>
      </c>
      <c r="C49" s="307" t="n">
        <v>68</v>
      </c>
      <c r="D49" s="308" t="n">
        <v>1</v>
      </c>
      <c r="E49" s="308" t="n">
        <v>3</v>
      </c>
      <c r="F49" s="308" t="n">
        <v>3</v>
      </c>
      <c r="G49" s="307" t="n"/>
      <c r="H49" s="309" t="n"/>
      <c r="I49" s="309" t="n">
        <v>0</v>
      </c>
      <c r="J49" s="309" t="n">
        <v>0</v>
      </c>
      <c r="K49" s="312" t="n">
        <v>3</v>
      </c>
      <c r="L49" s="309" t="n">
        <v>0</v>
      </c>
      <c r="M49" s="309" t="n">
        <v>0</v>
      </c>
      <c r="N49" s="309" t="n"/>
      <c r="O49" s="151" t="n"/>
      <c r="P49" s="149" t="n">
        <v>0</v>
      </c>
      <c r="Q49" s="149" t="n">
        <v>0</v>
      </c>
      <c r="R49" s="311" t="n">
        <v>67</v>
      </c>
      <c r="S49" s="122">
        <f>SUM(H49:M49)</f>
        <v/>
      </c>
      <c r="V49" s="122" t="n"/>
    </row>
    <row customHeight="1" ht="24" r="50" s="356">
      <c r="A50" s="136" t="n">
        <v>4112304</v>
      </c>
      <c r="B50" s="91" t="inlineStr">
        <is>
          <t>Engineering Laboratory Equipments for Kishoregonj WD Division</t>
        </is>
      </c>
      <c r="C50" s="296" t="n">
        <v>69</v>
      </c>
      <c r="D50" s="137" t="inlineStr"/>
      <c r="E50" s="137" t="inlineStr">
        <is>
          <t>L.S</t>
        </is>
      </c>
      <c r="F50" s="137" t="n">
        <v>50</v>
      </c>
      <c r="G50" s="296" t="n"/>
      <c r="H50" s="74" t="n"/>
      <c r="I50" s="309" t="n">
        <v>0</v>
      </c>
      <c r="J50" s="74" t="n">
        <v>0</v>
      </c>
      <c r="K50" s="139" t="n">
        <v>7.89</v>
      </c>
      <c r="L50" s="74" t="n">
        <v>1.6</v>
      </c>
      <c r="M50" s="74" t="n">
        <v>5</v>
      </c>
      <c r="N50" s="74" t="n"/>
      <c r="O50" s="181" t="n"/>
      <c r="P50" s="359" t="n">
        <v>1</v>
      </c>
      <c r="Q50" s="359" t="n">
        <v>0</v>
      </c>
      <c r="R50" s="172" t="n">
        <v>68</v>
      </c>
      <c r="S50" s="122">
        <f>SUM(H50:M50)</f>
        <v/>
      </c>
      <c r="V50" s="122" t="n"/>
    </row>
    <row customHeight="1" ht="43.5" r="51" s="356">
      <c r="A51" s="136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296" t="n">
        <v>71</v>
      </c>
      <c r="D51" s="137" t="n">
        <v>0.66</v>
      </c>
      <c r="E51" s="137" t="n">
        <v>37</v>
      </c>
      <c r="F51" s="137" t="n">
        <v>24.5</v>
      </c>
      <c r="G51" s="296" t="n"/>
      <c r="H51" s="74" t="n">
        <v>3.88</v>
      </c>
      <c r="I51" s="309" t="n">
        <v>7.14</v>
      </c>
      <c r="J51" s="74" t="n">
        <v>6.18</v>
      </c>
      <c r="K51" s="138" t="n">
        <v>2.27</v>
      </c>
      <c r="L51" s="74" t="n">
        <v>0</v>
      </c>
      <c r="M51" s="74" t="n">
        <v>0</v>
      </c>
      <c r="N51" s="74" t="n"/>
      <c r="O51" s="181" t="n"/>
      <c r="P51" s="359" t="n">
        <v>1</v>
      </c>
      <c r="Q51" s="359" t="n">
        <v>0</v>
      </c>
      <c r="R51" s="172" t="n">
        <v>70</v>
      </c>
      <c r="S51" s="122">
        <f>SUM(H51:M51)</f>
        <v/>
      </c>
      <c r="V51" s="122" t="n"/>
    </row>
    <row customHeight="1" ht="27" r="52" s="356">
      <c r="A52" s="136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296" t="n">
        <v>72</v>
      </c>
      <c r="D52" s="137" t="n">
        <v>1.25</v>
      </c>
      <c r="E52" s="137" t="n">
        <v>11</v>
      </c>
      <c r="F52" s="137" t="n">
        <v>13.75</v>
      </c>
      <c r="G52" s="296" t="n"/>
      <c r="H52" s="74" t="n">
        <v>3.744</v>
      </c>
      <c r="I52" s="309" t="n">
        <v>0</v>
      </c>
      <c r="J52" s="74" t="n">
        <v>2.986</v>
      </c>
      <c r="K52" s="139" t="n">
        <v>3.15</v>
      </c>
      <c r="L52" s="74" t="n">
        <v>0</v>
      </c>
      <c r="M52" s="74" t="n">
        <v>0</v>
      </c>
      <c r="N52" s="74" t="n"/>
      <c r="O52" s="181" t="n"/>
      <c r="P52" s="359" t="n">
        <v>1</v>
      </c>
      <c r="Q52" s="359" t="n">
        <v>0</v>
      </c>
      <c r="R52" s="172" t="n">
        <v>71</v>
      </c>
      <c r="S52" s="122">
        <f>SUM(H52:M52)</f>
        <v/>
      </c>
      <c r="V52" s="122" t="n"/>
    </row>
    <row customHeight="1" ht="18.75" r="53" s="356">
      <c r="A53" s="136" t="n">
        <v>4112202</v>
      </c>
      <c r="B53" s="153" t="inlineStr">
        <is>
          <t xml:space="preserve">A3 Combo Printer 2 no ( PMO) </t>
        </is>
      </c>
      <c r="C53" s="296" t="n">
        <v>73</v>
      </c>
      <c r="D53" s="137" t="n">
        <v>0.75</v>
      </c>
      <c r="E53" s="137" t="n">
        <v>2</v>
      </c>
      <c r="F53" s="137" t="n">
        <v>1.5</v>
      </c>
      <c r="G53" s="296" t="n"/>
      <c r="H53" s="74" t="n"/>
      <c r="I53" s="309" t="n">
        <v>0.2</v>
      </c>
      <c r="J53" s="74" t="n">
        <v>0</v>
      </c>
      <c r="K53" s="139" t="n">
        <v>0</v>
      </c>
      <c r="L53" s="74" t="n">
        <v>0</v>
      </c>
      <c r="M53" s="74" t="n">
        <v>0</v>
      </c>
      <c r="N53" s="74" t="n"/>
      <c r="O53" s="181" t="n"/>
      <c r="P53" s="359" t="n">
        <v>1</v>
      </c>
      <c r="Q53" s="359" t="n">
        <v>0</v>
      </c>
      <c r="R53" s="172" t="n">
        <v>72</v>
      </c>
      <c r="S53" s="122">
        <f>SUM(H53:M53)</f>
        <v/>
      </c>
      <c r="V53" s="122" t="n"/>
    </row>
    <row customHeight="1" ht="30" r="54" s="356">
      <c r="A54" s="136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296" t="n">
        <v>74</v>
      </c>
      <c r="D54" s="137" t="n">
        <v>0.31</v>
      </c>
      <c r="E54" s="137" t="n">
        <v>17</v>
      </c>
      <c r="F54" s="137" t="n">
        <v>5.25</v>
      </c>
      <c r="G54" s="296" t="n"/>
      <c r="H54" s="74" t="n">
        <v>2.97</v>
      </c>
      <c r="I54" s="309" t="n">
        <v>0.1999999999999997</v>
      </c>
      <c r="J54" s="74" t="n">
        <v>0</v>
      </c>
      <c r="K54" s="139" t="n">
        <v>0.91</v>
      </c>
      <c r="L54" s="74" t="n">
        <v>0</v>
      </c>
      <c r="M54" s="74" t="n">
        <v>0</v>
      </c>
      <c r="N54" s="74" t="n"/>
      <c r="O54" s="181" t="n"/>
      <c r="P54" s="359" t="n">
        <v>1</v>
      </c>
      <c r="Q54" s="359" t="n">
        <v>0</v>
      </c>
      <c r="R54" s="172" t="n">
        <v>73</v>
      </c>
      <c r="S54" s="122">
        <f>SUM(H54:M54)</f>
        <v/>
      </c>
      <c r="V54" s="122" t="n"/>
    </row>
    <row customHeight="1" ht="18.75" r="55" s="356">
      <c r="A55" s="136" t="n">
        <v>4112314</v>
      </c>
      <c r="B55" s="153" t="inlineStr">
        <is>
          <t>Furnitures &amp; Fixtures</t>
        </is>
      </c>
      <c r="C55" s="296" t="n">
        <v>75</v>
      </c>
      <c r="D55" s="137" t="n">
        <v>50</v>
      </c>
      <c r="E55" s="137" t="inlineStr">
        <is>
          <t>LS</t>
        </is>
      </c>
      <c r="F55" s="137" t="n">
        <v>50</v>
      </c>
      <c r="G55" s="296" t="n"/>
      <c r="H55" s="74" t="n">
        <v>7.96</v>
      </c>
      <c r="I55" s="309" t="n">
        <v>8.449999999999999</v>
      </c>
      <c r="J55" s="74" t="n">
        <v>8.99</v>
      </c>
      <c r="K55" s="139" t="n">
        <v>9.960000000000001</v>
      </c>
      <c r="L55" s="74" t="n">
        <v>9.970000000000001</v>
      </c>
      <c r="M55" s="74" t="n">
        <v>0</v>
      </c>
      <c r="N55" s="74" t="n"/>
      <c r="O55" s="181" t="n"/>
      <c r="P55" s="359" t="n">
        <v>0.62</v>
      </c>
      <c r="Q55" s="359" t="n">
        <v>0.38</v>
      </c>
      <c r="R55" s="172" t="n">
        <v>74</v>
      </c>
      <c r="S55" s="122">
        <f>SUM(H55:M55)</f>
        <v/>
      </c>
      <c r="V55" s="122" t="n"/>
    </row>
    <row customHeight="1" ht="18.75" r="56" s="356">
      <c r="A56" s="136" t="n">
        <v>4112303</v>
      </c>
      <c r="B56" s="153" t="inlineStr">
        <is>
          <t>Aircooler</t>
        </is>
      </c>
      <c r="C56" s="296" t="n">
        <v>76</v>
      </c>
      <c r="D56" s="137" t="n">
        <v>1</v>
      </c>
      <c r="E56" s="137" t="n">
        <v>15</v>
      </c>
      <c r="F56" s="137" t="n">
        <v>15</v>
      </c>
      <c r="G56" s="296" t="n"/>
      <c r="H56" s="74" t="n">
        <v>0</v>
      </c>
      <c r="I56" s="309" t="n">
        <v>0</v>
      </c>
      <c r="J56" s="74" t="n">
        <v>3.77</v>
      </c>
      <c r="K56" s="139" t="n">
        <v>2</v>
      </c>
      <c r="L56" s="74" t="n">
        <v>3.96</v>
      </c>
      <c r="M56" s="74" t="n">
        <v>2.99</v>
      </c>
      <c r="N56" s="74" t="n"/>
      <c r="O56" s="181" t="n"/>
      <c r="P56" s="359" t="n">
        <v>0.61</v>
      </c>
      <c r="Q56" s="359" t="n">
        <v>0.39</v>
      </c>
      <c r="R56" s="172" t="n">
        <v>75</v>
      </c>
      <c r="S56" s="122">
        <f>SUM(H56:M56)</f>
        <v/>
      </c>
      <c r="V56" s="122" t="n"/>
    </row>
    <row customHeight="1" ht="18.75" r="57" s="356">
      <c r="A57" s="136" t="n">
        <v>4141101</v>
      </c>
      <c r="B57" s="153" t="inlineStr">
        <is>
          <t>Land Acquisition ( 470 hectare)</t>
        </is>
      </c>
      <c r="C57" s="296" t="n">
        <v>78</v>
      </c>
      <c r="D57" s="137" t="n">
        <v>39.12</v>
      </c>
      <c r="E57" s="137" t="n">
        <v>470</v>
      </c>
      <c r="F57" s="137" t="n">
        <v>18386.72</v>
      </c>
      <c r="G57" s="296" t="n"/>
      <c r="H57" s="74" t="n">
        <v>0</v>
      </c>
      <c r="I57" s="309" t="n">
        <v>0</v>
      </c>
      <c r="J57" s="74" t="n">
        <v>4649.65</v>
      </c>
      <c r="K57" s="138" t="n">
        <v>5794.05</v>
      </c>
      <c r="L57" s="74" t="n">
        <v>3879.9</v>
      </c>
      <c r="M57" s="74" t="n">
        <v>1000</v>
      </c>
      <c r="N57" s="74" t="n"/>
      <c r="O57" s="181" t="n"/>
      <c r="P57" s="359" t="n">
        <v>0.5</v>
      </c>
      <c r="Q57" s="359" t="n">
        <v>0.5</v>
      </c>
      <c r="R57" s="172" t="n">
        <v>77</v>
      </c>
      <c r="S57" s="122">
        <f>SUM(H57:M57)</f>
        <v/>
      </c>
      <c r="V57" s="122" t="n"/>
      <c r="W57" s="326" t="n"/>
    </row>
    <row customHeight="1" ht="18.75" r="58" s="356">
      <c r="A58" s="136" t="n">
        <v>4111306</v>
      </c>
      <c r="B58" s="153" t="inlineStr">
        <is>
          <t>Construction of Irrigation Inlet (New Haors)</t>
        </is>
      </c>
      <c r="C58" s="296" t="n">
        <v>81</v>
      </c>
      <c r="D58" s="137" t="n">
        <v>10.26</v>
      </c>
      <c r="E58" s="137" t="n">
        <v>119</v>
      </c>
      <c r="F58" s="137" t="n">
        <v>1220.46</v>
      </c>
      <c r="G58" s="296" t="n"/>
      <c r="H58" s="74" t="n">
        <v>0</v>
      </c>
      <c r="I58" s="309" t="n">
        <v>0</v>
      </c>
      <c r="J58" s="74" t="n">
        <v>0</v>
      </c>
      <c r="K58" s="138" t="n">
        <v>0</v>
      </c>
      <c r="L58" s="74" t="n">
        <v>116.72</v>
      </c>
      <c r="M58" s="74" t="n">
        <v>192.22</v>
      </c>
      <c r="N58" s="74" t="n"/>
      <c r="O58" s="181" t="n"/>
      <c r="P58" s="359" t="n">
        <v>0.58</v>
      </c>
      <c r="Q58" s="359" t="n">
        <v>0.42</v>
      </c>
      <c r="R58" s="172" t="n">
        <v>80</v>
      </c>
      <c r="S58" s="122">
        <f>SUM(H58:M58)</f>
        <v/>
      </c>
      <c r="V58" s="122" t="n"/>
      <c r="W58" s="326" t="n"/>
    </row>
    <row customHeight="1" ht="36" r="59" s="356">
      <c r="A59" s="136" t="n">
        <v>4111307</v>
      </c>
      <c r="B59" s="153" t="inlineStr">
        <is>
          <t xml:space="preserve"> Re-installation/Construction of Regulator/ Causeway (Rehabilitation Sub-Projects)</t>
        </is>
      </c>
      <c r="C59" s="296" t="n">
        <v>83</v>
      </c>
      <c r="D59" s="137" t="n">
        <v>234.52</v>
      </c>
      <c r="E59" s="137" t="n">
        <v>5</v>
      </c>
      <c r="F59" s="137" t="n">
        <v>1172.62</v>
      </c>
      <c r="G59" s="296" t="n"/>
      <c r="H59" s="74" t="n">
        <v>0</v>
      </c>
      <c r="I59" s="309" t="n">
        <v>0</v>
      </c>
      <c r="J59" s="74" t="n">
        <v>0</v>
      </c>
      <c r="K59" s="138" t="n">
        <v>0</v>
      </c>
      <c r="L59" s="74" t="n">
        <v>0</v>
      </c>
      <c r="M59" s="74" t="n">
        <v>0</v>
      </c>
      <c r="N59" s="74" t="n"/>
      <c r="O59" s="181" t="n"/>
      <c r="P59" s="359" t="n">
        <v>0.57</v>
      </c>
      <c r="Q59" s="359" t="n">
        <v>0.43</v>
      </c>
      <c r="R59" s="172" t="n">
        <v>82</v>
      </c>
      <c r="S59" s="122">
        <f>SUM(H59:M59)</f>
        <v/>
      </c>
      <c r="V59" s="122" t="n"/>
      <c r="W59" s="326" t="n"/>
    </row>
    <row customHeight="1" ht="45.75" r="60" s="356">
      <c r="A60" s="136" t="n">
        <v>4111307</v>
      </c>
      <c r="B60" s="153" t="inlineStr">
        <is>
          <t xml:space="preserve"> Installation/Construction of New Regulators/ Causeway/Bridge/Box Drainage Outlet) (New Haors)</t>
        </is>
      </c>
      <c r="C60" s="296" t="n">
        <v>84</v>
      </c>
      <c r="D60" s="137" t="n">
        <v>165.96</v>
      </c>
      <c r="E60" s="137" t="n">
        <v>111</v>
      </c>
      <c r="F60" s="137" t="n">
        <v>18421.37</v>
      </c>
      <c r="G60" s="296" t="n"/>
      <c r="H60" s="74" t="n">
        <v>0</v>
      </c>
      <c r="I60" s="309" t="n">
        <v>0</v>
      </c>
      <c r="J60" s="74" t="n">
        <v>293.15</v>
      </c>
      <c r="K60" s="139" t="n">
        <v>2773.9</v>
      </c>
      <c r="L60" s="74" t="n">
        <v>3076.61</v>
      </c>
      <c r="M60" s="74" t="n">
        <v>4075.22</v>
      </c>
      <c r="N60" s="74" t="n"/>
      <c r="O60" s="181" t="n"/>
      <c r="P60" s="359" t="n">
        <v>0.53</v>
      </c>
      <c r="Q60" s="359" t="n">
        <v>0.47</v>
      </c>
      <c r="R60" s="172" t="n">
        <v>83</v>
      </c>
      <c r="S60" s="122">
        <f>SUM(H60:M60)</f>
        <v/>
      </c>
      <c r="V60" s="122" t="n"/>
      <c r="W60" s="326" t="n"/>
    </row>
    <row customHeight="1" ht="27.95" r="61" s="356">
      <c r="A61" s="136" t="n">
        <v>4111307</v>
      </c>
      <c r="B61" s="153" t="inlineStr">
        <is>
          <t xml:space="preserve"> Re-excavation of Khal/River (New Haors) </t>
        </is>
      </c>
      <c r="C61" s="296" t="n">
        <v>85</v>
      </c>
      <c r="D61" s="137" t="n">
        <v>30.29</v>
      </c>
      <c r="E61" s="137" t="n">
        <v>336.214</v>
      </c>
      <c r="F61" s="137" t="n">
        <v>10184.13</v>
      </c>
      <c r="G61" s="296" t="n"/>
      <c r="H61" s="74" t="n">
        <v>0</v>
      </c>
      <c r="I61" s="309" t="n">
        <v>0</v>
      </c>
      <c r="J61" s="74" t="n">
        <v>349.16</v>
      </c>
      <c r="K61" s="139" t="n">
        <v>840.8</v>
      </c>
      <c r="L61" s="74" t="n">
        <v>4821.52</v>
      </c>
      <c r="M61" s="74" t="n">
        <v>2673.22</v>
      </c>
      <c r="N61" s="74" t="n"/>
      <c r="O61" s="181" t="n"/>
      <c r="P61" s="359" t="n">
        <v>0.5600000000000001</v>
      </c>
      <c r="Q61" s="359" t="n">
        <v>0.4399999999999999</v>
      </c>
      <c r="R61" s="172" t="n">
        <v>84</v>
      </c>
      <c r="S61" s="122">
        <f>SUM(H61:M61)</f>
        <v/>
      </c>
      <c r="V61" s="122" t="n"/>
      <c r="W61" s="326" t="n"/>
    </row>
    <row customHeight="1" ht="34.5" r="62" s="356">
      <c r="A62" s="136" t="n">
        <v>4111201</v>
      </c>
      <c r="B62" s="153" t="inlineStr">
        <is>
          <t xml:space="preserve"> Re-excavation of Khal/River (Rehabilitation Sub-Projects) </t>
        </is>
      </c>
      <c r="C62" s="296" t="n">
        <v>87</v>
      </c>
      <c r="D62" s="137" t="n">
        <v>31.19</v>
      </c>
      <c r="E62" s="137" t="n">
        <v>108.974</v>
      </c>
      <c r="F62" s="137" t="n">
        <v>3398.889999999999</v>
      </c>
      <c r="G62" s="296" t="n"/>
      <c r="H62" s="74" t="n">
        <v>0</v>
      </c>
      <c r="I62" s="309" t="n">
        <v>0</v>
      </c>
      <c r="J62" s="74" t="n">
        <v>0</v>
      </c>
      <c r="K62" s="138" t="n">
        <v>0</v>
      </c>
      <c r="L62" s="74" t="n">
        <v>455.04</v>
      </c>
      <c r="M62" s="74" t="n">
        <v>726.54</v>
      </c>
      <c r="N62" s="74" t="n"/>
      <c r="O62" s="181" t="n"/>
      <c r="P62" s="359" t="n">
        <v>0.55</v>
      </c>
      <c r="Q62" s="359" t="n">
        <v>0.45</v>
      </c>
      <c r="R62" s="172" t="n">
        <v>86</v>
      </c>
      <c r="S62" s="122">
        <f>SUM(H62:M62)</f>
        <v/>
      </c>
      <c r="V62" s="122" t="n"/>
      <c r="W62" s="326" t="n"/>
    </row>
    <row customHeight="1" ht="45.75" r="63" s="356">
      <c r="A63" s="136" t="n">
        <v>4111201</v>
      </c>
      <c r="B63" s="153" t="inlineStr">
        <is>
          <t xml:space="preserve"> Rehabilitation of Full Embankment (Resection/ construction) (Rehabilitation Sub-Projects)</t>
        </is>
      </c>
      <c r="C63" s="296" t="n">
        <v>88</v>
      </c>
      <c r="D63" s="137" t="n">
        <v>30.33</v>
      </c>
      <c r="E63" s="137" t="n">
        <v>67.11</v>
      </c>
      <c r="F63" s="137" t="n">
        <v>2035.43</v>
      </c>
      <c r="G63" s="296" t="n"/>
      <c r="H63" s="74" t="n">
        <v>0</v>
      </c>
      <c r="I63" s="309" t="n">
        <v>0</v>
      </c>
      <c r="J63" s="74" t="n">
        <v>0</v>
      </c>
      <c r="K63" s="139" t="n">
        <v>0</v>
      </c>
      <c r="L63" s="74" t="n">
        <v>452.46</v>
      </c>
      <c r="M63" s="74" t="n">
        <v>253.65</v>
      </c>
      <c r="N63" s="74" t="n"/>
      <c r="O63" s="181" t="n"/>
      <c r="P63" s="359" t="n">
        <v>0.58</v>
      </c>
      <c r="Q63" s="359" t="n">
        <v>0.42</v>
      </c>
      <c r="R63" s="172" t="n">
        <v>87</v>
      </c>
      <c r="S63" s="122">
        <f>SUM(H63:M63)</f>
        <v/>
      </c>
      <c r="V63" s="122" t="n"/>
      <c r="W63" s="326" t="n"/>
    </row>
    <row customHeight="1" ht="51.75" r="64" s="356">
      <c r="A64" s="136" t="n">
        <v>4111201</v>
      </c>
      <c r="B64" s="153" t="inlineStr">
        <is>
          <t xml:space="preserve"> Rehabilitation of Submergible Embankment  (Resection/construction)  (Rehabilitation Sub-Projects)</t>
        </is>
      </c>
      <c r="C64" s="296" t="n">
        <v>89</v>
      </c>
      <c r="D64" s="137" t="n">
        <v>27.9</v>
      </c>
      <c r="E64" s="137" t="n">
        <v>62.66200000000001</v>
      </c>
      <c r="F64" s="137" t="n">
        <v>1748.43</v>
      </c>
      <c r="G64" s="296" t="n"/>
      <c r="H64" s="74" t="n">
        <v>0</v>
      </c>
      <c r="I64" s="309" t="n">
        <v>0</v>
      </c>
      <c r="J64" s="74" t="n">
        <v>0</v>
      </c>
      <c r="K64" s="139" t="n">
        <v>0</v>
      </c>
      <c r="L64" s="74" t="n">
        <v>341.85</v>
      </c>
      <c r="M64" s="74" t="n">
        <v>179.68</v>
      </c>
      <c r="N64" s="74" t="n"/>
      <c r="O64" s="181" t="n"/>
      <c r="P64" s="359" t="n">
        <v>0.55</v>
      </c>
      <c r="Q64" s="359" t="n">
        <v>0.45</v>
      </c>
      <c r="R64" s="172" t="n">
        <v>88</v>
      </c>
      <c r="S64" s="122">
        <f>SUM(H64:M64)</f>
        <v/>
      </c>
      <c r="V64" s="122" t="n"/>
      <c r="W64" s="326" t="n"/>
    </row>
    <row customHeight="1" ht="28.5" r="65" s="356">
      <c r="A65" s="136" t="n">
        <v>4111201</v>
      </c>
      <c r="B65" s="153" t="inlineStr">
        <is>
          <t>Construction of Submersible Embankment (New Haors) (Earth Volume: 29.98 lakh cum)</t>
        </is>
      </c>
      <c r="C65" s="296" t="n">
        <v>90</v>
      </c>
      <c r="D65" s="137" t="inlineStr"/>
      <c r="E65" s="137" t="n">
        <v>261.2379999999999</v>
      </c>
      <c r="F65" s="137" t="n">
        <v>21445.23</v>
      </c>
      <c r="G65" s="296" t="n"/>
      <c r="H65" s="74" t="n">
        <v>0</v>
      </c>
      <c r="I65" s="309" t="n">
        <v>0</v>
      </c>
      <c r="J65" s="74" t="n">
        <v>336.91</v>
      </c>
      <c r="K65" s="139" t="n">
        <v>3910</v>
      </c>
      <c r="L65" s="74" t="n">
        <v>1880.15</v>
      </c>
      <c r="M65" s="74" t="n">
        <v>2923.61</v>
      </c>
      <c r="N65" s="74" t="n"/>
      <c r="O65" s="181" t="n"/>
      <c r="P65" s="359" t="n">
        <v>0.58</v>
      </c>
      <c r="Q65" s="359" t="n">
        <v>0.42</v>
      </c>
      <c r="R65" s="172" t="n">
        <v>89</v>
      </c>
      <c r="S65" s="122">
        <f>SUM(H65:M65)</f>
        <v/>
      </c>
      <c r="V65" s="122" t="n"/>
      <c r="W65" s="326" t="n"/>
    </row>
    <row customHeight="1" ht="21" r="66" s="356">
      <c r="A66" s="136" t="n">
        <v>4111201</v>
      </c>
      <c r="B66" s="153" t="inlineStr">
        <is>
          <t xml:space="preserve"> Rehabilitation of Regulator (New Haors)</t>
        </is>
      </c>
      <c r="C66" s="296" t="n">
        <v>91</v>
      </c>
      <c r="D66" s="137" t="n">
        <v>20.96</v>
      </c>
      <c r="E66" s="137" t="n">
        <v>7</v>
      </c>
      <c r="F66" s="137" t="n">
        <v>146.69</v>
      </c>
      <c r="G66" s="296" t="n"/>
      <c r="H66" s="74" t="n">
        <v>0</v>
      </c>
      <c r="I66" s="309" t="n">
        <v>0</v>
      </c>
      <c r="J66" s="74" t="n">
        <v>0</v>
      </c>
      <c r="K66" s="139" t="n">
        <v>0</v>
      </c>
      <c r="L66" s="74" t="n">
        <v>73.26000000000001</v>
      </c>
      <c r="M66" s="74" t="n">
        <v>0</v>
      </c>
      <c r="N66" s="74" t="n"/>
      <c r="O66" s="181" t="n"/>
      <c r="P66" s="359" t="n">
        <v>0.55</v>
      </c>
      <c r="Q66" s="359" t="n">
        <v>0.45</v>
      </c>
      <c r="R66" s="172" t="n">
        <v>90</v>
      </c>
      <c r="S66" s="122">
        <f>SUM(H66:M66)</f>
        <v/>
      </c>
      <c r="V66" s="122" t="n"/>
      <c r="W66" s="326" t="n"/>
    </row>
    <row customHeight="1" ht="21" r="67" s="356">
      <c r="A67" s="136" t="n">
        <v>4111201</v>
      </c>
      <c r="B67" s="153" t="inlineStr">
        <is>
          <t>Threshing Floor Construction</t>
        </is>
      </c>
      <c r="C67" s="296" t="n">
        <v>92</v>
      </c>
      <c r="D67" s="137" t="n">
        <v>45</v>
      </c>
      <c r="E67" s="137" t="n">
        <v>5</v>
      </c>
      <c r="F67" s="137" t="n">
        <v>225</v>
      </c>
      <c r="G67" s="296" t="n"/>
      <c r="H67" s="74" t="n">
        <v>0</v>
      </c>
      <c r="I67" s="309" t="n">
        <v>0</v>
      </c>
      <c r="J67" s="74" t="n">
        <v>0</v>
      </c>
      <c r="K67" s="139" t="n">
        <v>0</v>
      </c>
      <c r="L67" s="74" t="n">
        <v>0</v>
      </c>
      <c r="M67" s="74" t="n">
        <v>0</v>
      </c>
      <c r="N67" s="74" t="n"/>
      <c r="O67" s="181" t="n"/>
      <c r="P67" s="359" t="n">
        <v>0.55</v>
      </c>
      <c r="Q67" s="359" t="n">
        <v>0.45</v>
      </c>
      <c r="R67" s="172" t="n">
        <v>91</v>
      </c>
      <c r="S67" s="122">
        <f>SUM(H67:M67)</f>
        <v/>
      </c>
      <c r="V67" s="122" t="n"/>
      <c r="W67" s="326" t="n"/>
    </row>
    <row customHeight="1" ht="18.75" r="68" s="356">
      <c r="A68" s="136" t="n">
        <v>4111201</v>
      </c>
      <c r="B68" s="153" t="inlineStr">
        <is>
          <t>Construction of WMG Office</t>
        </is>
      </c>
      <c r="C68" s="296" t="n">
        <v>93</v>
      </c>
      <c r="D68" s="137" t="n">
        <v>29.42</v>
      </c>
      <c r="E68" s="137" t="n">
        <v>55</v>
      </c>
      <c r="F68" s="137" t="n">
        <v>1618</v>
      </c>
      <c r="G68" s="296" t="n"/>
      <c r="H68" s="74" t="n">
        <v>0</v>
      </c>
      <c r="I68" s="309" t="n">
        <v>0</v>
      </c>
      <c r="J68" s="74" t="n">
        <v>0</v>
      </c>
      <c r="K68" s="139" t="n">
        <v>0</v>
      </c>
      <c r="L68" s="74" t="n">
        <v>42.09</v>
      </c>
      <c r="M68" s="74" t="n">
        <v>93.33</v>
      </c>
      <c r="N68" s="74" t="n"/>
      <c r="O68" s="181" t="n"/>
      <c r="P68" s="359" t="n">
        <v>0.57</v>
      </c>
      <c r="Q68" s="359" t="n">
        <v>0.43</v>
      </c>
      <c r="R68" s="172" t="n">
        <v>92</v>
      </c>
      <c r="S68" s="122">
        <f>SUM(H68:M68)</f>
        <v/>
      </c>
      <c r="V68" s="122" t="n"/>
      <c r="W68" s="326" t="n"/>
    </row>
    <row customHeight="1" ht="18.75" r="69" s="356">
      <c r="A69" s="136" t="n">
        <v>4111201</v>
      </c>
      <c r="B69" s="153" t="inlineStr">
        <is>
          <t>O&amp;M During Construction</t>
        </is>
      </c>
      <c r="C69" s="296" t="n">
        <v>94</v>
      </c>
      <c r="D69" s="137" t="inlineStr"/>
      <c r="E69" s="137" t="n">
        <v>1</v>
      </c>
      <c r="F69" s="137" t="n">
        <v>120</v>
      </c>
      <c r="G69" s="296" t="n"/>
      <c r="H69" s="74" t="n">
        <v>0</v>
      </c>
      <c r="I69" s="309" t="n">
        <v>0</v>
      </c>
      <c r="J69" s="74" t="n">
        <v>0</v>
      </c>
      <c r="K69" s="139" t="n">
        <v>0</v>
      </c>
      <c r="L69" s="74" t="n">
        <v>0</v>
      </c>
      <c r="M69" s="74" t="n">
        <v>0</v>
      </c>
      <c r="N69" s="74" t="n"/>
      <c r="O69" s="181" t="n"/>
      <c r="P69" s="359" t="n">
        <v>0.55</v>
      </c>
      <c r="Q69" s="359" t="n">
        <v>0.45</v>
      </c>
      <c r="R69" s="172" t="n">
        <v>93</v>
      </c>
      <c r="S69" s="122">
        <f>SUM(H69:M69)</f>
        <v/>
      </c>
      <c r="V69" s="122" t="n"/>
      <c r="W69" s="326" t="n"/>
    </row>
    <row customHeight="1" ht="18.75" r="70" s="356">
      <c r="A70" s="136" t="inlineStr"/>
      <c r="B70" s="153" t="inlineStr">
        <is>
          <t>(c) Physical Contingency ( Lump sum):</t>
        </is>
      </c>
      <c r="C70" s="296" t="n">
        <v>97</v>
      </c>
      <c r="D70" s="137" t="inlineStr"/>
      <c r="E70" s="142" t="inlineStr">
        <is>
          <t>L.S.</t>
        </is>
      </c>
      <c r="F70" s="137" t="n">
        <v>30.51</v>
      </c>
      <c r="G70" s="181" t="n"/>
      <c r="H70" s="74" t="n">
        <v>0</v>
      </c>
      <c r="I70" s="309" t="n">
        <v>0</v>
      </c>
      <c r="J70" s="74" t="n">
        <v>0</v>
      </c>
      <c r="K70" s="74" t="n">
        <v>0</v>
      </c>
      <c r="L70" s="74" t="n">
        <v>0</v>
      </c>
      <c r="M70" s="74" t="n">
        <v>0</v>
      </c>
      <c r="N70" s="181" t="n"/>
      <c r="O70" s="181" t="n"/>
      <c r="P70" s="359" t="n">
        <v>0.53</v>
      </c>
      <c r="Q70" s="359" t="n">
        <v>0.47</v>
      </c>
      <c r="R70" s="172" t="n">
        <v>96</v>
      </c>
      <c r="S70" s="122">
        <f>SUM(H70:M70)</f>
        <v/>
      </c>
      <c r="V70" s="122" t="n"/>
      <c r="W70" s="326" t="n"/>
    </row>
    <row customHeight="1" ht="18.6" r="71" s="356">
      <c r="A71" s="181" t="inlineStr"/>
      <c r="B71" s="153" t="inlineStr">
        <is>
          <t>(d) Price Contingency (Lump sum):</t>
        </is>
      </c>
      <c r="C71" s="296" t="n">
        <v>98</v>
      </c>
      <c r="D71" s="137" t="inlineStr"/>
      <c r="E71" s="142" t="inlineStr">
        <is>
          <t>L.S.</t>
        </is>
      </c>
      <c r="F71" s="137" t="n">
        <v>10</v>
      </c>
      <c r="G71" s="181" t="n"/>
      <c r="H71" s="74" t="n">
        <v>0</v>
      </c>
      <c r="I71" s="309" t="n">
        <v>0</v>
      </c>
      <c r="J71" s="74" t="n">
        <v>0</v>
      </c>
      <c r="K71" s="74" t="n">
        <v>0</v>
      </c>
      <c r="L71" s="74" t="n">
        <v>0</v>
      </c>
      <c r="M71" s="74" t="n">
        <v>0</v>
      </c>
      <c r="N71" s="181" t="n"/>
      <c r="O71" s="181" t="n"/>
      <c r="P71" s="359" t="n">
        <v>0.54</v>
      </c>
      <c r="Q71" s="359" t="n">
        <v>0.46</v>
      </c>
      <c r="R71" s="172" t="n">
        <v>97</v>
      </c>
      <c r="S71" s="122">
        <f>SUM(H71:M71)</f>
        <v/>
      </c>
      <c r="V71" s="122" t="n"/>
      <c r="W71" s="326" t="n"/>
    </row>
    <row customHeight="1" ht="18.6" r="72" s="356">
      <c r="D72" s="122" t="n"/>
      <c r="F72" s="143" t="n"/>
      <c r="H72" s="169">
        <f>SUM(H2:H71)</f>
        <v/>
      </c>
      <c r="I72" s="169">
        <f>SUM(I2:I71)</f>
        <v/>
      </c>
      <c r="J72" s="169">
        <f>SUM(J2:J71)</f>
        <v/>
      </c>
      <c r="K72" s="169">
        <f>SUM(K2:K71)</f>
        <v/>
      </c>
      <c r="L72" s="169">
        <f>SUM(L2:L71)</f>
        <v/>
      </c>
      <c r="M72" s="169">
        <f>SUM(M2:M71)</f>
        <v/>
      </c>
      <c r="P72" s="326" t="n"/>
      <c r="Q72" s="326" t="n"/>
      <c r="R72" s="171" t="n"/>
      <c r="S72" s="122">
        <f>SUM(S2:S71)</f>
        <v/>
      </c>
      <c r="T72" s="122" t="n"/>
      <c r="U72" s="122" t="n"/>
      <c r="V72" s="122" t="n"/>
    </row>
    <row customHeight="1" ht="18.6" r="73" s="356">
      <c r="D73" s="122" t="n"/>
      <c r="F73" s="143" t="n"/>
      <c r="H73" s="122">
        <f>H72</f>
        <v/>
      </c>
      <c r="I73" s="122">
        <f>H73+I72</f>
        <v/>
      </c>
      <c r="J73" s="122">
        <f>I73+J72</f>
        <v/>
      </c>
      <c r="K73" s="122">
        <f>J73+K72</f>
        <v/>
      </c>
      <c r="L73" s="122">
        <f>K73+L72</f>
        <v/>
      </c>
      <c r="M73" s="169">
        <f>L73+M72</f>
        <v/>
      </c>
      <c r="R73" s="171" t="n"/>
    </row>
    <row customHeight="1" ht="18.6" r="74" s="356">
      <c r="D74" s="122" t="n"/>
      <c r="F74" s="143" t="n"/>
      <c r="R74" s="171" t="n"/>
    </row>
    <row customHeight="1" ht="18.6" r="75" s="356">
      <c r="A75" s="72" t="inlineStr">
        <is>
          <t>Code</t>
        </is>
      </c>
      <c r="B75" s="174" t="inlineStr">
        <is>
          <t>Description</t>
        </is>
      </c>
      <c r="C75" s="72" t="inlineStr">
        <is>
          <t>rindex</t>
        </is>
      </c>
      <c r="D75" s="175" t="inlineStr">
        <is>
          <t>Unit Cost</t>
        </is>
      </c>
      <c r="E75" s="72" t="inlineStr">
        <is>
          <t>Quantity</t>
        </is>
      </c>
      <c r="F75" s="173" t="inlineStr">
        <is>
          <t>TotalCost</t>
        </is>
      </c>
      <c r="G75" s="72" t="inlineStr">
        <is>
          <t>Weight</t>
        </is>
      </c>
      <c r="H75" s="72" t="inlineStr">
        <is>
          <t>2014-15</t>
        </is>
      </c>
      <c r="I75" s="72" t="inlineStr">
        <is>
          <t>2015-16</t>
        </is>
      </c>
      <c r="J75" s="72" t="inlineStr">
        <is>
          <t>2016-17</t>
        </is>
      </c>
      <c r="K75" s="72" t="inlineStr">
        <is>
          <t>2017-18</t>
        </is>
      </c>
      <c r="L75" s="72" t="inlineStr">
        <is>
          <t>2018-19</t>
        </is>
      </c>
      <c r="M75" s="72" t="inlineStr">
        <is>
          <t>2019-20</t>
        </is>
      </c>
      <c r="N75" s="72" t="inlineStr">
        <is>
          <t>2020-21</t>
        </is>
      </c>
      <c r="O75" s="72" t="inlineStr">
        <is>
          <t>2021-22</t>
        </is>
      </c>
      <c r="P75" s="72" t="inlineStr">
        <is>
          <t>2020-21-P</t>
        </is>
      </c>
      <c r="Q75" s="72" t="inlineStr">
        <is>
          <t>2021-22-P</t>
        </is>
      </c>
      <c r="R75" s="176" t="inlineStr">
        <is>
          <t>Investment_Cost_Index</t>
        </is>
      </c>
    </row>
    <row r="76">
      <c r="A76" s="72" t="n">
        <v>0</v>
      </c>
      <c r="B76" s="174" t="n">
        <v>1</v>
      </c>
      <c r="C76" s="72" t="n">
        <v>2</v>
      </c>
      <c r="D76" s="174" t="n">
        <v>3</v>
      </c>
      <c r="E76" s="72" t="n">
        <v>4</v>
      </c>
      <c r="F76" s="174" t="n">
        <v>5</v>
      </c>
      <c r="G76" s="72" t="n">
        <v>6</v>
      </c>
      <c r="H76" s="174" t="n">
        <v>7</v>
      </c>
      <c r="I76" s="72" t="n">
        <v>8</v>
      </c>
      <c r="J76" s="174" t="n">
        <v>9</v>
      </c>
      <c r="K76" s="72" t="n">
        <v>10</v>
      </c>
      <c r="L76" s="174" t="n">
        <v>11</v>
      </c>
      <c r="M76" s="72" t="n">
        <v>12</v>
      </c>
      <c r="N76" s="174" t="n">
        <v>13</v>
      </c>
      <c r="O76" s="72" t="n">
        <v>14</v>
      </c>
      <c r="P76" s="174" t="n">
        <v>15</v>
      </c>
      <c r="Q76" s="72" t="n">
        <v>16</v>
      </c>
      <c r="R76" s="174" t="n">
        <v>17</v>
      </c>
    </row>
    <row r="77">
      <c r="H77" s="169">
        <f>SUM(H2:H71)</f>
        <v/>
      </c>
      <c r="I77" s="169">
        <f>SUM(I2:I71)</f>
        <v/>
      </c>
      <c r="R77" s="171" t="n"/>
    </row>
    <row r="78">
      <c r="R78" s="171" t="n"/>
    </row>
    <row r="79">
      <c r="R79" s="171" t="n"/>
    </row>
    <row r="81">
      <c r="U81" s="171" t="n"/>
    </row>
    <row r="91">
      <c r="U91" s="171" t="n"/>
    </row>
    <row r="92">
      <c r="U92" s="171" t="n"/>
    </row>
    <row r="95">
      <c r="U95" s="171" t="n"/>
    </row>
  </sheetData>
  <pageMargins bottom="0.75" footer="0.3" header="0.3" left="0.7" right="0.7" top="0.75"/>
  <pageSetup fitToHeight="3" orientation="landscape" paperSize="9" scale="59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71"/>
  <sheetViews>
    <sheetView topLeftCell="A64" workbookViewId="0" zoomScale="115" zoomScaleNormal="115">
      <selection activeCell="D71" sqref="D2:D71"/>
    </sheetView>
  </sheetViews>
  <sheetFormatPr baseColWidth="8" defaultColWidth="9.140625" defaultRowHeight="15"/>
  <cols>
    <col customWidth="1" max="1" min="1" style="356" width="20"/>
    <col customWidth="1" max="2" min="2" style="356" width="59.85546875"/>
    <col customWidth="1" max="3" min="3" style="326" width="8.5703125"/>
    <col customWidth="1" max="4" min="4" style="326" width="11.7109375"/>
    <col customWidth="1" max="5" min="5" style="326" width="9.140625"/>
    <col customWidth="1" max="6" min="6" style="326" width="13.5703125"/>
    <col customWidth="1" max="10" min="7" style="326" width="15.42578125"/>
    <col customWidth="1" max="11" min="11" style="169" width="11.28515625"/>
    <col customWidth="1" max="12" min="12" style="169" width="12.28515625"/>
    <col customWidth="1" max="13" min="13" style="169" width="11.85546875"/>
    <col customWidth="1" max="14" min="14" style="169" width="12.7109375"/>
    <col customWidth="1" max="15" min="15" style="169" width="12.140625"/>
    <col customWidth="1" max="182" min="16" style="356" width="9.140625"/>
    <col customWidth="1" max="16384" min="183" style="356" width="9.140625"/>
  </cols>
  <sheetData>
    <row r="1">
      <c r="A1" s="359" t="inlineStr">
        <is>
          <t>Code</t>
        </is>
      </c>
      <c r="B1" s="136" t="inlineStr">
        <is>
          <t>Description</t>
        </is>
      </c>
      <c r="C1" s="359" t="inlineStr">
        <is>
          <t>rindex</t>
        </is>
      </c>
      <c r="D1" s="359" t="inlineStr">
        <is>
          <t>Total-cum</t>
        </is>
      </c>
      <c r="E1" s="359" t="inlineStr">
        <is>
          <t>GoB-cum</t>
        </is>
      </c>
      <c r="F1" s="359" t="inlineStr">
        <is>
          <t>RPA-cum</t>
        </is>
      </c>
      <c r="G1" s="359" t="inlineStr">
        <is>
          <t>DPA-cum</t>
        </is>
      </c>
      <c r="H1" s="359" t="inlineStr">
        <is>
          <t>Total-20-21</t>
        </is>
      </c>
      <c r="I1" s="359" t="inlineStr">
        <is>
          <t>GoB-20-21</t>
        </is>
      </c>
      <c r="J1" s="359" t="inlineStr">
        <is>
          <t>RPA-20-21</t>
        </is>
      </c>
      <c r="K1" s="123" t="inlineStr">
        <is>
          <t>DPA-20-21</t>
        </is>
      </c>
      <c r="L1" s="123" t="inlineStr">
        <is>
          <t>Total-21-22</t>
        </is>
      </c>
      <c r="M1" s="123" t="inlineStr">
        <is>
          <t>GoB-21-22</t>
        </is>
      </c>
      <c r="N1" s="123" t="inlineStr">
        <is>
          <t>RPA-21-22</t>
        </is>
      </c>
      <c r="O1" s="123" t="inlineStr">
        <is>
          <t>DPA-21-22</t>
        </is>
      </c>
    </row>
    <row r="2">
      <c r="A2" s="359" t="n">
        <v>3111302</v>
      </c>
      <c r="B2" s="164" t="inlineStr">
        <is>
          <t>Conveyance Allowance</t>
        </is>
      </c>
      <c r="C2" s="359" t="n">
        <v>11</v>
      </c>
      <c r="D2" s="359" t="n">
        <v>1.51</v>
      </c>
      <c r="E2" s="359" t="n">
        <v>1.51</v>
      </c>
      <c r="F2" s="359" t="n">
        <v>0</v>
      </c>
      <c r="G2" s="359" t="n">
        <v>0</v>
      </c>
      <c r="H2" s="359">
        <f>D2-SUM(E2:G2)</f>
        <v/>
      </c>
      <c r="I2" s="359" t="n"/>
      <c r="J2" s="359" t="n"/>
      <c r="K2" s="123" t="n">
        <v>0</v>
      </c>
      <c r="L2" s="123" t="n">
        <v>0</v>
      </c>
      <c r="M2" s="123" t="n">
        <v>0</v>
      </c>
      <c r="N2" s="123" t="n"/>
      <c r="O2" s="123" t="n"/>
    </row>
    <row r="3">
      <c r="A3" s="359" t="n">
        <v>3111327</v>
      </c>
      <c r="B3" s="164" t="inlineStr">
        <is>
          <t>Overtime Allowance</t>
        </is>
      </c>
      <c r="C3" s="359" t="n">
        <v>12</v>
      </c>
      <c r="D3" s="359" t="n">
        <v>0</v>
      </c>
      <c r="E3" s="359" t="n">
        <v>0</v>
      </c>
      <c r="F3" s="359" t="n">
        <v>0</v>
      </c>
      <c r="G3" s="359" t="n">
        <v>0</v>
      </c>
      <c r="H3" s="359">
        <f>D3-SUM(E3:G3)</f>
        <v/>
      </c>
      <c r="I3" s="359" t="n"/>
      <c r="J3" s="359" t="n"/>
      <c r="K3" s="123" t="n">
        <v>0</v>
      </c>
      <c r="L3" s="123" t="n">
        <v>0</v>
      </c>
      <c r="M3" s="123" t="n">
        <v>0</v>
      </c>
      <c r="N3" s="123" t="n"/>
      <c r="O3" s="123" t="n"/>
    </row>
    <row r="4">
      <c r="A4" s="359" t="n">
        <v>3111338</v>
      </c>
      <c r="B4" s="164" t="inlineStr">
        <is>
          <t>Other Allowance</t>
        </is>
      </c>
      <c r="C4" s="359" t="n">
        <v>13</v>
      </c>
      <c r="D4" s="359" t="n">
        <v>50.61</v>
      </c>
      <c r="E4" s="359" t="n">
        <v>50.61</v>
      </c>
      <c r="F4" s="359" t="n">
        <v>0</v>
      </c>
      <c r="G4" s="359" t="n">
        <v>0</v>
      </c>
      <c r="H4" s="359">
        <f>D4-SUM(E4:G4)</f>
        <v/>
      </c>
      <c r="I4" s="359" t="n"/>
      <c r="J4" s="359" t="n"/>
      <c r="K4" s="123" t="n">
        <v>0</v>
      </c>
      <c r="L4" s="123" t="n">
        <v>0</v>
      </c>
      <c r="M4" s="123" t="n">
        <v>0</v>
      </c>
      <c r="N4" s="123" t="n"/>
      <c r="O4" s="123" t="n"/>
    </row>
    <row r="5">
      <c r="A5" s="359" t="n">
        <v>3241101</v>
      </c>
      <c r="B5" s="164" t="inlineStr">
        <is>
          <t>Travel Expenses (TA &amp; DA for PMO &amp; PIU)</t>
        </is>
      </c>
      <c r="C5" s="359" t="n">
        <v>15</v>
      </c>
      <c r="D5" s="359" t="n">
        <v>73.523</v>
      </c>
      <c r="E5" s="359" t="n">
        <v>73.523</v>
      </c>
      <c r="F5" s="359" t="n">
        <v>0</v>
      </c>
      <c r="G5" s="359" t="n">
        <v>0</v>
      </c>
      <c r="H5" s="359">
        <f>D5-SUM(E5:G5)</f>
        <v/>
      </c>
      <c r="I5" s="359" t="n"/>
      <c r="J5" s="359" t="n"/>
      <c r="K5" s="123" t="n">
        <v>0</v>
      </c>
      <c r="L5" s="123" t="n">
        <v>0</v>
      </c>
      <c r="M5" s="123" t="n">
        <v>0</v>
      </c>
      <c r="N5" s="123" t="n"/>
      <c r="O5" s="123" t="n"/>
    </row>
    <row customHeight="1" ht="15" r="6" s="356">
      <c r="A6" s="359" t="n">
        <v>3211129</v>
      </c>
      <c r="B6" s="164" t="inlineStr">
        <is>
          <t>Rent-Office : Office Accomodation for PMO (3,500sft) for 8 years</t>
        </is>
      </c>
      <c r="C6" s="359" t="n">
        <v>16</v>
      </c>
      <c r="D6" s="359" t="n">
        <v>150.88</v>
      </c>
      <c r="E6" s="359" t="n">
        <v>150.88</v>
      </c>
      <c r="F6" s="359" t="n">
        <v>0</v>
      </c>
      <c r="G6" s="359" t="n">
        <v>0</v>
      </c>
      <c r="H6" s="359">
        <f>D6-SUM(E6:G6)</f>
        <v/>
      </c>
      <c r="I6" s="359" t="n"/>
      <c r="J6" s="359" t="n"/>
      <c r="K6" s="123" t="n">
        <v>0</v>
      </c>
      <c r="L6" s="123" t="n">
        <v>0</v>
      </c>
      <c r="M6" s="123" t="n">
        <v>0</v>
      </c>
      <c r="N6" s="123" t="n"/>
      <c r="O6" s="123" t="n"/>
    </row>
    <row customHeight="1" ht="29.1" r="7" s="356">
      <c r="A7" s="359" t="n">
        <v>3821103</v>
      </c>
      <c r="B7" s="164" t="inlineStr">
        <is>
          <t>Misc. Taxes (Income Tax of Consultants, Outsourcing Staff Salary,House rent, Fees for Environmental clearance  etc.)</t>
        </is>
      </c>
      <c r="C7" s="359" t="n">
        <v>17</v>
      </c>
      <c r="D7" s="359" t="n">
        <v>1780.35</v>
      </c>
      <c r="E7" s="359" t="n">
        <v>1780.35</v>
      </c>
      <c r="F7" s="359" t="n">
        <v>0</v>
      </c>
      <c r="G7" s="359" t="n">
        <v>0</v>
      </c>
      <c r="H7" s="359">
        <f>D7-SUM(E7:G7)</f>
        <v/>
      </c>
      <c r="I7" s="359" t="n"/>
      <c r="J7" s="359" t="n"/>
      <c r="K7" s="123" t="n">
        <v>0</v>
      </c>
      <c r="L7" s="123" t="n">
        <v>0</v>
      </c>
      <c r="M7" s="123" t="n">
        <v>0</v>
      </c>
      <c r="N7" s="123" t="n"/>
      <c r="O7" s="123" t="n"/>
    </row>
    <row r="8">
      <c r="A8" s="359" t="n">
        <v>3211119</v>
      </c>
      <c r="B8" s="164" t="inlineStr">
        <is>
          <t>Postage</t>
        </is>
      </c>
      <c r="C8" s="359" t="n">
        <v>18</v>
      </c>
      <c r="D8" s="359" t="n">
        <v>1.25</v>
      </c>
      <c r="E8" s="359" t="n">
        <v>1.25</v>
      </c>
      <c r="F8" s="359" t="n">
        <v>0</v>
      </c>
      <c r="G8" s="359" t="n">
        <v>0</v>
      </c>
      <c r="H8" s="359">
        <f>D8-SUM(E8:G8)</f>
        <v/>
      </c>
      <c r="I8" s="359" t="n"/>
      <c r="J8" s="359" t="n"/>
      <c r="K8" s="123" t="n">
        <v>0</v>
      </c>
      <c r="L8" s="123" t="n">
        <v>0</v>
      </c>
      <c r="M8" s="123" t="n">
        <v>0</v>
      </c>
      <c r="N8" s="123" t="n"/>
      <c r="O8" s="123" t="n"/>
    </row>
    <row r="9">
      <c r="A9" s="359" t="n">
        <v>3211120</v>
      </c>
      <c r="B9" s="164" t="inlineStr">
        <is>
          <t>Telephones/Telegram/Teleprinter</t>
        </is>
      </c>
      <c r="C9" s="359" t="n">
        <v>19</v>
      </c>
      <c r="D9" s="359" t="n">
        <v>1.04</v>
      </c>
      <c r="E9" s="359" t="n">
        <v>1.04</v>
      </c>
      <c r="F9" s="359" t="n">
        <v>0</v>
      </c>
      <c r="G9" s="359" t="n">
        <v>0</v>
      </c>
      <c r="H9" s="359">
        <f>D9-SUM(E9:G9)</f>
        <v/>
      </c>
      <c r="I9" s="359" t="n"/>
      <c r="J9" s="359" t="n"/>
      <c r="K9" s="123" t="n">
        <v>0</v>
      </c>
      <c r="L9" s="123" t="n">
        <v>0</v>
      </c>
      <c r="M9" s="123" t="n">
        <v>0</v>
      </c>
      <c r="N9" s="123" t="n"/>
      <c r="O9" s="123" t="n"/>
    </row>
    <row r="10">
      <c r="A10" s="359" t="n">
        <v>3211117</v>
      </c>
      <c r="B10" s="164" t="inlineStr">
        <is>
          <t>Telex/Fax/Internet</t>
        </is>
      </c>
      <c r="C10" s="359" t="n">
        <v>20</v>
      </c>
      <c r="D10" s="359" t="n">
        <v>0.541</v>
      </c>
      <c r="E10" s="359" t="n">
        <v>0.541</v>
      </c>
      <c r="F10" s="359" t="n">
        <v>0</v>
      </c>
      <c r="G10" s="359" t="n">
        <v>0</v>
      </c>
      <c r="H10" s="359">
        <f>D10-SUM(E10:G10)</f>
        <v/>
      </c>
      <c r="I10" s="359" t="n"/>
      <c r="J10" s="359" t="n"/>
      <c r="K10" s="123" t="n">
        <v>0</v>
      </c>
      <c r="L10" s="123" t="n">
        <v>0</v>
      </c>
      <c r="M10" s="123" t="n">
        <v>0</v>
      </c>
      <c r="N10" s="123" t="n"/>
      <c r="O10" s="123" t="n"/>
    </row>
    <row r="11">
      <c r="A11" s="359" t="n">
        <v>3221104</v>
      </c>
      <c r="B11" s="164" t="inlineStr">
        <is>
          <t>Registration Fee (Vehicles)</t>
        </is>
      </c>
      <c r="C11" s="359" t="n">
        <v>21</v>
      </c>
      <c r="D11" s="359" t="n">
        <v>12.09</v>
      </c>
      <c r="E11" s="359" t="n">
        <v>12.09</v>
      </c>
      <c r="F11" s="359" t="n">
        <v>0</v>
      </c>
      <c r="G11" s="359" t="n">
        <v>0</v>
      </c>
      <c r="H11" s="359">
        <f>D11-SUM(E11:G11)</f>
        <v/>
      </c>
      <c r="I11" s="359" t="n"/>
      <c r="J11" s="359" t="n"/>
      <c r="K11" s="123" t="n">
        <v>0</v>
      </c>
      <c r="L11" s="123" t="n">
        <v>0</v>
      </c>
      <c r="M11" s="123" t="n">
        <v>0</v>
      </c>
      <c r="N11" s="123" t="n"/>
      <c r="O11" s="123" t="n"/>
    </row>
    <row r="12">
      <c r="A12" s="359" t="n">
        <v>3211115</v>
      </c>
      <c r="B12" s="164" t="inlineStr">
        <is>
          <t>Water</t>
        </is>
      </c>
      <c r="C12" s="359" t="n">
        <v>22</v>
      </c>
      <c r="D12" s="359" t="n">
        <v>1.67</v>
      </c>
      <c r="E12" s="359" t="n">
        <v>1.67</v>
      </c>
      <c r="F12" s="359" t="n">
        <v>0</v>
      </c>
      <c r="G12" s="359" t="n">
        <v>0</v>
      </c>
      <c r="H12" s="359">
        <f>D12-SUM(E12:G12)</f>
        <v/>
      </c>
      <c r="I12" s="359" t="n"/>
      <c r="J12" s="359" t="n"/>
      <c r="K12" s="123" t="n">
        <v>0</v>
      </c>
      <c r="L12" s="123" t="n">
        <v>0</v>
      </c>
      <c r="M12" s="123" t="n">
        <v>0</v>
      </c>
      <c r="N12" s="123" t="n"/>
      <c r="O12" s="123" t="n"/>
    </row>
    <row r="13">
      <c r="A13" s="359" t="n">
        <v>3211113</v>
      </c>
      <c r="B13" s="164" t="inlineStr">
        <is>
          <t>Electricity</t>
        </is>
      </c>
      <c r="C13" s="359" t="n">
        <v>23</v>
      </c>
      <c r="D13" s="359" t="n">
        <v>11.62</v>
      </c>
      <c r="E13" s="359" t="n">
        <v>11.62</v>
      </c>
      <c r="F13" s="359" t="n">
        <v>0</v>
      </c>
      <c r="G13" s="359" t="n">
        <v>0</v>
      </c>
      <c r="H13" s="359">
        <f>D13-SUM(E13:G13)</f>
        <v/>
      </c>
      <c r="I13" s="359" t="n"/>
      <c r="J13" s="359" t="n"/>
      <c r="K13" s="123" t="n">
        <v>0</v>
      </c>
      <c r="L13" s="123" t="n">
        <v>0</v>
      </c>
      <c r="M13" s="123" t="n">
        <v>0</v>
      </c>
      <c r="N13" s="123" t="n"/>
      <c r="O13" s="123" t="n"/>
    </row>
    <row r="14">
      <c r="A14" s="359" t="n">
        <v>3243102</v>
      </c>
      <c r="B14" s="164" t="inlineStr">
        <is>
          <t>Gas &amp; Fuel</t>
        </is>
      </c>
      <c r="C14" s="359" t="n">
        <v>24</v>
      </c>
      <c r="D14" s="359" t="n">
        <v>21.55</v>
      </c>
      <c r="E14" s="359" t="n">
        <v>21.55</v>
      </c>
      <c r="F14" s="359" t="n">
        <v>0</v>
      </c>
      <c r="G14" s="359" t="n">
        <v>0</v>
      </c>
      <c r="H14" s="359">
        <f>D14-SUM(E14:G14)</f>
        <v/>
      </c>
      <c r="I14" s="359" t="n"/>
      <c r="J14" s="359" t="n"/>
      <c r="K14" s="123" t="n">
        <v>0</v>
      </c>
      <c r="L14" s="123" t="n">
        <v>0</v>
      </c>
      <c r="M14" s="123" t="n">
        <v>0</v>
      </c>
      <c r="N14" s="123" t="n"/>
      <c r="O14" s="123" t="n"/>
    </row>
    <row r="15">
      <c r="A15" s="359" t="n">
        <v>3243101</v>
      </c>
      <c r="B15" s="164" t="inlineStr">
        <is>
          <t>Petrol and Lubricant</t>
        </is>
      </c>
      <c r="C15" s="359" t="n">
        <v>25</v>
      </c>
      <c r="D15" s="359" t="n">
        <v>88.76000000000001</v>
      </c>
      <c r="E15" s="359" t="n">
        <v>88.76000000000001</v>
      </c>
      <c r="F15" s="359" t="n">
        <v>0</v>
      </c>
      <c r="G15" s="359" t="n">
        <v>0</v>
      </c>
      <c r="H15" s="359">
        <f>D15-SUM(E15:G15)</f>
        <v/>
      </c>
      <c r="I15" s="359" t="n"/>
      <c r="J15" s="359" t="n"/>
      <c r="K15" s="123" t="n">
        <v>0</v>
      </c>
      <c r="L15" s="123" t="n">
        <v>0</v>
      </c>
      <c r="M15" s="123" t="n">
        <v>0</v>
      </c>
      <c r="N15" s="123" t="n"/>
      <c r="O15" s="123" t="n"/>
    </row>
    <row r="16">
      <c r="A16" s="359" t="n">
        <v>3221108</v>
      </c>
      <c r="B16" s="164" t="inlineStr">
        <is>
          <t>Insurance/Bank Charges (including Vehicles)</t>
        </is>
      </c>
      <c r="C16" s="359" t="n">
        <v>26</v>
      </c>
      <c r="D16" s="359" t="n">
        <v>2.07</v>
      </c>
      <c r="E16" s="359" t="n">
        <v>2.07</v>
      </c>
      <c r="F16" s="359" t="n">
        <v>0</v>
      </c>
      <c r="G16" s="359" t="n">
        <v>0</v>
      </c>
      <c r="H16" s="359">
        <f>D16-SUM(E16:G16)</f>
        <v/>
      </c>
      <c r="I16" s="359" t="n"/>
      <c r="J16" s="359" t="n"/>
      <c r="K16" s="123" t="n">
        <v>0</v>
      </c>
      <c r="L16" s="123" t="n">
        <v>0</v>
      </c>
      <c r="M16" s="123" t="n">
        <v>0</v>
      </c>
      <c r="N16" s="123" t="n"/>
      <c r="O16" s="123" t="n"/>
    </row>
    <row r="17">
      <c r="A17" s="359" t="n">
        <v>3255102</v>
      </c>
      <c r="B17" s="164" t="inlineStr">
        <is>
          <t>Printing &amp; Binding</t>
        </is>
      </c>
      <c r="C17" s="359" t="n">
        <v>27</v>
      </c>
      <c r="D17" s="359" t="n">
        <v>34.664</v>
      </c>
      <c r="E17" s="359" t="n">
        <v>34.664</v>
      </c>
      <c r="F17" s="359" t="n">
        <v>0</v>
      </c>
      <c r="G17" s="359" t="n">
        <v>0</v>
      </c>
      <c r="H17" s="359">
        <f>D17-SUM(E17:G17)</f>
        <v/>
      </c>
      <c r="I17" s="359" t="n"/>
      <c r="J17" s="359" t="n"/>
      <c r="K17" s="123" t="n">
        <v>0</v>
      </c>
      <c r="L17" s="123" t="n">
        <v>0</v>
      </c>
      <c r="M17" s="123" t="n">
        <v>0</v>
      </c>
      <c r="N17" s="123" t="n"/>
      <c r="O17" s="123" t="n"/>
    </row>
    <row r="18">
      <c r="A18" s="359" t="n">
        <v>3255104</v>
      </c>
      <c r="B18" s="164" t="inlineStr">
        <is>
          <t>Stationery, Seals &amp; Stamps</t>
        </is>
      </c>
      <c r="C18" s="359" t="n">
        <v>28</v>
      </c>
      <c r="D18" s="359" t="n">
        <v>69.86199999999999</v>
      </c>
      <c r="E18" s="359" t="n">
        <v>69.86199999999999</v>
      </c>
      <c r="F18" s="359" t="n">
        <v>0</v>
      </c>
      <c r="G18" s="359" t="n">
        <v>0</v>
      </c>
      <c r="H18" s="359">
        <f>D18-SUM(E18:G18)</f>
        <v/>
      </c>
      <c r="I18" s="359" t="n"/>
      <c r="J18" s="359" t="n"/>
      <c r="K18" s="123" t="n">
        <v>0</v>
      </c>
      <c r="L18" s="123" t="n">
        <v>0</v>
      </c>
      <c r="M18" s="123" t="n">
        <v>0</v>
      </c>
      <c r="N18" s="123" t="n"/>
      <c r="O18" s="123" t="n"/>
    </row>
    <row r="19">
      <c r="A19" s="359" t="n">
        <v>3211127</v>
      </c>
      <c r="B19" s="164" t="inlineStr">
        <is>
          <t>Books &amp; Periodicals</t>
        </is>
      </c>
      <c r="C19" s="359" t="n">
        <v>29</v>
      </c>
      <c r="D19" s="359" t="n">
        <v>0.48</v>
      </c>
      <c r="E19" s="359" t="n">
        <v>0.48</v>
      </c>
      <c r="F19" s="359" t="n">
        <v>0</v>
      </c>
      <c r="G19" s="359" t="n">
        <v>0</v>
      </c>
      <c r="H19" s="359">
        <f>D19-SUM(E19:G19)</f>
        <v/>
      </c>
      <c r="I19" s="359" t="n"/>
      <c r="J19" s="359" t="n"/>
      <c r="K19" s="123" t="n">
        <v>0</v>
      </c>
      <c r="L19" s="123" t="n">
        <v>0</v>
      </c>
      <c r="M19" s="123" t="n">
        <v>0</v>
      </c>
      <c r="N19" s="123" t="n"/>
      <c r="O19" s="123" t="n"/>
    </row>
    <row customHeight="1" ht="30" r="20" s="356">
      <c r="A20" s="359" t="n">
        <v>3231201</v>
      </c>
      <c r="B20" s="164" t="inlineStr">
        <is>
          <t>Overseas Training Course(08 Trainees) &amp; Overseas Study Tour (12 Participants)</t>
        </is>
      </c>
      <c r="C20" s="359" t="n">
        <v>31</v>
      </c>
      <c r="D20" s="359" t="n">
        <v>0</v>
      </c>
      <c r="E20" s="359" t="n">
        <v>0</v>
      </c>
      <c r="F20" s="359" t="n">
        <v>0</v>
      </c>
      <c r="G20" s="359" t="n">
        <v>0</v>
      </c>
      <c r="H20" s="359">
        <f>D20-SUM(E20:G20)</f>
        <v/>
      </c>
      <c r="I20" s="359" t="n"/>
      <c r="J20" s="359" t="n"/>
      <c r="K20" s="123" t="n">
        <v>0</v>
      </c>
      <c r="L20" s="123" t="n">
        <v>0</v>
      </c>
      <c r="M20" s="123" t="n">
        <v>0</v>
      </c>
      <c r="N20" s="123" t="n"/>
      <c r="O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323.71</v>
      </c>
      <c r="E21" s="79" t="n">
        <v>25.25</v>
      </c>
      <c r="F21" s="79" t="n">
        <v>298.46</v>
      </c>
      <c r="G21" s="79" t="n">
        <v>0</v>
      </c>
      <c r="H21" s="359">
        <f>D21-SUM(E21:G21)</f>
        <v/>
      </c>
      <c r="I21" s="359" t="n"/>
      <c r="J21" s="79" t="n"/>
      <c r="K21" s="165" t="n">
        <v>0</v>
      </c>
      <c r="L21" s="165" t="n">
        <v>0</v>
      </c>
      <c r="M21" s="165" t="n">
        <v>0</v>
      </c>
      <c r="N21" s="165" t="n"/>
      <c r="O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1684.75</v>
      </c>
      <c r="E22" s="79" t="n">
        <v>114.81</v>
      </c>
      <c r="F22" s="79" t="n">
        <v>1569.94</v>
      </c>
      <c r="G22" s="79" t="n">
        <v>0</v>
      </c>
      <c r="H22" s="359">
        <f>D22-SUM(E22:G22)</f>
        <v/>
      </c>
      <c r="I22" s="359" t="n"/>
      <c r="J22" s="79" t="n"/>
      <c r="K22" s="165" t="n">
        <v>0</v>
      </c>
      <c r="L22" s="165" t="n">
        <v>0</v>
      </c>
      <c r="M22" s="165" t="n">
        <v>0</v>
      </c>
      <c r="N22" s="165" t="n"/>
      <c r="O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5" t="n">
        <v>34</v>
      </c>
      <c r="D23" s="325" t="n">
        <v>661.17</v>
      </c>
      <c r="E23" s="325" t="n">
        <v>42.58</v>
      </c>
      <c r="F23" s="325" t="n">
        <v>618.59</v>
      </c>
      <c r="G23" s="325" t="n">
        <v>0</v>
      </c>
      <c r="H23" s="359">
        <f>D23-SUM(E23:G23)</f>
        <v/>
      </c>
      <c r="I23" s="52" t="n"/>
      <c r="J23" s="79" t="n"/>
      <c r="K23" s="165" t="n">
        <v>0</v>
      </c>
      <c r="L23" s="165" t="n">
        <v>0</v>
      </c>
      <c r="M23" s="165" t="n">
        <v>0</v>
      </c>
      <c r="N23" s="165" t="n"/>
      <c r="O23" s="165" t="n"/>
    </row>
    <row r="24">
      <c r="A24" s="359" t="n">
        <v>3211109</v>
      </c>
      <c r="B24" s="164" t="inlineStr">
        <is>
          <t>Casual labour/Job worker</t>
        </is>
      </c>
      <c r="C24" s="359" t="n">
        <v>35</v>
      </c>
      <c r="D24" s="359" t="n">
        <v>14.45</v>
      </c>
      <c r="E24" s="359" t="n">
        <v>14.45</v>
      </c>
      <c r="F24" s="359" t="n">
        <v>0</v>
      </c>
      <c r="G24" s="359" t="n">
        <v>0</v>
      </c>
      <c r="H24" s="359">
        <f>D24-SUM(E24:G24)</f>
        <v/>
      </c>
      <c r="I24" s="359" t="n"/>
      <c r="J24" s="359" t="n"/>
      <c r="K24" s="123" t="n">
        <v>0</v>
      </c>
      <c r="L24" s="123" t="n">
        <v>0</v>
      </c>
      <c r="M24" s="123" t="n">
        <v>0</v>
      </c>
      <c r="N24" s="123" t="n"/>
      <c r="O24" s="123" t="n"/>
    </row>
    <row r="25">
      <c r="A25" s="359" t="n">
        <v>3256103</v>
      </c>
      <c r="B25" s="164" t="inlineStr">
        <is>
          <t>Consumable Stores</t>
        </is>
      </c>
      <c r="C25" s="359" t="n">
        <v>36</v>
      </c>
      <c r="D25" s="359" t="n">
        <v>6.74</v>
      </c>
      <c r="E25" s="359" t="n">
        <v>6.74</v>
      </c>
      <c r="F25" s="359" t="n">
        <v>0</v>
      </c>
      <c r="G25" s="359" t="n">
        <v>0</v>
      </c>
      <c r="H25" s="359">
        <f>D25-SUM(E25:G25)</f>
        <v/>
      </c>
      <c r="I25" s="359" t="n"/>
      <c r="J25" s="359" t="n"/>
      <c r="K25" s="123" t="n">
        <v>0</v>
      </c>
      <c r="L25" s="123" t="n">
        <v>0</v>
      </c>
      <c r="M25" s="123" t="n">
        <v>0</v>
      </c>
      <c r="N25" s="123" t="n"/>
      <c r="O25" s="123" t="n"/>
    </row>
    <row customHeight="1" ht="45" r="26" s="356">
      <c r="A26" s="359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59" t="n">
        <v>37</v>
      </c>
      <c r="D26" s="359" t="n">
        <v>5648.005</v>
      </c>
      <c r="E26" s="359" t="n">
        <v>0</v>
      </c>
      <c r="F26" s="359" t="n">
        <v>0</v>
      </c>
      <c r="G26" s="359" t="n">
        <v>5648.005</v>
      </c>
      <c r="H26" s="359">
        <f>D26-SUM(E26:G26)</f>
        <v/>
      </c>
      <c r="I26" s="359" t="n"/>
      <c r="J26" s="359" t="n"/>
      <c r="K26" s="123" t="n">
        <v>0</v>
      </c>
      <c r="L26" s="123" t="n">
        <v>0</v>
      </c>
      <c r="M26" s="123" t="n">
        <v>0</v>
      </c>
      <c r="N26" s="123" t="n"/>
      <c r="O26" s="123" t="n"/>
    </row>
    <row r="27">
      <c r="A27" s="359" t="n">
        <v>3111332</v>
      </c>
      <c r="B27" s="164" t="inlineStr">
        <is>
          <t>a) Honorarium/Fees/Remuneration (for different Committee)</t>
        </is>
      </c>
      <c r="C27" s="359" t="n">
        <v>38</v>
      </c>
      <c r="D27" s="359" t="n">
        <v>15.73</v>
      </c>
      <c r="E27" s="359" t="n">
        <v>15.73</v>
      </c>
      <c r="F27" s="359" t="n">
        <v>0</v>
      </c>
      <c r="G27" s="359" t="n">
        <v>0</v>
      </c>
      <c r="H27" s="359">
        <f>D27-SUM(E27:G27)</f>
        <v/>
      </c>
      <c r="I27" s="359" t="n"/>
      <c r="J27" s="359" t="n"/>
      <c r="K27" s="123" t="n">
        <v>0</v>
      </c>
      <c r="L27" s="123" t="n">
        <v>0</v>
      </c>
      <c r="M27" s="123" t="n">
        <v>0</v>
      </c>
      <c r="N27" s="123" t="n"/>
      <c r="O27" s="123" t="n"/>
    </row>
    <row r="28">
      <c r="A28" s="359" t="n">
        <v>3111332</v>
      </c>
      <c r="B28" s="164" t="inlineStr">
        <is>
          <t>b) Interim Evaluation</t>
        </is>
      </c>
      <c r="C28" s="359" t="n">
        <v>39</v>
      </c>
      <c r="D28" s="359" t="n">
        <v>1.7</v>
      </c>
      <c r="E28" s="359" t="n">
        <v>1.7</v>
      </c>
      <c r="F28" s="359" t="n">
        <v>0</v>
      </c>
      <c r="G28" s="359" t="n">
        <v>0</v>
      </c>
      <c r="H28" s="359">
        <f>D28-SUM(E28:G28)</f>
        <v/>
      </c>
      <c r="I28" s="359" t="n"/>
      <c r="J28" s="359" t="n"/>
      <c r="K28" s="123" t="n">
        <v>0</v>
      </c>
      <c r="L28" s="123" t="n">
        <v>0</v>
      </c>
      <c r="M28" s="123" t="n">
        <v>0</v>
      </c>
      <c r="N28" s="123" t="n"/>
      <c r="O28" s="123" t="n"/>
    </row>
    <row r="29">
      <c r="A29" s="359" t="n">
        <v>3111332</v>
      </c>
      <c r="B29" s="164" t="inlineStr">
        <is>
          <t>c) Progress Monitoring</t>
        </is>
      </c>
      <c r="C29" s="359" t="n">
        <v>40</v>
      </c>
      <c r="D29" s="359" t="n">
        <v>1.71</v>
      </c>
      <c r="E29" s="359" t="n">
        <v>1.71</v>
      </c>
      <c r="F29" s="359" t="n">
        <v>0</v>
      </c>
      <c r="G29" s="359" t="n">
        <v>0</v>
      </c>
      <c r="H29" s="359">
        <f>D29-SUM(E29:G29)</f>
        <v/>
      </c>
      <c r="I29" s="359" t="n"/>
      <c r="J29" s="359" t="n"/>
      <c r="K29" s="123" t="n">
        <v>0</v>
      </c>
      <c r="L29" s="123" t="n">
        <v>0</v>
      </c>
      <c r="M29" s="123" t="n">
        <v>0</v>
      </c>
      <c r="N29" s="123" t="n"/>
      <c r="O29" s="123" t="n"/>
    </row>
    <row r="30">
      <c r="A30" s="359" t="n">
        <v>3257104</v>
      </c>
      <c r="B30" s="164" t="inlineStr">
        <is>
          <t>Survey</t>
        </is>
      </c>
      <c r="C30" s="359" t="n">
        <v>41</v>
      </c>
      <c r="D30" s="359" t="n">
        <v>115.02</v>
      </c>
      <c r="E30" s="359" t="n">
        <v>115.02</v>
      </c>
      <c r="F30" s="359" t="n">
        <v>0</v>
      </c>
      <c r="G30" s="359" t="n">
        <v>0</v>
      </c>
      <c r="H30" s="359">
        <f>D30-SUM(E30:G30)</f>
        <v/>
      </c>
      <c r="I30" s="359" t="n"/>
      <c r="J30" s="359" t="n"/>
      <c r="K30" s="123" t="n">
        <v>0</v>
      </c>
      <c r="L30" s="123" t="n">
        <v>0</v>
      </c>
      <c r="M30" s="123" t="n">
        <v>0</v>
      </c>
      <c r="N30" s="123" t="n"/>
      <c r="O30" s="123" t="n"/>
    </row>
    <row r="31">
      <c r="A31" s="359" t="n">
        <v>3255101</v>
      </c>
      <c r="B31" s="164" t="inlineStr">
        <is>
          <t>Computer Consumables</t>
        </is>
      </c>
      <c r="C31" s="359" t="n">
        <v>42</v>
      </c>
      <c r="D31" s="359" t="n">
        <v>30.469</v>
      </c>
      <c r="E31" s="359" t="n">
        <v>30.469</v>
      </c>
      <c r="F31" s="359" t="n">
        <v>0</v>
      </c>
      <c r="G31" s="359" t="n">
        <v>0</v>
      </c>
      <c r="H31" s="359">
        <f>D31-SUM(E31:G31)</f>
        <v/>
      </c>
      <c r="I31" s="324" t="n"/>
      <c r="J31" s="359" t="n"/>
      <c r="K31" s="123" t="n">
        <v>0</v>
      </c>
      <c r="L31" s="123" t="n">
        <v>0</v>
      </c>
      <c r="M31" s="123" t="n">
        <v>0</v>
      </c>
      <c r="N31" s="123" t="n"/>
      <c r="O31" s="123" t="n"/>
    </row>
    <row r="32">
      <c r="A32" s="359" t="n">
        <v>3256101</v>
      </c>
      <c r="B32" s="164" t="inlineStr">
        <is>
          <t>Other Expenses: Salary of Manpower through Outsourcing</t>
        </is>
      </c>
      <c r="C32" s="359" t="n">
        <v>43</v>
      </c>
      <c r="D32" s="359" t="n">
        <v>1175.41</v>
      </c>
      <c r="E32" s="359" t="n">
        <v>1175.41</v>
      </c>
      <c r="F32" s="359" t="n">
        <v>0</v>
      </c>
      <c r="G32" s="359" t="n">
        <v>0</v>
      </c>
      <c r="H32" s="359">
        <f>D32-SUM(E32:G32)</f>
        <v/>
      </c>
      <c r="I32" s="359" t="n"/>
      <c r="J32" s="359" t="n"/>
      <c r="K32" s="123" t="n">
        <v>0</v>
      </c>
      <c r="L32" s="123" t="n">
        <v>0</v>
      </c>
      <c r="M32" s="123" t="n">
        <v>0</v>
      </c>
      <c r="N32" s="123" t="n"/>
      <c r="O32" s="123" t="n"/>
    </row>
    <row r="33">
      <c r="A33" s="359" t="n">
        <v>3258101</v>
      </c>
      <c r="B33" s="164" t="inlineStr">
        <is>
          <t xml:space="preserve"> Motor Vehicles</t>
        </is>
      </c>
      <c r="C33" s="359" t="n">
        <v>45</v>
      </c>
      <c r="D33" s="359" t="n">
        <v>76.367</v>
      </c>
      <c r="E33" s="359" t="n">
        <v>76.367</v>
      </c>
      <c r="F33" s="359" t="n">
        <v>0</v>
      </c>
      <c r="G33" s="359" t="n">
        <v>0</v>
      </c>
      <c r="H33" s="359">
        <f>D33-SUM(E33:G33)</f>
        <v/>
      </c>
      <c r="I33" s="324" t="n"/>
      <c r="J33" s="359" t="n"/>
      <c r="K33" s="123" t="n">
        <v>0</v>
      </c>
      <c r="L33" s="123" t="n">
        <v>0</v>
      </c>
      <c r="M33" s="123" t="n">
        <v>0</v>
      </c>
      <c r="N33" s="123" t="n"/>
      <c r="O33" s="123" t="n"/>
    </row>
    <row r="34">
      <c r="A34" s="359" t="n">
        <v>3258102</v>
      </c>
      <c r="B34" s="164" t="inlineStr">
        <is>
          <t>Furnitures &amp; Fixtures</t>
        </is>
      </c>
      <c r="C34" s="359" t="n">
        <v>46</v>
      </c>
      <c r="D34" s="359" t="n">
        <v>4.31</v>
      </c>
      <c r="E34" s="359" t="n">
        <v>4.31</v>
      </c>
      <c r="F34" s="359" t="n">
        <v>0</v>
      </c>
      <c r="G34" s="359" t="n">
        <v>0</v>
      </c>
      <c r="H34" s="359">
        <f>D34-SUM(E34:G34)</f>
        <v/>
      </c>
      <c r="I34" s="359" t="n"/>
      <c r="J34" s="359" t="n"/>
      <c r="K34" s="123" t="n">
        <v>0</v>
      </c>
      <c r="L34" s="123" t="n">
        <v>0</v>
      </c>
      <c r="M34" s="123" t="n">
        <v>0</v>
      </c>
      <c r="N34" s="123" t="n"/>
      <c r="O34" s="123" t="n"/>
    </row>
    <row r="35">
      <c r="A35" s="359" t="n">
        <v>3258103</v>
      </c>
      <c r="B35" s="164" t="inlineStr">
        <is>
          <t>Computers &amp; office equipments</t>
        </is>
      </c>
      <c r="C35" s="359" t="n">
        <v>47</v>
      </c>
      <c r="D35" s="359" t="n">
        <v>8.34</v>
      </c>
      <c r="E35" s="359" t="n">
        <v>8.34</v>
      </c>
      <c r="F35" s="359" t="n">
        <v>0</v>
      </c>
      <c r="G35" s="359" t="n">
        <v>0</v>
      </c>
      <c r="H35" s="359">
        <f>D35-SUM(E35:G35)</f>
        <v/>
      </c>
      <c r="I35" s="359" t="n"/>
      <c r="J35" s="359" t="n"/>
      <c r="K35" s="123" t="n">
        <v>0</v>
      </c>
      <c r="L35" s="123" t="n">
        <v>0</v>
      </c>
      <c r="M35" s="123" t="n">
        <v>0</v>
      </c>
      <c r="N35" s="123" t="n"/>
      <c r="O35" s="123" t="n"/>
    </row>
    <row r="36">
      <c r="A36" s="359" t="n">
        <v>3258105</v>
      </c>
      <c r="B36" s="164" t="inlineStr">
        <is>
          <t>Machineries &amp; Equipments</t>
        </is>
      </c>
      <c r="C36" s="359" t="n">
        <v>48</v>
      </c>
      <c r="D36" s="359" t="n">
        <v>3.22</v>
      </c>
      <c r="E36" s="359" t="n">
        <v>3.22</v>
      </c>
      <c r="F36" s="359" t="n">
        <v>0</v>
      </c>
      <c r="G36" s="359" t="n">
        <v>0</v>
      </c>
      <c r="H36" s="359">
        <f>D36-SUM(E36:G36)</f>
        <v/>
      </c>
      <c r="I36" s="359" t="n"/>
      <c r="J36" s="359" t="n"/>
      <c r="K36" s="123" t="n">
        <v>0</v>
      </c>
      <c r="L36" s="123" t="n">
        <v>0</v>
      </c>
      <c r="M36" s="123" t="n">
        <v>0</v>
      </c>
      <c r="N36" s="123" t="n"/>
      <c r="O36" s="123" t="n"/>
    </row>
    <row r="37">
      <c r="A37" s="359" t="n">
        <v>3258107</v>
      </c>
      <c r="B37" s="164" t="inlineStr">
        <is>
          <t>Office Building : Repair &amp; Maintenance</t>
        </is>
      </c>
      <c r="C37" s="359" t="n">
        <v>49</v>
      </c>
      <c r="D37" s="359" t="n">
        <v>19.98</v>
      </c>
      <c r="E37" s="359" t="n">
        <v>19.98</v>
      </c>
      <c r="F37" s="359" t="n">
        <v>0</v>
      </c>
      <c r="G37" s="359" t="n">
        <v>0</v>
      </c>
      <c r="H37" s="359">
        <f>D37-SUM(E37:G37)</f>
        <v/>
      </c>
      <c r="I37" s="359" t="n"/>
      <c r="J37" s="359" t="n"/>
      <c r="K37" s="123" t="n">
        <v>0</v>
      </c>
      <c r="L37" s="123" t="n">
        <v>0</v>
      </c>
      <c r="M37" s="123" t="n">
        <v>0</v>
      </c>
      <c r="N37" s="123" t="n"/>
      <c r="O37" s="123" t="n"/>
    </row>
    <row r="38">
      <c r="A38" s="359" t="n">
        <v>3258106</v>
      </c>
      <c r="B38" s="164" t="inlineStr">
        <is>
          <t>Residential Building : Repair &amp; Maintenance</t>
        </is>
      </c>
      <c r="C38" s="359" t="n">
        <v>50</v>
      </c>
      <c r="D38" s="359" t="n">
        <v>19.48</v>
      </c>
      <c r="E38" s="359" t="n">
        <v>19.48</v>
      </c>
      <c r="F38" s="359" t="n">
        <v>0</v>
      </c>
      <c r="G38" s="359" t="n">
        <v>0</v>
      </c>
      <c r="H38" s="359">
        <f>D38-SUM(E38:G38)</f>
        <v/>
      </c>
      <c r="I38" s="359" t="n"/>
      <c r="J38" s="359" t="n"/>
      <c r="K38" s="123" t="n">
        <v>0</v>
      </c>
      <c r="L38" s="123" t="n">
        <v>0</v>
      </c>
      <c r="M38" s="123" t="n">
        <v>0</v>
      </c>
      <c r="N38" s="123" t="n"/>
      <c r="O38" s="123" t="n"/>
    </row>
    <row r="39">
      <c r="A39" s="359" t="n">
        <v>3258105</v>
      </c>
      <c r="B39" s="164" t="inlineStr">
        <is>
          <t>Engineering Equipments</t>
        </is>
      </c>
      <c r="C39" s="359" t="n">
        <v>51</v>
      </c>
      <c r="D39" s="359" t="n">
        <v>3.39</v>
      </c>
      <c r="E39" s="359" t="n">
        <v>3.39</v>
      </c>
      <c r="F39" s="359" t="n">
        <v>0</v>
      </c>
      <c r="G39" s="359" t="n">
        <v>0</v>
      </c>
      <c r="H39" s="359">
        <f>D39-SUM(E39:G39)</f>
        <v/>
      </c>
      <c r="I39" s="359" t="n"/>
      <c r="J39" s="359" t="n"/>
      <c r="K39" s="123" t="n">
        <v>0</v>
      </c>
      <c r="L39" s="123" t="n">
        <v>0</v>
      </c>
      <c r="M39" s="123" t="n">
        <v>0</v>
      </c>
      <c r="N39" s="123" t="n"/>
      <c r="O39" s="123" t="n"/>
    </row>
    <row customHeight="1" ht="30" r="40" s="356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128.2</v>
      </c>
      <c r="E40" s="79" t="n">
        <v>14.98</v>
      </c>
      <c r="F40" s="79" t="n">
        <v>113.22</v>
      </c>
      <c r="G40" s="359" t="n">
        <v>0</v>
      </c>
      <c r="H40" s="359">
        <f>D40-SUM(E40:G40)</f>
        <v/>
      </c>
      <c r="I40" s="359" t="n"/>
      <c r="J40" s="359" t="n"/>
      <c r="K40" s="123" t="n">
        <v>0</v>
      </c>
      <c r="L40" s="123" t="n">
        <v>0</v>
      </c>
      <c r="M40" s="123" t="n">
        <v>0</v>
      </c>
      <c r="N40" s="123" t="n"/>
      <c r="O40" s="123" t="n"/>
    </row>
    <row r="41">
      <c r="A41" s="359" t="n">
        <v>3258128</v>
      </c>
      <c r="B41" s="164" t="inlineStr">
        <is>
          <t>Water Transport : Repair of Speedboat(s)</t>
        </is>
      </c>
      <c r="C41" s="359" t="n">
        <v>54</v>
      </c>
      <c r="D41" s="359" t="n">
        <v>2.77</v>
      </c>
      <c r="E41" s="359" t="n">
        <v>2.77</v>
      </c>
      <c r="F41" s="359" t="n">
        <v>0</v>
      </c>
      <c r="G41" s="359" t="n">
        <v>0</v>
      </c>
      <c r="H41" s="359">
        <f>D41-SUM(E41:G41)</f>
        <v/>
      </c>
      <c r="I41" s="359" t="n"/>
      <c r="J41" s="359" t="n"/>
      <c r="K41" s="123" t="n">
        <v>0</v>
      </c>
      <c r="L41" s="123" t="n">
        <v>0</v>
      </c>
      <c r="M41" s="123" t="n">
        <v>0</v>
      </c>
      <c r="N41" s="123" t="n"/>
      <c r="O41" s="123" t="n"/>
    </row>
    <row r="42">
      <c r="A42" s="359" t="n">
        <v>3258107</v>
      </c>
      <c r="B42" s="164" t="inlineStr">
        <is>
          <t>Others : Repair &amp; Maintenance</t>
        </is>
      </c>
      <c r="C42" s="359" t="n">
        <v>55</v>
      </c>
      <c r="D42" s="359" t="n">
        <v>8.970000000000001</v>
      </c>
      <c r="E42" s="359" t="n">
        <v>8.970000000000001</v>
      </c>
      <c r="F42" s="359" t="n">
        <v>0</v>
      </c>
      <c r="G42" s="359" t="n">
        <v>0</v>
      </c>
      <c r="H42" s="359">
        <f>D42-SUM(E42:G42)</f>
        <v/>
      </c>
      <c r="I42" s="359" t="n"/>
      <c r="J42" s="359" t="n"/>
      <c r="K42" s="123" t="n">
        <v>0</v>
      </c>
      <c r="L42" s="123" t="n">
        <v>0</v>
      </c>
      <c r="M42" s="123" t="n">
        <v>0</v>
      </c>
      <c r="N42" s="123" t="n"/>
      <c r="O42" s="123" t="n"/>
    </row>
    <row customHeight="1" ht="120" r="43" s="356">
      <c r="A43" s="359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9" t="n">
        <v>60</v>
      </c>
      <c r="D43" s="359" t="n">
        <v>606.9</v>
      </c>
      <c r="E43" s="359" t="n">
        <v>606.9</v>
      </c>
      <c r="F43" s="359" t="n">
        <v>0</v>
      </c>
      <c r="G43" s="359" t="n">
        <v>0</v>
      </c>
      <c r="H43" s="359">
        <f>D43-SUM(E43:G43)</f>
        <v/>
      </c>
      <c r="I43" s="359" t="n"/>
      <c r="J43" s="359" t="n"/>
      <c r="K43" s="123" t="n">
        <v>0</v>
      </c>
      <c r="L43" s="123" t="n">
        <v>0</v>
      </c>
      <c r="M43" s="123" t="n">
        <v>0</v>
      </c>
      <c r="N43" s="123" t="n"/>
      <c r="O43" s="123" t="n"/>
    </row>
    <row customHeight="1" ht="45" r="44" s="356">
      <c r="A44" s="359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59" t="n">
        <v>61</v>
      </c>
      <c r="D44" s="359" t="n">
        <v>50.22</v>
      </c>
      <c r="E44" s="359" t="n">
        <v>50.22</v>
      </c>
      <c r="F44" s="359" t="n">
        <v>0</v>
      </c>
      <c r="G44" s="359" t="n">
        <v>0</v>
      </c>
      <c r="H44" s="359">
        <f>D44-SUM(E44:G44)</f>
        <v/>
      </c>
      <c r="I44" s="359" t="n"/>
      <c r="J44" s="359" t="n"/>
      <c r="K44" s="123" t="n">
        <v>0</v>
      </c>
      <c r="L44" s="123" t="n">
        <v>0</v>
      </c>
      <c r="M44" s="123" t="n">
        <v>0</v>
      </c>
      <c r="N44" s="123" t="n"/>
      <c r="O44" s="123" t="n"/>
    </row>
    <row r="45">
      <c r="A45" s="359" t="n">
        <v>4112102</v>
      </c>
      <c r="B45" s="164" t="inlineStr">
        <is>
          <t>Speed Boat with Engine and all accessories (75 hp &amp; 5 Nos.)</t>
        </is>
      </c>
      <c r="C45" s="359" t="n">
        <v>63</v>
      </c>
      <c r="D45" s="359" t="n">
        <v>61.29</v>
      </c>
      <c r="E45" s="359" t="n">
        <v>61.29</v>
      </c>
      <c r="F45" s="359" t="n">
        <v>0</v>
      </c>
      <c r="G45" s="359" t="n">
        <v>0</v>
      </c>
      <c r="H45" s="359">
        <f>D45-SUM(E45:G45)</f>
        <v/>
      </c>
      <c r="I45" s="359" t="n"/>
      <c r="J45" s="359" t="n"/>
      <c r="K45" s="123" t="n">
        <v>0</v>
      </c>
      <c r="L45" s="123" t="n">
        <v>0</v>
      </c>
      <c r="M45" s="123" t="n">
        <v>0</v>
      </c>
      <c r="N45" s="123" t="n"/>
      <c r="O45" s="123" t="n"/>
    </row>
    <row customHeight="1" ht="30" r="46" s="356">
      <c r="A46" s="359" t="n">
        <v>4112316</v>
      </c>
      <c r="B46" s="293" t="inlineStr">
        <is>
          <t>Photocopier -7 nos (PMO 2 Nos.,Kishoreganj 1 No., Netrokona 1 No., Sunamganj 1 No., Habiganj 1No.&amp; Brahmanbaria 1 No).</t>
        </is>
      </c>
      <c r="C46" s="294" t="n">
        <v>65</v>
      </c>
      <c r="D46" s="294" t="n">
        <v>8.970000000000001</v>
      </c>
      <c r="E46" s="294" t="n">
        <v>8.970000000000001</v>
      </c>
      <c r="F46" s="359" t="n">
        <v>0</v>
      </c>
      <c r="G46" s="359" t="n">
        <v>0</v>
      </c>
      <c r="H46" s="359">
        <f>D46-SUM(E46:G46)</f>
        <v/>
      </c>
      <c r="I46" s="359" t="n"/>
      <c r="J46" s="359" t="n"/>
      <c r="K46" s="123" t="n">
        <v>0</v>
      </c>
      <c r="L46" s="123" t="n">
        <v>0</v>
      </c>
      <c r="M46" s="123" t="n">
        <v>0</v>
      </c>
      <c r="N46" s="123" t="n"/>
      <c r="O46" s="123" t="n"/>
    </row>
    <row customHeight="1" ht="30" r="47" s="356">
      <c r="A47" s="359" t="n">
        <v>4112316</v>
      </c>
      <c r="B47" s="293" t="inlineStr">
        <is>
          <t>Fax -2 nos (PMO 2 Nos.).</t>
        </is>
      </c>
      <c r="C47" s="294" t="n">
        <v>66</v>
      </c>
      <c r="D47" s="294" t="n">
        <v>0.79</v>
      </c>
      <c r="E47" s="294" t="n">
        <v>0.79</v>
      </c>
      <c r="F47" s="359" t="n">
        <v>0</v>
      </c>
      <c r="G47" s="359" t="n">
        <v>0</v>
      </c>
      <c r="H47" s="359">
        <f>D47-SUM(E47:G47)</f>
        <v/>
      </c>
      <c r="I47" s="359" t="n"/>
      <c r="J47" s="359" t="n"/>
      <c r="K47" s="123" t="n">
        <v>0</v>
      </c>
      <c r="L47" s="123" t="n">
        <v>0</v>
      </c>
      <c r="M47" s="123" t="n">
        <v>0</v>
      </c>
      <c r="N47" s="123" t="n"/>
      <c r="O47" s="123" t="n"/>
    </row>
    <row customHeight="1" ht="30" r="48" s="356">
      <c r="A48" s="359" t="n">
        <v>4112304</v>
      </c>
      <c r="B48" s="293" t="inlineStr">
        <is>
          <t>Survey Equipments (Digital leveling Instrument 5 nos., Total Station 2 nos. &amp; Hand Held GPS 10 Nos)</t>
        </is>
      </c>
      <c r="C48" s="294" t="n">
        <v>68</v>
      </c>
      <c r="D48" s="294" t="n">
        <v>20.5</v>
      </c>
      <c r="E48" s="294" t="n">
        <v>20.5</v>
      </c>
      <c r="F48" s="359" t="n">
        <v>0</v>
      </c>
      <c r="G48" s="359" t="n">
        <v>0</v>
      </c>
      <c r="H48" s="359">
        <f>D48-SUM(E48:G48)</f>
        <v/>
      </c>
      <c r="I48" s="359" t="n"/>
      <c r="J48" s="359" t="n"/>
      <c r="K48" s="123" t="n">
        <v>0</v>
      </c>
      <c r="L48" s="123" t="n">
        <v>0</v>
      </c>
      <c r="M48" s="123" t="n">
        <v>0</v>
      </c>
      <c r="N48" s="123" t="n"/>
      <c r="O48" s="123" t="n"/>
    </row>
    <row customHeight="1" ht="45" r="49" s="356">
      <c r="A49" s="359" t="n">
        <v>4112304</v>
      </c>
      <c r="B49" s="293" t="inlineStr">
        <is>
          <t>Networking Equipment- 3 nos (PMO 1 No., Kishoreganj 1 No., Netrokona 1 No., )</t>
        </is>
      </c>
      <c r="C49" s="294" t="n">
        <v>69</v>
      </c>
      <c r="D49" s="294" t="n">
        <v>3</v>
      </c>
      <c r="E49" s="294" t="n">
        <v>3</v>
      </c>
      <c r="F49" s="359" t="n">
        <v>0</v>
      </c>
      <c r="G49" s="359" t="n">
        <v>0</v>
      </c>
      <c r="H49" s="359">
        <f>D49-SUM(E49:G49)</f>
        <v/>
      </c>
      <c r="I49" s="359" t="n"/>
      <c r="J49" s="359" t="n"/>
      <c r="K49" s="123" t="n">
        <v>0</v>
      </c>
      <c r="L49" s="123" t="n">
        <v>0</v>
      </c>
      <c r="M49" s="123" t="n">
        <v>0</v>
      </c>
      <c r="N49" s="123" t="n"/>
      <c r="O49" s="123" t="n"/>
    </row>
    <row r="50">
      <c r="A50" s="359" t="n">
        <v>4112304</v>
      </c>
      <c r="B50" s="164" t="inlineStr">
        <is>
          <t>Engineering Laboratory Equipments for Kishoregonj WD Division</t>
        </is>
      </c>
      <c r="C50" s="359" t="n">
        <v>70</v>
      </c>
      <c r="D50" s="359" t="n">
        <v>14.49</v>
      </c>
      <c r="E50" s="359" t="n">
        <v>14.49</v>
      </c>
      <c r="F50" s="359" t="n">
        <v>0</v>
      </c>
      <c r="G50" s="359" t="n">
        <v>0</v>
      </c>
      <c r="H50" s="359">
        <f>D50-SUM(E50:G50)</f>
        <v/>
      </c>
      <c r="I50" s="359" t="n"/>
      <c r="J50" s="359" t="n"/>
      <c r="K50" s="123" t="n">
        <v>0</v>
      </c>
      <c r="L50" s="123" t="n">
        <v>0</v>
      </c>
      <c r="M50" s="123" t="n">
        <v>0</v>
      </c>
      <c r="N50" s="123" t="n"/>
      <c r="O50" s="123" t="n"/>
    </row>
    <row customHeight="1" ht="75" r="51" s="356">
      <c r="A51" s="359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9" t="n">
        <v>72</v>
      </c>
      <c r="D51" s="359" t="n">
        <v>19.47</v>
      </c>
      <c r="E51" s="359" t="n">
        <v>19.47</v>
      </c>
      <c r="F51" s="359" t="n">
        <v>0</v>
      </c>
      <c r="G51" s="359" t="n">
        <v>0</v>
      </c>
      <c r="H51" s="359">
        <f>D51-SUM(E51:G51)</f>
        <v/>
      </c>
      <c r="I51" s="359" t="n"/>
      <c r="J51" s="359" t="n"/>
      <c r="K51" s="123" t="n">
        <v>0</v>
      </c>
      <c r="L51" s="123" t="n">
        <v>0</v>
      </c>
      <c r="M51" s="123" t="n">
        <v>0</v>
      </c>
      <c r="N51" s="123" t="n"/>
      <c r="O51" s="123" t="n"/>
    </row>
    <row customHeight="1" ht="45" r="52" s="356">
      <c r="A52" s="359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59" t="n">
        <v>73</v>
      </c>
      <c r="D52" s="359" t="n">
        <v>9.880000000000001</v>
      </c>
      <c r="E52" s="359" t="n">
        <v>9.880000000000001</v>
      </c>
      <c r="F52" s="359" t="n">
        <v>0</v>
      </c>
      <c r="G52" s="359" t="n">
        <v>0</v>
      </c>
      <c r="H52" s="359">
        <f>D52-SUM(E52:G52)</f>
        <v/>
      </c>
      <c r="I52" s="359" t="n"/>
      <c r="J52" s="359" t="n"/>
      <c r="K52" s="123" t="n">
        <v>0</v>
      </c>
      <c r="L52" s="123" t="n">
        <v>0</v>
      </c>
      <c r="M52" s="123" t="n">
        <v>0</v>
      </c>
      <c r="N52" s="123" t="n"/>
      <c r="O52" s="123" t="n"/>
    </row>
    <row r="53">
      <c r="A53" s="359" t="n">
        <v>4112202</v>
      </c>
      <c r="B53" s="164" t="inlineStr">
        <is>
          <t xml:space="preserve">A3 Combo Printer 2 no ( PMO) </t>
        </is>
      </c>
      <c r="C53" s="359" t="n">
        <v>74</v>
      </c>
      <c r="D53" s="359" t="n">
        <v>0.2</v>
      </c>
      <c r="E53" s="359" t="n">
        <v>0.2</v>
      </c>
      <c r="F53" s="359" t="n">
        <v>0</v>
      </c>
      <c r="G53" s="359" t="n">
        <v>0</v>
      </c>
      <c r="H53" s="359">
        <f>D53-SUM(E53:G53)</f>
        <v/>
      </c>
      <c r="I53" s="359" t="n"/>
      <c r="J53" s="359" t="n"/>
      <c r="K53" s="123" t="n">
        <v>0</v>
      </c>
      <c r="L53" s="123" t="n">
        <v>0</v>
      </c>
      <c r="M53" s="123" t="n">
        <v>0</v>
      </c>
      <c r="N53" s="123" t="n"/>
      <c r="O53" s="123" t="n"/>
    </row>
    <row customHeight="1" ht="30" r="54" s="356">
      <c r="A54" s="359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59" t="n">
        <v>75</v>
      </c>
      <c r="D54" s="359" t="n">
        <v>4.08</v>
      </c>
      <c r="E54" s="359" t="n">
        <v>4.08</v>
      </c>
      <c r="F54" s="359" t="n">
        <v>0</v>
      </c>
      <c r="G54" s="359" t="n">
        <v>0</v>
      </c>
      <c r="H54" s="359">
        <f>D54-SUM(E54:G54)</f>
        <v/>
      </c>
      <c r="I54" s="359" t="n"/>
      <c r="J54" s="359" t="n"/>
      <c r="K54" s="123" t="n">
        <v>0</v>
      </c>
      <c r="L54" s="123" t="n">
        <v>0</v>
      </c>
      <c r="M54" s="123" t="n">
        <v>0</v>
      </c>
      <c r="N54" s="123" t="n"/>
      <c r="O54" s="123" t="n"/>
    </row>
    <row r="55">
      <c r="A55" s="359" t="n">
        <v>4112314</v>
      </c>
      <c r="B55" s="164" t="inlineStr">
        <is>
          <t>Furnitures &amp; Fixtures</t>
        </is>
      </c>
      <c r="C55" s="359" t="n">
        <v>76</v>
      </c>
      <c r="D55" s="359" t="n">
        <v>45.33</v>
      </c>
      <c r="E55" s="359" t="n">
        <v>45.33</v>
      </c>
      <c r="F55" s="359" t="n">
        <v>0</v>
      </c>
      <c r="G55" s="359" t="n">
        <v>0</v>
      </c>
      <c r="H55" s="359">
        <f>D55-SUM(E55:G55)</f>
        <v/>
      </c>
      <c r="I55" s="359" t="n"/>
      <c r="J55" s="359" t="n"/>
      <c r="K55" s="123" t="n">
        <v>0</v>
      </c>
      <c r="L55" s="123" t="n">
        <v>0</v>
      </c>
      <c r="M55" s="123" t="n">
        <v>0</v>
      </c>
      <c r="N55" s="123" t="n"/>
      <c r="O55" s="123" t="n"/>
    </row>
    <row r="56">
      <c r="A56" s="359" t="n">
        <v>4112303</v>
      </c>
      <c r="B56" s="164" t="inlineStr">
        <is>
          <t>Aircooler</t>
        </is>
      </c>
      <c r="C56" s="359" t="n">
        <v>77</v>
      </c>
      <c r="D56" s="359" t="n">
        <v>12.72</v>
      </c>
      <c r="E56" s="359" t="n">
        <v>12.72</v>
      </c>
      <c r="F56" s="359" t="n">
        <v>0</v>
      </c>
      <c r="G56" s="359" t="n">
        <v>0</v>
      </c>
      <c r="H56" s="359">
        <f>D56-SUM(E56:G56)</f>
        <v/>
      </c>
      <c r="I56" s="359" t="n"/>
      <c r="J56" s="359" t="n"/>
      <c r="K56" s="123" t="n">
        <v>0</v>
      </c>
      <c r="L56" s="123" t="n">
        <v>0</v>
      </c>
      <c r="M56" s="123" t="n">
        <v>0</v>
      </c>
      <c r="N56" s="123" t="n"/>
      <c r="O56" s="123" t="n"/>
    </row>
    <row r="57">
      <c r="A57" s="359" t="n">
        <v>4141101</v>
      </c>
      <c r="B57" s="164" t="inlineStr">
        <is>
          <t>Land Acquisition ( 470 hectare)</t>
        </is>
      </c>
      <c r="C57" s="359" t="n">
        <v>79</v>
      </c>
      <c r="D57" s="359" t="n">
        <v>15323.6</v>
      </c>
      <c r="E57" s="359" t="n">
        <v>15323.6</v>
      </c>
      <c r="F57" s="359" t="n">
        <v>0</v>
      </c>
      <c r="G57" s="359" t="n">
        <v>0</v>
      </c>
      <c r="H57" s="359">
        <f>D57-SUM(E57:G57)</f>
        <v/>
      </c>
      <c r="I57" s="359" t="n"/>
      <c r="J57" s="359" t="n"/>
      <c r="K57" s="123" t="n">
        <v>0</v>
      </c>
      <c r="L57" s="123" t="n">
        <v>0</v>
      </c>
      <c r="M57" s="123" t="n">
        <v>0</v>
      </c>
      <c r="N57" s="123" t="n"/>
      <c r="O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308.94</v>
      </c>
      <c r="E58" s="85" t="n">
        <v>40.42</v>
      </c>
      <c r="F58" s="85" t="n">
        <v>268.52</v>
      </c>
      <c r="G58" s="85" t="n">
        <v>0</v>
      </c>
      <c r="H58" s="359">
        <f>D58-SUM(E58:G58)</f>
        <v/>
      </c>
      <c r="I58" s="359" t="n"/>
      <c r="J58" s="85" t="n"/>
      <c r="K58" s="168" t="n">
        <v>0</v>
      </c>
      <c r="L58" s="168" t="n">
        <v>0</v>
      </c>
      <c r="M58" s="168" t="n">
        <v>0</v>
      </c>
      <c r="N58" s="168" t="n"/>
      <c r="O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>
        <v>0</v>
      </c>
      <c r="H59" s="359">
        <f>D59-SUM(E59:G59)</f>
        <v/>
      </c>
      <c r="I59" s="359" t="n"/>
      <c r="J59" s="85" t="n"/>
      <c r="K59" s="168" t="n">
        <v>0</v>
      </c>
      <c r="L59" s="168" t="n">
        <v>0</v>
      </c>
      <c r="M59" s="168" t="n">
        <v>0</v>
      </c>
      <c r="N59" s="168" t="n"/>
      <c r="O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10218.88</v>
      </c>
      <c r="E60" s="85" t="n">
        <v>1398.89</v>
      </c>
      <c r="F60" s="85" t="n">
        <v>8819.99</v>
      </c>
      <c r="G60" s="85" t="n">
        <v>0</v>
      </c>
      <c r="H60" s="359">
        <f>D60-SUM(E60:G60)</f>
        <v/>
      </c>
      <c r="I60" s="359" t="n"/>
      <c r="J60" s="85" t="n"/>
      <c r="K60" s="168" t="n">
        <v>0</v>
      </c>
      <c r="L60" s="168" t="n">
        <v>0</v>
      </c>
      <c r="M60" s="168" t="n">
        <v>0</v>
      </c>
      <c r="N60" s="168" t="n"/>
      <c r="O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8684.699999999999</v>
      </c>
      <c r="E61" s="85" t="n">
        <v>1125.23</v>
      </c>
      <c r="F61" s="85" t="n">
        <v>7559.469999999999</v>
      </c>
      <c r="G61" s="85" t="n">
        <v>0</v>
      </c>
      <c r="H61" s="359">
        <f>D61-SUM(E61:G61)</f>
        <v/>
      </c>
      <c r="I61" s="359" t="n"/>
      <c r="J61" s="85" t="n"/>
      <c r="K61" s="168" t="n">
        <v>0</v>
      </c>
      <c r="L61" s="168" t="n">
        <v>0</v>
      </c>
      <c r="M61" s="168" t="n">
        <v>0</v>
      </c>
      <c r="N61" s="168" t="n"/>
      <c r="O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1181.58</v>
      </c>
      <c r="E62" s="85" t="n">
        <v>155.18</v>
      </c>
      <c r="F62" s="85" t="n">
        <v>1026.4</v>
      </c>
      <c r="G62" s="85" t="n">
        <v>0</v>
      </c>
      <c r="H62" s="359">
        <f>D62-SUM(E62:G62)</f>
        <v/>
      </c>
      <c r="I62" s="359" t="n"/>
      <c r="J62" s="85" t="n"/>
      <c r="K62" s="168" t="n">
        <v>0</v>
      </c>
      <c r="L62" s="168" t="n">
        <v>0</v>
      </c>
      <c r="M62" s="168" t="n">
        <v>0</v>
      </c>
      <c r="N62" s="168" t="n"/>
      <c r="O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706.11</v>
      </c>
      <c r="E63" s="85" t="n">
        <v>95.2</v>
      </c>
      <c r="F63" s="85" t="n">
        <v>610.9100000000001</v>
      </c>
      <c r="G63" s="85" t="n">
        <v>0</v>
      </c>
      <c r="H63" s="359">
        <f>D63-SUM(E63:G63)</f>
        <v/>
      </c>
      <c r="I63" s="359" t="n"/>
      <c r="J63" s="85" t="n"/>
      <c r="K63" s="168" t="n">
        <v>0</v>
      </c>
      <c r="L63" s="168" t="n">
        <v>0</v>
      </c>
      <c r="M63" s="168" t="n">
        <v>0</v>
      </c>
      <c r="N63" s="168" t="n"/>
      <c r="O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521.53</v>
      </c>
      <c r="E64" s="85" t="n">
        <v>71.30000000000001</v>
      </c>
      <c r="F64" s="85" t="n">
        <v>450.23</v>
      </c>
      <c r="G64" s="85" t="n">
        <v>0</v>
      </c>
      <c r="H64" s="359">
        <f>D64-SUM(E64:G64)</f>
        <v/>
      </c>
      <c r="I64" s="359" t="n"/>
      <c r="J64" s="85" t="n"/>
      <c r="K64" s="168" t="n">
        <v>0</v>
      </c>
      <c r="L64" s="168" t="n">
        <v>0</v>
      </c>
      <c r="M64" s="168" t="n">
        <v>0</v>
      </c>
      <c r="N64" s="168" t="n"/>
      <c r="O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9050.67</v>
      </c>
      <c r="E65" s="85" t="n">
        <v>1144.47</v>
      </c>
      <c r="F65" s="85" t="n">
        <v>7906.2</v>
      </c>
      <c r="G65" s="85" t="n">
        <v>0</v>
      </c>
      <c r="H65" s="359">
        <f>D65-SUM(E65:G65)</f>
        <v/>
      </c>
      <c r="I65" s="359" t="n"/>
      <c r="J65" s="85" t="n"/>
      <c r="K65" s="168" t="n">
        <v>0</v>
      </c>
      <c r="L65" s="168" t="n">
        <v>0</v>
      </c>
      <c r="M65" s="168" t="n">
        <v>0</v>
      </c>
      <c r="N65" s="168" t="n"/>
      <c r="O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>
        <v>0</v>
      </c>
      <c r="H66" s="359">
        <f>D66-SUM(E66:G66)</f>
        <v/>
      </c>
      <c r="I66" s="359" t="n"/>
      <c r="J66" s="85" t="n"/>
      <c r="K66" s="168" t="n">
        <v>0</v>
      </c>
      <c r="L66" s="168" t="n">
        <v>0</v>
      </c>
      <c r="M66" s="168" t="n">
        <v>0</v>
      </c>
      <c r="N66" s="168" t="n"/>
      <c r="O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>
        <v>0</v>
      </c>
      <c r="G67" s="85" t="n">
        <v>0</v>
      </c>
      <c r="H67" s="359">
        <f>D67-SUM(E67:G67)</f>
        <v/>
      </c>
      <c r="I67" s="359" t="n"/>
      <c r="J67" s="85" t="n"/>
      <c r="K67" s="168" t="n">
        <v>0</v>
      </c>
      <c r="L67" s="168" t="n">
        <v>0</v>
      </c>
      <c r="M67" s="168" t="n">
        <v>0</v>
      </c>
      <c r="N67" s="168" t="n"/>
      <c r="O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135.42</v>
      </c>
      <c r="E68" s="85" t="n">
        <v>17.14</v>
      </c>
      <c r="F68" s="85" t="n">
        <v>118.28</v>
      </c>
      <c r="G68" s="85" t="n">
        <v>0</v>
      </c>
      <c r="H68" s="359">
        <f>D68-SUM(E68:G68)</f>
        <v/>
      </c>
      <c r="I68" s="359" t="n"/>
      <c r="J68" s="85" t="n"/>
      <c r="K68" s="168" t="n">
        <v>0</v>
      </c>
      <c r="L68" s="168" t="n">
        <v>0</v>
      </c>
      <c r="M68" s="168" t="n">
        <v>0</v>
      </c>
      <c r="N68" s="168" t="n"/>
      <c r="O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>
        <v>0</v>
      </c>
      <c r="G69" s="85" t="n">
        <v>0</v>
      </c>
      <c r="H69" s="359">
        <f>D69-SUM(E69:G69)</f>
        <v/>
      </c>
      <c r="I69" s="359" t="n"/>
      <c r="J69" s="85" t="n"/>
      <c r="K69" s="168" t="n">
        <v>0</v>
      </c>
      <c r="L69" s="168" t="n">
        <v>0</v>
      </c>
      <c r="M69" s="168" t="n">
        <v>0</v>
      </c>
      <c r="N69" s="168" t="n"/>
      <c r="O69" s="168" t="n"/>
    </row>
    <row r="70">
      <c r="A70" s="359" t="n"/>
      <c r="B70" s="164" t="inlineStr">
        <is>
          <t>(c) Physical Contingency ( Lump sum):</t>
        </is>
      </c>
      <c r="C70" s="359" t="n">
        <v>98</v>
      </c>
      <c r="D70" s="359" t="n">
        <v>0</v>
      </c>
      <c r="E70" s="359" t="n">
        <v>0</v>
      </c>
      <c r="F70" s="359" t="n">
        <v>0</v>
      </c>
      <c r="G70" s="359" t="n">
        <v>0</v>
      </c>
      <c r="H70" s="359">
        <f>D70-SUM(E70:G70)</f>
        <v/>
      </c>
      <c r="I70" s="359" t="n"/>
      <c r="J70" s="359" t="n"/>
      <c r="K70" s="123" t="n">
        <v>0</v>
      </c>
      <c r="L70" s="123" t="n">
        <v>0</v>
      </c>
      <c r="M70" s="123" t="n">
        <v>0</v>
      </c>
      <c r="N70" s="123" t="n"/>
      <c r="O70" s="123" t="n"/>
    </row>
    <row r="71">
      <c r="A71" s="359" t="n"/>
      <c r="B71" s="164" t="inlineStr">
        <is>
          <t>(d) Price Contingency (Lump sum):</t>
        </is>
      </c>
      <c r="C71" s="359" t="n">
        <v>99</v>
      </c>
      <c r="D71" s="359" t="n">
        <v>0</v>
      </c>
      <c r="E71" s="359" t="n">
        <v>0</v>
      </c>
      <c r="F71" s="359" t="n">
        <v>0</v>
      </c>
      <c r="G71" s="359" t="n">
        <v>0</v>
      </c>
      <c r="H71" s="359">
        <f>D71-SUM(E71:G71)</f>
        <v/>
      </c>
      <c r="I71" s="359" t="n"/>
      <c r="J71" s="359" t="n"/>
      <c r="K71" s="123" t="n">
        <v>0</v>
      </c>
      <c r="L71" s="123" t="n">
        <v>0</v>
      </c>
      <c r="M71" s="123" t="n">
        <v>0</v>
      </c>
      <c r="N71" s="123" t="n"/>
      <c r="O71" s="123" t="n"/>
    </row>
  </sheetData>
  <pageMargins bottom="0.75" footer="0.3" header="0.3" left="0.7" right="0.7" top="0.75"/>
  <pageSetup orientation="portrait" verticalDpi="0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S74"/>
  <sheetViews>
    <sheetView topLeftCell="F16" workbookViewId="0" zoomScale="85" zoomScaleNormal="85">
      <selection activeCell="L1" sqref="L1:N1"/>
    </sheetView>
  </sheetViews>
  <sheetFormatPr baseColWidth="8" defaultColWidth="9.140625" defaultRowHeight="15"/>
  <cols>
    <col customWidth="1" max="1" min="1" style="356" width="20"/>
    <col customWidth="1" max="2" min="2" style="356" width="59.85546875"/>
    <col customWidth="1" max="3" min="3" style="326" width="8.5703125"/>
    <col customWidth="1" max="4" min="4" style="326" width="11.7109375"/>
    <col customWidth="1" max="5" min="5" style="326" width="9.140625"/>
    <col customWidth="1" max="6" min="6" style="326" width="13.5703125"/>
    <col customWidth="1" max="7" min="7" style="326" width="15.42578125"/>
    <col customWidth="1" max="8" min="8" style="326" width="17.28515625"/>
    <col customWidth="1" max="9" min="9" style="326" width="12.5703125"/>
    <col customWidth="1" max="11" min="10" style="326" width="15.42578125"/>
    <col customWidth="1" max="12" min="12" style="169" width="19.28515625"/>
    <col customWidth="1" max="13" min="13" style="169" width="11.85546875"/>
    <col customWidth="1" max="14" min="14" style="169" width="12.28515625"/>
    <col customWidth="1" max="15" min="15" style="169" width="11.28515625"/>
    <col customWidth="1" max="16" min="16" style="169" width="12.28515625"/>
    <col customWidth="1" max="17" min="17" style="169" width="11.85546875"/>
    <col customWidth="1" max="18" min="18" style="169" width="12.7109375"/>
    <col customWidth="1" max="19" min="19" style="169" width="12.140625"/>
    <col customWidth="1" max="186" min="20" style="356" width="9.140625"/>
    <col customWidth="1" max="16384" min="187" style="356" width="9.140625"/>
  </cols>
  <sheetData>
    <row r="1">
      <c r="A1" s="359" t="inlineStr">
        <is>
          <t>Code</t>
        </is>
      </c>
      <c r="B1" s="136" t="inlineStr">
        <is>
          <t>Description</t>
        </is>
      </c>
      <c r="C1" s="359" t="inlineStr">
        <is>
          <t>rindex</t>
        </is>
      </c>
      <c r="D1" s="359" t="inlineStr">
        <is>
          <t>Total-cum</t>
        </is>
      </c>
      <c r="E1" s="359" t="inlineStr">
        <is>
          <t>GoB-cum</t>
        </is>
      </c>
      <c r="F1" s="359" t="inlineStr">
        <is>
          <t>RPA-cum</t>
        </is>
      </c>
      <c r="G1" s="359" t="inlineStr">
        <is>
          <t>DPA-cum</t>
        </is>
      </c>
      <c r="H1" s="359" t="inlineStr">
        <is>
          <t>Total-19-20</t>
        </is>
      </c>
      <c r="I1" s="359" t="inlineStr">
        <is>
          <t>GoB-19-20</t>
        </is>
      </c>
      <c r="J1" s="359" t="inlineStr">
        <is>
          <t>RPA-19-20</t>
        </is>
      </c>
      <c r="K1" s="123" t="inlineStr">
        <is>
          <t>DPA-19-20</t>
        </is>
      </c>
      <c r="L1" s="123" t="inlineStr">
        <is>
          <t>Total-20-21</t>
        </is>
      </c>
      <c r="M1" s="123" t="inlineStr">
        <is>
          <t>GoB-20-21</t>
        </is>
      </c>
      <c r="N1" s="123" t="inlineStr">
        <is>
          <t>RPA-20-21</t>
        </is>
      </c>
      <c r="O1" s="123" t="inlineStr">
        <is>
          <t>DPA-20-21</t>
        </is>
      </c>
      <c r="P1" s="123" t="inlineStr">
        <is>
          <t>Total-21-22</t>
        </is>
      </c>
      <c r="Q1" s="123" t="inlineStr">
        <is>
          <t>GoB-21-22</t>
        </is>
      </c>
      <c r="R1" s="123" t="inlineStr">
        <is>
          <t>RPA-21-22</t>
        </is>
      </c>
      <c r="S1" s="123" t="inlineStr">
        <is>
          <t>DPA-21-22</t>
        </is>
      </c>
    </row>
    <row r="2">
      <c r="A2" s="359" t="n">
        <v>3111302</v>
      </c>
      <c r="B2" s="164" t="inlineStr">
        <is>
          <t>Conveyance Allowance</t>
        </is>
      </c>
      <c r="C2" s="359" t="n">
        <v>11</v>
      </c>
      <c r="D2" s="359" t="n">
        <v>1.01</v>
      </c>
      <c r="E2" s="359" t="n">
        <v>1.01</v>
      </c>
      <c r="F2" s="359" t="n"/>
      <c r="G2" s="359" t="n"/>
      <c r="H2" s="299" t="n">
        <v>0.5</v>
      </c>
      <c r="I2" s="299" t="n">
        <v>0.5</v>
      </c>
      <c r="J2" s="123" t="n"/>
      <c r="K2" s="165" t="n"/>
      <c r="L2" s="123" t="n">
        <v>0</v>
      </c>
      <c r="M2" s="123" t="n">
        <v>0</v>
      </c>
      <c r="N2" s="123" t="n">
        <v>0</v>
      </c>
      <c r="O2" s="123" t="n">
        <v>0</v>
      </c>
      <c r="P2" s="123" t="n">
        <v>0</v>
      </c>
      <c r="Q2" s="123" t="n">
        <v>0</v>
      </c>
      <c r="R2" s="123" t="n"/>
      <c r="S2" s="123" t="n"/>
    </row>
    <row r="3">
      <c r="A3" s="359" t="n">
        <v>3111327</v>
      </c>
      <c r="B3" s="164" t="inlineStr">
        <is>
          <t>Overtime Allowance</t>
        </is>
      </c>
      <c r="C3" s="359" t="n">
        <v>12</v>
      </c>
      <c r="D3" s="359" t="n">
        <v>0</v>
      </c>
      <c r="E3" s="359" t="n">
        <v>0</v>
      </c>
      <c r="F3" s="359" t="n"/>
      <c r="G3" s="359" t="n"/>
      <c r="H3" s="299" t="n">
        <v>0</v>
      </c>
      <c r="I3" s="299" t="n">
        <v>0</v>
      </c>
      <c r="J3" s="123" t="n"/>
      <c r="K3" s="165" t="n"/>
      <c r="L3" s="123" t="n">
        <v>0</v>
      </c>
      <c r="M3" s="123" t="n">
        <v>0</v>
      </c>
      <c r="N3" s="123" t="n">
        <v>0</v>
      </c>
      <c r="O3" s="123" t="n">
        <v>0</v>
      </c>
      <c r="P3" s="123" t="n">
        <v>0</v>
      </c>
      <c r="Q3" s="123" t="n">
        <v>0</v>
      </c>
      <c r="R3" s="123" t="n"/>
      <c r="S3" s="123" t="n"/>
    </row>
    <row r="4">
      <c r="A4" s="359" t="n">
        <v>3111338</v>
      </c>
      <c r="B4" s="164" t="inlineStr">
        <is>
          <t>Other Allowance</t>
        </is>
      </c>
      <c r="C4" s="359" t="n">
        <v>13</v>
      </c>
      <c r="D4" s="359" t="n">
        <v>36.61</v>
      </c>
      <c r="E4" s="359" t="n">
        <v>36.61</v>
      </c>
      <c r="F4" s="359" t="n"/>
      <c r="G4" s="359" t="n"/>
      <c r="H4" s="299" t="n">
        <v>14</v>
      </c>
      <c r="I4" s="299" t="n">
        <v>14</v>
      </c>
      <c r="J4" s="123" t="n"/>
      <c r="K4" s="165" t="n"/>
      <c r="L4" s="123" t="n">
        <v>0</v>
      </c>
      <c r="M4" s="123" t="n">
        <v>0</v>
      </c>
      <c r="N4" s="123" t="n">
        <v>0</v>
      </c>
      <c r="O4" s="123" t="n">
        <v>0</v>
      </c>
      <c r="P4" s="123" t="n">
        <v>0</v>
      </c>
      <c r="Q4" s="123" t="n">
        <v>0</v>
      </c>
      <c r="R4" s="123" t="n"/>
      <c r="S4" s="123" t="n"/>
    </row>
    <row r="5">
      <c r="A5" s="359" t="n">
        <v>3241101</v>
      </c>
      <c r="B5" s="164" t="inlineStr">
        <is>
          <t>Travel Expenses (TA &amp; DA for PMO &amp; PIU)</t>
        </is>
      </c>
      <c r="C5" s="359" t="n">
        <v>15</v>
      </c>
      <c r="D5" s="359" t="n">
        <v>58.54</v>
      </c>
      <c r="E5" s="359" t="n">
        <v>58.54</v>
      </c>
      <c r="F5" s="359" t="n"/>
      <c r="G5" s="359" t="n"/>
      <c r="H5" s="299" t="n">
        <v>14.98</v>
      </c>
      <c r="I5" s="299" t="n">
        <v>14.98</v>
      </c>
      <c r="J5" s="123" t="n"/>
      <c r="K5" s="165" t="n"/>
      <c r="L5" s="123" t="n">
        <v>0</v>
      </c>
      <c r="M5" s="123" t="n">
        <v>0</v>
      </c>
      <c r="N5" s="123" t="n">
        <v>0</v>
      </c>
      <c r="O5" s="123" t="n">
        <v>0</v>
      </c>
      <c r="P5" s="123" t="n">
        <v>0</v>
      </c>
      <c r="Q5" s="123" t="n">
        <v>0</v>
      </c>
      <c r="R5" s="123" t="n"/>
      <c r="S5" s="123" t="n"/>
    </row>
    <row customHeight="1" ht="15" r="6" s="356">
      <c r="A6" s="359" t="n">
        <v>3211129</v>
      </c>
      <c r="B6" s="164" t="inlineStr">
        <is>
          <t>Rent-Office : Office Accomodation for PMO (3,500sft) for 8 years</t>
        </is>
      </c>
      <c r="C6" s="359" t="n">
        <v>16</v>
      </c>
      <c r="D6" s="359" t="n">
        <v>116.67</v>
      </c>
      <c r="E6" s="359" t="n">
        <v>116.67</v>
      </c>
      <c r="F6" s="359" t="n"/>
      <c r="G6" s="359" t="n"/>
      <c r="H6" s="299" t="n">
        <v>34.21</v>
      </c>
      <c r="I6" s="299" t="n">
        <v>34.21</v>
      </c>
      <c r="J6" s="123" t="n"/>
      <c r="K6" s="165" t="n"/>
      <c r="L6" s="123" t="n">
        <v>0</v>
      </c>
      <c r="M6" s="123" t="n">
        <v>0</v>
      </c>
      <c r="N6" s="123" t="n">
        <v>0</v>
      </c>
      <c r="O6" s="123" t="n">
        <v>0</v>
      </c>
      <c r="P6" s="123" t="n">
        <v>0</v>
      </c>
      <c r="Q6" s="123" t="n">
        <v>0</v>
      </c>
      <c r="R6" s="123" t="n"/>
      <c r="S6" s="123" t="n"/>
    </row>
    <row customHeight="1" ht="29.1" r="7" s="356">
      <c r="A7" s="359" t="n">
        <v>3821103</v>
      </c>
      <c r="B7" s="164" t="inlineStr">
        <is>
          <t>Misc. Taxes (Income Tax of Consultants, Outsourcing Staff Salary,House rent, Fees for Environmental clearance  etc.)</t>
        </is>
      </c>
      <c r="C7" s="359" t="n">
        <v>17</v>
      </c>
      <c r="D7" s="359" t="n">
        <v>1603.18</v>
      </c>
      <c r="E7" s="359" t="n">
        <v>1603.18</v>
      </c>
      <c r="F7" s="359" t="n"/>
      <c r="G7" s="359" t="n"/>
      <c r="H7" s="299" t="n">
        <v>177.18</v>
      </c>
      <c r="I7" s="299" t="n">
        <v>177.18</v>
      </c>
      <c r="J7" s="123" t="n"/>
      <c r="K7" s="165" t="n"/>
      <c r="L7" s="123" t="n">
        <v>0</v>
      </c>
      <c r="M7" s="123" t="n">
        <v>0</v>
      </c>
      <c r="N7" s="123" t="n">
        <v>0</v>
      </c>
      <c r="O7" s="123" t="n">
        <v>0</v>
      </c>
      <c r="P7" s="123" t="n">
        <v>0</v>
      </c>
      <c r="Q7" s="123" t="n">
        <v>0</v>
      </c>
      <c r="R7" s="123" t="n"/>
      <c r="S7" s="123" t="n"/>
    </row>
    <row r="8">
      <c r="A8" s="359" t="n">
        <v>3211119</v>
      </c>
      <c r="B8" s="164" t="inlineStr">
        <is>
          <t>Postage</t>
        </is>
      </c>
      <c r="C8" s="359" t="n">
        <v>18</v>
      </c>
      <c r="D8" s="359" t="n">
        <v>0.77</v>
      </c>
      <c r="E8" s="359" t="n">
        <v>0.77</v>
      </c>
      <c r="F8" s="359" t="n"/>
      <c r="G8" s="359" t="n"/>
      <c r="H8" s="299" t="n">
        <v>0.48</v>
      </c>
      <c r="I8" s="299" t="n">
        <v>0.48</v>
      </c>
      <c r="J8" s="123" t="n"/>
      <c r="K8" s="165" t="n"/>
      <c r="L8" s="123" t="n">
        <v>0</v>
      </c>
      <c r="M8" s="123" t="n">
        <v>0</v>
      </c>
      <c r="N8" s="123" t="n">
        <v>0</v>
      </c>
      <c r="O8" s="123" t="n">
        <v>0</v>
      </c>
      <c r="P8" s="123" t="n">
        <v>0</v>
      </c>
      <c r="Q8" s="123" t="n">
        <v>0</v>
      </c>
      <c r="R8" s="123" t="n"/>
      <c r="S8" s="123" t="n"/>
    </row>
    <row r="9">
      <c r="A9" s="359" t="n">
        <v>3211120</v>
      </c>
      <c r="B9" s="164" t="inlineStr">
        <is>
          <t>Telephones/Telegram/Teleprinter</t>
        </is>
      </c>
      <c r="C9" s="359" t="n">
        <v>19</v>
      </c>
      <c r="D9" s="359" t="n">
        <v>0.97</v>
      </c>
      <c r="E9" s="359" t="n">
        <v>0.97</v>
      </c>
      <c r="F9" s="359" t="n"/>
      <c r="G9" s="359" t="n"/>
      <c r="H9" s="299" t="n">
        <v>0.07000000000000001</v>
      </c>
      <c r="I9" s="299" t="n">
        <v>0.07000000000000001</v>
      </c>
      <c r="J9" s="123" t="n"/>
      <c r="K9" s="165" t="n"/>
      <c r="L9" s="123" t="n">
        <v>0</v>
      </c>
      <c r="M9" s="123" t="n">
        <v>0</v>
      </c>
      <c r="N9" s="123" t="n">
        <v>0</v>
      </c>
      <c r="O9" s="123" t="n">
        <v>0</v>
      </c>
      <c r="P9" s="123" t="n">
        <v>0</v>
      </c>
      <c r="Q9" s="123" t="n">
        <v>0</v>
      </c>
      <c r="R9" s="123" t="n"/>
      <c r="S9" s="123" t="n"/>
    </row>
    <row r="10">
      <c r="A10" s="359" t="n">
        <v>3211117</v>
      </c>
      <c r="B10" s="164" t="inlineStr">
        <is>
          <t>Telex/Fax/Internet</t>
        </is>
      </c>
      <c r="C10" s="359" t="n">
        <v>20</v>
      </c>
      <c r="D10" s="359" t="n">
        <v>0.44</v>
      </c>
      <c r="E10" s="359" t="n">
        <v>0.44</v>
      </c>
      <c r="F10" s="359" t="n"/>
      <c r="G10" s="359" t="n"/>
      <c r="H10" s="299" t="n">
        <v>0.1</v>
      </c>
      <c r="I10" s="299" t="n">
        <v>0.1</v>
      </c>
      <c r="J10" s="123" t="n"/>
      <c r="K10" s="165" t="n"/>
      <c r="L10" s="123" t="n">
        <v>0</v>
      </c>
      <c r="M10" s="123" t="n">
        <v>0</v>
      </c>
      <c r="N10" s="123" t="n">
        <v>0</v>
      </c>
      <c r="O10" s="123" t="n">
        <v>0</v>
      </c>
      <c r="P10" s="123" t="n">
        <v>0</v>
      </c>
      <c r="Q10" s="123" t="n">
        <v>0</v>
      </c>
      <c r="R10" s="123" t="n"/>
      <c r="S10" s="123" t="n"/>
    </row>
    <row r="11">
      <c r="A11" s="359" t="n">
        <v>3221104</v>
      </c>
      <c r="B11" s="164" t="inlineStr">
        <is>
          <t>Registration Fee (Vehicles)</t>
        </is>
      </c>
      <c r="C11" s="359" t="n">
        <v>21</v>
      </c>
      <c r="D11" s="359" t="n">
        <v>11.92</v>
      </c>
      <c r="E11" s="359" t="n">
        <v>11.92</v>
      </c>
      <c r="F11" s="359" t="n"/>
      <c r="G11" s="359" t="n"/>
      <c r="H11" s="299" t="n">
        <v>0.17</v>
      </c>
      <c r="I11" s="299" t="n">
        <v>0.17</v>
      </c>
      <c r="J11" s="123" t="n"/>
      <c r="K11" s="165" t="n"/>
      <c r="L11" s="123" t="n">
        <v>0</v>
      </c>
      <c r="M11" s="123" t="n">
        <v>0</v>
      </c>
      <c r="N11" s="123" t="n">
        <v>0</v>
      </c>
      <c r="O11" s="123" t="n">
        <v>0</v>
      </c>
      <c r="P11" s="123" t="n">
        <v>0</v>
      </c>
      <c r="Q11" s="123" t="n">
        <v>0</v>
      </c>
      <c r="R11" s="123" t="n"/>
      <c r="S11" s="123" t="n"/>
    </row>
    <row r="12">
      <c r="A12" s="359" t="n">
        <v>3211115</v>
      </c>
      <c r="B12" s="164" t="inlineStr">
        <is>
          <t>Water</t>
        </is>
      </c>
      <c r="C12" s="359" t="n">
        <v>22</v>
      </c>
      <c r="D12" s="359" t="n">
        <v>1.11</v>
      </c>
      <c r="E12" s="359" t="n">
        <v>1.11</v>
      </c>
      <c r="F12" s="359" t="n"/>
      <c r="G12" s="359" t="n"/>
      <c r="H12" s="299" t="n">
        <v>0.55</v>
      </c>
      <c r="I12" s="299" t="n">
        <v>0.55</v>
      </c>
      <c r="J12" s="123" t="n"/>
      <c r="K12" s="165" t="n"/>
      <c r="L12" s="123" t="n">
        <v>0</v>
      </c>
      <c r="M12" s="123" t="n">
        <v>0</v>
      </c>
      <c r="N12" s="123" t="n">
        <v>0</v>
      </c>
      <c r="O12" s="123" t="n">
        <v>0</v>
      </c>
      <c r="P12" s="123" t="n">
        <v>0</v>
      </c>
      <c r="Q12" s="123" t="n">
        <v>0</v>
      </c>
      <c r="R12" s="123" t="n"/>
      <c r="S12" s="123" t="n"/>
    </row>
    <row r="13">
      <c r="A13" s="359" t="n">
        <v>3211113</v>
      </c>
      <c r="B13" s="164" t="inlineStr">
        <is>
          <t>Electricity</t>
        </is>
      </c>
      <c r="C13" s="359" t="n">
        <v>23</v>
      </c>
      <c r="D13" s="359" t="n">
        <v>8.74</v>
      </c>
      <c r="E13" s="359" t="n">
        <v>8.74</v>
      </c>
      <c r="F13" s="359" t="n"/>
      <c r="G13" s="359" t="n"/>
      <c r="H13" s="299" t="n">
        <v>2.89</v>
      </c>
      <c r="I13" s="299" t="n">
        <v>2.89</v>
      </c>
      <c r="J13" s="123" t="n"/>
      <c r="K13" s="165" t="n"/>
      <c r="L13" s="123" t="n">
        <v>0</v>
      </c>
      <c r="M13" s="123" t="n">
        <v>0</v>
      </c>
      <c r="N13" s="123" t="n">
        <v>0</v>
      </c>
      <c r="O13" s="123" t="n">
        <v>0</v>
      </c>
      <c r="P13" s="123" t="n">
        <v>0</v>
      </c>
      <c r="Q13" s="123" t="n">
        <v>0</v>
      </c>
      <c r="R13" s="123" t="n"/>
      <c r="S13" s="123" t="n"/>
    </row>
    <row r="14">
      <c r="A14" s="359" t="n">
        <v>3243102</v>
      </c>
      <c r="B14" s="164" t="inlineStr">
        <is>
          <t>Gas &amp; Fuel</t>
        </is>
      </c>
      <c r="C14" s="359" t="n">
        <v>24</v>
      </c>
      <c r="D14" s="359" t="n">
        <v>17.52</v>
      </c>
      <c r="E14" s="359" t="n">
        <v>17.52</v>
      </c>
      <c r="F14" s="359" t="n"/>
      <c r="G14" s="359" t="n"/>
      <c r="H14" s="299" t="n">
        <v>4.02</v>
      </c>
      <c r="I14" s="299" t="n">
        <v>4.02</v>
      </c>
      <c r="J14" s="123" t="n"/>
      <c r="K14" s="165" t="n"/>
      <c r="L14" s="123" t="n">
        <v>0</v>
      </c>
      <c r="M14" s="123" t="n">
        <v>0</v>
      </c>
      <c r="N14" s="123" t="n">
        <v>0</v>
      </c>
      <c r="O14" s="123" t="n">
        <v>0</v>
      </c>
      <c r="P14" s="123" t="n">
        <v>0</v>
      </c>
      <c r="Q14" s="123" t="n">
        <v>0</v>
      </c>
      <c r="R14" s="123" t="n"/>
      <c r="S14" s="123" t="n"/>
    </row>
    <row r="15">
      <c r="A15" s="359" t="n">
        <v>3243101</v>
      </c>
      <c r="B15" s="164" t="inlineStr">
        <is>
          <t>Petrol and Lubricant</t>
        </is>
      </c>
      <c r="C15" s="359" t="n">
        <v>25</v>
      </c>
      <c r="D15" s="359" t="n">
        <v>64.59</v>
      </c>
      <c r="E15" s="359" t="n">
        <v>64.59</v>
      </c>
      <c r="F15" s="359" t="n"/>
      <c r="G15" s="359" t="n"/>
      <c r="H15" s="299" t="n">
        <v>24.18</v>
      </c>
      <c r="I15" s="299" t="n">
        <v>24.18</v>
      </c>
      <c r="J15" s="123" t="n"/>
      <c r="K15" s="165" t="n"/>
      <c r="L15" s="123" t="n">
        <v>0</v>
      </c>
      <c r="M15" s="123" t="n">
        <v>0</v>
      </c>
      <c r="N15" s="123" t="n">
        <v>0</v>
      </c>
      <c r="O15" s="123" t="n">
        <v>0</v>
      </c>
      <c r="P15" s="123" t="n">
        <v>0</v>
      </c>
      <c r="Q15" s="123" t="n">
        <v>0</v>
      </c>
      <c r="R15" s="123" t="n"/>
      <c r="S15" s="123" t="n"/>
    </row>
    <row r="16">
      <c r="A16" s="359" t="n">
        <v>3221108</v>
      </c>
      <c r="B16" s="164" t="inlineStr">
        <is>
          <t>Insurance/Bank Charges (including Vehicles)</t>
        </is>
      </c>
      <c r="C16" s="359" t="n">
        <v>26</v>
      </c>
      <c r="D16" s="359" t="n">
        <v>1.16</v>
      </c>
      <c r="E16" s="359" t="n">
        <v>1.16</v>
      </c>
      <c r="F16" s="359" t="n"/>
      <c r="G16" s="359" t="n"/>
      <c r="H16" s="299" t="n">
        <v>0.91</v>
      </c>
      <c r="I16" s="299" t="n">
        <v>0.91</v>
      </c>
      <c r="J16" s="123" t="n"/>
      <c r="K16" s="165" t="n"/>
      <c r="L16" s="123" t="n">
        <v>0</v>
      </c>
      <c r="M16" s="123" t="n">
        <v>0</v>
      </c>
      <c r="N16" s="123" t="n">
        <v>0</v>
      </c>
      <c r="O16" s="123" t="n">
        <v>0</v>
      </c>
      <c r="P16" s="123" t="n">
        <v>0</v>
      </c>
      <c r="Q16" s="123" t="n">
        <v>0</v>
      </c>
      <c r="R16" s="123" t="n"/>
      <c r="S16" s="123" t="n"/>
    </row>
    <row r="17">
      <c r="A17" s="359" t="n">
        <v>3255102</v>
      </c>
      <c r="B17" s="164" t="inlineStr">
        <is>
          <t>Printing &amp; Binding</t>
        </is>
      </c>
      <c r="C17" s="359" t="n">
        <v>27</v>
      </c>
      <c r="D17" s="359" t="n">
        <v>34.16</v>
      </c>
      <c r="E17" s="359" t="n">
        <v>34.16</v>
      </c>
      <c r="F17" s="359" t="n"/>
      <c r="G17" s="359" t="n"/>
      <c r="H17" s="299" t="n">
        <v>0.5</v>
      </c>
      <c r="I17" s="299" t="n">
        <v>0.5</v>
      </c>
      <c r="J17" s="123" t="n"/>
      <c r="K17" s="165" t="n"/>
      <c r="L17" s="123" t="n">
        <v>0</v>
      </c>
      <c r="M17" s="123" t="n">
        <v>0</v>
      </c>
      <c r="N17" s="123" t="n">
        <v>0</v>
      </c>
      <c r="O17" s="123" t="n">
        <v>0</v>
      </c>
      <c r="P17" s="123" t="n">
        <v>0</v>
      </c>
      <c r="Q17" s="123" t="n">
        <v>0</v>
      </c>
      <c r="R17" s="123" t="n"/>
      <c r="S17" s="123" t="n"/>
    </row>
    <row r="18">
      <c r="A18" s="359" t="n">
        <v>3255104</v>
      </c>
      <c r="B18" s="164" t="inlineStr">
        <is>
          <t>Stationery, Seals &amp; Stamps</t>
        </is>
      </c>
      <c r="C18" s="359" t="n">
        <v>28</v>
      </c>
      <c r="D18" s="359" t="n">
        <v>49.91</v>
      </c>
      <c r="E18" s="359" t="n">
        <v>49.91</v>
      </c>
      <c r="F18" s="359" t="n"/>
      <c r="G18" s="359" t="n"/>
      <c r="H18" s="299" t="n">
        <v>19.95</v>
      </c>
      <c r="I18" s="299" t="n">
        <v>19.95</v>
      </c>
      <c r="J18" s="123" t="n"/>
      <c r="K18" s="165" t="n"/>
      <c r="L18" s="123" t="n">
        <v>0</v>
      </c>
      <c r="M18" s="123" t="n">
        <v>0</v>
      </c>
      <c r="N18" s="123" t="n">
        <v>0</v>
      </c>
      <c r="O18" s="123" t="n">
        <v>0</v>
      </c>
      <c r="P18" s="123" t="n">
        <v>0</v>
      </c>
      <c r="Q18" s="123" t="n">
        <v>0</v>
      </c>
      <c r="R18" s="123" t="n"/>
      <c r="S18" s="123" t="n"/>
    </row>
    <row r="19">
      <c r="A19" s="359" t="n">
        <v>3211127</v>
      </c>
      <c r="B19" s="164" t="inlineStr">
        <is>
          <t>Books &amp; Periodicals</t>
        </is>
      </c>
      <c r="C19" s="359" t="n">
        <v>29</v>
      </c>
      <c r="D19" s="359" t="n">
        <v>0.28</v>
      </c>
      <c r="E19" s="359" t="n">
        <v>0.28</v>
      </c>
      <c r="F19" s="359" t="n"/>
      <c r="G19" s="359" t="n"/>
      <c r="H19" s="299" t="n">
        <v>0.2</v>
      </c>
      <c r="I19" s="299" t="n">
        <v>0.2</v>
      </c>
      <c r="J19" s="123" t="n"/>
      <c r="K19" s="165" t="n"/>
      <c r="L19" s="123" t="n">
        <v>0</v>
      </c>
      <c r="M19" s="123" t="n">
        <v>0</v>
      </c>
      <c r="N19" s="123" t="n">
        <v>0</v>
      </c>
      <c r="O19" s="123" t="n">
        <v>0</v>
      </c>
      <c r="P19" s="123" t="n">
        <v>0</v>
      </c>
      <c r="Q19" s="123" t="n">
        <v>0</v>
      </c>
      <c r="R19" s="123" t="n"/>
      <c r="S19" s="123" t="n"/>
    </row>
    <row customHeight="1" ht="30" r="20" s="356">
      <c r="A20" s="359" t="n">
        <v>3231201</v>
      </c>
      <c r="B20" s="164" t="inlineStr">
        <is>
          <t>Overseas Training Course(08 Trainees) &amp; Overseas Study Tour (12 Participants)</t>
        </is>
      </c>
      <c r="C20" s="359" t="n">
        <v>31</v>
      </c>
      <c r="D20" s="359" t="n">
        <v>0</v>
      </c>
      <c r="E20" s="359" t="n">
        <v>0</v>
      </c>
      <c r="F20" s="359" t="n"/>
      <c r="G20" s="359" t="n"/>
      <c r="H20" s="123" t="n">
        <v>0</v>
      </c>
      <c r="I20" s="123" t="n">
        <v>0</v>
      </c>
      <c r="J20" s="123" t="n"/>
      <c r="K20" s="165" t="n"/>
      <c r="L20" s="123" t="n">
        <v>0</v>
      </c>
      <c r="M20" s="123" t="n">
        <v>0</v>
      </c>
      <c r="N20" s="123" t="n">
        <v>0</v>
      </c>
      <c r="O20" s="123" t="n">
        <v>0</v>
      </c>
      <c r="P20" s="123" t="n">
        <v>0</v>
      </c>
      <c r="Q20" s="123" t="n">
        <v>0</v>
      </c>
      <c r="R20" s="123" t="n"/>
      <c r="S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301.5</v>
      </c>
      <c r="E21" s="79" t="n">
        <v>22.54</v>
      </c>
      <c r="F21" s="79" t="n">
        <v>278.96</v>
      </c>
      <c r="G21" s="79" t="n"/>
      <c r="H21" s="297" t="n">
        <v>22.22</v>
      </c>
      <c r="I21" s="297" t="n">
        <v>2.72</v>
      </c>
      <c r="J21" s="298" t="n">
        <v>19.5</v>
      </c>
      <c r="K21" s="165" t="n"/>
      <c r="L21" s="165" t="n">
        <v>0</v>
      </c>
      <c r="M21" s="165" t="n">
        <v>0</v>
      </c>
      <c r="N21" s="165" t="n">
        <v>0</v>
      </c>
      <c r="O21" s="165" t="n">
        <v>0</v>
      </c>
      <c r="P21" s="165" t="n">
        <v>0</v>
      </c>
      <c r="Q21" s="165" t="n">
        <v>0</v>
      </c>
      <c r="R21" s="165" t="n"/>
      <c r="S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1346.63</v>
      </c>
      <c r="E22" s="79" t="n">
        <v>80.34</v>
      </c>
      <c r="F22" s="79" t="n">
        <v>1266.29</v>
      </c>
      <c r="G22" s="79" t="n"/>
      <c r="H22" s="297" t="n">
        <v>338.11</v>
      </c>
      <c r="I22" s="297" t="n">
        <v>34.46</v>
      </c>
      <c r="J22" s="298" t="n">
        <v>303.65</v>
      </c>
      <c r="K22" s="165" t="n"/>
      <c r="L22" s="165" t="n">
        <v>0</v>
      </c>
      <c r="M22" s="165" t="n">
        <v>0</v>
      </c>
      <c r="N22" s="165" t="n">
        <v>0</v>
      </c>
      <c r="O22" s="165" t="n">
        <v>0</v>
      </c>
      <c r="P22" s="165" t="n">
        <v>0</v>
      </c>
      <c r="Q22" s="165" t="n">
        <v>0</v>
      </c>
      <c r="R22" s="165" t="n"/>
      <c r="S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9" t="n">
        <v>34</v>
      </c>
      <c r="D23" s="79" t="n">
        <v>578.2</v>
      </c>
      <c r="E23" s="79" t="n">
        <v>35.47</v>
      </c>
      <c r="F23" s="79" t="n">
        <v>542.73</v>
      </c>
      <c r="G23" s="79" t="n"/>
      <c r="H23" s="297" t="n">
        <v>75</v>
      </c>
      <c r="I23" s="297" t="n">
        <v>7.96</v>
      </c>
      <c r="J23" s="298" t="n">
        <v>82.97</v>
      </c>
      <c r="K23" s="165" t="n"/>
      <c r="L23" s="165" t="n">
        <v>0</v>
      </c>
      <c r="M23" s="165" t="n">
        <v>0</v>
      </c>
      <c r="N23" s="165" t="n">
        <v>0</v>
      </c>
      <c r="O23" s="165" t="n">
        <v>0</v>
      </c>
      <c r="P23" s="165" t="n">
        <v>0</v>
      </c>
      <c r="Q23" s="165" t="n">
        <v>0</v>
      </c>
      <c r="R23" s="165" t="n"/>
      <c r="S23" s="165" t="n"/>
    </row>
    <row r="24">
      <c r="A24" s="359" t="n">
        <v>3211109</v>
      </c>
      <c r="B24" s="164" t="inlineStr">
        <is>
          <t>Casual labour/Job worker</t>
        </is>
      </c>
      <c r="C24" s="359" t="n">
        <v>35</v>
      </c>
      <c r="D24" s="359" t="n">
        <v>10.96</v>
      </c>
      <c r="E24" s="359" t="n">
        <v>10.96</v>
      </c>
      <c r="F24" s="359" t="n"/>
      <c r="G24" s="359" t="n"/>
      <c r="H24" s="299" t="n">
        <v>3.49</v>
      </c>
      <c r="I24" s="299" t="n">
        <v>3.49</v>
      </c>
      <c r="J24" s="123" t="n"/>
      <c r="K24" s="165" t="n"/>
      <c r="L24" s="123" t="n">
        <v>0</v>
      </c>
      <c r="M24" s="123" t="n">
        <v>0</v>
      </c>
      <c r="N24" s="123" t="n">
        <v>0</v>
      </c>
      <c r="O24" s="123" t="n">
        <v>0</v>
      </c>
      <c r="P24" s="123" t="n">
        <v>0</v>
      </c>
      <c r="Q24" s="123" t="n">
        <v>0</v>
      </c>
      <c r="R24" s="123" t="n"/>
      <c r="S24" s="123" t="n"/>
    </row>
    <row r="25">
      <c r="A25" s="359" t="n">
        <v>3256103</v>
      </c>
      <c r="B25" s="164" t="inlineStr">
        <is>
          <t>Consumable Stores</t>
        </is>
      </c>
      <c r="C25" s="359" t="n">
        <v>36</v>
      </c>
      <c r="D25" s="359" t="n">
        <v>3.74</v>
      </c>
      <c r="E25" s="359" t="n">
        <v>3.74</v>
      </c>
      <c r="F25" s="359" t="n"/>
      <c r="G25" s="359" t="n"/>
      <c r="H25" s="299" t="n">
        <v>3</v>
      </c>
      <c r="I25" s="299" t="n">
        <v>3</v>
      </c>
      <c r="J25" s="123" t="n"/>
      <c r="K25" s="165" t="n"/>
      <c r="L25" s="123" t="n">
        <v>0</v>
      </c>
      <c r="M25" s="123" t="n">
        <v>0</v>
      </c>
      <c r="N25" s="123" t="n">
        <v>0</v>
      </c>
      <c r="O25" s="123" t="n">
        <v>0</v>
      </c>
      <c r="P25" s="123" t="n">
        <v>0</v>
      </c>
      <c r="Q25" s="123" t="n">
        <v>0</v>
      </c>
      <c r="R25" s="123" t="n"/>
      <c r="S25" s="123" t="n"/>
    </row>
    <row customHeight="1" ht="45" r="26" s="356">
      <c r="A26" s="359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59" t="n">
        <v>37</v>
      </c>
      <c r="D26" s="359" t="n">
        <v>5168.01</v>
      </c>
      <c r="E26" s="359" t="n">
        <v>0</v>
      </c>
      <c r="F26" s="359" t="n"/>
      <c r="G26" s="359" t="n">
        <v>5168.01</v>
      </c>
      <c r="H26" s="299" t="n">
        <v>450</v>
      </c>
      <c r="I26" s="299" t="n">
        <v>0</v>
      </c>
      <c r="J26" s="123" t="n">
        <v>0</v>
      </c>
      <c r="K26" s="165" t="n">
        <v>450</v>
      </c>
      <c r="L26" s="123" t="n">
        <v>0</v>
      </c>
      <c r="M26" s="123" t="n">
        <v>0</v>
      </c>
      <c r="N26" s="123" t="n">
        <v>0</v>
      </c>
      <c r="O26" s="123" t="n">
        <v>0</v>
      </c>
      <c r="P26" s="123" t="n">
        <v>0</v>
      </c>
      <c r="Q26" s="123" t="n">
        <v>0</v>
      </c>
      <c r="R26" s="123" t="n"/>
      <c r="S26" s="123" t="n"/>
    </row>
    <row r="27">
      <c r="A27" s="359" t="n">
        <v>3111332</v>
      </c>
      <c r="B27" s="164" t="inlineStr">
        <is>
          <t>a) Honorarium/Fees/Remuneration (for different Committee)</t>
        </is>
      </c>
      <c r="C27" s="359" t="n">
        <v>38</v>
      </c>
      <c r="D27" s="359" t="n">
        <v>12.73</v>
      </c>
      <c r="E27" s="359" t="n">
        <v>12.73</v>
      </c>
      <c r="F27" s="359" t="n"/>
      <c r="G27" s="359" t="n"/>
      <c r="H27" s="299" t="n">
        <v>3</v>
      </c>
      <c r="I27" s="299" t="n">
        <v>3</v>
      </c>
      <c r="J27" s="123" t="n"/>
      <c r="K27" s="165" t="n"/>
      <c r="L27" s="123" t="n">
        <v>0</v>
      </c>
      <c r="M27" s="123" t="n">
        <v>0</v>
      </c>
      <c r="N27" s="123" t="n">
        <v>0</v>
      </c>
      <c r="O27" s="123" t="n">
        <v>0</v>
      </c>
      <c r="P27" s="123" t="n">
        <v>0</v>
      </c>
      <c r="Q27" s="123" t="n">
        <v>0</v>
      </c>
      <c r="R27" s="123" t="n"/>
      <c r="S27" s="123" t="n"/>
    </row>
    <row r="28">
      <c r="A28" s="359" t="n">
        <v>3111332</v>
      </c>
      <c r="B28" s="164" t="inlineStr">
        <is>
          <t>b) Interim Evaluation</t>
        </is>
      </c>
      <c r="C28" s="359" t="n">
        <v>39</v>
      </c>
      <c r="D28" s="359" t="n">
        <v>1.29</v>
      </c>
      <c r="E28" s="359" t="n">
        <v>1.29</v>
      </c>
      <c r="F28" s="359" t="n"/>
      <c r="G28" s="359" t="n"/>
      <c r="H28" s="299" t="n">
        <v>0.41</v>
      </c>
      <c r="I28" s="299" t="n">
        <v>0.41</v>
      </c>
      <c r="J28" s="123" t="n"/>
      <c r="K28" s="165" t="n"/>
      <c r="L28" s="123" t="n">
        <v>0</v>
      </c>
      <c r="M28" s="123" t="n">
        <v>0</v>
      </c>
      <c r="N28" s="123" t="n">
        <v>0</v>
      </c>
      <c r="O28" s="123" t="n">
        <v>0</v>
      </c>
      <c r="P28" s="123" t="n">
        <v>0</v>
      </c>
      <c r="Q28" s="123" t="n">
        <v>0</v>
      </c>
      <c r="R28" s="123" t="n"/>
      <c r="S28" s="123" t="n"/>
    </row>
    <row r="29">
      <c r="A29" s="359" t="n">
        <v>3111332</v>
      </c>
      <c r="B29" s="164" t="inlineStr">
        <is>
          <t>c) Progress Monitoring</t>
        </is>
      </c>
      <c r="C29" s="359" t="n">
        <v>40</v>
      </c>
      <c r="D29" s="359" t="n">
        <v>1.3</v>
      </c>
      <c r="E29" s="359" t="n">
        <v>1.3</v>
      </c>
      <c r="F29" s="359" t="n"/>
      <c r="G29" s="359" t="n"/>
      <c r="H29" s="299" t="n">
        <v>0.41</v>
      </c>
      <c r="I29" s="299" t="n">
        <v>0.41</v>
      </c>
      <c r="J29" s="123" t="n"/>
      <c r="K29" s="165" t="n"/>
      <c r="L29" s="123" t="n">
        <v>0</v>
      </c>
      <c r="M29" s="123" t="n">
        <v>0</v>
      </c>
      <c r="N29" s="123" t="n">
        <v>0</v>
      </c>
      <c r="O29" s="123" t="n">
        <v>0</v>
      </c>
      <c r="P29" s="123" t="n">
        <v>0</v>
      </c>
      <c r="Q29" s="123" t="n">
        <v>0</v>
      </c>
      <c r="R29" s="123" t="n"/>
      <c r="S29" s="123" t="n"/>
    </row>
    <row r="30">
      <c r="A30" s="359" t="n">
        <v>3257104</v>
      </c>
      <c r="B30" s="164" t="inlineStr">
        <is>
          <t>Survey</t>
        </is>
      </c>
      <c r="C30" s="359" t="n">
        <v>41</v>
      </c>
      <c r="D30" s="359" t="n">
        <v>85.02</v>
      </c>
      <c r="E30" s="359" t="n">
        <v>85.02</v>
      </c>
      <c r="F30" s="359" t="n"/>
      <c r="G30" s="359" t="n"/>
      <c r="H30" s="299" t="n">
        <v>30</v>
      </c>
      <c r="I30" s="299" t="n">
        <v>30</v>
      </c>
      <c r="J30" s="123" t="n"/>
      <c r="K30" s="165" t="n"/>
      <c r="L30" s="123" t="n">
        <v>0</v>
      </c>
      <c r="M30" s="123" t="n">
        <v>0</v>
      </c>
      <c r="N30" s="123" t="n">
        <v>0</v>
      </c>
      <c r="O30" s="123" t="n">
        <v>0</v>
      </c>
      <c r="P30" s="123" t="n">
        <v>0</v>
      </c>
      <c r="Q30" s="123" t="n">
        <v>0</v>
      </c>
      <c r="R30" s="123" t="n"/>
      <c r="S30" s="123" t="n"/>
    </row>
    <row r="31">
      <c r="A31" s="359" t="n">
        <v>3255101</v>
      </c>
      <c r="B31" s="164" t="inlineStr">
        <is>
          <t>Computer Consumables</t>
        </is>
      </c>
      <c r="C31" s="359" t="n">
        <v>42</v>
      </c>
      <c r="D31" s="359" t="n">
        <v>20.47</v>
      </c>
      <c r="E31" s="359" t="n">
        <v>20.47</v>
      </c>
      <c r="F31" s="359" t="n"/>
      <c r="G31" s="359" t="n"/>
      <c r="H31" s="299" t="n">
        <v>10</v>
      </c>
      <c r="I31" s="299" t="n">
        <v>10</v>
      </c>
      <c r="J31" s="123" t="n"/>
      <c r="K31" s="165" t="n"/>
      <c r="L31" s="123" t="n">
        <v>0</v>
      </c>
      <c r="M31" s="123" t="n">
        <v>0</v>
      </c>
      <c r="N31" s="123" t="n">
        <v>0</v>
      </c>
      <c r="O31" s="123" t="n">
        <v>0</v>
      </c>
      <c r="P31" s="123" t="n">
        <v>0</v>
      </c>
      <c r="Q31" s="123" t="n">
        <v>0</v>
      </c>
      <c r="R31" s="123" t="n"/>
      <c r="S31" s="123" t="n"/>
    </row>
    <row r="32">
      <c r="A32" s="359" t="n">
        <v>3256101</v>
      </c>
      <c r="B32" s="164" t="inlineStr">
        <is>
          <t>Other Expenses: Salary of Manpower through Outsourcing</t>
        </is>
      </c>
      <c r="C32" s="359" t="n">
        <v>43</v>
      </c>
      <c r="D32" s="359" t="n">
        <v>875.46</v>
      </c>
      <c r="E32" s="359" t="n">
        <v>875.46</v>
      </c>
      <c r="F32" s="359" t="n"/>
      <c r="G32" s="359" t="n"/>
      <c r="H32" s="299" t="n">
        <v>299.96</v>
      </c>
      <c r="I32" s="299" t="n">
        <v>299.96</v>
      </c>
      <c r="J32" s="123" t="n"/>
      <c r="K32" s="165" t="n"/>
      <c r="L32" s="123" t="n">
        <v>0</v>
      </c>
      <c r="M32" s="123" t="n">
        <v>0</v>
      </c>
      <c r="N32" s="123" t="n">
        <v>0</v>
      </c>
      <c r="O32" s="123" t="n">
        <v>0</v>
      </c>
      <c r="P32" s="123" t="n">
        <v>0</v>
      </c>
      <c r="Q32" s="123" t="n">
        <v>0</v>
      </c>
      <c r="R32" s="123" t="n"/>
      <c r="S32" s="123" t="n"/>
    </row>
    <row r="33">
      <c r="A33" s="359" t="n">
        <v>3258101</v>
      </c>
      <c r="B33" s="164" t="inlineStr">
        <is>
          <t xml:space="preserve"> Motor Vehicles</t>
        </is>
      </c>
      <c r="C33" s="359" t="n">
        <v>45</v>
      </c>
      <c r="D33" s="359" t="n">
        <v>61.4</v>
      </c>
      <c r="E33" s="359" t="n">
        <v>61.4</v>
      </c>
      <c r="F33" s="359" t="n"/>
      <c r="G33" s="359" t="n"/>
      <c r="H33" s="299" t="n">
        <v>14.97</v>
      </c>
      <c r="I33" s="299" t="n">
        <v>14.97</v>
      </c>
      <c r="J33" s="123" t="n"/>
      <c r="K33" s="165" t="n"/>
      <c r="L33" s="123" t="n">
        <v>0</v>
      </c>
      <c r="M33" s="123" t="n">
        <v>0</v>
      </c>
      <c r="N33" s="123" t="n">
        <v>0</v>
      </c>
      <c r="O33" s="123" t="n">
        <v>0</v>
      </c>
      <c r="P33" s="123" t="n">
        <v>0</v>
      </c>
      <c r="Q33" s="123" t="n">
        <v>0</v>
      </c>
      <c r="R33" s="123" t="n"/>
      <c r="S33" s="123" t="n"/>
    </row>
    <row r="34">
      <c r="A34" s="359" t="n">
        <v>3258102</v>
      </c>
      <c r="B34" s="164" t="inlineStr">
        <is>
          <t>Furnitures &amp; Fixtures</t>
        </is>
      </c>
      <c r="C34" s="359" t="n">
        <v>46</v>
      </c>
      <c r="D34" s="359" t="n">
        <v>3.2</v>
      </c>
      <c r="E34" s="359" t="n">
        <v>3.2</v>
      </c>
      <c r="F34" s="359" t="n"/>
      <c r="G34" s="359" t="n"/>
      <c r="H34" s="299" t="n">
        <v>1.11</v>
      </c>
      <c r="I34" s="299" t="n">
        <v>1.11</v>
      </c>
      <c r="J34" s="123" t="n"/>
      <c r="K34" s="165" t="n"/>
      <c r="L34" s="123" t="n">
        <v>0</v>
      </c>
      <c r="M34" s="123" t="n">
        <v>0</v>
      </c>
      <c r="N34" s="123" t="n">
        <v>0</v>
      </c>
      <c r="O34" s="123" t="n">
        <v>0</v>
      </c>
      <c r="P34" s="123" t="n">
        <v>0</v>
      </c>
      <c r="Q34" s="123" t="n">
        <v>0</v>
      </c>
      <c r="R34" s="123" t="n"/>
      <c r="S34" s="123" t="n"/>
    </row>
    <row r="35">
      <c r="A35" s="359" t="n">
        <v>3258103</v>
      </c>
      <c r="B35" s="164" t="inlineStr">
        <is>
          <t>Computers &amp; office equipments</t>
        </is>
      </c>
      <c r="C35" s="359" t="n">
        <v>47</v>
      </c>
      <c r="D35" s="359" t="n">
        <v>5.34</v>
      </c>
      <c r="E35" s="359" t="n">
        <v>5.34</v>
      </c>
      <c r="F35" s="359" t="n"/>
      <c r="G35" s="359" t="n"/>
      <c r="H35" s="299" t="n">
        <v>3</v>
      </c>
      <c r="I35" s="299" t="n">
        <v>3</v>
      </c>
      <c r="J35" s="123" t="n"/>
      <c r="K35" s="165" t="n"/>
      <c r="L35" s="123" t="n">
        <v>0</v>
      </c>
      <c r="M35" s="123" t="n">
        <v>0</v>
      </c>
      <c r="N35" s="123" t="n">
        <v>0</v>
      </c>
      <c r="O35" s="123" t="n">
        <v>0</v>
      </c>
      <c r="P35" s="123" t="n">
        <v>0</v>
      </c>
      <c r="Q35" s="123" t="n">
        <v>0</v>
      </c>
      <c r="R35" s="123" t="n"/>
      <c r="S35" s="123" t="n"/>
    </row>
    <row r="36">
      <c r="A36" s="359" t="n">
        <v>3258105</v>
      </c>
      <c r="B36" s="164" t="inlineStr">
        <is>
          <t>Machineries &amp; Equipments</t>
        </is>
      </c>
      <c r="C36" s="359" t="n">
        <v>48</v>
      </c>
      <c r="D36" s="359" t="n">
        <v>1.22</v>
      </c>
      <c r="E36" s="359" t="n">
        <v>1.22</v>
      </c>
      <c r="F36" s="359" t="n"/>
      <c r="G36" s="359" t="n"/>
      <c r="H36" s="299" t="n">
        <v>1.99</v>
      </c>
      <c r="I36" s="299" t="n">
        <v>1.99</v>
      </c>
      <c r="J36" s="123" t="n"/>
      <c r="K36" s="165" t="n"/>
      <c r="L36" s="123" t="n">
        <v>0</v>
      </c>
      <c r="M36" s="123" t="n">
        <v>0</v>
      </c>
      <c r="N36" s="123" t="n">
        <v>0</v>
      </c>
      <c r="O36" s="123" t="n">
        <v>0</v>
      </c>
      <c r="P36" s="123" t="n">
        <v>0</v>
      </c>
      <c r="Q36" s="123" t="n">
        <v>0</v>
      </c>
      <c r="R36" s="123" t="n"/>
      <c r="S36" s="123" t="n"/>
    </row>
    <row r="37">
      <c r="A37" s="359" t="n">
        <v>3258107</v>
      </c>
      <c r="B37" s="164" t="inlineStr">
        <is>
          <t>Office Building : Repair &amp; Maintenance</t>
        </is>
      </c>
      <c r="C37" s="359" t="n">
        <v>49</v>
      </c>
      <c r="D37" s="359" t="n">
        <v>19.98</v>
      </c>
      <c r="E37" s="359" t="n">
        <v>19.98</v>
      </c>
      <c r="F37" s="359" t="n"/>
      <c r="G37" s="359" t="n"/>
      <c r="H37" s="299" t="n">
        <v>0</v>
      </c>
      <c r="I37" s="299" t="n">
        <v>0</v>
      </c>
      <c r="J37" s="123" t="n"/>
      <c r="K37" s="165" t="n"/>
      <c r="L37" s="123" t="n">
        <v>0</v>
      </c>
      <c r="M37" s="123" t="n">
        <v>0</v>
      </c>
      <c r="N37" s="123" t="n">
        <v>0</v>
      </c>
      <c r="O37" s="123" t="n">
        <v>0</v>
      </c>
      <c r="P37" s="123" t="n">
        <v>0</v>
      </c>
      <c r="Q37" s="123" t="n">
        <v>0</v>
      </c>
      <c r="R37" s="123" t="n"/>
      <c r="S37" s="123" t="n"/>
    </row>
    <row r="38">
      <c r="A38" s="359" t="n">
        <v>3258106</v>
      </c>
      <c r="B38" s="164" t="inlineStr">
        <is>
          <t>Residential Building : Repair &amp; Maintenance</t>
        </is>
      </c>
      <c r="C38" s="359" t="n">
        <v>50</v>
      </c>
      <c r="D38" s="359" t="n">
        <v>14.53</v>
      </c>
      <c r="E38" s="359" t="n">
        <v>14.53</v>
      </c>
      <c r="F38" s="359" t="n"/>
      <c r="G38" s="359" t="n"/>
      <c r="H38" s="299" t="n">
        <v>4.95</v>
      </c>
      <c r="I38" s="299" t="n">
        <v>4.95</v>
      </c>
      <c r="J38" s="123" t="n"/>
      <c r="K38" s="165" t="n"/>
      <c r="L38" s="123" t="n">
        <v>0</v>
      </c>
      <c r="M38" s="123" t="n">
        <v>0</v>
      </c>
      <c r="N38" s="123" t="n">
        <v>0</v>
      </c>
      <c r="O38" s="123" t="n">
        <v>0</v>
      </c>
      <c r="P38" s="123" t="n">
        <v>0</v>
      </c>
      <c r="Q38" s="123" t="n">
        <v>0</v>
      </c>
      <c r="R38" s="123" t="n"/>
      <c r="S38" s="123" t="n"/>
    </row>
    <row r="39">
      <c r="A39" s="359" t="n">
        <v>3258105</v>
      </c>
      <c r="B39" s="164" t="inlineStr">
        <is>
          <t>Engineering Equipments</t>
        </is>
      </c>
      <c r="C39" s="359" t="n">
        <v>51</v>
      </c>
      <c r="D39" s="359" t="n">
        <v>1.39</v>
      </c>
      <c r="E39" s="359" t="n">
        <v>1.39</v>
      </c>
      <c r="F39" s="359" t="n"/>
      <c r="G39" s="359" t="n"/>
      <c r="H39" s="299" t="n">
        <v>2</v>
      </c>
      <c r="I39" s="299" t="n">
        <v>2</v>
      </c>
      <c r="J39" s="123" t="n"/>
      <c r="K39" s="165" t="n"/>
      <c r="L39" s="123" t="n">
        <v>0</v>
      </c>
      <c r="M39" s="123" t="n">
        <v>0</v>
      </c>
      <c r="N39" s="123" t="n">
        <v>0</v>
      </c>
      <c r="O39" s="123" t="n">
        <v>0</v>
      </c>
      <c r="P39" s="123" t="n">
        <v>0</v>
      </c>
      <c r="Q39" s="123" t="n">
        <v>0</v>
      </c>
      <c r="R39" s="123" t="n"/>
      <c r="S39" s="123" t="n"/>
    </row>
    <row customHeight="1" ht="30" r="40" s="356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95.03</v>
      </c>
      <c r="E40" s="79" t="n">
        <v>10.83</v>
      </c>
      <c r="F40" s="79" t="n">
        <v>84.2</v>
      </c>
      <c r="G40" s="359" t="n"/>
      <c r="H40" s="299" t="n">
        <v>33.17</v>
      </c>
      <c r="I40" s="299" t="n">
        <v>4.15</v>
      </c>
      <c r="J40" s="299" t="n">
        <v>29.02</v>
      </c>
      <c r="K40" s="165" t="n">
        <v>0</v>
      </c>
      <c r="L40" s="123" t="n">
        <v>0</v>
      </c>
      <c r="M40" s="123" t="n">
        <v>0</v>
      </c>
      <c r="N40" s="123" t="n">
        <v>0</v>
      </c>
      <c r="O40" s="123" t="n">
        <v>0</v>
      </c>
      <c r="P40" s="123" t="n">
        <v>0</v>
      </c>
      <c r="Q40" s="123" t="n">
        <v>0</v>
      </c>
      <c r="R40" s="123" t="n"/>
      <c r="S40" s="123" t="n"/>
    </row>
    <row r="41">
      <c r="A41" s="359" t="n">
        <v>3258128</v>
      </c>
      <c r="B41" s="164" t="inlineStr">
        <is>
          <t>Water Transport : Repair of Speedboat(s)</t>
        </is>
      </c>
      <c r="C41" s="359" t="n">
        <v>54</v>
      </c>
      <c r="D41" s="359" t="n">
        <v>2.39</v>
      </c>
      <c r="E41" s="359" t="n">
        <v>2.39</v>
      </c>
      <c r="F41" s="359" t="n"/>
      <c r="G41" s="359" t="n"/>
      <c r="H41" s="299" t="n">
        <v>0.38</v>
      </c>
      <c r="I41" s="299" t="n">
        <v>0.38</v>
      </c>
      <c r="J41" s="299" t="n"/>
      <c r="K41" s="165" t="n"/>
      <c r="L41" s="123" t="n">
        <v>0</v>
      </c>
      <c r="M41" s="123" t="n">
        <v>0</v>
      </c>
      <c r="N41" s="123" t="n">
        <v>0</v>
      </c>
      <c r="O41" s="123" t="n">
        <v>0</v>
      </c>
      <c r="P41" s="123" t="n">
        <v>0</v>
      </c>
      <c r="Q41" s="123" t="n">
        <v>0</v>
      </c>
      <c r="R41" s="123" t="n"/>
      <c r="S41" s="123" t="n"/>
    </row>
    <row r="42">
      <c r="A42" s="359" t="n">
        <v>3258107</v>
      </c>
      <c r="B42" s="164" t="inlineStr">
        <is>
          <t>Others : Repair &amp; Maintenance</t>
        </is>
      </c>
      <c r="C42" s="359" t="n">
        <v>55</v>
      </c>
      <c r="D42" s="359" t="n">
        <v>7.48</v>
      </c>
      <c r="E42" s="359" t="n">
        <v>7.48</v>
      </c>
      <c r="F42" s="359" t="n"/>
      <c r="G42" s="359" t="n"/>
      <c r="H42" s="299" t="n">
        <v>1.49</v>
      </c>
      <c r="I42" s="299" t="n">
        <v>1.49</v>
      </c>
      <c r="J42" s="123" t="n"/>
      <c r="K42" s="165" t="n"/>
      <c r="L42" s="123" t="n">
        <v>0</v>
      </c>
      <c r="M42" s="123" t="n">
        <v>0</v>
      </c>
      <c r="N42" s="123" t="n">
        <v>0</v>
      </c>
      <c r="O42" s="123" t="n">
        <v>0</v>
      </c>
      <c r="P42" s="123" t="n">
        <v>0</v>
      </c>
      <c r="Q42" s="123" t="n">
        <v>0</v>
      </c>
      <c r="R42" s="123" t="n"/>
      <c r="S42" s="123" t="n"/>
    </row>
    <row customHeight="1" ht="120" r="43" s="356">
      <c r="A43" s="359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9" t="n">
        <v>60</v>
      </c>
      <c r="D43" s="359" t="n">
        <v>606.9</v>
      </c>
      <c r="E43" s="359" t="n">
        <v>606.9</v>
      </c>
      <c r="F43" s="359" t="n"/>
      <c r="G43" s="359" t="n"/>
      <c r="H43" s="123" t="n">
        <v>0</v>
      </c>
      <c r="I43" s="123" t="n">
        <v>0</v>
      </c>
      <c r="J43" s="123" t="n"/>
      <c r="K43" s="165" t="n"/>
      <c r="L43" s="123" t="n">
        <v>0</v>
      </c>
      <c r="M43" s="123" t="n">
        <v>0</v>
      </c>
      <c r="N43" s="123" t="n">
        <v>0</v>
      </c>
      <c r="O43" s="123" t="n">
        <v>0</v>
      </c>
      <c r="P43" s="123" t="n">
        <v>0</v>
      </c>
      <c r="Q43" s="123" t="n">
        <v>0</v>
      </c>
      <c r="R43" s="123" t="n"/>
      <c r="S43" s="123" t="n"/>
    </row>
    <row customHeight="1" ht="45" r="44" s="356">
      <c r="A44" s="359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59" t="n">
        <v>61</v>
      </c>
      <c r="D44" s="359" t="n">
        <v>50.22</v>
      </c>
      <c r="E44" s="359" t="n">
        <v>50.22</v>
      </c>
      <c r="F44" s="359" t="n"/>
      <c r="G44" s="359" t="n"/>
      <c r="H44" s="123" t="n"/>
      <c r="I44" s="123" t="n"/>
      <c r="J44" s="123" t="n"/>
      <c r="K44" s="165" t="n"/>
      <c r="L44" s="123" t="n">
        <v>0</v>
      </c>
      <c r="M44" s="123" t="n">
        <v>0</v>
      </c>
      <c r="N44" s="123" t="n">
        <v>0</v>
      </c>
      <c r="O44" s="123" t="n">
        <v>0</v>
      </c>
      <c r="P44" s="123" t="n">
        <v>0</v>
      </c>
      <c r="Q44" s="123" t="n">
        <v>0</v>
      </c>
      <c r="R44" s="123" t="n"/>
      <c r="S44" s="123" t="n"/>
    </row>
    <row r="45">
      <c r="A45" s="359" t="n">
        <v>4112102</v>
      </c>
      <c r="B45" s="164" t="inlineStr">
        <is>
          <t>Speed Boat with Engine and all accessories (75 hp &amp; 5 Nos.)</t>
        </is>
      </c>
      <c r="C45" s="359" t="n">
        <v>63</v>
      </c>
      <c r="D45" s="359" t="n">
        <v>61.29</v>
      </c>
      <c r="E45" s="359" t="n">
        <v>61.29</v>
      </c>
      <c r="F45" s="359" t="n"/>
      <c r="G45" s="359" t="n"/>
      <c r="H45" s="123" t="n"/>
      <c r="I45" s="123" t="n"/>
      <c r="J45" s="123" t="n"/>
      <c r="K45" s="165" t="n"/>
      <c r="L45" s="123" t="n">
        <v>0</v>
      </c>
      <c r="M45" s="123" t="n">
        <v>0</v>
      </c>
      <c r="N45" s="123" t="n">
        <v>0</v>
      </c>
      <c r="O45" s="123" t="n">
        <v>0</v>
      </c>
      <c r="P45" s="123" t="n">
        <v>0</v>
      </c>
      <c r="Q45" s="123" t="n">
        <v>0</v>
      </c>
      <c r="R45" s="123" t="n"/>
      <c r="S45" s="123" t="n"/>
    </row>
    <row customHeight="1" ht="30" r="46" s="356">
      <c r="A46" s="359" t="n">
        <v>4112316</v>
      </c>
      <c r="B46" s="293" t="inlineStr">
        <is>
          <t>Photocopier -7 nos (PMO 2 Nos.,Kishoreganj 1 No., Netrokona 1 No., Sunamganj 1 No., Habiganj 1No.&amp; Brahmanbaria 1 No).</t>
        </is>
      </c>
      <c r="C46" s="294" t="n">
        <v>65</v>
      </c>
      <c r="D46" s="294" t="n">
        <v>8.970000000000001</v>
      </c>
      <c r="E46" s="294" t="n">
        <v>8.970000000000001</v>
      </c>
      <c r="F46" s="359" t="n"/>
      <c r="G46" s="359" t="n"/>
      <c r="H46" s="123" t="n"/>
      <c r="I46" s="123" t="n"/>
      <c r="J46" s="123" t="n"/>
      <c r="K46" s="165" t="n"/>
      <c r="L46" s="123" t="n">
        <v>0</v>
      </c>
      <c r="M46" s="123" t="n">
        <v>0</v>
      </c>
      <c r="N46" s="123" t="n">
        <v>0</v>
      </c>
      <c r="O46" s="123" t="n">
        <v>0</v>
      </c>
      <c r="P46" s="123" t="n">
        <v>0</v>
      </c>
      <c r="Q46" s="123" t="n">
        <v>0</v>
      </c>
      <c r="R46" s="123" t="n"/>
      <c r="S46" s="123" t="n"/>
    </row>
    <row customHeight="1" ht="30" r="47" s="356">
      <c r="A47" s="359" t="n">
        <v>4112316</v>
      </c>
      <c r="B47" s="293" t="inlineStr">
        <is>
          <t>Fax -2 nos (PMO 2 Nos.).</t>
        </is>
      </c>
      <c r="C47" s="294" t="n">
        <v>66</v>
      </c>
      <c r="D47" s="294" t="n">
        <v>1</v>
      </c>
      <c r="E47" s="294" t="n">
        <v>1</v>
      </c>
      <c r="F47" s="359" t="n"/>
      <c r="G47" s="359" t="n"/>
      <c r="H47" s="123" t="n"/>
      <c r="I47" s="123" t="n"/>
      <c r="J47" s="123" t="n"/>
      <c r="K47" s="165" t="n"/>
      <c r="L47" s="123" t="n">
        <v>0</v>
      </c>
      <c r="M47" s="123" t="n">
        <v>0</v>
      </c>
      <c r="N47" s="123" t="n">
        <v>0</v>
      </c>
      <c r="O47" s="123" t="n">
        <v>0</v>
      </c>
      <c r="P47" s="123" t="n">
        <v>0</v>
      </c>
      <c r="Q47" s="123" t="n">
        <v>0</v>
      </c>
      <c r="R47" s="123" t="n"/>
      <c r="S47" s="123" t="n"/>
    </row>
    <row customHeight="1" ht="30" r="48" s="356">
      <c r="A48" s="359" t="n">
        <v>4112304</v>
      </c>
      <c r="B48" s="293" t="inlineStr">
        <is>
          <t>Survey Equipments (Digital leveling Instrument 5 nos., Total Station 2 nos. &amp; Hand Held GPS 10 Nos)</t>
        </is>
      </c>
      <c r="C48" s="294" t="n">
        <v>68</v>
      </c>
      <c r="D48" s="294" t="n">
        <v>20.5</v>
      </c>
      <c r="E48" s="294" t="n">
        <v>20.5</v>
      </c>
      <c r="F48" s="359" t="n"/>
      <c r="G48" s="359" t="n"/>
      <c r="H48" s="123" t="n"/>
      <c r="I48" s="123" t="n"/>
      <c r="J48" s="123" t="n"/>
      <c r="K48" s="165" t="n"/>
      <c r="L48" s="123" t="n">
        <v>0</v>
      </c>
      <c r="M48" s="123" t="n">
        <v>0</v>
      </c>
      <c r="N48" s="123" t="n">
        <v>0</v>
      </c>
      <c r="O48" s="123" t="n">
        <v>0</v>
      </c>
      <c r="P48" s="123" t="n">
        <v>0</v>
      </c>
      <c r="Q48" s="123" t="n">
        <v>0</v>
      </c>
      <c r="R48" s="123" t="n"/>
      <c r="S48" s="123" t="n"/>
    </row>
    <row customHeight="1" ht="45" r="49" s="356">
      <c r="A49" s="359" t="n">
        <v>4112304</v>
      </c>
      <c r="B49" s="293" t="inlineStr">
        <is>
          <t>Networking Equipment- 3 nos (PMO 1 No., Kishoreganj 1 No., Netrokona 1 No., )</t>
        </is>
      </c>
      <c r="C49" s="294" t="n">
        <v>69</v>
      </c>
      <c r="D49" s="294" t="n">
        <v>3</v>
      </c>
      <c r="E49" s="294" t="n">
        <v>3</v>
      </c>
      <c r="F49" s="359" t="n"/>
      <c r="G49" s="359" t="n"/>
      <c r="H49" s="123" t="n"/>
      <c r="I49" s="123" t="n"/>
      <c r="J49" s="123" t="n"/>
      <c r="K49" s="165" t="n"/>
      <c r="L49" s="123" t="n">
        <v>0</v>
      </c>
      <c r="M49" s="123" t="n">
        <v>0</v>
      </c>
      <c r="N49" s="123" t="n">
        <v>0</v>
      </c>
      <c r="O49" s="123" t="n">
        <v>0</v>
      </c>
      <c r="P49" s="123" t="n">
        <v>0</v>
      </c>
      <c r="Q49" s="123" t="n">
        <v>0</v>
      </c>
      <c r="R49" s="123" t="n"/>
      <c r="S49" s="123" t="n"/>
    </row>
    <row r="50">
      <c r="A50" s="359" t="n">
        <v>4112304</v>
      </c>
      <c r="B50" s="164" t="inlineStr">
        <is>
          <t>Engineering Laboratory Equipments for Kishoregonj WD Division</t>
        </is>
      </c>
      <c r="C50" s="359" t="n">
        <v>70</v>
      </c>
      <c r="D50" s="359" t="n">
        <v>9.49</v>
      </c>
      <c r="E50" s="359" t="n">
        <v>9.49</v>
      </c>
      <c r="F50" s="359" t="n"/>
      <c r="G50" s="359" t="n"/>
      <c r="H50" s="123" t="n">
        <v>5</v>
      </c>
      <c r="I50" s="123" t="n">
        <v>5</v>
      </c>
      <c r="J50" s="123" t="n"/>
      <c r="K50" s="165" t="n"/>
      <c r="L50" s="123" t="n">
        <v>0</v>
      </c>
      <c r="M50" s="123" t="n">
        <v>0</v>
      </c>
      <c r="N50" s="123" t="n">
        <v>0</v>
      </c>
      <c r="O50" s="123" t="n">
        <v>0</v>
      </c>
      <c r="P50" s="123" t="n">
        <v>0</v>
      </c>
      <c r="Q50" s="123" t="n">
        <v>0</v>
      </c>
      <c r="R50" s="123" t="n"/>
      <c r="S50" s="123" t="n"/>
    </row>
    <row customHeight="1" ht="75" r="51" s="356">
      <c r="A51" s="359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9" t="n">
        <v>72</v>
      </c>
      <c r="D51" s="359" t="n">
        <v>19.47</v>
      </c>
      <c r="E51" s="359" t="n">
        <v>19.47</v>
      </c>
      <c r="F51" s="359" t="n"/>
      <c r="G51" s="359" t="n"/>
      <c r="H51" s="123" t="n"/>
      <c r="I51" s="123" t="n"/>
      <c r="J51" s="123" t="n"/>
      <c r="K51" s="165" t="n"/>
      <c r="L51" s="123" t="n">
        <v>0</v>
      </c>
      <c r="M51" s="123" t="n">
        <v>0</v>
      </c>
      <c r="N51" s="123" t="n">
        <v>0</v>
      </c>
      <c r="O51" s="123" t="n">
        <v>0</v>
      </c>
      <c r="P51" s="123" t="n">
        <v>0</v>
      </c>
      <c r="Q51" s="123" t="n">
        <v>0</v>
      </c>
      <c r="R51" s="123" t="n"/>
      <c r="S51" s="123" t="n"/>
    </row>
    <row customHeight="1" ht="45" r="52" s="356">
      <c r="A52" s="359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59" t="n">
        <v>73</v>
      </c>
      <c r="D52" s="359" t="n">
        <v>9.880000000000001</v>
      </c>
      <c r="E52" s="359" t="n">
        <v>9.880000000000001</v>
      </c>
      <c r="F52" s="359" t="n"/>
      <c r="G52" s="359" t="n"/>
      <c r="H52" s="123" t="n"/>
      <c r="I52" s="123" t="n"/>
      <c r="J52" s="123" t="n"/>
      <c r="K52" s="165" t="n"/>
      <c r="L52" s="123" t="n">
        <v>0</v>
      </c>
      <c r="M52" s="123" t="n">
        <v>0</v>
      </c>
      <c r="N52" s="123" t="n">
        <v>0</v>
      </c>
      <c r="O52" s="123" t="n">
        <v>0</v>
      </c>
      <c r="P52" s="123" t="n">
        <v>0</v>
      </c>
      <c r="Q52" s="123" t="n">
        <v>0</v>
      </c>
      <c r="R52" s="123" t="n"/>
      <c r="S52" s="123" t="n"/>
    </row>
    <row r="53">
      <c r="A53" s="359" t="n">
        <v>4112202</v>
      </c>
      <c r="B53" s="164" t="inlineStr">
        <is>
          <t xml:space="preserve">A3 Combo Printer 2 no ( PMO) </t>
        </is>
      </c>
      <c r="C53" s="359" t="n">
        <v>74</v>
      </c>
      <c r="D53" s="359" t="n">
        <v>0.2</v>
      </c>
      <c r="E53" s="359" t="n">
        <v>0.2</v>
      </c>
      <c r="F53" s="359" t="n"/>
      <c r="G53" s="359" t="n"/>
      <c r="H53" s="123" t="n"/>
      <c r="I53" s="123" t="n"/>
      <c r="J53" s="123" t="n"/>
      <c r="K53" s="165" t="n"/>
      <c r="L53" s="123" t="n">
        <v>0</v>
      </c>
      <c r="M53" s="123" t="n">
        <v>0</v>
      </c>
      <c r="N53" s="123" t="n">
        <v>0</v>
      </c>
      <c r="O53" s="123" t="n">
        <v>0</v>
      </c>
      <c r="P53" s="123" t="n">
        <v>0</v>
      </c>
      <c r="Q53" s="123" t="n">
        <v>0</v>
      </c>
      <c r="R53" s="123" t="n"/>
      <c r="S53" s="123" t="n"/>
    </row>
    <row customHeight="1" ht="30" r="54" s="356">
      <c r="A54" s="359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59" t="n">
        <v>75</v>
      </c>
      <c r="D54" s="359" t="n">
        <v>4.08</v>
      </c>
      <c r="E54" s="359" t="n">
        <v>4.08</v>
      </c>
      <c r="F54" s="359" t="n"/>
      <c r="G54" s="359" t="n"/>
      <c r="H54" s="123" t="n"/>
      <c r="I54" s="123" t="n"/>
      <c r="J54" s="123" t="n"/>
      <c r="K54" s="165" t="n"/>
      <c r="L54" s="123" t="n">
        <v>0</v>
      </c>
      <c r="M54" s="123" t="n">
        <v>0</v>
      </c>
      <c r="N54" s="123" t="n">
        <v>0</v>
      </c>
      <c r="O54" s="123" t="n">
        <v>0</v>
      </c>
      <c r="P54" s="123" t="n">
        <v>0</v>
      </c>
      <c r="Q54" s="123" t="n">
        <v>0</v>
      </c>
      <c r="R54" s="123" t="n"/>
      <c r="S54" s="123" t="n"/>
    </row>
    <row r="55">
      <c r="A55" s="359" t="n">
        <v>4112314</v>
      </c>
      <c r="B55" s="164" t="inlineStr">
        <is>
          <t>Furnitures &amp; Fixtures</t>
        </is>
      </c>
      <c r="C55" s="359" t="n">
        <v>76</v>
      </c>
      <c r="D55" s="359" t="n">
        <v>45.32</v>
      </c>
      <c r="E55" s="359" t="n">
        <v>45.32</v>
      </c>
      <c r="F55" s="359" t="n"/>
      <c r="G55" s="359" t="n"/>
      <c r="H55" s="123" t="n"/>
      <c r="I55" s="123" t="n"/>
      <c r="J55" s="123" t="n"/>
      <c r="K55" s="165" t="n"/>
      <c r="L55" s="123" t="n">
        <v>0</v>
      </c>
      <c r="M55" s="123" t="n">
        <v>0</v>
      </c>
      <c r="N55" s="123" t="n">
        <v>0</v>
      </c>
      <c r="O55" s="123" t="n">
        <v>0</v>
      </c>
      <c r="P55" s="123" t="n">
        <v>0</v>
      </c>
      <c r="Q55" s="123" t="n">
        <v>0</v>
      </c>
      <c r="R55" s="123" t="n"/>
      <c r="S55" s="123" t="n"/>
    </row>
    <row r="56">
      <c r="A56" s="359" t="n">
        <v>4112303</v>
      </c>
      <c r="B56" s="164" t="inlineStr">
        <is>
          <t>Aircooler</t>
        </is>
      </c>
      <c r="C56" s="359" t="n">
        <v>77</v>
      </c>
      <c r="D56" s="359" t="n">
        <v>9.73</v>
      </c>
      <c r="E56" s="359" t="n">
        <v>9.73</v>
      </c>
      <c r="F56" s="359" t="n"/>
      <c r="G56" s="359" t="n"/>
      <c r="H56" s="123" t="n">
        <v>2.99</v>
      </c>
      <c r="I56" s="123" t="n">
        <v>2.99</v>
      </c>
      <c r="J56" s="123" t="n"/>
      <c r="K56" s="165" t="n"/>
      <c r="L56" s="123" t="n">
        <v>0</v>
      </c>
      <c r="M56" s="123" t="n">
        <v>0</v>
      </c>
      <c r="N56" s="123" t="n">
        <v>0</v>
      </c>
      <c r="O56" s="123" t="n">
        <v>0</v>
      </c>
      <c r="P56" s="123" t="n">
        <v>0</v>
      </c>
      <c r="Q56" s="123" t="n">
        <v>0</v>
      </c>
      <c r="R56" s="123" t="n"/>
      <c r="S56" s="123" t="n"/>
    </row>
    <row r="57">
      <c r="A57" s="359" t="n">
        <v>4141101</v>
      </c>
      <c r="B57" s="164" t="inlineStr">
        <is>
          <t>Land Acquisition ( 470 hectare)</t>
        </is>
      </c>
      <c r="C57" s="359" t="n">
        <v>79</v>
      </c>
      <c r="D57" s="359" t="n">
        <v>14323.6</v>
      </c>
      <c r="E57" s="359" t="n">
        <v>14323.6</v>
      </c>
      <c r="F57" s="359" t="n"/>
      <c r="G57" s="359" t="n"/>
      <c r="H57" s="299" t="n">
        <v>1000</v>
      </c>
      <c r="I57" s="299" t="n">
        <v>1000</v>
      </c>
      <c r="J57" s="299" t="n"/>
      <c r="K57" s="165" t="n"/>
      <c r="L57" s="123" t="n">
        <v>0</v>
      </c>
      <c r="M57" s="123" t="n">
        <v>0</v>
      </c>
      <c r="N57" s="123" t="n">
        <v>0</v>
      </c>
      <c r="O57" s="123" t="n">
        <v>0</v>
      </c>
      <c r="P57" s="123" t="n">
        <v>0</v>
      </c>
      <c r="Q57" s="123" t="n">
        <v>0</v>
      </c>
      <c r="R57" s="123" t="n"/>
      <c r="S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116.72</v>
      </c>
      <c r="E58" s="85" t="n">
        <v>16.34</v>
      </c>
      <c r="F58" s="85" t="n">
        <v>100.38</v>
      </c>
      <c r="G58" s="85" t="n"/>
      <c r="H58" s="300" t="n">
        <v>192.22</v>
      </c>
      <c r="I58" s="300" t="n">
        <v>24.08</v>
      </c>
      <c r="J58" s="300" t="n">
        <v>168.19</v>
      </c>
      <c r="K58" s="168" t="n"/>
      <c r="L58" s="168" t="n">
        <v>0</v>
      </c>
      <c r="M58" s="168" t="n">
        <v>0</v>
      </c>
      <c r="N58" s="168" t="n">
        <v>0</v>
      </c>
      <c r="O58" s="168" t="n">
        <v>0</v>
      </c>
      <c r="P58" s="168" t="n">
        <v>0</v>
      </c>
      <c r="Q58" s="168" t="n">
        <v>0</v>
      </c>
      <c r="R58" s="168" t="n"/>
      <c r="S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/>
      <c r="H59" s="300" t="n">
        <v>0</v>
      </c>
      <c r="I59" s="300" t="n">
        <v>0</v>
      </c>
      <c r="J59" s="300" t="n">
        <v>0</v>
      </c>
      <c r="K59" s="168" t="n">
        <v>0</v>
      </c>
      <c r="L59" s="168" t="n">
        <v>0</v>
      </c>
      <c r="M59" s="168" t="n">
        <v>0</v>
      </c>
      <c r="N59" s="168" t="n">
        <v>0</v>
      </c>
      <c r="O59" s="168" t="n">
        <v>0</v>
      </c>
      <c r="P59" s="168" t="n">
        <v>0</v>
      </c>
      <c r="Q59" s="168" t="n">
        <v>0</v>
      </c>
      <c r="R59" s="168" t="n"/>
      <c r="S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6143.66</v>
      </c>
      <c r="E60" s="85" t="n">
        <v>889.49</v>
      </c>
      <c r="F60" s="85" t="n">
        <v>5254.17</v>
      </c>
      <c r="G60" s="85" t="n"/>
      <c r="H60" s="300" t="n">
        <v>4075.22</v>
      </c>
      <c r="I60" s="300" t="n">
        <v>509.4</v>
      </c>
      <c r="J60" s="300" t="n">
        <v>3565.82</v>
      </c>
      <c r="K60" s="168" t="n">
        <v>0</v>
      </c>
      <c r="L60" s="168" t="n">
        <v>0</v>
      </c>
      <c r="M60" s="168" t="n">
        <v>0</v>
      </c>
      <c r="N60" s="168" t="n">
        <v>0</v>
      </c>
      <c r="O60" s="168" t="n">
        <v>0</v>
      </c>
      <c r="P60" s="168" t="n">
        <v>0</v>
      </c>
      <c r="Q60" s="168" t="n">
        <v>0</v>
      </c>
      <c r="R60" s="168" t="n"/>
      <c r="S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6011.48</v>
      </c>
      <c r="E61" s="85" t="n">
        <v>791.08</v>
      </c>
      <c r="F61" s="85" t="n">
        <v>5220.4</v>
      </c>
      <c r="G61" s="85" t="n"/>
      <c r="H61" s="300" t="n">
        <v>2673.22</v>
      </c>
      <c r="I61" s="300" t="n">
        <v>334.15</v>
      </c>
      <c r="J61" s="300" t="n">
        <v>2339.07</v>
      </c>
      <c r="K61" s="168" t="n">
        <v>0</v>
      </c>
      <c r="L61" s="168" t="n">
        <v>0</v>
      </c>
      <c r="M61" s="168" t="n">
        <v>0</v>
      </c>
      <c r="N61" s="168" t="n">
        <v>0</v>
      </c>
      <c r="O61" s="168" t="n">
        <v>0</v>
      </c>
      <c r="P61" s="168" t="n">
        <v>0</v>
      </c>
      <c r="Q61" s="168" t="n">
        <v>0</v>
      </c>
      <c r="R61" s="168" t="n"/>
      <c r="S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455.04</v>
      </c>
      <c r="E62" s="85" t="n">
        <v>64.36</v>
      </c>
      <c r="F62" s="85" t="n">
        <v>390.68</v>
      </c>
      <c r="G62" s="85" t="n"/>
      <c r="H62" s="300" t="n">
        <v>726.54</v>
      </c>
      <c r="I62" s="300" t="n">
        <v>90.81999999999999</v>
      </c>
      <c r="J62" s="300" t="n">
        <v>635.72</v>
      </c>
      <c r="K62" s="168" t="n">
        <v>0</v>
      </c>
      <c r="L62" s="168" t="n">
        <v>0</v>
      </c>
      <c r="M62" s="168" t="n">
        <v>0</v>
      </c>
      <c r="N62" s="168" t="n">
        <v>0</v>
      </c>
      <c r="O62" s="168" t="n">
        <v>0</v>
      </c>
      <c r="P62" s="168" t="n">
        <v>0</v>
      </c>
      <c r="Q62" s="168" t="n">
        <v>0</v>
      </c>
      <c r="R62" s="168" t="n"/>
      <c r="S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452.46</v>
      </c>
      <c r="E63" s="85" t="n">
        <v>63.49</v>
      </c>
      <c r="F63" s="85" t="n">
        <v>388.97</v>
      </c>
      <c r="G63" s="85" t="n"/>
      <c r="H63" s="300" t="n">
        <v>253.65</v>
      </c>
      <c r="I63" s="300" t="n">
        <v>31.71</v>
      </c>
      <c r="J63" s="300" t="n">
        <v>221.94</v>
      </c>
      <c r="K63" s="168" t="n">
        <v>0</v>
      </c>
      <c r="L63" s="168" t="n">
        <v>0</v>
      </c>
      <c r="M63" s="168" t="n">
        <v>0</v>
      </c>
      <c r="N63" s="168" t="n">
        <v>0</v>
      </c>
      <c r="O63" s="168" t="n">
        <v>0</v>
      </c>
      <c r="P63" s="168" t="n">
        <v>0</v>
      </c>
      <c r="Q63" s="168" t="n">
        <v>0</v>
      </c>
      <c r="R63" s="168" t="n"/>
      <c r="S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341.85</v>
      </c>
      <c r="E64" s="85" t="n">
        <v>48.84</v>
      </c>
      <c r="F64" s="85" t="n">
        <v>293.01</v>
      </c>
      <c r="G64" s="85" t="n"/>
      <c r="H64" s="300" t="n">
        <v>179.68</v>
      </c>
      <c r="I64" s="300" t="n">
        <v>22.46</v>
      </c>
      <c r="J64" s="300" t="n">
        <v>157.22</v>
      </c>
      <c r="K64" s="168" t="n">
        <v>0</v>
      </c>
      <c r="L64" s="168" t="n">
        <v>0</v>
      </c>
      <c r="M64" s="168" t="n">
        <v>0</v>
      </c>
      <c r="N64" s="168" t="n">
        <v>0</v>
      </c>
      <c r="O64" s="168" t="n">
        <v>0</v>
      </c>
      <c r="P64" s="168" t="n">
        <v>0</v>
      </c>
      <c r="Q64" s="168" t="n">
        <v>0</v>
      </c>
      <c r="R64" s="168" t="n"/>
      <c r="S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6127.06</v>
      </c>
      <c r="E65" s="85" t="n">
        <v>779.02</v>
      </c>
      <c r="F65" s="85" t="n">
        <v>5348.04</v>
      </c>
      <c r="G65" s="85" t="n"/>
      <c r="H65" s="300" t="n">
        <v>2923.61</v>
      </c>
      <c r="I65" s="300" t="n">
        <v>365.45</v>
      </c>
      <c r="J65" s="300" t="n">
        <v>2558.16</v>
      </c>
      <c r="K65" s="168" t="n">
        <v>0</v>
      </c>
      <c r="L65" s="168" t="n">
        <v>0</v>
      </c>
      <c r="M65" s="168" t="n">
        <v>0</v>
      </c>
      <c r="N65" s="168" t="n">
        <v>0</v>
      </c>
      <c r="O65" s="168" t="n">
        <v>0</v>
      </c>
      <c r="P65" s="168" t="n">
        <v>0</v>
      </c>
      <c r="Q65" s="168" t="n">
        <v>0</v>
      </c>
      <c r="R65" s="168" t="n"/>
      <c r="S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/>
      <c r="H66" s="300" t="n">
        <v>0</v>
      </c>
      <c r="I66" s="300" t="n">
        <v>0</v>
      </c>
      <c r="J66" s="300" t="n">
        <v>0</v>
      </c>
      <c r="K66" s="168" t="n">
        <v>0</v>
      </c>
      <c r="L66" s="168" t="n">
        <v>0</v>
      </c>
      <c r="M66" s="168" t="n">
        <v>0</v>
      </c>
      <c r="N66" s="168" t="n">
        <v>0</v>
      </c>
      <c r="O66" s="168" t="n">
        <v>0</v>
      </c>
      <c r="P66" s="168" t="n">
        <v>0</v>
      </c>
      <c r="Q66" s="168" t="n">
        <v>0</v>
      </c>
      <c r="R66" s="168" t="n"/>
      <c r="S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/>
      <c r="G67" s="85" t="n"/>
      <c r="H67" s="300" t="n">
        <v>0</v>
      </c>
      <c r="I67" s="300" t="n">
        <v>0</v>
      </c>
      <c r="J67" s="300" t="n"/>
      <c r="K67" s="168" t="n"/>
      <c r="L67" s="168" t="n">
        <v>0</v>
      </c>
      <c r="M67" s="168" t="n">
        <v>0</v>
      </c>
      <c r="N67" s="168" t="n">
        <v>0</v>
      </c>
      <c r="O67" s="168" t="n">
        <v>0</v>
      </c>
      <c r="P67" s="168" t="n">
        <v>0</v>
      </c>
      <c r="Q67" s="168" t="n">
        <v>0</v>
      </c>
      <c r="R67" s="168" t="n"/>
      <c r="S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42.09</v>
      </c>
      <c r="E68" s="85" t="n">
        <v>5.47</v>
      </c>
      <c r="F68" s="85" t="n">
        <v>36.62</v>
      </c>
      <c r="G68" s="85" t="n"/>
      <c r="H68" s="301" t="n">
        <v>93.33</v>
      </c>
      <c r="I68" s="302" t="n">
        <v>11.67</v>
      </c>
      <c r="J68" s="300" t="n">
        <v>81.66</v>
      </c>
      <c r="K68" s="168" t="n">
        <v>0</v>
      </c>
      <c r="L68" s="168" t="n">
        <v>0</v>
      </c>
      <c r="M68" s="168" t="n">
        <v>0</v>
      </c>
      <c r="N68" s="168" t="n">
        <v>0</v>
      </c>
      <c r="O68" s="168" t="n">
        <v>0</v>
      </c>
      <c r="P68" s="168" t="n">
        <v>0</v>
      </c>
      <c r="Q68" s="168" t="n">
        <v>0</v>
      </c>
      <c r="R68" s="168" t="n"/>
      <c r="S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/>
      <c r="G69" s="85" t="n"/>
      <c r="H69" s="300" t="n">
        <v>0</v>
      </c>
      <c r="I69" s="300" t="n">
        <v>0</v>
      </c>
      <c r="J69" s="300" t="n">
        <v>0</v>
      </c>
      <c r="K69" s="168" t="n">
        <v>0</v>
      </c>
      <c r="L69" s="168" t="n">
        <v>0</v>
      </c>
      <c r="M69" s="168" t="n">
        <v>0</v>
      </c>
      <c r="N69" s="168" t="n">
        <v>0</v>
      </c>
      <c r="O69" s="168" t="n">
        <v>0</v>
      </c>
      <c r="P69" s="168" t="n">
        <v>0</v>
      </c>
      <c r="Q69" s="168" t="n">
        <v>0</v>
      </c>
      <c r="R69" s="168" t="n"/>
      <c r="S69" s="168" t="n"/>
    </row>
    <row r="70">
      <c r="A70" s="359" t="inlineStr"/>
      <c r="B70" s="164" t="inlineStr">
        <is>
          <t>(c) Physical Contingency ( Lump sum):</t>
        </is>
      </c>
      <c r="C70" s="359" t="n">
        <v>98</v>
      </c>
      <c r="D70" s="359" t="n">
        <v>0</v>
      </c>
      <c r="E70" s="359" t="n">
        <v>0</v>
      </c>
      <c r="F70" s="359" t="n"/>
      <c r="G70" s="359" t="n"/>
      <c r="H70" s="299" t="n">
        <v>0</v>
      </c>
      <c r="I70" s="299" t="n">
        <v>0</v>
      </c>
      <c r="J70" s="299" t="n">
        <v>0</v>
      </c>
      <c r="K70" s="168" t="n">
        <v>0</v>
      </c>
      <c r="L70" s="123" t="n">
        <v>0</v>
      </c>
      <c r="M70" s="123" t="n">
        <v>0</v>
      </c>
      <c r="N70" s="123" t="n">
        <v>0</v>
      </c>
      <c r="O70" s="123" t="n">
        <v>0</v>
      </c>
      <c r="P70" s="123" t="n">
        <v>0</v>
      </c>
      <c r="Q70" s="123" t="n">
        <v>0</v>
      </c>
      <c r="R70" s="123" t="n"/>
      <c r="S70" s="123" t="n"/>
    </row>
    <row r="71">
      <c r="A71" s="359" t="inlineStr"/>
      <c r="B71" s="164" t="inlineStr">
        <is>
          <t>(d) Price Contingency (Lump sum):</t>
        </is>
      </c>
      <c r="C71" s="359" t="n">
        <v>99</v>
      </c>
      <c r="D71" s="359" t="n">
        <v>0</v>
      </c>
      <c r="E71" s="359" t="n">
        <v>0</v>
      </c>
      <c r="F71" s="359" t="n"/>
      <c r="G71" s="359" t="n"/>
      <c r="H71" s="299" t="n">
        <v>0</v>
      </c>
      <c r="I71" s="299" t="n">
        <v>0</v>
      </c>
      <c r="J71" s="299" t="n">
        <v>0</v>
      </c>
      <c r="K71" s="168" t="n">
        <v>0</v>
      </c>
      <c r="L71" s="123" t="n">
        <v>0</v>
      </c>
      <c r="M71" s="123" t="n">
        <v>0</v>
      </c>
      <c r="N71" s="123" t="n">
        <v>0</v>
      </c>
      <c r="O71" s="123" t="n">
        <v>0</v>
      </c>
      <c r="P71" s="123" t="n">
        <v>0</v>
      </c>
      <c r="Q71" s="123" t="n">
        <v>0</v>
      </c>
      <c r="R71" s="123" t="n"/>
      <c r="S71" s="123" t="n"/>
    </row>
    <row r="72">
      <c r="H72" s="169" t="n"/>
      <c r="I72" s="169" t="n"/>
      <c r="J72" s="169" t="n"/>
      <c r="K72" s="169" t="n"/>
    </row>
    <row r="74">
      <c r="I74" s="169" t="n"/>
    </row>
  </sheetData>
  <pageMargins bottom="0.75" footer="0.3" header="0.3" left="0.7" right="0.7" top="0.75"/>
  <pageSetup orientation="portrait" verticalDpi="0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71"/>
  <sheetViews>
    <sheetView topLeftCell="A52" workbookViewId="0" zoomScale="85" zoomScaleNormal="85">
      <selection activeCell="D63" sqref="D63"/>
    </sheetView>
  </sheetViews>
  <sheetFormatPr baseColWidth="8" defaultRowHeight="15"/>
  <cols>
    <col customWidth="1" max="1" min="1" style="356" width="10.7109375"/>
    <col customWidth="1" max="2" min="2" style="70" width="55.5703125"/>
    <col customWidth="1" max="3" min="3" style="356" width="17"/>
    <col bestFit="1" customWidth="1" max="6" min="6" style="356" width="11.85546875"/>
  </cols>
  <sheetData>
    <row r="1">
      <c r="A1" s="54" t="inlineStr">
        <is>
          <t>Code</t>
        </is>
      </c>
      <c r="B1" s="263" t="inlineStr">
        <is>
          <t>Description</t>
        </is>
      </c>
      <c r="C1" s="54" t="inlineStr">
        <is>
          <t>Economic_Factor</t>
        </is>
      </c>
    </row>
    <row r="2">
      <c r="A2" s="326" t="n">
        <v>3111302</v>
      </c>
      <c r="B2" s="46" t="n">
        <v>0</v>
      </c>
      <c r="C2" s="326" t="n">
        <v>0.902</v>
      </c>
      <c r="D2" s="326" t="n"/>
      <c r="E2" s="326" t="n"/>
      <c r="F2" s="326" t="n"/>
      <c r="G2" s="326" t="n"/>
      <c r="H2" s="326" t="n"/>
      <c r="I2" s="326" t="n"/>
      <c r="J2" s="326" t="n"/>
      <c r="K2" s="326" t="n"/>
      <c r="L2" s="326" t="n"/>
      <c r="M2" s="326" t="n"/>
    </row>
    <row r="3">
      <c r="A3" s="326" t="n">
        <v>3111327</v>
      </c>
      <c r="B3" s="46" t="inlineStr">
        <is>
          <t>Overtime Allowance</t>
        </is>
      </c>
      <c r="C3" s="326" t="n">
        <v>0.902</v>
      </c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326" t="n"/>
    </row>
    <row r="4">
      <c r="A4" s="326" t="n">
        <v>3111338</v>
      </c>
      <c r="B4" s="46" t="inlineStr">
        <is>
          <t>Other Allowance</t>
        </is>
      </c>
      <c r="C4" s="326" t="n">
        <v>0.902</v>
      </c>
      <c r="D4" s="326" t="n"/>
      <c r="E4" s="326" t="n"/>
      <c r="F4" s="326" t="n"/>
      <c r="G4" s="326" t="n"/>
      <c r="H4" s="326" t="n"/>
      <c r="I4" s="326" t="n"/>
      <c r="J4" s="326" t="n"/>
      <c r="K4" s="326" t="n"/>
      <c r="L4" s="326" t="n"/>
      <c r="M4" s="326" t="n"/>
    </row>
    <row r="5">
      <c r="A5" s="326" t="n">
        <v>3241101</v>
      </c>
      <c r="B5" s="46" t="inlineStr">
        <is>
          <t>Travel Expenses (TA &amp; DA for PMO &amp; PIU)</t>
        </is>
      </c>
      <c r="C5" s="326" t="n">
        <v>0.902</v>
      </c>
      <c r="D5" s="326" t="n"/>
      <c r="E5" s="326" t="n"/>
      <c r="F5" s="326" t="n"/>
      <c r="G5" s="326" t="n"/>
      <c r="H5" s="326" t="n"/>
      <c r="I5" s="326" t="n"/>
      <c r="J5" s="326" t="n"/>
      <c r="K5" s="326" t="n"/>
      <c r="L5" s="326" t="n"/>
      <c r="M5" s="326" t="n"/>
    </row>
    <row customHeight="1" ht="15.75" r="6" s="356">
      <c r="A6" s="326" t="n">
        <v>3211129</v>
      </c>
      <c r="B6" s="46" t="inlineStr">
        <is>
          <t>Rent-Office : Office Accomodation for PMO (3,500sft) for 8 years</t>
        </is>
      </c>
      <c r="C6" s="326" t="n">
        <v>0.8120000000000001</v>
      </c>
      <c r="D6" s="326" t="n"/>
      <c r="E6" s="326" t="n"/>
      <c r="F6" s="326" t="n"/>
      <c r="G6" s="326" t="n"/>
      <c r="H6" s="326" t="n"/>
      <c r="I6" s="326" t="n"/>
      <c r="J6" s="326" t="n"/>
      <c r="K6" s="326" t="n"/>
      <c r="L6" s="326" t="n"/>
      <c r="M6" s="326" t="n"/>
    </row>
    <row customHeight="1" ht="21.75" r="7" s="356">
      <c r="A7" s="326" t="n">
        <v>3821103</v>
      </c>
      <c r="B7" s="46" t="inlineStr">
        <is>
          <t>Misc. Taxes (Income Tax of Consultants, Outsourcing Staff Salary,House rent, Fees for Environmental clearance  etc.)</t>
        </is>
      </c>
      <c r="C7" s="326" t="n">
        <v>0.8120000000000001</v>
      </c>
      <c r="D7" s="326" t="n"/>
      <c r="E7" s="326" t="n"/>
      <c r="F7" s="326" t="n"/>
      <c r="G7" s="326" t="n"/>
      <c r="H7" s="326" t="n"/>
      <c r="I7" s="326" t="n"/>
      <c r="J7" s="326" t="n"/>
      <c r="K7" s="326" t="n"/>
      <c r="L7" s="326" t="n"/>
      <c r="M7" s="326" t="n"/>
    </row>
    <row r="8">
      <c r="A8" s="326" t="n">
        <v>3211119</v>
      </c>
      <c r="B8" s="46" t="inlineStr">
        <is>
          <t>Postage</t>
        </is>
      </c>
      <c r="C8" s="326" t="n">
        <v>0.8120000000000001</v>
      </c>
      <c r="D8" s="326" t="n"/>
      <c r="E8" s="326" t="n"/>
      <c r="F8" s="326" t="n"/>
      <c r="G8" s="326" t="n"/>
      <c r="H8" s="326" t="n"/>
      <c r="I8" s="326" t="n"/>
      <c r="J8" s="326" t="n"/>
      <c r="K8" s="326" t="n"/>
      <c r="L8" s="326" t="n"/>
      <c r="M8" s="326" t="n"/>
    </row>
    <row r="9">
      <c r="A9" s="326" t="n">
        <v>3211120</v>
      </c>
      <c r="B9" s="46" t="inlineStr">
        <is>
          <t>Telephones/Telegram/Teleprinter</t>
        </is>
      </c>
      <c r="C9" s="326" t="n">
        <v>0.8120000000000001</v>
      </c>
      <c r="D9" s="326" t="n"/>
      <c r="E9" s="326" t="n"/>
      <c r="F9" s="326" t="n"/>
      <c r="G9" s="326" t="n"/>
      <c r="H9" s="326" t="n"/>
      <c r="I9" s="326" t="n"/>
      <c r="J9" s="326" t="n"/>
      <c r="K9" s="326" t="n"/>
      <c r="L9" s="326" t="n"/>
      <c r="M9" s="326" t="n"/>
    </row>
    <row r="10">
      <c r="A10" s="326" t="n">
        <v>3211117</v>
      </c>
      <c r="B10" s="46" t="inlineStr">
        <is>
          <t>Telex/Fax/Internet</t>
        </is>
      </c>
      <c r="C10" s="326" t="n">
        <v>0.8120000000000001</v>
      </c>
      <c r="D10" s="326" t="n"/>
      <c r="E10" s="326" t="n"/>
      <c r="F10" s="362" t="n"/>
      <c r="G10" s="326" t="n"/>
      <c r="H10" s="326" t="n"/>
      <c r="I10" s="326" t="n"/>
      <c r="J10" s="326" t="n"/>
      <c r="K10" s="326" t="n"/>
      <c r="L10" s="326" t="n"/>
      <c r="M10" s="326" t="n"/>
    </row>
    <row r="11">
      <c r="A11" s="326" t="n">
        <v>3221104</v>
      </c>
      <c r="B11" s="46" t="inlineStr">
        <is>
          <t>Registration Fee (Vehicles)</t>
        </is>
      </c>
      <c r="C11" s="326" t="n">
        <v>0.8120000000000001</v>
      </c>
      <c r="D11" s="326" t="n"/>
      <c r="E11" s="326" t="n"/>
      <c r="F11" s="326" t="n"/>
      <c r="G11" s="326" t="n"/>
      <c r="H11" s="326" t="n"/>
      <c r="I11" s="326" t="n"/>
      <c r="J11" s="326" t="n"/>
      <c r="K11" s="326" t="n"/>
      <c r="L11" s="326" t="n"/>
      <c r="M11" s="326" t="n"/>
    </row>
    <row r="12">
      <c r="A12" s="326" t="n">
        <v>3211115</v>
      </c>
      <c r="B12" s="46" t="inlineStr">
        <is>
          <t>Water</t>
        </is>
      </c>
      <c r="C12" s="326" t="n">
        <v>0.8120000000000001</v>
      </c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6" t="n"/>
      <c r="M12" s="326" t="n"/>
    </row>
    <row r="13">
      <c r="A13" s="326" t="n">
        <v>3211113</v>
      </c>
      <c r="B13" s="46" t="inlineStr">
        <is>
          <t>Electricity</t>
        </is>
      </c>
      <c r="C13" s="326" t="n">
        <v>0.8120000000000001</v>
      </c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6" t="n"/>
      <c r="M13" s="326" t="n"/>
    </row>
    <row r="14">
      <c r="A14" s="326" t="n">
        <v>3243102</v>
      </c>
      <c r="B14" s="46" t="inlineStr">
        <is>
          <t>Gas &amp; Fuel</t>
        </is>
      </c>
      <c r="C14" s="326" t="n">
        <v>0.8120000000000001</v>
      </c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6" t="n"/>
      <c r="M14" s="326" t="n"/>
    </row>
    <row r="15">
      <c r="A15" s="326" t="n">
        <v>3243101</v>
      </c>
      <c r="B15" s="46" t="inlineStr">
        <is>
          <t>Petrol and Lubricant</t>
        </is>
      </c>
      <c r="C15" s="326" t="n">
        <v>0.72</v>
      </c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  <c r="M15" s="326" t="n"/>
    </row>
    <row r="16">
      <c r="A16" s="326" t="n">
        <v>3221108</v>
      </c>
      <c r="B16" s="46" t="inlineStr">
        <is>
          <t>Insurance/Bank Charges (including Vehicles)</t>
        </is>
      </c>
      <c r="C16" s="326" t="n">
        <v>0.902</v>
      </c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  <c r="M16" s="326" t="n"/>
    </row>
    <row r="17">
      <c r="A17" s="326" t="n">
        <v>3255102</v>
      </c>
      <c r="B17" s="46" t="inlineStr">
        <is>
          <t>Printing &amp; Binding</t>
        </is>
      </c>
      <c r="C17" s="326" t="n">
        <v>0.8120000000000001</v>
      </c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  <c r="M17" s="326" t="n"/>
    </row>
    <row r="18">
      <c r="A18" s="326" t="n">
        <v>3255104</v>
      </c>
      <c r="B18" s="46" t="inlineStr">
        <is>
          <t>Stationery, Seals &amp; Stamps</t>
        </is>
      </c>
      <c r="C18" s="326" t="n">
        <v>0.8120000000000001</v>
      </c>
      <c r="D18" s="326" t="n"/>
      <c r="E18" s="326" t="n"/>
      <c r="F18" s="326" t="n"/>
      <c r="G18" s="326" t="n"/>
      <c r="H18" s="326" t="n"/>
      <c r="I18" s="326" t="n"/>
      <c r="J18" s="326" t="n"/>
      <c r="K18" s="326" t="n"/>
      <c r="L18" s="326" t="n"/>
      <c r="M18" s="326" t="n"/>
    </row>
    <row r="19">
      <c r="A19" s="326" t="n">
        <v>3211127</v>
      </c>
      <c r="B19" s="46" t="inlineStr">
        <is>
          <t>Books &amp; Periodicals</t>
        </is>
      </c>
      <c r="C19" s="326" t="n">
        <v>0.8120000000000001</v>
      </c>
      <c r="D19" s="326" t="n"/>
      <c r="E19" s="326" t="n"/>
      <c r="F19" s="326" t="n"/>
      <c r="G19" s="326" t="n"/>
      <c r="H19" s="326" t="n"/>
      <c r="I19" s="326" t="n"/>
      <c r="J19" s="326" t="n"/>
      <c r="K19" s="326" t="n"/>
      <c r="L19" s="326" t="n"/>
      <c r="M19" s="326" t="n"/>
    </row>
    <row customHeight="1" ht="30" r="20" s="356">
      <c r="A20" s="326" t="n">
        <v>3231201</v>
      </c>
      <c r="B20" s="46" t="inlineStr">
        <is>
          <t>Overseas Training Course(08 Trainees) &amp; Overseas Study Tour (12 Participants)</t>
        </is>
      </c>
      <c r="C20" s="326" t="n">
        <v>0.902</v>
      </c>
      <c r="D20" s="326" t="n"/>
      <c r="E20" s="326" t="n"/>
      <c r="F20" s="326" t="n"/>
      <c r="G20" s="326" t="n"/>
      <c r="H20" s="326" t="n"/>
      <c r="I20" s="326" t="n"/>
      <c r="J20" s="326" t="n"/>
      <c r="K20" s="326" t="n"/>
      <c r="L20" s="326" t="n"/>
      <c r="M20" s="326" t="n"/>
    </row>
    <row customHeight="1" ht="30" r="21" s="356">
      <c r="A21" s="326" t="n">
        <v>3231201</v>
      </c>
      <c r="B21" s="46" t="inlineStr">
        <is>
          <t>Local Training for (a) O&amp;M manual (For BWDB Officials) and (b) Water Management Organization (WMO)</t>
        </is>
      </c>
      <c r="C21" s="326" t="n">
        <v>0.902</v>
      </c>
      <c r="D21" s="326" t="n"/>
      <c r="E21" s="326" t="n"/>
      <c r="F21" s="326" t="n"/>
      <c r="G21" s="326" t="n"/>
      <c r="H21" s="326" t="n"/>
      <c r="I21" s="326" t="n"/>
      <c r="J21" s="326" t="n"/>
      <c r="K21" s="326" t="n"/>
      <c r="L21" s="326" t="n"/>
      <c r="M21" s="326" t="n"/>
    </row>
    <row customHeight="1" ht="21" r="22" s="356">
      <c r="A22" s="326" t="n">
        <v>3231201</v>
      </c>
      <c r="B22" s="4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6" t="n">
        <v>0.902</v>
      </c>
      <c r="D22" s="326" t="n"/>
      <c r="E22" s="326" t="n"/>
      <c r="F22" s="326" t="n"/>
      <c r="G22" s="326" t="n"/>
      <c r="H22" s="326" t="n"/>
      <c r="I22" s="326" t="n"/>
      <c r="J22" s="326" t="n"/>
      <c r="K22" s="326" t="n"/>
      <c r="L22" s="326" t="n"/>
      <c r="M22" s="326" t="n"/>
    </row>
    <row customHeight="1" ht="12" r="23" s="356">
      <c r="A23" s="326" t="n">
        <v>3231201</v>
      </c>
      <c r="B23" s="4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6" t="n">
        <v>0.902</v>
      </c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  <c r="M23" s="326" t="n"/>
    </row>
    <row r="24">
      <c r="A24" s="326" t="n">
        <v>3211109</v>
      </c>
      <c r="B24" s="46" t="inlineStr">
        <is>
          <t>Casual labour/Job worker</t>
        </is>
      </c>
      <c r="C24" s="326" t="n">
        <v>0.902</v>
      </c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  <c r="M24" s="326" t="n"/>
    </row>
    <row r="25">
      <c r="A25" s="326" t="n">
        <v>3256103</v>
      </c>
      <c r="B25" s="46" t="inlineStr">
        <is>
          <t>Consumable Stores</t>
        </is>
      </c>
      <c r="C25" s="326" t="n">
        <v>0.8120000000000001</v>
      </c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  <c r="M25" s="326" t="n"/>
    </row>
    <row customHeight="1" ht="24" r="26" s="356">
      <c r="A26" s="326" t="n">
        <v>3257101</v>
      </c>
      <c r="B26" s="46" t="inlineStr">
        <is>
          <t>Consultancy  : International - 71 M/M (Detail in Appendix-E of original approved DPP)National - 324 M/M (Detail in Appendix-E of original approved DPP)</t>
        </is>
      </c>
      <c r="C26" s="326" t="n">
        <v>0.902</v>
      </c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  <c r="M26" s="326" t="n"/>
    </row>
    <row customHeight="1" ht="16.5" r="27" s="356">
      <c r="A27" s="326" t="n">
        <v>3111332</v>
      </c>
      <c r="B27" s="46" t="inlineStr">
        <is>
          <t>a) Honorarium/Fees/Remuneration (for different Committee)</t>
        </is>
      </c>
      <c r="C27" s="326" t="n">
        <v>0.902</v>
      </c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  <c r="M27" s="326" t="n"/>
    </row>
    <row r="28">
      <c r="A28" s="326" t="n">
        <v>3111332</v>
      </c>
      <c r="B28" s="46" t="inlineStr">
        <is>
          <t>b) Interim Evaluation</t>
        </is>
      </c>
      <c r="C28" s="326" t="n">
        <v>0.902</v>
      </c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  <c r="M28" s="326" t="n"/>
    </row>
    <row r="29">
      <c r="A29" s="326" t="n">
        <v>3111332</v>
      </c>
      <c r="B29" s="46" t="inlineStr">
        <is>
          <t>c) Progress Monitoring</t>
        </is>
      </c>
      <c r="C29" s="326" t="n">
        <v>0.902</v>
      </c>
      <c r="D29" s="326" t="n"/>
      <c r="E29" s="326" t="n"/>
      <c r="F29" s="326" t="n"/>
      <c r="G29" s="326" t="n"/>
      <c r="H29" s="326" t="n"/>
      <c r="I29" s="326" t="n"/>
      <c r="J29" s="326" t="n"/>
      <c r="K29" s="326" t="n"/>
      <c r="L29" s="326" t="n"/>
      <c r="M29" s="326" t="n"/>
    </row>
    <row r="30">
      <c r="A30" s="326" t="n">
        <v>3257104</v>
      </c>
      <c r="B30" s="46" t="inlineStr">
        <is>
          <t>Survey</t>
        </is>
      </c>
      <c r="C30" s="326" t="n">
        <v>0.902</v>
      </c>
      <c r="D30" s="326" t="n"/>
      <c r="E30" s="326" t="n"/>
      <c r="F30" s="326" t="n"/>
      <c r="G30" s="326" t="n"/>
      <c r="H30" s="326" t="n"/>
      <c r="I30" s="326" t="n"/>
      <c r="J30" s="326" t="n"/>
      <c r="K30" s="326" t="n"/>
      <c r="L30" s="326" t="n"/>
      <c r="M30" s="326" t="n"/>
    </row>
    <row r="31">
      <c r="A31" s="326" t="n">
        <v>3255101</v>
      </c>
      <c r="B31" s="46" t="inlineStr">
        <is>
          <t>Computer Consumables</t>
        </is>
      </c>
      <c r="C31" s="326" t="n">
        <v>0.902</v>
      </c>
      <c r="D31" s="326" t="n"/>
      <c r="E31" s="326" t="n"/>
      <c r="F31" s="326" t="n"/>
      <c r="G31" s="326" t="n"/>
      <c r="H31" s="326" t="n"/>
      <c r="I31" s="326" t="n"/>
      <c r="J31" s="326" t="n"/>
      <c r="K31" s="326" t="n"/>
      <c r="L31" s="326" t="n"/>
      <c r="M31" s="326" t="n"/>
    </row>
    <row customHeight="1" ht="15.75" r="32" s="356">
      <c r="A32" s="326" t="n">
        <v>3256101</v>
      </c>
      <c r="B32" s="46" t="inlineStr">
        <is>
          <t>Other Expenses: Salary of Manpower through Outsourcing</t>
        </is>
      </c>
      <c r="C32" s="326" t="n">
        <v>0.86</v>
      </c>
      <c r="D32" s="326" t="n"/>
      <c r="E32" s="326" t="n"/>
      <c r="F32" s="326" t="n"/>
      <c r="G32" s="326" t="n"/>
      <c r="H32" s="326" t="n"/>
      <c r="I32" s="326" t="n"/>
      <c r="J32" s="326" t="n"/>
      <c r="K32" s="326" t="n"/>
      <c r="L32" s="326" t="n"/>
      <c r="M32" s="326" t="n"/>
    </row>
    <row r="33">
      <c r="A33" s="326" t="n">
        <v>3258101</v>
      </c>
      <c r="B33" s="46" t="inlineStr">
        <is>
          <t xml:space="preserve"> Motor Vehicles</t>
        </is>
      </c>
      <c r="C33" s="326" t="n">
        <v>0.86</v>
      </c>
      <c r="D33" s="326" t="n"/>
      <c r="E33" s="326" t="n"/>
      <c r="F33" s="326" t="n"/>
      <c r="G33" s="326" t="n"/>
      <c r="H33" s="326" t="n"/>
      <c r="I33" s="326" t="n"/>
      <c r="J33" s="326" t="n"/>
      <c r="K33" s="326" t="n"/>
      <c r="L33" s="326" t="n"/>
      <c r="M33" s="326" t="n"/>
    </row>
    <row r="34">
      <c r="A34" s="326" t="n">
        <v>3258102</v>
      </c>
      <c r="B34" s="46" t="inlineStr">
        <is>
          <t>Furnitures &amp; Fixtures</t>
        </is>
      </c>
      <c r="C34" s="326" t="n">
        <v>0.86</v>
      </c>
      <c r="D34" s="326" t="n"/>
      <c r="E34" s="326" t="n"/>
      <c r="F34" s="326" t="n"/>
      <c r="G34" s="326" t="n"/>
      <c r="H34" s="326" t="n"/>
      <c r="I34" s="326" t="n"/>
      <c r="J34" s="326" t="n"/>
      <c r="K34" s="326" t="n"/>
      <c r="L34" s="326" t="n"/>
      <c r="M34" s="326" t="n"/>
    </row>
    <row r="35">
      <c r="A35" s="326" t="n">
        <v>3258103</v>
      </c>
      <c r="B35" s="46" t="inlineStr">
        <is>
          <t>Computers &amp; office equipments</t>
        </is>
      </c>
      <c r="C35" s="326" t="n">
        <v>0.86</v>
      </c>
      <c r="D35" s="326" t="n"/>
      <c r="E35" s="326" t="n"/>
      <c r="F35" s="326" t="n"/>
      <c r="G35" s="326" t="n"/>
      <c r="H35" s="326" t="n"/>
      <c r="I35" s="326" t="n"/>
      <c r="J35" s="326" t="n"/>
      <c r="K35" s="326" t="n"/>
      <c r="L35" s="326" t="n"/>
      <c r="M35" s="326" t="n"/>
    </row>
    <row r="36">
      <c r="A36" s="326" t="n">
        <v>3258105</v>
      </c>
      <c r="B36" s="46" t="inlineStr">
        <is>
          <t>Machineries &amp; Equipments</t>
        </is>
      </c>
      <c r="C36" s="326" t="n">
        <v>0.86</v>
      </c>
      <c r="D36" s="326" t="n"/>
      <c r="E36" s="326" t="n"/>
      <c r="F36" s="326" t="n"/>
      <c r="G36" s="326" t="n"/>
      <c r="H36" s="326" t="n"/>
      <c r="I36" s="326" t="n"/>
      <c r="J36" s="326" t="n"/>
      <c r="K36" s="326" t="n"/>
      <c r="L36" s="326" t="n"/>
      <c r="M36" s="326" t="n"/>
    </row>
    <row r="37">
      <c r="A37" s="326" t="n">
        <v>3258107</v>
      </c>
      <c r="B37" s="46" t="inlineStr">
        <is>
          <t>Office Building : Repair &amp; Maintenance</t>
        </is>
      </c>
      <c r="C37" s="326" t="n">
        <v>0.765</v>
      </c>
      <c r="D37" s="326" t="n"/>
      <c r="E37" s="326" t="n"/>
      <c r="F37" s="326" t="n"/>
      <c r="G37" s="326" t="n"/>
      <c r="H37" s="326" t="n"/>
      <c r="I37" s="326" t="n"/>
      <c r="J37" s="326" t="n"/>
      <c r="K37" s="326" t="n"/>
      <c r="L37" s="326" t="n"/>
      <c r="M37" s="326" t="n"/>
    </row>
    <row r="38">
      <c r="A38" s="326" t="n">
        <v>3258106</v>
      </c>
      <c r="B38" s="46" t="inlineStr">
        <is>
          <t>Residential Building : Repair &amp; Maintenance</t>
        </is>
      </c>
      <c r="C38" s="326" t="n">
        <v>0.765</v>
      </c>
      <c r="D38" s="326" t="n"/>
      <c r="E38" s="326" t="n"/>
      <c r="F38" s="326" t="n"/>
      <c r="G38" s="326" t="n"/>
      <c r="H38" s="326" t="n"/>
      <c r="I38" s="326" t="n"/>
      <c r="J38" s="326" t="n"/>
      <c r="K38" s="326" t="n"/>
      <c r="L38" s="326" t="n"/>
      <c r="M38" s="326" t="n"/>
    </row>
    <row r="39">
      <c r="A39" s="326" t="n">
        <v>3258105</v>
      </c>
      <c r="B39" s="46" t="inlineStr">
        <is>
          <t>Engineering Equipments</t>
        </is>
      </c>
      <c r="C39" s="326" t="n">
        <v>0.86</v>
      </c>
      <c r="D39" s="326" t="n"/>
      <c r="E39" s="326" t="n"/>
      <c r="F39" s="326" t="n"/>
      <c r="G39" s="326" t="n"/>
      <c r="H39" s="326" t="n"/>
      <c r="I39" s="326" t="n"/>
      <c r="J39" s="326" t="n"/>
      <c r="K39" s="326" t="n"/>
      <c r="L39" s="326" t="n"/>
      <c r="M39" s="326" t="n"/>
    </row>
    <row customHeight="1" ht="12" r="40" s="356">
      <c r="A40" s="326" t="n">
        <v>3258114</v>
      </c>
      <c r="B40" s="46" t="inlineStr">
        <is>
          <t xml:space="preserve"> Repair/Replacement of Regulator Gates and other related works(Rehabilitation Haors)</t>
        </is>
      </c>
      <c r="C40" s="326" t="n">
        <v>0.8120000000000001</v>
      </c>
      <c r="D40" s="326" t="n"/>
      <c r="E40" s="326" t="n"/>
      <c r="F40" s="326" t="n"/>
      <c r="G40" s="326" t="n"/>
      <c r="H40" s="326" t="n"/>
      <c r="I40" s="326" t="n"/>
      <c r="J40" s="326" t="n"/>
      <c r="K40" s="326" t="n"/>
      <c r="L40" s="326" t="n"/>
      <c r="M40" s="326" t="n"/>
    </row>
    <row r="41">
      <c r="A41" s="326" t="n">
        <v>3258128</v>
      </c>
      <c r="B41" s="46" t="inlineStr">
        <is>
          <t>Water Transport : Repair of Speedboat(s)</t>
        </is>
      </c>
      <c r="C41" s="326" t="n">
        <v>0.8120000000000001</v>
      </c>
      <c r="D41" s="326" t="n"/>
      <c r="E41" s="326" t="n"/>
      <c r="F41" s="326" t="n"/>
      <c r="G41" s="326" t="n"/>
      <c r="H41" s="326" t="n"/>
      <c r="I41" s="326" t="n"/>
      <c r="J41" s="326" t="n"/>
      <c r="K41" s="326" t="n"/>
      <c r="L41" s="326" t="n"/>
      <c r="M41" s="326" t="n"/>
    </row>
    <row r="42">
      <c r="A42" s="326" t="n">
        <v>3258107</v>
      </c>
      <c r="B42" s="46" t="inlineStr">
        <is>
          <t>Others : Repair &amp; Maintenance</t>
        </is>
      </c>
      <c r="C42" s="326" t="n">
        <v>0.902</v>
      </c>
      <c r="D42" s="326" t="n"/>
      <c r="E42" s="326" t="n"/>
      <c r="F42" s="326" t="n"/>
      <c r="G42" s="326" t="n"/>
      <c r="H42" s="326" t="n"/>
      <c r="I42" s="326" t="n"/>
      <c r="J42" s="326" t="n"/>
      <c r="K42" s="326" t="n"/>
      <c r="L42" s="326" t="n"/>
      <c r="M42" s="326" t="n"/>
    </row>
    <row customHeight="1" ht="22.5" r="43" s="356">
      <c r="A43" s="326" t="n">
        <v>4112101</v>
      </c>
      <c r="B43" s="46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6" t="n">
        <v>0.68</v>
      </c>
      <c r="D43" s="326" t="n"/>
      <c r="E43" s="326" t="n"/>
      <c r="F43" s="326" t="n"/>
      <c r="G43" s="326" t="n"/>
      <c r="H43" s="326" t="n"/>
      <c r="I43" s="326" t="n"/>
      <c r="J43" s="326" t="n"/>
      <c r="K43" s="326" t="n"/>
      <c r="L43" s="326" t="n"/>
      <c r="M43" s="326" t="n"/>
    </row>
    <row customHeight="1" ht="18" r="44" s="356">
      <c r="A44" s="326" t="n">
        <v>4112101</v>
      </c>
      <c r="B44" s="46" t="inlineStr">
        <is>
          <t>Motorcycle - 35 Nos. (PMO 2 Nos.,Kishoreganj 11 Nos., Netrokona 6 Nos., Sunamganj 6 Nos., Habiganj 6 Nos.&amp; Brahmanbaria 4 Nos).</t>
        </is>
      </c>
      <c r="C44" s="326" t="n">
        <v>0.68</v>
      </c>
      <c r="D44" s="326" t="n"/>
      <c r="E44" s="326" t="n"/>
      <c r="F44" s="326" t="n"/>
      <c r="G44" s="326" t="n"/>
      <c r="H44" s="326" t="n"/>
      <c r="I44" s="326" t="n"/>
      <c r="J44" s="326" t="n"/>
      <c r="K44" s="326" t="n"/>
      <c r="L44" s="326" t="n"/>
      <c r="M44" s="326" t="n"/>
    </row>
    <row customHeight="1" ht="15" r="45" s="356">
      <c r="A45" s="326" t="n">
        <v>4112102</v>
      </c>
      <c r="B45" s="46" t="inlineStr">
        <is>
          <t>Speed Boat with Engine and all accessories (75 hp &amp; 6 Nos.)</t>
        </is>
      </c>
      <c r="C45" s="326" t="n">
        <v>0.68</v>
      </c>
      <c r="D45" s="326" t="n"/>
      <c r="E45" s="326" t="n"/>
      <c r="F45" s="326" t="n"/>
      <c r="G45" s="326" t="n"/>
      <c r="H45" s="326" t="n"/>
      <c r="I45" s="326" t="n"/>
      <c r="J45" s="326" t="n"/>
      <c r="K45" s="326" t="n"/>
      <c r="L45" s="326" t="n"/>
      <c r="M45" s="326" t="n"/>
    </row>
    <row customHeight="1" ht="16.5" r="46" s="356">
      <c r="A46" s="326" t="n">
        <v>4112316</v>
      </c>
      <c r="B46" s="46" t="inlineStr">
        <is>
          <t>Photocopier -7 nos (PMO 2 Nos.,Kishoreganj 1 No., Netrokona 1 No., Sunamganj 1 No., Habiganj 1No.&amp; Brahmanbaria 1 No).</t>
        </is>
      </c>
      <c r="C46" s="326" t="n">
        <v>0.8120000000000001</v>
      </c>
      <c r="D46" s="326" t="n"/>
      <c r="E46" s="326" t="n"/>
      <c r="F46" s="326" t="n"/>
      <c r="G46" s="326" t="n"/>
      <c r="H46" s="326" t="n"/>
      <c r="I46" s="326" t="n"/>
      <c r="J46" s="326" t="n"/>
      <c r="K46" s="326" t="n"/>
      <c r="L46" s="326" t="n"/>
      <c r="M46" s="326" t="n"/>
    </row>
    <row customHeight="1" ht="16.5" r="47" s="356">
      <c r="A47" s="326" t="n">
        <v>4112316</v>
      </c>
      <c r="B47" s="46" t="inlineStr">
        <is>
          <t>Fax -7 nos (PMO 2 Nos.,Kishoreganj 1 No., Netrokona 1 No., Sunamganj 1 No., Habiganj 1No.&amp; Brahmanbaria 1 No).</t>
        </is>
      </c>
      <c r="C47" s="326" t="n">
        <v>0.8120000000000001</v>
      </c>
      <c r="D47" s="326" t="n"/>
      <c r="E47" s="326" t="n"/>
      <c r="F47" s="326" t="n"/>
      <c r="G47" s="326" t="n"/>
      <c r="H47" s="326" t="n"/>
      <c r="I47" s="326" t="n"/>
      <c r="J47" s="326" t="n"/>
      <c r="K47" s="326" t="n"/>
      <c r="L47" s="326" t="n"/>
      <c r="M47" s="326" t="n"/>
    </row>
    <row customHeight="1" ht="14.25" r="48" s="356">
      <c r="A48" s="326" t="n">
        <v>4112304</v>
      </c>
      <c r="B48" s="46" t="inlineStr">
        <is>
          <t>Survey Equipments (Digital leveling Instrument 5 nos., Total Station 2 nos. &amp; Hand Held GPS 10 Nos)</t>
        </is>
      </c>
      <c r="C48" s="326" t="n">
        <v>0.68</v>
      </c>
      <c r="D48" s="326" t="n"/>
      <c r="E48" s="326" t="n"/>
      <c r="F48" s="326" t="n"/>
      <c r="G48" s="326" t="n"/>
      <c r="H48" s="326" t="n"/>
      <c r="I48" s="326" t="n"/>
      <c r="J48" s="326" t="n"/>
      <c r="K48" s="326" t="n"/>
      <c r="L48" s="326" t="n"/>
      <c r="M48" s="326" t="n"/>
    </row>
    <row customHeight="1" ht="21.75" r="49" s="356">
      <c r="A49" s="326" t="n">
        <v>4112304</v>
      </c>
      <c r="B49" s="46" t="inlineStr">
        <is>
          <t>Networking Equipment- 6 nos (PMO 1 No., Kishoreganj 1 No., Netrokona 1 No., Sunamganj 1 No., Habiganj 1No.&amp; Brahmanbaria 1 No)</t>
        </is>
      </c>
      <c r="C49" s="326" t="n">
        <v>0.68</v>
      </c>
      <c r="D49" s="326" t="n"/>
      <c r="E49" s="326" t="n"/>
      <c r="F49" s="326" t="n"/>
      <c r="G49" s="326" t="n"/>
      <c r="H49" s="326" t="n"/>
      <c r="I49" s="326" t="n"/>
      <c r="J49" s="326" t="n"/>
      <c r="K49" s="326" t="n"/>
      <c r="L49" s="326" t="n"/>
      <c r="M49" s="326" t="n"/>
    </row>
    <row customHeight="1" ht="14.25" r="50" s="356">
      <c r="A50" s="326" t="n">
        <v>4112304</v>
      </c>
      <c r="B50" s="46" t="inlineStr">
        <is>
          <t>Engineering Laboratory Equipments for Kishoregonj WD Division</t>
        </is>
      </c>
      <c r="C50" s="326" t="n">
        <v>0.68</v>
      </c>
      <c r="D50" s="326" t="n"/>
      <c r="E50" s="326" t="n"/>
      <c r="F50" s="326" t="n"/>
      <c r="G50" s="326" t="n"/>
      <c r="H50" s="326" t="n"/>
      <c r="I50" s="326" t="n"/>
      <c r="J50" s="326" t="n"/>
      <c r="K50" s="326" t="n"/>
      <c r="L50" s="326" t="n"/>
      <c r="M50" s="326" t="n"/>
    </row>
    <row customHeight="1" ht="21" r="51" s="356">
      <c r="A51" s="326" t="n">
        <v>4112202</v>
      </c>
      <c r="B51" s="46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6" t="n">
        <v>0.8120000000000001</v>
      </c>
      <c r="D51" s="326" t="n"/>
      <c r="E51" s="326" t="n"/>
      <c r="F51" s="326" t="n"/>
      <c r="G51" s="326" t="n"/>
      <c r="H51" s="326" t="n"/>
      <c r="I51" s="326" t="n"/>
      <c r="J51" s="326" t="n"/>
      <c r="K51" s="326" t="n"/>
      <c r="L51" s="326" t="n"/>
      <c r="M51" s="326" t="n"/>
    </row>
    <row customHeight="1" ht="18.75" r="52" s="356">
      <c r="A52" s="326" t="n">
        <v>4112202</v>
      </c>
      <c r="B52" s="46" t="inlineStr">
        <is>
          <t>Laptop Computer -11 nos (PMO 6 Nos.,Kishoreganj 1 No., Netrokona 1 No., Sunamganj 1 No., Habiganj 1No.&amp; Brahmanbaria 1 No)</t>
        </is>
      </c>
      <c r="C52" s="326" t="n">
        <v>0.8120000000000001</v>
      </c>
      <c r="D52" s="326" t="n"/>
      <c r="E52" s="326" t="n"/>
      <c r="F52" s="326" t="n"/>
      <c r="G52" s="326" t="n"/>
      <c r="H52" s="326" t="n"/>
      <c r="I52" s="326" t="n"/>
      <c r="J52" s="326" t="n"/>
      <c r="K52" s="326" t="n"/>
      <c r="L52" s="326" t="n"/>
      <c r="M52" s="326" t="n"/>
    </row>
    <row r="53">
      <c r="A53" s="326" t="n">
        <v>4112202</v>
      </c>
      <c r="B53" s="46" t="inlineStr">
        <is>
          <t xml:space="preserve">A3 Combo Printer 2 nos ( PMO) </t>
        </is>
      </c>
      <c r="C53" s="326" t="n">
        <v>0.8120000000000001</v>
      </c>
      <c r="D53" s="326" t="n"/>
      <c r="E53" s="326" t="n"/>
      <c r="F53" s="326" t="n"/>
      <c r="G53" s="326" t="n"/>
      <c r="H53" s="326" t="n"/>
      <c r="I53" s="326" t="n"/>
      <c r="J53" s="326" t="n"/>
      <c r="K53" s="326" t="n"/>
      <c r="L53" s="326" t="n"/>
      <c r="M53" s="326" t="n"/>
    </row>
    <row customHeight="1" ht="18.75" r="54" s="356">
      <c r="A54" s="326" t="n">
        <v>4112202</v>
      </c>
      <c r="B54" s="46" t="inlineStr">
        <is>
          <t>Laser Printer- 11 nos. (PMO 6 Nos.,Kishoreganj 1 No., Netrokona 1 No., Sunamganj 1 No., Habiganj 1No.&amp; Brahmanbaria 1 No.)</t>
        </is>
      </c>
      <c r="C54" s="326" t="n">
        <v>0.8120000000000001</v>
      </c>
      <c r="D54" s="326" t="n"/>
      <c r="E54" s="326" t="n"/>
      <c r="F54" s="326" t="n"/>
      <c r="G54" s="326" t="n"/>
      <c r="H54" s="326" t="n"/>
      <c r="I54" s="326" t="n"/>
      <c r="J54" s="326" t="n"/>
      <c r="K54" s="326" t="n"/>
      <c r="L54" s="326" t="n"/>
      <c r="M54" s="326" t="n"/>
    </row>
    <row r="55">
      <c r="A55" s="326" t="n">
        <v>4112314</v>
      </c>
      <c r="B55" s="46" t="inlineStr">
        <is>
          <t>Furnitures &amp; Fixtures</t>
        </is>
      </c>
      <c r="C55" s="326" t="n">
        <v>0.8120000000000001</v>
      </c>
      <c r="D55" s="326" t="n"/>
      <c r="E55" s="326" t="n"/>
      <c r="F55" s="326" t="n"/>
      <c r="G55" s="326" t="n"/>
      <c r="H55" s="326" t="n"/>
      <c r="I55" s="326" t="n"/>
      <c r="J55" s="326" t="n"/>
      <c r="K55" s="326" t="n"/>
      <c r="L55" s="326" t="n"/>
      <c r="M55" s="326" t="n"/>
    </row>
    <row r="56">
      <c r="A56" s="326" t="n">
        <v>4112303</v>
      </c>
      <c r="B56" s="46" t="inlineStr">
        <is>
          <t>Aircooler</t>
        </is>
      </c>
      <c r="C56" s="326" t="n">
        <v>0.8120000000000001</v>
      </c>
      <c r="D56" s="326" t="n"/>
      <c r="E56" s="326" t="n"/>
      <c r="F56" s="326" t="n"/>
      <c r="G56" s="326" t="n"/>
      <c r="H56" s="326" t="n"/>
      <c r="I56" s="326" t="n"/>
      <c r="J56" s="326" t="n"/>
      <c r="K56" s="326" t="n"/>
      <c r="L56" s="326" t="n"/>
      <c r="M56" s="326" t="n"/>
    </row>
    <row r="57">
      <c r="A57" s="326" t="n">
        <v>4141101</v>
      </c>
      <c r="B57" s="46" t="inlineStr">
        <is>
          <t>Land Acquisition ( 470 hectare)</t>
        </is>
      </c>
      <c r="C57" s="326" t="n">
        <v>0.902</v>
      </c>
      <c r="D57" s="326" t="n"/>
      <c r="E57" s="326" t="n"/>
      <c r="F57" s="326" t="n"/>
      <c r="G57" s="326" t="n"/>
      <c r="H57" s="326" t="n"/>
      <c r="I57" s="326" t="n"/>
      <c r="J57" s="326" t="n"/>
      <c r="K57" s="326" t="n"/>
      <c r="L57" s="326" t="n"/>
      <c r="M57" s="326" t="n"/>
    </row>
    <row r="58">
      <c r="A58" s="326" t="n">
        <v>4111306</v>
      </c>
      <c r="B58" s="46" t="inlineStr">
        <is>
          <t>Construction of Irrigation Inlet (New Haors)</t>
        </is>
      </c>
      <c r="C58" s="326" t="n">
        <v>0.902</v>
      </c>
      <c r="D58" s="326" t="n"/>
      <c r="E58" s="326" t="n"/>
      <c r="F58" s="326" t="n"/>
      <c r="G58" s="326" t="n"/>
      <c r="H58" s="326" t="n"/>
      <c r="I58" s="326" t="n"/>
      <c r="J58" s="326" t="n"/>
      <c r="K58" s="326" t="n"/>
      <c r="L58" s="326" t="n"/>
      <c r="M58" s="326" t="n"/>
    </row>
    <row customHeight="1" ht="22.5" r="59" s="356">
      <c r="A59" s="326" t="n">
        <v>4111307</v>
      </c>
      <c r="B59" s="46" t="inlineStr">
        <is>
          <t xml:space="preserve"> Re-installation/Construction of Regulator/Causeway (Rehabilitation Sub-Projects)</t>
        </is>
      </c>
      <c r="C59" s="326" t="n">
        <v>0.765</v>
      </c>
      <c r="D59" s="326" t="n"/>
      <c r="E59" s="326" t="n"/>
      <c r="F59" s="326" t="n"/>
      <c r="G59" s="326" t="n"/>
      <c r="H59" s="326" t="n"/>
      <c r="I59" s="326" t="n"/>
      <c r="J59" s="326" t="n"/>
      <c r="K59" s="326" t="n"/>
      <c r="L59" s="326" t="n"/>
      <c r="M59" s="326" t="n"/>
    </row>
    <row customHeight="1" ht="45" r="60" s="356">
      <c r="A60" s="326" t="n">
        <v>4111307</v>
      </c>
      <c r="B60" s="46" t="inlineStr">
        <is>
          <t xml:space="preserve"> Installation/Construction of New Regulators/Causeway/Bridge/Box Drainage Outlet) (New Haors)</t>
        </is>
      </c>
      <c r="C60" s="326" t="n">
        <v>0.765</v>
      </c>
      <c r="D60" s="326" t="n"/>
      <c r="E60" s="326" t="n"/>
      <c r="F60" s="326" t="n"/>
      <c r="G60" s="326" t="n"/>
      <c r="H60" s="326" t="n"/>
      <c r="I60" s="326" t="n"/>
      <c r="J60" s="326" t="n"/>
      <c r="K60" s="326" t="n"/>
      <c r="L60" s="326" t="n"/>
      <c r="M60" s="326" t="n"/>
    </row>
    <row customHeight="1" ht="30" r="61" s="356">
      <c r="A61" s="326" t="n">
        <v>4111307</v>
      </c>
      <c r="B61" s="46" t="inlineStr">
        <is>
          <t xml:space="preserve"> Re-excavation of Khal/River (New Haors) (Earth Volume: 76.42 Lakh cum)</t>
        </is>
      </c>
      <c r="C61" s="326" t="n">
        <v>0.761</v>
      </c>
      <c r="D61" s="326" t="n"/>
      <c r="E61" s="326" t="n"/>
      <c r="F61" s="326" t="n"/>
      <c r="G61" s="326" t="n"/>
      <c r="H61" s="326" t="n"/>
      <c r="I61" s="326" t="n"/>
      <c r="J61" s="326" t="n"/>
      <c r="K61" s="326" t="n"/>
      <c r="L61" s="326" t="n"/>
      <c r="M61" s="326" t="n"/>
    </row>
    <row customHeight="1" ht="30" r="62" s="356">
      <c r="A62" s="326" t="n">
        <v>4111201</v>
      </c>
      <c r="B62" s="46" t="inlineStr">
        <is>
          <t xml:space="preserve"> Re-excavation of Khal/River (Rehabilitation Sub-Projects) (Earth Volume: 20.12 Lakh cum)</t>
        </is>
      </c>
      <c r="C62" s="326" t="n">
        <v>0.761</v>
      </c>
      <c r="D62" s="326" t="n"/>
      <c r="E62" s="326" t="n"/>
      <c r="F62" s="326" t="n"/>
      <c r="G62" s="326" t="n"/>
      <c r="H62" s="326" t="n"/>
      <c r="I62" s="326" t="n"/>
      <c r="J62" s="326" t="n"/>
      <c r="K62" s="326" t="n"/>
      <c r="L62" s="326" t="n"/>
      <c r="M62" s="326" t="n"/>
    </row>
    <row customHeight="1" ht="45" r="63" s="356">
      <c r="A63" s="326" t="n">
        <v>4111201</v>
      </c>
      <c r="B63" s="46" t="inlineStr">
        <is>
          <t xml:space="preserve"> Rehabilitation of Full Embankment (Resection/construction) (Rehabilitation Sub-Projects) (Earth Volume: 10.63 lakh cum)</t>
        </is>
      </c>
      <c r="C63" s="326" t="n">
        <v>0.761</v>
      </c>
      <c r="D63" s="326" t="n"/>
      <c r="E63" s="326" t="n"/>
      <c r="F63" s="326" t="n"/>
      <c r="G63" s="326" t="n"/>
      <c r="H63" s="326" t="n"/>
      <c r="I63" s="326" t="n"/>
      <c r="J63" s="326" t="n"/>
      <c r="K63" s="326" t="n"/>
      <c r="L63" s="326" t="n"/>
      <c r="M63" s="326" t="n"/>
    </row>
    <row customHeight="1" ht="45" r="64" s="356">
      <c r="A64" s="326" t="n">
        <v>4111201</v>
      </c>
      <c r="B64" s="46" t="inlineStr">
        <is>
          <t xml:space="preserve"> Rehabilitation of Submergible Embankment  (Resection/construction)  (Rehabilitation Sub-Projects) (Earth Volume: 6.44 lakh cum)</t>
        </is>
      </c>
      <c r="C64" s="326" t="n">
        <v>0.761</v>
      </c>
      <c r="D64" s="326" t="n"/>
      <c r="E64" s="326" t="n"/>
      <c r="F64" s="326" t="n"/>
      <c r="G64" s="326" t="n"/>
      <c r="H64" s="326" t="n"/>
      <c r="I64" s="326" t="n"/>
      <c r="J64" s="326" t="n"/>
      <c r="K64" s="326" t="n"/>
      <c r="L64" s="326" t="n"/>
      <c r="M64" s="326" t="n"/>
    </row>
    <row customHeight="1" ht="30" r="65" s="356">
      <c r="A65" s="326" t="n">
        <v>4111201</v>
      </c>
      <c r="B65" s="46" t="inlineStr">
        <is>
          <t>Construction of Submersible Embankment (New Haors) (Earth Volume: 29.98 lakh cum)</t>
        </is>
      </c>
      <c r="C65" s="326" t="n">
        <v>0.761</v>
      </c>
      <c r="D65" s="326" t="n"/>
      <c r="E65" s="326" t="n"/>
      <c r="F65" s="326" t="n"/>
      <c r="G65" s="326" t="n"/>
      <c r="H65" s="326" t="n"/>
      <c r="I65" s="326" t="n"/>
      <c r="J65" s="326" t="n"/>
      <c r="K65" s="326" t="n"/>
      <c r="L65" s="326" t="n"/>
      <c r="M65" s="326" t="n"/>
    </row>
    <row r="66">
      <c r="A66" s="326" t="n">
        <v>4111201</v>
      </c>
      <c r="B66" s="46" t="inlineStr">
        <is>
          <t xml:space="preserve"> Rehabilitation of Regulator (New Haors)</t>
        </is>
      </c>
      <c r="C66" s="326" t="n">
        <v>0.761</v>
      </c>
      <c r="D66" s="326" t="n"/>
      <c r="E66" s="326" t="n"/>
      <c r="F66" s="326" t="n"/>
      <c r="G66" s="326" t="n"/>
      <c r="H66" s="326" t="n"/>
      <c r="I66" s="326" t="n"/>
      <c r="J66" s="326" t="n"/>
      <c r="K66" s="326" t="n"/>
      <c r="L66" s="326" t="n"/>
      <c r="M66" s="326" t="n"/>
    </row>
    <row r="67">
      <c r="A67" s="326" t="n">
        <v>4111201</v>
      </c>
      <c r="B67" s="46" t="inlineStr">
        <is>
          <t>Threshing Floor Construction</t>
        </is>
      </c>
      <c r="C67" s="326" t="n">
        <v>2.761</v>
      </c>
      <c r="D67" s="326" t="n"/>
      <c r="E67" s="326" t="n"/>
      <c r="F67" s="326" t="n"/>
      <c r="G67" s="326" t="n"/>
      <c r="H67" s="326" t="n"/>
      <c r="I67" s="326" t="n"/>
      <c r="J67" s="326" t="n"/>
      <c r="K67" s="326" t="n"/>
      <c r="L67" s="326" t="n"/>
      <c r="M67" s="326" t="n"/>
    </row>
    <row r="68">
      <c r="A68" s="326" t="n">
        <v>4111201</v>
      </c>
      <c r="B68" s="46" t="inlineStr">
        <is>
          <t>Construction of WMG Office</t>
        </is>
      </c>
      <c r="C68" s="326" t="n">
        <v>0.765</v>
      </c>
      <c r="D68" s="326" t="n"/>
      <c r="E68" s="326" t="n"/>
      <c r="F68" s="326" t="n"/>
      <c r="G68" s="326" t="n"/>
      <c r="H68" s="326" t="n"/>
      <c r="I68" s="326" t="n"/>
      <c r="J68" s="326" t="n"/>
      <c r="K68" s="326" t="n"/>
      <c r="L68" s="326" t="n"/>
      <c r="M68" s="326" t="n"/>
    </row>
    <row r="69">
      <c r="A69" s="326" t="n">
        <v>4111201</v>
      </c>
      <c r="B69" s="46" t="inlineStr">
        <is>
          <t>O &amp; M during Construction</t>
        </is>
      </c>
      <c r="C69" s="326" t="n">
        <v>0.761</v>
      </c>
      <c r="D69" s="326" t="n"/>
      <c r="E69" s="326" t="n"/>
      <c r="F69" s="326" t="n"/>
      <c r="G69" s="326" t="n"/>
      <c r="H69" s="326" t="n"/>
      <c r="I69" s="326" t="n"/>
      <c r="J69" s="326" t="n"/>
      <c r="K69" s="326" t="n"/>
      <c r="L69" s="326" t="n"/>
      <c r="M69" s="326" t="n"/>
    </row>
    <row r="70">
      <c r="A70" s="326" t="n"/>
      <c r="B70" s="46" t="inlineStr">
        <is>
          <t>(c) Physical Contingency ( Lump sum):</t>
        </is>
      </c>
      <c r="C70" s="326" t="n">
        <v>0.765</v>
      </c>
      <c r="D70" s="326" t="n"/>
      <c r="E70" s="326" t="n"/>
      <c r="F70" s="326" t="n"/>
      <c r="G70" s="326" t="n"/>
      <c r="H70" s="326" t="n"/>
      <c r="I70" s="326" t="n"/>
      <c r="J70" s="326" t="n"/>
      <c r="K70" s="326" t="n"/>
      <c r="L70" s="326" t="n"/>
      <c r="M70" s="326" t="n"/>
    </row>
    <row r="71">
      <c r="A71" s="326" t="n"/>
      <c r="B71" s="46" t="inlineStr">
        <is>
          <t>(d) Price Contingency (Lump sum):</t>
        </is>
      </c>
      <c r="C71" s="326" t="n">
        <v>0</v>
      </c>
      <c r="D71" s="326" t="n"/>
      <c r="E71" s="326" t="n"/>
      <c r="F71" s="326" t="n"/>
      <c r="G71" s="326" t="n"/>
      <c r="H71" s="326" t="n"/>
      <c r="I71" s="326" t="n"/>
      <c r="J71" s="326" t="n"/>
      <c r="K71" s="326" t="n"/>
      <c r="L71" s="326" t="n"/>
      <c r="M71" s="326" t="n"/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 zoomScale="145" zoomScaleNormal="145">
      <selection activeCell="D12" sqref="D12"/>
    </sheetView>
  </sheetViews>
  <sheetFormatPr baseColWidth="8" defaultRowHeight="15"/>
  <cols>
    <col customWidth="1" max="2" min="1" style="356" width="18.140625"/>
    <col customWidth="1" max="3" min="3" style="356" width="19"/>
    <col customWidth="1" max="4" min="4" style="356" width="20.42578125"/>
    <col customWidth="1" max="5" min="5" style="356" width="26.42578125"/>
  </cols>
  <sheetData>
    <row r="1">
      <c r="A1" t="inlineStr">
        <is>
          <t>Financial_Year</t>
        </is>
      </c>
      <c r="B1" s="326" t="inlineStr">
        <is>
          <t>Financial_Cost</t>
        </is>
      </c>
      <c r="C1" s="326" t="inlineStr">
        <is>
          <t>Economic_Cost</t>
        </is>
      </c>
      <c r="D1" s="326" t="inlineStr">
        <is>
          <t>Financial _Input_Index</t>
        </is>
      </c>
      <c r="E1" s="359" t="inlineStr">
        <is>
          <t>Financial _Input_Index</t>
        </is>
      </c>
    </row>
    <row r="2">
      <c r="A2" s="178" t="inlineStr">
        <is>
          <t>Year-1</t>
        </is>
      </c>
      <c r="B2" s="178" t="n">
        <v>1456.294</v>
      </c>
      <c r="C2" s="178" t="n">
        <v>1212.688768</v>
      </c>
      <c r="D2" s="179" t="n">
        <v>8</v>
      </c>
      <c r="E2" s="182" t="n">
        <v>8</v>
      </c>
      <c r="F2" s="177" t="n"/>
      <c r="G2" s="177" t="n"/>
      <c r="H2" s="177" t="n"/>
    </row>
    <row r="3">
      <c r="A3" s="178" t="inlineStr">
        <is>
          <t>Year-2</t>
        </is>
      </c>
      <c r="B3" s="178" t="n">
        <v>2682.926999999999</v>
      </c>
      <c r="C3" s="178" t="n">
        <v>2329.364190000001</v>
      </c>
      <c r="D3" s="179" t="n">
        <v>9</v>
      </c>
      <c r="E3" s="182" t="n">
        <v>9</v>
      </c>
      <c r="F3" s="177" t="n"/>
      <c r="G3" s="177" t="n"/>
      <c r="H3" s="177" t="n"/>
    </row>
    <row r="4">
      <c r="A4" s="178" t="inlineStr">
        <is>
          <t>Year-3</t>
        </is>
      </c>
      <c r="B4" s="178" t="n">
        <v>7942.685999999998</v>
      </c>
      <c r="C4" s="178" t="n">
        <v>6957.139692000001</v>
      </c>
      <c r="D4" s="179" t="n">
        <v>10</v>
      </c>
      <c r="E4" s="182" t="n">
        <v>10</v>
      </c>
      <c r="F4" s="177" t="n"/>
      <c r="G4" s="177" t="n"/>
      <c r="H4" s="177" t="n"/>
    </row>
    <row r="5">
      <c r="A5" s="178" t="inlineStr">
        <is>
          <t>Year-4</t>
        </is>
      </c>
      <c r="B5" s="178" t="n">
        <v>15867.59</v>
      </c>
      <c r="C5" s="178" t="n">
        <v>13168.05377</v>
      </c>
      <c r="D5" s="179" t="n">
        <v>11</v>
      </c>
      <c r="E5" s="182" t="n">
        <v>11</v>
      </c>
      <c r="F5" s="177" t="n"/>
      <c r="G5" s="177" t="n"/>
      <c r="H5" s="177" t="n"/>
    </row>
    <row r="6">
      <c r="A6" s="178" t="inlineStr">
        <is>
          <t>Year-5</t>
        </is>
      </c>
      <c r="B6" s="178" t="n">
        <v>17642.42</v>
      </c>
      <c r="C6" s="178" t="n">
        <v>14304.00846</v>
      </c>
      <c r="D6" s="179" t="n">
        <v>12</v>
      </c>
      <c r="E6" s="182" t="n">
        <v>12</v>
      </c>
      <c r="F6" s="177" t="n"/>
      <c r="G6" s="177" t="n"/>
      <c r="H6" s="177" t="n"/>
    </row>
    <row r="7">
      <c r="A7" s="178" t="inlineStr">
        <is>
          <t>Year-6</t>
        </is>
      </c>
      <c r="B7" s="178" t="n">
        <v>13726.97</v>
      </c>
      <c r="C7" s="178" t="n">
        <v>10812.99732</v>
      </c>
      <c r="D7" s="179" t="n">
        <v>13</v>
      </c>
      <c r="E7" s="182" t="n">
        <v>13</v>
      </c>
      <c r="F7" s="177" t="n"/>
      <c r="G7" s="177" t="n"/>
      <c r="H7" s="177" t="n"/>
    </row>
    <row r="8">
      <c r="A8" s="178" t="inlineStr">
        <is>
          <t>Year-7</t>
        </is>
      </c>
      <c r="B8" s="178" t="n">
        <v>23490.92944</v>
      </c>
      <c r="C8" s="178" t="n">
        <v>18935.00144838</v>
      </c>
      <c r="D8" s="179" t="n">
        <v>14</v>
      </c>
      <c r="E8" s="182" t="n">
        <v>14</v>
      </c>
      <c r="F8" s="177" t="n"/>
      <c r="G8" s="177" t="n"/>
      <c r="H8" s="177" t="n"/>
    </row>
    <row r="9">
      <c r="A9" s="178" t="inlineStr">
        <is>
          <t>Year-8</t>
        </is>
      </c>
      <c r="B9" s="178" t="n">
        <v>17970.18355999999</v>
      </c>
      <c r="C9" s="178" t="n">
        <v>14492.70125162</v>
      </c>
      <c r="D9" s="179" t="n">
        <v>15</v>
      </c>
      <c r="E9" s="182" t="n">
        <v>15</v>
      </c>
      <c r="F9" s="177" t="n"/>
      <c r="G9" s="177" t="n"/>
      <c r="H9" s="177" t="n"/>
    </row>
    <row r="10">
      <c r="B10" s="169" t="n"/>
      <c r="C10" s="169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73" workbookViewId="0" zoomScale="115" zoomScaleNormal="115">
      <selection activeCell="C75" sqref="C75:F75"/>
    </sheetView>
  </sheetViews>
  <sheetFormatPr baseColWidth="8" customHeight="1" defaultColWidth="9.140625" defaultRowHeight="28.5"/>
  <cols>
    <col customWidth="1" max="1" min="1" style="356" width="9.140625"/>
    <col customWidth="1" max="2" min="2" style="356" width="39.85546875"/>
    <col customWidth="1" max="5" min="3" style="356" width="9.140625"/>
    <col customWidth="1" max="6" min="6" style="356" width="11.85546875"/>
    <col customWidth="1" max="7" min="7" style="326" width="9.140625"/>
    <col customWidth="1" max="8" min="8" style="356" width="15.28515625"/>
    <col customWidth="1" max="10" min="9" style="356" width="9.140625"/>
    <col customWidth="1" max="11" min="11" style="356" width="60.140625"/>
    <col customWidth="1" max="128" min="12" style="356" width="9.140625"/>
    <col customWidth="1" max="16384" min="129" style="356" width="9.140625"/>
  </cols>
  <sheetData>
    <row customHeight="1" ht="28.5" r="1" s="356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7" t="inlineStr">
        <is>
          <t>annex_index</t>
        </is>
      </c>
      <c r="L1" s="326" t="n"/>
      <c r="M1" s="326" t="n"/>
      <c r="N1" s="326" t="n"/>
      <c r="O1" s="326" t="n"/>
      <c r="P1" s="326" t="n"/>
    </row>
    <row customHeight="1" ht="28.5" r="2" s="356">
      <c r="A2" s="346" t="n">
        <v>3111302</v>
      </c>
      <c r="B2" s="1" t="inlineStr">
        <is>
          <t>Conveyance Allowance</t>
        </is>
      </c>
      <c r="C2" s="157" t="n">
        <v>5</v>
      </c>
      <c r="D2" s="157" t="n"/>
      <c r="E2" s="2" t="n"/>
      <c r="F2" s="157" t="n">
        <v>5</v>
      </c>
      <c r="G2" s="359" t="n">
        <v>12</v>
      </c>
      <c r="H2" s="359" t="n">
        <v>2</v>
      </c>
      <c r="J2" s="357" t="n"/>
      <c r="K2" s="24" t="n"/>
      <c r="L2" s="57" t="n"/>
      <c r="M2" s="57" t="n"/>
      <c r="N2" s="25" t="n"/>
      <c r="O2" s="57" t="n"/>
      <c r="P2" s="326" t="n"/>
    </row>
    <row customHeight="1" ht="28.5" r="3" s="356">
      <c r="A3" s="346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59" t="n">
        <v>13</v>
      </c>
      <c r="H3" s="359" t="n">
        <v>3</v>
      </c>
      <c r="J3" s="357" t="n"/>
      <c r="K3" s="24" t="n"/>
      <c r="L3" s="57" t="n"/>
      <c r="M3" s="57" t="n"/>
      <c r="N3" s="25" t="n"/>
      <c r="O3" s="57" t="n"/>
      <c r="P3" s="326" t="n"/>
    </row>
    <row customHeight="1" ht="28.5" r="4" s="356">
      <c r="A4" s="346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59" t="n">
        <v>14</v>
      </c>
      <c r="H4" s="359" t="n">
        <v>4</v>
      </c>
      <c r="J4" s="357" t="n"/>
      <c r="K4" s="24" t="n"/>
      <c r="L4" s="57" t="n"/>
      <c r="M4" s="57" t="n"/>
      <c r="N4" s="25" t="n"/>
      <c r="O4" s="57" t="n"/>
      <c r="P4" s="326" t="n"/>
    </row>
    <row customHeight="1" ht="28.5" r="5" s="356">
      <c r="A5" s="346" t="n">
        <v>3241101</v>
      </c>
      <c r="B5" s="3" t="inlineStr">
        <is>
          <t>Travel Expenses (TA &amp; DA for PMO &amp; PIU)</t>
        </is>
      </c>
      <c r="C5" s="157" t="n">
        <v>120</v>
      </c>
      <c r="D5" s="157" t="n"/>
      <c r="E5" s="2" t="n"/>
      <c r="F5" s="157" t="n">
        <v>120</v>
      </c>
      <c r="G5" s="359" t="n">
        <v>16</v>
      </c>
      <c r="H5" s="359" t="n">
        <v>5</v>
      </c>
      <c r="J5" s="357" t="n"/>
      <c r="K5" s="26" t="n"/>
      <c r="L5" s="57" t="n"/>
      <c r="M5" s="57" t="n"/>
      <c r="N5" s="25" t="n"/>
      <c r="O5" s="57" t="n"/>
      <c r="P5" s="326" t="n"/>
    </row>
    <row customHeight="1" ht="28.5" r="6" s="356">
      <c r="A6" s="346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59" t="n">
        <v>17</v>
      </c>
      <c r="H6" s="359" t="n">
        <v>6</v>
      </c>
      <c r="J6" s="357" t="n"/>
      <c r="K6" s="27" t="n"/>
      <c r="L6" s="57" t="n"/>
      <c r="M6" s="57" t="n"/>
      <c r="N6" s="25" t="n"/>
      <c r="O6" s="57" t="n"/>
      <c r="P6" s="326" t="n"/>
    </row>
    <row customHeight="1" ht="28.5" r="7" s="356">
      <c r="A7" s="346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59" t="n">
        <v>18</v>
      </c>
      <c r="H7" s="359" t="n">
        <v>7</v>
      </c>
      <c r="J7" s="357" t="n"/>
      <c r="K7" s="28" t="n"/>
      <c r="L7" s="57" t="n"/>
      <c r="M7" s="57" t="n"/>
      <c r="N7" s="25" t="n"/>
      <c r="O7" s="57" t="n"/>
      <c r="P7" s="326" t="n"/>
    </row>
    <row customHeight="1" ht="28.5" r="8" s="356">
      <c r="A8" s="346" t="n">
        <v>3211119</v>
      </c>
      <c r="B8" s="4" t="inlineStr">
        <is>
          <t>Postage</t>
        </is>
      </c>
      <c r="C8" s="157" t="n">
        <v>5</v>
      </c>
      <c r="D8" s="157" t="n"/>
      <c r="E8" s="2" t="n"/>
      <c r="F8" s="157" t="n">
        <v>5</v>
      </c>
      <c r="G8" s="359" t="n">
        <v>19</v>
      </c>
      <c r="H8" s="359" t="n">
        <v>8</v>
      </c>
      <c r="J8" s="357" t="n"/>
      <c r="K8" s="27" t="n"/>
      <c r="L8" s="57" t="n"/>
      <c r="M8" s="57" t="n"/>
      <c r="N8" s="25" t="n"/>
      <c r="O8" s="57" t="n"/>
      <c r="P8" s="326" t="n"/>
    </row>
    <row customHeight="1" ht="28.5" r="9" s="356">
      <c r="A9" s="346" t="n">
        <v>3211120</v>
      </c>
      <c r="B9" s="3" t="inlineStr">
        <is>
          <t>Telephones/Telegram/Teleprinter</t>
        </is>
      </c>
      <c r="C9" s="157" t="n">
        <v>5</v>
      </c>
      <c r="D9" s="157" t="n"/>
      <c r="E9" s="2" t="n"/>
      <c r="F9" s="157" t="n">
        <v>5</v>
      </c>
      <c r="G9" s="359" t="n">
        <v>20</v>
      </c>
      <c r="H9" s="359" t="n">
        <v>9</v>
      </c>
      <c r="J9" s="357" t="n"/>
      <c r="K9" s="26" t="n"/>
      <c r="L9" s="57" t="n"/>
      <c r="M9" s="57" t="n"/>
      <c r="N9" s="25" t="n"/>
      <c r="O9" s="57" t="n"/>
      <c r="P9" s="326" t="n"/>
    </row>
    <row customHeight="1" ht="28.5" r="10" s="356">
      <c r="A10" s="346" t="n">
        <v>3211117</v>
      </c>
      <c r="B10" s="3" t="inlineStr">
        <is>
          <t>Telex/Fax/Internet</t>
        </is>
      </c>
      <c r="C10" s="157" t="n">
        <v>5</v>
      </c>
      <c r="D10" s="157" t="n"/>
      <c r="E10" s="2" t="n"/>
      <c r="F10" s="157" t="n">
        <v>5</v>
      </c>
      <c r="G10" s="359" t="n">
        <v>21</v>
      </c>
      <c r="H10" s="359" t="n">
        <v>10</v>
      </c>
      <c r="J10" s="357" t="n"/>
      <c r="K10" s="26" t="n"/>
      <c r="L10" s="57" t="n"/>
      <c r="M10" s="57" t="n"/>
      <c r="N10" s="25" t="n"/>
      <c r="O10" s="57" t="n"/>
      <c r="P10" s="326" t="n"/>
    </row>
    <row customHeight="1" ht="28.5" r="11" s="356">
      <c r="A11" s="346" t="n">
        <v>3221104</v>
      </c>
      <c r="B11" s="3" t="inlineStr">
        <is>
          <t>Registration Fee (Vehicles)</t>
        </is>
      </c>
      <c r="C11" s="157" t="n">
        <v>20</v>
      </c>
      <c r="D11" s="157" t="n"/>
      <c r="E11" s="2" t="n"/>
      <c r="F11" s="157" t="n">
        <v>20</v>
      </c>
      <c r="G11" s="359" t="n">
        <v>22</v>
      </c>
      <c r="H11" s="359" t="n">
        <v>11</v>
      </c>
      <c r="J11" s="357" t="n"/>
      <c r="K11" s="26" t="n"/>
      <c r="L11" s="57" t="n"/>
      <c r="M11" s="57" t="n"/>
      <c r="N11" s="25" t="n"/>
      <c r="O11" s="57" t="n"/>
      <c r="P11" s="326" t="n"/>
    </row>
    <row customHeight="1" ht="28.5" r="12" s="356">
      <c r="A12" s="346" t="n">
        <v>3211115</v>
      </c>
      <c r="B12" s="3" t="inlineStr">
        <is>
          <t>Water</t>
        </is>
      </c>
      <c r="C12" s="157" t="n">
        <v>5</v>
      </c>
      <c r="D12" s="157" t="n"/>
      <c r="E12" s="2" t="n"/>
      <c r="F12" s="157" t="n">
        <v>5</v>
      </c>
      <c r="G12" s="359" t="n">
        <v>23</v>
      </c>
      <c r="H12" s="359" t="n">
        <v>12</v>
      </c>
      <c r="J12" s="357" t="n"/>
      <c r="K12" s="26" t="n"/>
      <c r="L12" s="57" t="n"/>
      <c r="M12" s="57" t="n"/>
      <c r="N12" s="25" t="n"/>
      <c r="O12" s="57" t="n"/>
      <c r="P12" s="326" t="n"/>
    </row>
    <row customHeight="1" ht="28.5" r="13" s="356">
      <c r="A13" s="346" t="n">
        <v>3211113</v>
      </c>
      <c r="B13" s="3" t="inlineStr">
        <is>
          <t>Electricity</t>
        </is>
      </c>
      <c r="C13" s="157" t="n">
        <v>20</v>
      </c>
      <c r="D13" s="157" t="n"/>
      <c r="E13" s="2" t="n"/>
      <c r="F13" s="157" t="n">
        <v>20</v>
      </c>
      <c r="G13" s="359" t="n">
        <v>24</v>
      </c>
      <c r="H13" s="359" t="n">
        <v>13</v>
      </c>
      <c r="J13" s="357" t="n"/>
      <c r="K13" s="26" t="n"/>
      <c r="L13" s="57" t="n"/>
      <c r="M13" s="57" t="n"/>
      <c r="N13" s="25" t="n"/>
      <c r="O13" s="57" t="n"/>
      <c r="P13" s="326" t="n"/>
    </row>
    <row customHeight="1" ht="28.5" r="14" s="356">
      <c r="A14" s="346" t="n">
        <v>3243102</v>
      </c>
      <c r="B14" s="1" t="inlineStr">
        <is>
          <t>Gas &amp; Fuel</t>
        </is>
      </c>
      <c r="C14" s="157" t="n">
        <v>100</v>
      </c>
      <c r="D14" s="157" t="n"/>
      <c r="E14" s="2" t="n"/>
      <c r="F14" s="157" t="n">
        <v>100</v>
      </c>
      <c r="G14" s="359" t="n">
        <v>25</v>
      </c>
      <c r="H14" s="359" t="n">
        <v>14</v>
      </c>
      <c r="J14" s="357" t="n"/>
      <c r="K14" s="24" t="n"/>
      <c r="L14" s="57" t="n"/>
      <c r="M14" s="57" t="n"/>
      <c r="N14" s="25" t="n"/>
      <c r="O14" s="57" t="n"/>
      <c r="P14" s="326" t="n"/>
    </row>
    <row customHeight="1" ht="28.5" r="15" s="356">
      <c r="A15" s="346" t="n">
        <v>3243101</v>
      </c>
      <c r="B15" s="1" t="inlineStr">
        <is>
          <t>Petrol and Lubricant</t>
        </is>
      </c>
      <c r="C15" s="157" t="n">
        <v>200</v>
      </c>
      <c r="D15" s="157" t="n"/>
      <c r="E15" s="2" t="n"/>
      <c r="F15" s="157" t="n">
        <v>200</v>
      </c>
      <c r="G15" s="359" t="n">
        <v>26</v>
      </c>
      <c r="H15" s="359" t="n">
        <v>15</v>
      </c>
      <c r="J15" s="357" t="n"/>
      <c r="K15" s="24" t="n"/>
      <c r="L15" s="57" t="n"/>
      <c r="M15" s="57" t="n"/>
      <c r="N15" s="25" t="n"/>
      <c r="O15" s="57" t="n"/>
      <c r="P15" s="326" t="n"/>
    </row>
    <row customHeight="1" ht="28.5" r="16" s="356">
      <c r="A16" s="346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59" t="n">
        <v>27</v>
      </c>
      <c r="H16" s="359" t="n">
        <v>16</v>
      </c>
      <c r="J16" s="357" t="n"/>
      <c r="K16" s="24" t="n"/>
      <c r="L16" s="57" t="n"/>
      <c r="M16" s="57" t="n"/>
      <c r="N16" s="25" t="n"/>
      <c r="O16" s="57" t="n"/>
      <c r="P16" s="326" t="n"/>
    </row>
    <row customHeight="1" ht="28.5" r="17" s="356">
      <c r="A17" s="346" t="n">
        <v>3255102</v>
      </c>
      <c r="B17" s="1" t="inlineStr">
        <is>
          <t>Printing &amp; Binding</t>
        </is>
      </c>
      <c r="C17" s="157" t="n">
        <v>50</v>
      </c>
      <c r="D17" s="157" t="n"/>
      <c r="E17" s="2" t="n"/>
      <c r="F17" s="157" t="n">
        <v>50</v>
      </c>
      <c r="G17" s="359" t="n">
        <v>28</v>
      </c>
      <c r="H17" s="359" t="n">
        <v>17</v>
      </c>
      <c r="J17" s="357" t="n"/>
      <c r="K17" s="24" t="n"/>
      <c r="L17" s="57" t="n"/>
      <c r="M17" s="57" t="n"/>
      <c r="N17" s="25" t="n"/>
      <c r="O17" s="57" t="n"/>
      <c r="P17" s="326" t="n"/>
    </row>
    <row customHeight="1" ht="28.5" r="18" s="356">
      <c r="A18" s="346" t="n">
        <v>3255104</v>
      </c>
      <c r="B18" s="1" t="inlineStr">
        <is>
          <t>Stationery, Seals &amp; Stamps</t>
        </is>
      </c>
      <c r="C18" s="157" t="n">
        <v>120</v>
      </c>
      <c r="D18" s="157" t="n"/>
      <c r="E18" s="2" t="n"/>
      <c r="F18" s="157" t="n">
        <v>120</v>
      </c>
      <c r="G18" s="359" t="n">
        <v>29</v>
      </c>
      <c r="H18" s="359" t="n">
        <v>18</v>
      </c>
      <c r="J18" s="357" t="n"/>
      <c r="K18" s="24" t="n"/>
      <c r="L18" s="57" t="n"/>
      <c r="M18" s="57" t="n"/>
      <c r="N18" s="25" t="n"/>
      <c r="O18" s="57" t="n"/>
      <c r="P18" s="326" t="n"/>
    </row>
    <row customHeight="1" ht="28.5" r="19" s="356">
      <c r="A19" s="346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59" t="n">
        <v>30</v>
      </c>
      <c r="H19" s="359" t="n">
        <v>19</v>
      </c>
      <c r="J19" s="357" t="n"/>
      <c r="K19" s="24" t="n"/>
      <c r="L19" s="57" t="n"/>
      <c r="M19" s="57" t="n"/>
      <c r="N19" s="25" t="n"/>
      <c r="O19" s="57" t="n"/>
      <c r="P19" s="326" t="n"/>
    </row>
    <row customHeight="1" ht="28.5" r="20" s="356">
      <c r="A20" s="18" t="n">
        <v>3231201</v>
      </c>
      <c r="B20" s="1" t="inlineStr">
        <is>
          <t>Overseas Training Course(08 Trainees) &amp; Overseas Study Tour (12 Participants)</t>
        </is>
      </c>
      <c r="C20" s="155" t="n">
        <v>238.54</v>
      </c>
      <c r="D20" s="155" t="n">
        <v>0</v>
      </c>
      <c r="E20" s="156" t="n"/>
      <c r="F20" s="155" t="n">
        <v>238.54</v>
      </c>
      <c r="G20" s="359" t="n">
        <v>32</v>
      </c>
      <c r="H20" s="359" t="n">
        <v>20</v>
      </c>
      <c r="J20" s="29" t="n"/>
      <c r="K20" s="24" t="n"/>
      <c r="L20" s="56" t="n"/>
      <c r="M20" s="56" t="n"/>
      <c r="N20" s="30" t="n"/>
      <c r="O20" s="56" t="n"/>
      <c r="P20" s="326" t="n"/>
    </row>
    <row customHeight="1" ht="28.5" r="21" s="356">
      <c r="A21" s="18" t="n"/>
      <c r="B21" s="5" t="inlineStr">
        <is>
          <t>Local Training for (a) O&amp;M manual (For BWDB Officials) and (b) Water Management Organization (WMO)</t>
        </is>
      </c>
      <c r="C21" s="155" t="n">
        <v>64.39</v>
      </c>
      <c r="D21" s="155" t="n">
        <v>472.19</v>
      </c>
      <c r="E21" s="156" t="n"/>
      <c r="F21" s="155" t="n">
        <v>536.58</v>
      </c>
      <c r="G21" s="359" t="n">
        <v>33</v>
      </c>
      <c r="H21" s="359" t="n">
        <v>21</v>
      </c>
      <c r="J21" s="29" t="n"/>
      <c r="K21" s="28" t="n"/>
      <c r="L21" s="56" t="n"/>
      <c r="M21" s="56" t="n"/>
      <c r="N21" s="30" t="n"/>
      <c r="O21" s="56" t="n"/>
      <c r="P21" s="326" t="n"/>
    </row>
    <row customHeight="1" ht="54" r="22" s="356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375.07</v>
      </c>
      <c r="D22" s="155" t="n">
        <v>2764.73</v>
      </c>
      <c r="E22" s="156" t="n"/>
      <c r="F22" s="155" t="n">
        <v>3139.8</v>
      </c>
      <c r="G22" s="359" t="n">
        <v>34</v>
      </c>
      <c r="H22" s="359" t="n">
        <v>22</v>
      </c>
      <c r="J22" s="29" t="n"/>
      <c r="K22" s="28" t="n"/>
      <c r="L22" s="56" t="n"/>
      <c r="M22" s="56" t="n"/>
      <c r="N22" s="30" t="n"/>
      <c r="O22" s="56" t="n"/>
      <c r="P22" s="326" t="n"/>
    </row>
    <row customHeight="1" ht="45" r="23" s="356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59" t="n">
        <v>35</v>
      </c>
      <c r="H23" s="359" t="n">
        <v>23</v>
      </c>
      <c r="J23" s="29" t="n"/>
      <c r="K23" s="28" t="n"/>
      <c r="L23" s="56" t="n"/>
      <c r="M23" s="56" t="n"/>
      <c r="N23" s="30" t="n"/>
      <c r="O23" s="56" t="n"/>
      <c r="P23" s="326" t="n"/>
    </row>
    <row customHeight="1" ht="28.5" r="24" s="356">
      <c r="A24" s="346" t="n">
        <v>3211109</v>
      </c>
      <c r="B24" s="1" t="inlineStr">
        <is>
          <t>Casual labour/Job worker</t>
        </is>
      </c>
      <c r="C24" s="157" t="n">
        <v>22</v>
      </c>
      <c r="D24" s="157" t="n"/>
      <c r="E24" s="2" t="n"/>
      <c r="F24" s="157" t="n">
        <v>22</v>
      </c>
      <c r="G24" s="359" t="n">
        <v>36</v>
      </c>
      <c r="H24" s="359" t="n">
        <v>24</v>
      </c>
      <c r="J24" s="357" t="n"/>
      <c r="K24" s="24" t="n"/>
      <c r="L24" s="57" t="n"/>
      <c r="M24" s="57" t="n"/>
      <c r="N24" s="25" t="n"/>
      <c r="O24" s="57" t="n"/>
      <c r="P24" s="326" t="n"/>
    </row>
    <row customHeight="1" ht="28.5" r="25" s="356">
      <c r="A25" s="346" t="n">
        <v>3256103</v>
      </c>
      <c r="B25" s="1" t="inlineStr">
        <is>
          <t>Consumable Stores</t>
        </is>
      </c>
      <c r="C25" s="157" t="n">
        <v>15</v>
      </c>
      <c r="D25" s="157" t="n"/>
      <c r="E25" s="2" t="n"/>
      <c r="F25" s="157" t="n">
        <v>15</v>
      </c>
      <c r="G25" s="359" t="n">
        <v>37</v>
      </c>
      <c r="H25" s="359" t="n">
        <v>25</v>
      </c>
      <c r="J25" s="357" t="n"/>
      <c r="K25" s="24" t="n"/>
      <c r="L25" s="57" t="n"/>
      <c r="M25" s="57" t="n"/>
      <c r="N25" s="25" t="n"/>
      <c r="O25" s="57" t="n"/>
      <c r="P25" s="326" t="n"/>
    </row>
    <row customHeight="1" ht="28.5" r="26" s="356">
      <c r="A26" s="346" t="n">
        <v>3257101</v>
      </c>
      <c r="B26" s="1" t="inlineStr">
        <is>
          <t xml:space="preserve">Consultancy  : International - 71 M/M                       National - 324 M/M </t>
        </is>
      </c>
      <c r="C26" s="157" t="n">
        <v>0</v>
      </c>
      <c r="D26" s="157" t="n"/>
      <c r="E26" s="2" t="n">
        <v>7901.4</v>
      </c>
      <c r="F26" s="157" t="n">
        <v>7901.4</v>
      </c>
      <c r="G26" s="359" t="n">
        <v>38</v>
      </c>
      <c r="H26" s="359" t="n">
        <v>26</v>
      </c>
      <c r="J26" s="357" t="n"/>
      <c r="K26" s="24" t="n"/>
      <c r="L26" s="57" t="n"/>
      <c r="M26" s="57" t="n"/>
      <c r="N26" s="25" t="n"/>
      <c r="O26" s="57" t="n"/>
      <c r="P26" s="326" t="n"/>
    </row>
    <row customHeight="1" ht="28.5" r="27" s="356">
      <c r="A27" s="346" t="n">
        <v>3111332</v>
      </c>
      <c r="B27" s="5" t="inlineStr">
        <is>
          <t>a) Honorarium/Fees/Remuneration (for different Committee)</t>
        </is>
      </c>
      <c r="C27" s="157" t="n">
        <v>30</v>
      </c>
      <c r="D27" s="157" t="n"/>
      <c r="E27" s="2" t="n"/>
      <c r="F27" s="157" t="n">
        <v>30</v>
      </c>
      <c r="G27" s="359" t="n">
        <v>39</v>
      </c>
      <c r="H27" s="359" t="n">
        <v>27</v>
      </c>
      <c r="J27" s="357" t="n"/>
      <c r="K27" s="28" t="n"/>
      <c r="L27" s="57" t="n"/>
      <c r="M27" s="57" t="n"/>
      <c r="N27" s="25" t="n"/>
      <c r="O27" s="57" t="n"/>
      <c r="P27" s="326" t="n"/>
    </row>
    <row customHeight="1" ht="28.5" r="28" s="356">
      <c r="A28" s="347" t="n"/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59" t="n">
        <v>40</v>
      </c>
      <c r="H28" s="359" t="n">
        <v>28</v>
      </c>
      <c r="K28" s="28" t="n"/>
      <c r="L28" s="57" t="n"/>
      <c r="M28" s="57" t="n"/>
      <c r="N28" s="25" t="n"/>
      <c r="O28" s="57" t="n"/>
      <c r="P28" s="326" t="n"/>
    </row>
    <row customHeight="1" ht="28.5" r="29" s="356">
      <c r="A29" s="348" t="n"/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59" t="n">
        <v>41</v>
      </c>
      <c r="H29" s="359" t="n">
        <v>29</v>
      </c>
      <c r="K29" s="28" t="n"/>
      <c r="L29" s="57" t="n"/>
      <c r="M29" s="57" t="n"/>
      <c r="N29" s="25" t="n"/>
      <c r="O29" s="57" t="n"/>
      <c r="P29" s="326" t="n"/>
    </row>
    <row customHeight="1" ht="28.5" r="30" s="356">
      <c r="A30" s="346" t="n">
        <v>3257104</v>
      </c>
      <c r="B30" s="4" t="inlineStr">
        <is>
          <t>Survey</t>
        </is>
      </c>
      <c r="C30" s="157" t="n">
        <v>200</v>
      </c>
      <c r="D30" s="157" t="n"/>
      <c r="E30" s="2" t="n"/>
      <c r="F30" s="157" t="n">
        <v>200</v>
      </c>
      <c r="G30" s="359" t="n">
        <v>42</v>
      </c>
      <c r="H30" s="359" t="n">
        <v>30</v>
      </c>
      <c r="J30" s="357" t="n"/>
      <c r="K30" s="27" t="n"/>
      <c r="L30" s="57" t="n"/>
      <c r="M30" s="57" t="n"/>
      <c r="N30" s="25" t="n"/>
      <c r="O30" s="57" t="n"/>
      <c r="P30" s="326" t="n"/>
    </row>
    <row customHeight="1" ht="28.5" r="31" s="356">
      <c r="A31" s="346" t="n">
        <v>3255101</v>
      </c>
      <c r="B31" s="1" t="inlineStr">
        <is>
          <t>Computer Consumables</t>
        </is>
      </c>
      <c r="C31" s="157" t="n">
        <v>60</v>
      </c>
      <c r="D31" s="157" t="n"/>
      <c r="E31" s="2" t="n"/>
      <c r="F31" s="157" t="n">
        <v>60</v>
      </c>
      <c r="G31" s="359" t="n">
        <v>43</v>
      </c>
      <c r="H31" s="359" t="n">
        <v>31</v>
      </c>
      <c r="J31" s="357" t="n"/>
      <c r="K31" s="24" t="n"/>
      <c r="L31" s="57" t="n"/>
      <c r="M31" s="57" t="n"/>
      <c r="N31" s="25" t="n"/>
      <c r="O31" s="57" t="n"/>
      <c r="P31" s="326" t="n"/>
    </row>
    <row customHeight="1" ht="28.5" r="32" s="356">
      <c r="A32" s="346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59" t="n">
        <v>44</v>
      </c>
      <c r="H32" s="359" t="n">
        <v>32</v>
      </c>
      <c r="J32" s="357" t="n"/>
      <c r="K32" s="24" t="n"/>
      <c r="L32" s="57" t="n"/>
      <c r="M32" s="57" t="n"/>
      <c r="N32" s="25" t="n"/>
      <c r="O32" s="57" t="n"/>
      <c r="P32" s="326" t="n"/>
    </row>
    <row customHeight="1" ht="28.5" r="33" s="356">
      <c r="A33" s="346" t="n">
        <v>3258101</v>
      </c>
      <c r="B33" s="1" t="inlineStr">
        <is>
          <t xml:space="preserve"> Motor Vehicles</t>
        </is>
      </c>
      <c r="C33" s="157" t="n">
        <v>125</v>
      </c>
      <c r="D33" s="157" t="n"/>
      <c r="E33" s="2" t="n"/>
      <c r="F33" s="157" t="n">
        <v>125</v>
      </c>
      <c r="G33" s="359" t="n">
        <v>46</v>
      </c>
      <c r="H33" s="359" t="n">
        <v>33</v>
      </c>
      <c r="J33" s="357" t="n"/>
      <c r="K33" s="24" t="n"/>
      <c r="L33" s="57" t="n"/>
      <c r="M33" s="57" t="n"/>
      <c r="N33" s="25" t="n"/>
      <c r="O33" s="57" t="n"/>
      <c r="P33" s="326" t="n"/>
    </row>
    <row customHeight="1" ht="28.5" r="34" s="356">
      <c r="A34" s="346" t="n">
        <v>3258102</v>
      </c>
      <c r="B34" s="1" t="inlineStr">
        <is>
          <t>Furnitures &amp; Fixtures</t>
        </is>
      </c>
      <c r="C34" s="157" t="n">
        <v>10</v>
      </c>
      <c r="D34" s="157" t="n"/>
      <c r="E34" s="2" t="n"/>
      <c r="F34" s="157" t="n">
        <v>10</v>
      </c>
      <c r="G34" s="359" t="n">
        <v>47</v>
      </c>
      <c r="H34" s="359" t="n">
        <v>34</v>
      </c>
      <c r="J34" s="357" t="n"/>
      <c r="K34" s="24" t="n"/>
      <c r="L34" s="57" t="n"/>
      <c r="M34" s="57" t="n"/>
      <c r="N34" s="25" t="n"/>
      <c r="O34" s="57" t="n"/>
      <c r="P34" s="326" t="n"/>
    </row>
    <row customHeight="1" ht="28.5" r="35" s="356">
      <c r="A35" s="346" t="n">
        <v>3258103</v>
      </c>
      <c r="B35" s="1" t="inlineStr">
        <is>
          <t>Computers &amp; office equipments</t>
        </is>
      </c>
      <c r="C35" s="157" t="n">
        <v>15</v>
      </c>
      <c r="D35" s="157" t="n"/>
      <c r="E35" s="2" t="n"/>
      <c r="F35" s="157" t="n">
        <v>15</v>
      </c>
      <c r="G35" s="359" t="n">
        <v>48</v>
      </c>
      <c r="H35" s="359" t="n">
        <v>35</v>
      </c>
      <c r="J35" s="357" t="n"/>
      <c r="K35" s="24" t="n"/>
      <c r="L35" s="57" t="n"/>
      <c r="M35" s="57" t="n"/>
      <c r="N35" s="25" t="n"/>
      <c r="O35" s="57" t="n"/>
      <c r="P35" s="326" t="n"/>
    </row>
    <row customHeight="1" ht="28.5" r="36" s="356">
      <c r="A36" s="346" t="n">
        <v>3258105</v>
      </c>
      <c r="B36" s="1" t="inlineStr">
        <is>
          <t>Machineries &amp; Equipments</t>
        </is>
      </c>
      <c r="C36" s="157" t="n">
        <v>10</v>
      </c>
      <c r="D36" s="157" t="n"/>
      <c r="E36" s="2" t="n"/>
      <c r="F36" s="157" t="n">
        <v>10</v>
      </c>
      <c r="G36" s="359" t="n">
        <v>49</v>
      </c>
      <c r="H36" s="359" t="n">
        <v>36</v>
      </c>
      <c r="J36" s="357" t="n"/>
      <c r="K36" s="24" t="n"/>
      <c r="L36" s="57" t="n"/>
      <c r="M36" s="57" t="n"/>
      <c r="N36" s="25" t="n"/>
      <c r="O36" s="57" t="n"/>
      <c r="P36" s="326" t="n"/>
    </row>
    <row customHeight="1" ht="28.5" r="37" s="356">
      <c r="A37" s="346" t="n">
        <v>3258107</v>
      </c>
      <c r="B37" s="1" t="inlineStr">
        <is>
          <t>Office Building : Repair &amp; Maintenance</t>
        </is>
      </c>
      <c r="C37" s="157" t="n">
        <v>25</v>
      </c>
      <c r="D37" s="157" t="n"/>
      <c r="E37" s="2" t="n"/>
      <c r="F37" s="157" t="n">
        <v>25</v>
      </c>
      <c r="G37" s="359" t="n">
        <v>50</v>
      </c>
      <c r="H37" s="359" t="n">
        <v>37</v>
      </c>
      <c r="J37" s="357" t="n"/>
      <c r="K37" s="24" t="n"/>
      <c r="L37" s="57" t="n"/>
      <c r="M37" s="57" t="n"/>
      <c r="N37" s="25" t="n"/>
      <c r="O37" s="57" t="n"/>
      <c r="P37" s="326" t="n"/>
    </row>
    <row customHeight="1" ht="28.5" r="38" s="356">
      <c r="A38" s="346" t="n">
        <v>3258106</v>
      </c>
      <c r="B38" s="1" t="inlineStr">
        <is>
          <t>Residential Building : Repair &amp; Maintenance</t>
        </is>
      </c>
      <c r="C38" s="157" t="n">
        <v>40</v>
      </c>
      <c r="D38" s="157" t="n"/>
      <c r="E38" s="2" t="n"/>
      <c r="F38" s="157" t="n">
        <v>40</v>
      </c>
      <c r="G38" s="359" t="n">
        <v>51</v>
      </c>
      <c r="H38" s="359" t="n">
        <v>38</v>
      </c>
      <c r="J38" s="357" t="n"/>
      <c r="K38" s="24" t="n"/>
      <c r="L38" s="57" t="n"/>
      <c r="M38" s="57" t="n"/>
      <c r="N38" s="25" t="n"/>
      <c r="O38" s="57" t="n"/>
      <c r="P38" s="326" t="n"/>
    </row>
    <row customHeight="1" ht="28.5" r="39" s="356">
      <c r="A39" s="346" t="n">
        <v>3258105</v>
      </c>
      <c r="B39" s="1" t="inlineStr">
        <is>
          <t>Engineering Equipments</t>
        </is>
      </c>
      <c r="C39" s="157" t="n">
        <v>20</v>
      </c>
      <c r="D39" s="157" t="n"/>
      <c r="E39" s="2" t="n"/>
      <c r="F39" s="157" t="n">
        <v>20</v>
      </c>
      <c r="G39" s="359" t="n">
        <v>52</v>
      </c>
      <c r="H39" s="359" t="n">
        <v>39</v>
      </c>
      <c r="J39" s="357" t="n"/>
      <c r="K39" s="24" t="n"/>
      <c r="L39" s="57" t="n"/>
      <c r="M39" s="57" t="n"/>
      <c r="N39" s="25" t="n"/>
      <c r="O39" s="57" t="n"/>
      <c r="P39" s="326" t="n"/>
    </row>
    <row customHeight="1" ht="28.5" r="40" s="356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59" t="n">
        <v>54</v>
      </c>
      <c r="H40" s="359" t="n">
        <v>40</v>
      </c>
      <c r="J40" s="31" t="n"/>
      <c r="K40" s="32" t="n"/>
      <c r="L40" s="33" t="n"/>
      <c r="M40" s="33" t="n"/>
      <c r="N40" s="34" t="n"/>
      <c r="O40" s="33" t="n"/>
      <c r="P40" s="326" t="n"/>
    </row>
    <row customHeight="1" ht="28.5" r="41" s="356">
      <c r="A41" s="346" t="n">
        <v>3258128</v>
      </c>
      <c r="B41" s="1" t="inlineStr">
        <is>
          <t>Water Transport : Repair of Speedboat(s)</t>
        </is>
      </c>
      <c r="C41" s="157" t="n">
        <v>5</v>
      </c>
      <c r="D41" s="157" t="n"/>
      <c r="E41" s="2" t="n"/>
      <c r="F41" s="157" t="n">
        <v>5</v>
      </c>
      <c r="G41" s="359" t="n">
        <v>55</v>
      </c>
      <c r="H41" s="359" t="n">
        <v>41</v>
      </c>
      <c r="J41" s="357" t="n"/>
      <c r="K41" s="24" t="n"/>
      <c r="L41" s="57" t="n"/>
      <c r="M41" s="57" t="n"/>
      <c r="N41" s="25" t="n"/>
      <c r="O41" s="57" t="n"/>
      <c r="P41" s="326" t="n"/>
    </row>
    <row customHeight="1" ht="28.5" r="42" s="356">
      <c r="A42" s="346" t="n">
        <v>3258107</v>
      </c>
      <c r="B42" s="3" t="inlineStr">
        <is>
          <t>Others : Repair &amp; Maintenance</t>
        </is>
      </c>
      <c r="C42" s="157" t="n">
        <v>40</v>
      </c>
      <c r="D42" s="157" t="n"/>
      <c r="E42" s="2" t="n"/>
      <c r="F42" s="157" t="n">
        <v>40</v>
      </c>
      <c r="G42" s="359" t="n">
        <v>56</v>
      </c>
      <c r="H42" s="359" t="n">
        <v>42</v>
      </c>
      <c r="J42" s="357" t="n"/>
      <c r="K42" s="26" t="n"/>
      <c r="L42" s="57" t="n"/>
      <c r="M42" s="57" t="n"/>
      <c r="N42" s="25" t="n"/>
      <c r="O42" s="57" t="n"/>
      <c r="P42" s="326" t="n"/>
    </row>
    <row customHeight="1" ht="28.5" r="43" s="356">
      <c r="A43" s="35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59" t="n">
        <v>68</v>
      </c>
      <c r="H43" s="359" t="n">
        <v>43</v>
      </c>
      <c r="J43" s="358" t="n"/>
      <c r="K43" s="35" t="n"/>
      <c r="L43" s="57" t="n"/>
      <c r="M43" s="56" t="n"/>
      <c r="N43" s="30" t="n"/>
      <c r="O43" s="57" t="n"/>
      <c r="P43" s="326" t="n"/>
    </row>
    <row customHeight="1" ht="36.75" r="44" s="356">
      <c r="A44" s="348" t="n"/>
      <c r="B44" s="5" t="inlineStr">
        <is>
          <t>Motorcycle - 45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59" t="n">
        <v>69</v>
      </c>
      <c r="H44" s="359" t="n">
        <v>44</v>
      </c>
      <c r="K44" s="28" t="n"/>
      <c r="L44" s="57" t="n"/>
      <c r="M44" s="56" t="n"/>
      <c r="N44" s="30" t="n"/>
      <c r="O44" s="57" t="n"/>
      <c r="P44" s="326" t="n"/>
    </row>
    <row customHeight="1" ht="28.5" r="45" s="356">
      <c r="A45" s="352" t="n">
        <v>4112102</v>
      </c>
      <c r="B45" s="5" t="inlineStr">
        <is>
          <t>Speed Boat with Engine and all accessories (75 hp &amp; 6 Nos.)</t>
        </is>
      </c>
      <c r="C45" s="157" t="n">
        <v>62</v>
      </c>
      <c r="D45" s="155" t="n"/>
      <c r="E45" s="156" t="n"/>
      <c r="F45" s="157" t="n">
        <v>62</v>
      </c>
      <c r="G45" s="359" t="n">
        <v>71</v>
      </c>
      <c r="H45" s="359" t="n">
        <v>45</v>
      </c>
      <c r="J45" s="355" t="n"/>
      <c r="K45" s="28" t="n"/>
      <c r="L45" s="57" t="n"/>
      <c r="M45" s="56" t="n"/>
      <c r="N45" s="30" t="n"/>
      <c r="O45" s="57" t="n"/>
      <c r="P45" s="326" t="n"/>
    </row>
    <row customHeight="1" ht="36.75" r="46" s="356">
      <c r="A46" s="35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59" t="n">
        <v>73</v>
      </c>
      <c r="H46" s="359" t="n">
        <v>46</v>
      </c>
      <c r="J46" s="355" t="n"/>
      <c r="K46" s="28" t="n"/>
      <c r="L46" s="57" t="n"/>
      <c r="M46" s="56" t="n"/>
      <c r="N46" s="30" t="n"/>
      <c r="O46" s="57" t="n"/>
      <c r="P46" s="326" t="n"/>
    </row>
    <row customHeight="1" ht="36" r="47" s="356">
      <c r="A47" s="348" t="n"/>
      <c r="B47" s="5" t="inlineStr">
        <is>
          <t>Fax -7 nos (PMO 2 Nos.,Kishoreganj 1 No., Netrokona 1 No., Sunamganj 1 No., Habiganj 1No.&amp; Brahmanbaria 1 No).</t>
        </is>
      </c>
      <c r="C47" s="157" t="n">
        <v>1</v>
      </c>
      <c r="D47" s="155" t="n"/>
      <c r="E47" s="156" t="n"/>
      <c r="F47" s="157" t="n">
        <v>1</v>
      </c>
      <c r="G47" s="359" t="n">
        <v>74</v>
      </c>
      <c r="H47" s="359" t="n">
        <v>47</v>
      </c>
      <c r="K47" s="107" t="n"/>
      <c r="L47" s="57" t="n"/>
      <c r="M47" s="56" t="n"/>
      <c r="N47" s="30" t="n"/>
      <c r="O47" s="57" t="n"/>
      <c r="P47" s="326" t="n"/>
    </row>
    <row customHeight="1" ht="39.75" r="48" s="356">
      <c r="A48" s="47" t="n">
        <v>4112304</v>
      </c>
      <c r="B48" s="5" t="inlineStr">
        <is>
          <t>Survey Equipments (Digital leveling Instrument 5 nos., Total Station 2 nos. &amp; Hand Held GPS 10 Nos,RTK GPS with Base and Rover Station 1 set)</t>
        </is>
      </c>
      <c r="C48" s="157" t="n">
        <v>60.5</v>
      </c>
      <c r="D48" s="155" t="n"/>
      <c r="E48" s="156" t="n"/>
      <c r="F48" s="157" t="n">
        <v>60.5</v>
      </c>
      <c r="G48" s="359" t="n">
        <v>76</v>
      </c>
      <c r="H48" s="359" t="n">
        <v>48</v>
      </c>
      <c r="J48" s="355" t="n"/>
      <c r="K48" s="107" t="n"/>
      <c r="L48" s="57" t="n"/>
      <c r="M48" s="56" t="n"/>
      <c r="N48" s="30" t="n"/>
      <c r="O48" s="57" t="n"/>
      <c r="P48" s="326" t="n"/>
    </row>
    <row customHeight="1" ht="37.5" r="49" s="356">
      <c r="A49" s="47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3</v>
      </c>
      <c r="D49" s="155" t="n"/>
      <c r="E49" s="156" t="n"/>
      <c r="F49" s="157" t="n">
        <v>3</v>
      </c>
      <c r="G49" s="359" t="n">
        <v>77</v>
      </c>
      <c r="H49" s="359" t="n">
        <v>49</v>
      </c>
      <c r="K49" s="107" t="n"/>
      <c r="L49" s="57" t="n"/>
      <c r="M49" s="56" t="n"/>
      <c r="N49" s="30" t="n"/>
      <c r="O49" s="57" t="n"/>
      <c r="P49" s="326" t="n"/>
    </row>
    <row customHeight="1" ht="28.5" r="50" s="356">
      <c r="A50" s="47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59" t="n">
        <v>78</v>
      </c>
      <c r="H50" s="359" t="n">
        <v>50</v>
      </c>
      <c r="K50" s="107" t="n"/>
      <c r="L50" s="57" t="n"/>
      <c r="M50" s="56" t="n"/>
      <c r="N50" s="30" t="n"/>
      <c r="O50" s="57" t="n"/>
      <c r="P50" s="326" t="n"/>
    </row>
    <row customHeight="1" ht="28.5" r="51" s="356">
      <c r="A51" s="11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24.5</v>
      </c>
      <c r="D51" s="155" t="n"/>
      <c r="E51" s="156" t="n"/>
      <c r="F51" s="157" t="n">
        <v>24.5</v>
      </c>
      <c r="G51" s="359" t="n">
        <v>80</v>
      </c>
      <c r="H51" s="359" t="n">
        <v>51</v>
      </c>
      <c r="J51" s="355" t="n"/>
      <c r="K51" s="107" t="n"/>
      <c r="L51" s="57" t="n"/>
      <c r="M51" s="56" t="n"/>
      <c r="N51" s="30" t="n"/>
      <c r="O51" s="57" t="n"/>
      <c r="P51" s="326" t="n"/>
    </row>
    <row customHeight="1" ht="34.5" r="52" s="356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59" t="n">
        <v>81</v>
      </c>
      <c r="H52" s="359" t="n">
        <v>52</v>
      </c>
      <c r="K52" s="107" t="n"/>
      <c r="L52" s="57" t="n"/>
      <c r="M52" s="56" t="n"/>
      <c r="N52" s="30" t="n"/>
      <c r="O52" s="57" t="n"/>
      <c r="P52" s="326" t="n"/>
    </row>
    <row customHeight="1" ht="17.25" r="53" s="356">
      <c r="A53" s="118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59" t="n">
        <v>82</v>
      </c>
      <c r="H53" s="359" t="n">
        <v>53</v>
      </c>
      <c r="K53" s="107" t="n"/>
      <c r="L53" s="57" t="n"/>
      <c r="M53" s="56" t="n"/>
      <c r="N53" s="30" t="n"/>
      <c r="O53" s="57" t="n"/>
      <c r="P53" s="326" t="n"/>
    </row>
    <row customHeight="1" ht="33.75" r="54" s="356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59" t="n">
        <v>83</v>
      </c>
      <c r="H54" s="359" t="n">
        <v>54</v>
      </c>
      <c r="K54" s="107" t="n"/>
      <c r="L54" s="57" t="n"/>
      <c r="M54" s="56" t="n"/>
      <c r="N54" s="30" t="n"/>
      <c r="O54" s="57" t="n"/>
      <c r="P54" s="326" t="n"/>
    </row>
    <row customHeight="1" ht="28.5" r="55" s="356">
      <c r="A55" s="351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59" t="n">
        <v>84</v>
      </c>
      <c r="H55" s="359" t="n">
        <v>55</v>
      </c>
      <c r="J55" s="358" t="n"/>
      <c r="K55" s="107" t="n"/>
      <c r="L55" s="57" t="n"/>
      <c r="M55" s="56" t="n"/>
      <c r="N55" s="30" t="n"/>
      <c r="O55" s="57" t="n"/>
      <c r="P55" s="326" t="n"/>
    </row>
    <row customHeight="1" ht="28.5" r="56" s="356">
      <c r="A56" s="351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59" t="n">
        <v>85</v>
      </c>
      <c r="H56" s="359" t="n">
        <v>56</v>
      </c>
      <c r="J56" s="358" t="n"/>
      <c r="K56" s="107" t="n"/>
      <c r="L56" s="57" t="n"/>
      <c r="M56" s="56" t="n"/>
      <c r="N56" s="30" t="n"/>
      <c r="O56" s="57" t="n"/>
      <c r="P56" s="326" t="n"/>
    </row>
    <row customHeight="1" ht="28.5" r="57" s="356">
      <c r="A57" s="11" t="n">
        <v>4141101</v>
      </c>
      <c r="B57" s="12" t="inlineStr">
        <is>
          <t>Land Acquisition ( 470 hectare)</t>
        </is>
      </c>
      <c r="C57" s="155" t="n">
        <v>22000</v>
      </c>
      <c r="D57" s="155" t="n"/>
      <c r="E57" s="156" t="n"/>
      <c r="F57" s="157" t="n">
        <v>22000</v>
      </c>
      <c r="G57" s="359" t="n">
        <v>87</v>
      </c>
      <c r="H57" s="359" t="n">
        <v>57</v>
      </c>
      <c r="J57" s="36" t="n"/>
      <c r="K57" s="107" t="n"/>
      <c r="L57" s="56" t="n"/>
      <c r="M57" s="56" t="n"/>
      <c r="N57" s="30" t="n"/>
      <c r="O57" s="57" t="n"/>
      <c r="P57" s="326" t="n"/>
    </row>
    <row customHeight="1" ht="28.5" r="58" s="356">
      <c r="A58" s="77" t="n">
        <v>4111306</v>
      </c>
      <c r="B58" s="78" t="inlineStr">
        <is>
          <t>Construction of Irrigation Inlet (New Haors)</t>
        </is>
      </c>
      <c r="C58" s="132" t="n">
        <v>169.897</v>
      </c>
      <c r="D58" s="132" t="n">
        <v>1043.653</v>
      </c>
      <c r="E58" s="133" t="n">
        <v>0</v>
      </c>
      <c r="F58" s="134" t="n">
        <v>1213.55</v>
      </c>
      <c r="G58" s="79" t="n">
        <v>90</v>
      </c>
      <c r="H58" s="359" t="n">
        <v>58</v>
      </c>
      <c r="J58" s="38" t="n"/>
      <c r="K58" s="28" t="n"/>
      <c r="L58" s="56" t="n"/>
      <c r="M58" s="56" t="n"/>
      <c r="N58" s="30" t="n"/>
      <c r="O58" s="57" t="n"/>
      <c r="P58" s="326" t="n"/>
    </row>
    <row customHeight="1" ht="28.5" r="59" s="356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132" t="n">
        <v>71.6268</v>
      </c>
      <c r="D59" s="132" t="n">
        <v>439.9932</v>
      </c>
      <c r="E59" s="133" t="n">
        <v>0</v>
      </c>
      <c r="F59" s="134" t="n">
        <v>511.62</v>
      </c>
      <c r="G59" s="79" t="n">
        <v>92</v>
      </c>
      <c r="H59" s="359" t="n">
        <v>59</v>
      </c>
      <c r="J59" s="38" t="n"/>
      <c r="K59" s="37" t="n"/>
      <c r="L59" s="57" t="n"/>
      <c r="M59" s="57" t="n"/>
      <c r="N59" s="30" t="n"/>
      <c r="O59" s="57" t="n"/>
      <c r="P59" s="326" t="n"/>
    </row>
    <row customHeight="1" ht="28.5" r="60" s="356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132" t="n">
        <v>2626.9502</v>
      </c>
      <c r="D60" s="132" t="n">
        <v>16136.9798</v>
      </c>
      <c r="E60" s="133" t="n">
        <v>0</v>
      </c>
      <c r="F60" s="134" t="n">
        <v>18763.93</v>
      </c>
      <c r="G60" s="79" t="n">
        <v>93</v>
      </c>
      <c r="H60" s="359" t="n">
        <v>60</v>
      </c>
      <c r="J60" s="38" t="n"/>
      <c r="K60" s="37" t="n"/>
      <c r="L60" s="56" t="n"/>
      <c r="M60" s="56" t="n"/>
      <c r="N60" s="30" t="n"/>
      <c r="O60" s="57" t="n"/>
      <c r="P60" s="326" t="n"/>
    </row>
    <row customHeight="1" ht="28.5" r="61" s="356">
      <c r="A61" s="81" t="n">
        <v>4111307</v>
      </c>
      <c r="B61" s="5" t="inlineStr">
        <is>
          <t xml:space="preserve"> Re-excavation of Khal/River (New Haors) </t>
        </is>
      </c>
      <c r="C61" s="82" t="n">
        <v>1412.8492</v>
      </c>
      <c r="D61" s="82" t="n">
        <v>8678.9308</v>
      </c>
      <c r="E61" s="83" t="n">
        <v>0</v>
      </c>
      <c r="F61" s="84" t="n">
        <v>10091.78</v>
      </c>
      <c r="G61" s="85" t="n">
        <v>94</v>
      </c>
      <c r="H61" s="359" t="n">
        <v>61</v>
      </c>
      <c r="J61" s="38" t="n"/>
      <c r="K61" s="28" t="n"/>
      <c r="L61" s="56" t="n"/>
      <c r="M61" s="56" t="n"/>
      <c r="N61" s="30" t="n"/>
      <c r="O61" s="57" t="n"/>
      <c r="P61" s="326" t="n"/>
    </row>
    <row customHeight="1" ht="28.5" r="62" s="356">
      <c r="A62" s="86" t="n">
        <v>4111201</v>
      </c>
      <c r="B62" s="80" t="inlineStr">
        <is>
          <t xml:space="preserve"> Re-excavation of Khal/River (Rehabilitation Sub-Projects) </t>
        </is>
      </c>
      <c r="C62" s="132" t="n">
        <v>440.4092</v>
      </c>
      <c r="D62" s="132" t="n">
        <v>2705.3708</v>
      </c>
      <c r="E62" s="133" t="n">
        <v>0</v>
      </c>
      <c r="F62" s="134" t="n">
        <v>3145.78</v>
      </c>
      <c r="G62" s="79" t="n">
        <v>96</v>
      </c>
      <c r="H62" s="359" t="n">
        <v>62</v>
      </c>
      <c r="J62" s="355" t="n"/>
      <c r="K62" s="37" t="n"/>
      <c r="L62" s="57" t="n"/>
      <c r="M62" s="57" t="n"/>
      <c r="N62" s="30" t="n"/>
      <c r="O62" s="57" t="n"/>
      <c r="P62" s="326" t="n"/>
    </row>
    <row customHeight="1" ht="28.5" r="63" s="356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132" t="n">
        <v>235.8944</v>
      </c>
      <c r="D63" s="132" t="n">
        <v>1449.0656</v>
      </c>
      <c r="E63" s="133" t="n">
        <v>0</v>
      </c>
      <c r="F63" s="134" t="n">
        <v>1684.96</v>
      </c>
      <c r="G63" s="79" t="n">
        <v>97</v>
      </c>
      <c r="H63" s="359" t="n">
        <v>63</v>
      </c>
      <c r="J63" s="355" t="n"/>
      <c r="K63" s="37" t="n"/>
      <c r="L63" s="57" t="n"/>
      <c r="M63" s="57" t="n"/>
      <c r="N63" s="30" t="n"/>
      <c r="O63" s="57" t="n"/>
      <c r="P63" s="326" t="n"/>
    </row>
    <row customHeight="1" ht="28.5" r="64" s="356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132" t="n">
        <v>219.5298000000001</v>
      </c>
      <c r="D64" s="132" t="n">
        <v>1348.5402</v>
      </c>
      <c r="E64" s="133" t="n">
        <v>0</v>
      </c>
      <c r="F64" s="134" t="n">
        <v>1568.07</v>
      </c>
      <c r="G64" s="79" t="n">
        <v>98</v>
      </c>
      <c r="H64" s="359" t="n">
        <v>64</v>
      </c>
      <c r="J64" s="355" t="n"/>
      <c r="K64" s="37" t="n"/>
      <c r="L64" s="57" t="n"/>
      <c r="M64" s="57" t="n"/>
      <c r="N64" s="30" t="n"/>
      <c r="O64" s="57" t="n"/>
      <c r="P64" s="326" t="n"/>
    </row>
    <row customHeight="1" ht="28.5" r="65" s="356">
      <c r="A65" s="86" t="n">
        <v>4111201</v>
      </c>
      <c r="B65" s="78" t="inlineStr">
        <is>
          <t>Construction of Submersible Embankment (New Haors) (Earth Volume: 29.98 lakh cum)</t>
        </is>
      </c>
      <c r="C65" s="132" t="n">
        <v>2313.599400000001</v>
      </c>
      <c r="D65" s="132" t="n">
        <v>14212.1106</v>
      </c>
      <c r="E65" s="133" t="n">
        <v>0</v>
      </c>
      <c r="F65" s="134" t="n">
        <v>16525.71</v>
      </c>
      <c r="G65" s="79" t="n">
        <v>99</v>
      </c>
      <c r="H65" s="359" t="n">
        <v>65</v>
      </c>
      <c r="J65" s="355" t="n"/>
      <c r="K65" s="28" t="n"/>
      <c r="L65" s="57" t="n"/>
      <c r="M65" s="57" t="n"/>
      <c r="N65" s="30" t="n"/>
      <c r="O65" s="57" t="n"/>
      <c r="P65" s="326" t="n"/>
    </row>
    <row customHeight="1" ht="28.5" r="66" s="356">
      <c r="A66" s="352" t="n">
        <v>4111201</v>
      </c>
      <c r="B66" s="87" t="inlineStr">
        <is>
          <t xml:space="preserve"> Rehabilitation of Regulator (New Haors)</t>
        </is>
      </c>
      <c r="C66" s="67" t="n">
        <v>21.5768</v>
      </c>
      <c r="D66" s="67" t="n">
        <v>132.5432</v>
      </c>
      <c r="E66" s="68" t="n">
        <v>0</v>
      </c>
      <c r="F66" s="159" t="n">
        <v>154.12</v>
      </c>
      <c r="G66" s="359" t="n">
        <v>100</v>
      </c>
      <c r="H66" s="359" t="n">
        <v>66</v>
      </c>
      <c r="J66" s="355" t="n"/>
      <c r="K66" s="28" t="n"/>
      <c r="L66" s="57" t="n"/>
      <c r="M66" s="57" t="n"/>
      <c r="N66" s="30" t="n"/>
      <c r="O66" s="57" t="n"/>
      <c r="P66" s="326" t="n"/>
    </row>
    <row customHeight="1" ht="28.5" r="67" s="356">
      <c r="A67" s="352" t="n">
        <v>4111201</v>
      </c>
      <c r="B67" s="5" t="inlineStr">
        <is>
          <t>Threshing Floor Construction</t>
        </is>
      </c>
      <c r="C67" s="67" t="n">
        <v>126</v>
      </c>
      <c r="D67" s="67" t="n">
        <v>774</v>
      </c>
      <c r="E67" s="68" t="n">
        <v>0</v>
      </c>
      <c r="F67" s="159" t="n">
        <v>900</v>
      </c>
      <c r="G67" s="359" t="n">
        <v>102</v>
      </c>
      <c r="H67" s="359" t="n">
        <v>68</v>
      </c>
      <c r="J67" s="355" t="n"/>
      <c r="K67" s="28" t="n"/>
      <c r="L67" s="57" t="n"/>
      <c r="M67" s="57" t="n"/>
      <c r="N67" s="30" t="n"/>
      <c r="O67" s="57" t="n"/>
      <c r="P67" s="326" t="n"/>
    </row>
    <row customHeight="1" ht="28.5" r="68" s="356">
      <c r="A68" s="352" t="n">
        <v>4111201</v>
      </c>
      <c r="B68" s="5" t="inlineStr">
        <is>
          <t>Construction of WMG Office</t>
        </is>
      </c>
      <c r="C68" s="67" t="n">
        <v>294</v>
      </c>
      <c r="D68" s="67" t="n">
        <v>1806</v>
      </c>
      <c r="E68" s="68" t="n">
        <v>0</v>
      </c>
      <c r="F68" s="159" t="n">
        <v>2100</v>
      </c>
      <c r="G68" s="359" t="n">
        <v>103</v>
      </c>
      <c r="H68" s="359" t="n">
        <v>69</v>
      </c>
      <c r="J68" s="355" t="n"/>
      <c r="K68" s="28" t="n"/>
      <c r="L68" s="57" t="n"/>
      <c r="M68" s="57" t="n"/>
      <c r="N68" s="30" t="n"/>
      <c r="O68" s="57" t="n"/>
      <c r="P68" s="326" t="n"/>
    </row>
    <row customHeight="1" ht="28.5" r="69" s="356">
      <c r="A69" s="352" t="n">
        <v>4111201</v>
      </c>
      <c r="B69" s="5" t="inlineStr">
        <is>
          <t>O&amp;M During Construction</t>
        </is>
      </c>
      <c r="C69" s="159" t="n">
        <v>600</v>
      </c>
      <c r="D69" s="159" t="n">
        <v>0</v>
      </c>
      <c r="E69" s="68" t="n"/>
      <c r="F69" s="159" t="n">
        <v>600</v>
      </c>
      <c r="G69" s="359" t="n">
        <v>104</v>
      </c>
      <c r="H69" s="359" t="n">
        <v>70</v>
      </c>
      <c r="J69" s="355" t="n"/>
      <c r="K69" s="28" t="n"/>
      <c r="L69" s="57" t="n"/>
      <c r="M69" s="57" t="n"/>
      <c r="N69" s="30" t="n"/>
      <c r="O69" s="57" t="n"/>
      <c r="P69" s="326" t="n"/>
    </row>
    <row customHeight="1" ht="28.5" r="70" s="356">
      <c r="A70" s="14" t="n"/>
      <c r="B70" s="15" t="inlineStr">
        <is>
          <t>(c) Physical Contingency ( Lump sum):</t>
        </is>
      </c>
      <c r="C70" s="159" t="n">
        <v>100</v>
      </c>
      <c r="D70" s="159" t="n">
        <v>158</v>
      </c>
      <c r="E70" s="160" t="n"/>
      <c r="F70" s="159" t="n">
        <v>258</v>
      </c>
      <c r="G70" s="359" t="n">
        <v>107</v>
      </c>
      <c r="H70" s="359" t="n">
        <v>71</v>
      </c>
      <c r="J70" s="39" t="n"/>
      <c r="K70" s="40" t="n"/>
      <c r="L70" s="41" t="n"/>
      <c r="M70" s="41" t="n"/>
      <c r="N70" s="42" t="n"/>
      <c r="O70" s="41" t="n"/>
      <c r="P70" s="326" t="n"/>
    </row>
    <row customFormat="1" customHeight="1" ht="28.5" r="71" s="23">
      <c r="A71" s="19" t="n"/>
      <c r="B71" s="15" t="inlineStr">
        <is>
          <t>(d) Price Contingency (Lump sum):</t>
        </is>
      </c>
      <c r="C71" s="162" t="n">
        <v>100.76</v>
      </c>
      <c r="D71" s="162" t="n">
        <v>301.38</v>
      </c>
      <c r="E71" s="163" t="n"/>
      <c r="F71" s="162" t="n">
        <v>402.14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customHeight="1" ht="18.75" r="72" s="356">
      <c r="C72" s="122" t="n"/>
      <c r="D72" s="122" t="n"/>
      <c r="E72" s="122" t="n"/>
      <c r="F72" s="122" t="n"/>
    </row>
    <row customHeight="1" ht="28.5" r="73" s="356">
      <c r="C73" t="n">
        <v>64.40000000000001</v>
      </c>
      <c r="D73" t="n">
        <v>472.3</v>
      </c>
      <c r="E73" t="n">
        <v>0</v>
      </c>
      <c r="F73" t="n">
        <v>536.7</v>
      </c>
    </row>
    <row customHeight="1" ht="28.5" r="74" s="356">
      <c r="C74" t="n">
        <v>373.9</v>
      </c>
      <c r="D74" t="n">
        <v>2756.2</v>
      </c>
      <c r="E74" t="n">
        <v>0</v>
      </c>
      <c r="F74" t="n">
        <v>3130.1</v>
      </c>
    </row>
    <row customHeight="1" ht="28.5" r="75" s="356">
      <c r="C75" t="n">
        <v>159.7</v>
      </c>
      <c r="D75" t="n">
        <v>1171.5</v>
      </c>
      <c r="E75" t="n">
        <v>0</v>
      </c>
      <c r="F75" t="n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bottom="0.75" footer="0.3" header="0.3" left="0.7" right="0.7" top="0.75"/>
  <pageSetup orientation="portrait" verticalDpi="0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 zoomScale="190" zoomScaleNormal="190">
      <selection activeCell="A1" sqref="A1:A1048576"/>
    </sheetView>
  </sheetViews>
  <sheetFormatPr baseColWidth="8" defaultRowHeight="15"/>
  <cols>
    <col customWidth="1" max="1" min="1" style="356" width="24.28515625"/>
    <col customWidth="1" max="3" min="2" style="356" width="9.85546875"/>
    <col customWidth="1" max="4" min="4" style="356" width="14.5703125"/>
    <col customWidth="1" max="5" min="5" style="356" width="14"/>
    <col customWidth="1" max="6" min="6" style="356" width="15.140625"/>
  </cols>
  <sheetData>
    <row r="1">
      <c r="A1" s="359" t="inlineStr">
        <is>
          <t>Item</t>
        </is>
      </c>
      <c r="B1" s="359" t="inlineStr">
        <is>
          <t>costcode</t>
        </is>
      </c>
      <c r="C1" s="359" t="inlineStr">
        <is>
          <t>rindex</t>
        </is>
      </c>
      <c r="D1" s="359" t="inlineStr">
        <is>
          <t>1st Revised</t>
        </is>
      </c>
      <c r="E1" s="359" t="inlineStr">
        <is>
          <t>2nd revised</t>
        </is>
      </c>
      <c r="F1" s="359" t="inlineStr">
        <is>
          <t>difference</t>
        </is>
      </c>
    </row>
    <row r="2">
      <c r="A2" s="359" t="inlineStr">
        <is>
          <t>Office Administration</t>
        </is>
      </c>
      <c r="B2" s="359" t="n">
        <v>1</v>
      </c>
      <c r="C2" s="359" t="n">
        <v>2</v>
      </c>
      <c r="D2" s="268" t="n">
        <v>5403.27</v>
      </c>
      <c r="E2" s="268" t="n">
        <v>5638.35</v>
      </c>
      <c r="F2" s="268" t="n">
        <v>235.0799999999999</v>
      </c>
    </row>
    <row r="3">
      <c r="A3" s="359" t="inlineStr">
        <is>
          <t>Fuel &amp; Lubricant</t>
        </is>
      </c>
      <c r="B3" s="359" t="n">
        <v>2</v>
      </c>
      <c r="C3" s="359" t="n">
        <v>3</v>
      </c>
      <c r="D3" s="268" t="n">
        <v>350</v>
      </c>
      <c r="E3" s="268" t="n">
        <v>210</v>
      </c>
      <c r="F3" s="268" t="n">
        <v>-140</v>
      </c>
    </row>
    <row r="4">
      <c r="A4" s="359" t="inlineStr">
        <is>
          <t>Training and Livelihood</t>
        </is>
      </c>
      <c r="B4" s="359" t="n">
        <v>3</v>
      </c>
      <c r="C4" s="359" t="n">
        <v>4</v>
      </c>
      <c r="D4" s="268" t="n">
        <v>4491.97</v>
      </c>
      <c r="E4" s="268" t="n">
        <v>5117</v>
      </c>
      <c r="F4" s="268" t="n">
        <v>625.0299999999997</v>
      </c>
    </row>
    <row r="5">
      <c r="A5" s="359" t="inlineStr">
        <is>
          <t>Consulatantcy</t>
        </is>
      </c>
      <c r="B5" s="359" t="n">
        <v>4</v>
      </c>
      <c r="C5" s="359" t="n">
        <v>5</v>
      </c>
      <c r="D5" s="268" t="n">
        <v>7901.4</v>
      </c>
      <c r="E5" s="268" t="n">
        <v>7901.4</v>
      </c>
      <c r="F5" s="268" t="n">
        <v>0</v>
      </c>
    </row>
    <row r="6">
      <c r="A6" s="359" t="inlineStr">
        <is>
          <t>Repair &amp; Maintenance</t>
        </is>
      </c>
      <c r="B6" s="359" t="n">
        <v>5</v>
      </c>
      <c r="C6" s="359" t="n">
        <v>6</v>
      </c>
      <c r="D6" s="268" t="n">
        <v>265</v>
      </c>
      <c r="E6" s="268" t="n">
        <v>290</v>
      </c>
      <c r="F6" s="268" t="n">
        <v>25</v>
      </c>
    </row>
    <row r="7">
      <c r="A7" s="359" t="inlineStr">
        <is>
          <t>Vehicle &amp; Equipments</t>
        </is>
      </c>
      <c r="B7" s="359" t="n">
        <v>6</v>
      </c>
      <c r="C7" s="359" t="n">
        <v>7</v>
      </c>
      <c r="D7" s="268" t="n">
        <v>1066.22</v>
      </c>
      <c r="E7" s="268" t="n">
        <v>1054.22</v>
      </c>
      <c r="F7" s="268" t="n">
        <v>-12</v>
      </c>
    </row>
    <row r="8">
      <c r="A8" s="359" t="inlineStr">
        <is>
          <t>Land Acquisition</t>
        </is>
      </c>
      <c r="B8" s="359" t="n">
        <v>7</v>
      </c>
      <c r="C8" s="359" t="n">
        <v>8</v>
      </c>
      <c r="D8" s="268" t="n">
        <v>24000</v>
      </c>
      <c r="E8" s="268" t="n">
        <v>18386.72</v>
      </c>
      <c r="F8" s="268" t="n">
        <v>-5613.279999999999</v>
      </c>
    </row>
    <row r="9">
      <c r="A9" s="359" t="inlineStr">
        <is>
          <t>Civilworks</t>
        </is>
      </c>
      <c r="B9" s="359" t="n">
        <v>8</v>
      </c>
      <c r="C9" s="359" t="n">
        <v>9</v>
      </c>
      <c r="D9" s="268" t="n">
        <v>53727</v>
      </c>
      <c r="E9" s="268" t="n">
        <v>62141.8</v>
      </c>
      <c r="F9" s="268" t="n">
        <v>8414.800000000003</v>
      </c>
    </row>
    <row r="10">
      <c r="A10" s="359" t="inlineStr">
        <is>
          <t>contingency</t>
        </is>
      </c>
      <c r="B10" s="359" t="n">
        <v>9</v>
      </c>
      <c r="C10" s="359" t="n">
        <v>10</v>
      </c>
      <c r="D10" s="268" t="n">
        <v>660.14</v>
      </c>
      <c r="E10" s="268" t="n">
        <v>40.51000000000001</v>
      </c>
      <c r="F10" s="268" t="n">
        <v>-619.63</v>
      </c>
    </row>
    <row r="11">
      <c r="A11" s="181" t="n"/>
      <c r="B11" s="181" t="n"/>
      <c r="C11" s="181" t="n"/>
      <c r="D11" s="359" t="n"/>
      <c r="E11" s="359" t="n"/>
      <c r="F11" s="359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6"/>
  <sheetViews>
    <sheetView topLeftCell="B5" workbookViewId="0" zoomScale="115" zoomScaleNormal="115">
      <selection activeCell="F14" sqref="F14"/>
    </sheetView>
  </sheetViews>
  <sheetFormatPr baseColWidth="8" defaultRowHeight="15"/>
  <cols>
    <col bestFit="1" customWidth="1" max="1" min="1" style="356" width="10.42578125"/>
    <col customWidth="1" max="2" min="2" style="70" width="49.42578125"/>
    <col bestFit="1" customWidth="1" max="3" min="3" style="356" width="8.85546875"/>
    <col customWidth="1" max="5" min="4" style="356" width="8.7109375"/>
    <col customWidth="1" max="9" min="9" style="356" width="18.42578125"/>
    <col customWidth="1" max="11" min="11" style="356" width="14.710937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200" t="inlineStr">
        <is>
          <t>Unitcost</t>
        </is>
      </c>
      <c r="K1" s="202" t="inlineStr">
        <is>
          <t>Tindex</t>
        </is>
      </c>
    </row>
    <row customHeight="1" ht="24.6" r="2" s="356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>
        <v>119</v>
      </c>
      <c r="F2" s="196" t="n">
        <v>170.8644</v>
      </c>
      <c r="G2" s="196" t="n">
        <v>1049.5956</v>
      </c>
      <c r="H2" s="196" t="n">
        <v>0</v>
      </c>
      <c r="I2" s="359" t="n">
        <v>1220.46</v>
      </c>
      <c r="J2" s="201" t="n">
        <v>10.25596638655462</v>
      </c>
      <c r="K2" s="359" t="n">
        <v>2</v>
      </c>
      <c r="L2" s="103" t="n"/>
      <c r="M2" s="103" t="n"/>
    </row>
    <row customHeight="1" ht="30" r="3" s="356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>
        <v>5</v>
      </c>
      <c r="F3" s="196" t="n">
        <v>164.1668</v>
      </c>
      <c r="G3" s="196" t="n">
        <v>1008.4532</v>
      </c>
      <c r="H3" s="196" t="n">
        <v>0</v>
      </c>
      <c r="I3" s="359" t="n">
        <v>1172.62</v>
      </c>
      <c r="J3" s="201" t="n">
        <v>234.524</v>
      </c>
      <c r="K3" s="359" t="n">
        <v>3</v>
      </c>
      <c r="L3" s="326" t="n"/>
      <c r="M3" s="326" t="n"/>
    </row>
    <row customHeight="1" ht="30" r="4" s="356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>
        <v>111</v>
      </c>
      <c r="F4" s="196" t="n">
        <v>2578.9918</v>
      </c>
      <c r="G4" s="196" t="n">
        <v>15842.3782</v>
      </c>
      <c r="H4" s="196" t="n">
        <v>0</v>
      </c>
      <c r="I4" s="359" t="n">
        <v>18421.37</v>
      </c>
      <c r="J4" s="201" t="n">
        <v>165.9582882882883</v>
      </c>
      <c r="K4" s="359" t="n">
        <v>4</v>
      </c>
      <c r="L4" s="326" t="n"/>
      <c r="M4" s="326" t="n"/>
    </row>
    <row customHeight="1" ht="26.45" r="5" s="356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>
        <v>336.214</v>
      </c>
      <c r="F5" s="196" t="n">
        <v>1425.7782</v>
      </c>
      <c r="G5" s="196" t="n">
        <v>8758.3518</v>
      </c>
      <c r="H5" s="196" t="n">
        <v>0</v>
      </c>
      <c r="I5" s="359" t="n">
        <v>10184.13</v>
      </c>
      <c r="J5" s="201" t="n">
        <v>30.29061847513786</v>
      </c>
      <c r="K5" s="359" t="n">
        <v>5</v>
      </c>
      <c r="L5" s="326" t="n"/>
      <c r="M5" s="326" t="n"/>
    </row>
    <row customHeight="1" ht="30" r="6" s="356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>
        <v>108.974</v>
      </c>
      <c r="F6" s="196" t="n">
        <v>475.8446</v>
      </c>
      <c r="G6" s="196" t="n">
        <v>2923.0454</v>
      </c>
      <c r="H6" s="196" t="n">
        <v>0</v>
      </c>
      <c r="I6" s="359" t="n">
        <v>3398.889999999999</v>
      </c>
      <c r="J6" s="201" t="n">
        <v>31.1899168609026</v>
      </c>
      <c r="K6" s="359" t="n">
        <v>6</v>
      </c>
      <c r="L6" s="326" t="n"/>
      <c r="M6" s="326" t="n"/>
    </row>
    <row customHeight="1" ht="30" r="7" s="356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>
        <v>67.11</v>
      </c>
      <c r="F7" s="196" t="n">
        <v>284.9602</v>
      </c>
      <c r="G7" s="196" t="n">
        <v>1750.4698</v>
      </c>
      <c r="H7" s="196" t="n">
        <v>0</v>
      </c>
      <c r="I7" s="359" t="n">
        <v>2035.43</v>
      </c>
      <c r="J7" s="201" t="n">
        <v>30.32975711518402</v>
      </c>
      <c r="K7" s="359" t="n">
        <v>7</v>
      </c>
      <c r="L7" s="326" t="n"/>
      <c r="M7" s="326" t="n"/>
    </row>
    <row customHeight="1" ht="45" r="8" s="356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>
        <v>62.66200000000001</v>
      </c>
      <c r="F8" s="102" t="n">
        <v>244.7802</v>
      </c>
      <c r="G8" s="102" t="n">
        <v>1503.6498</v>
      </c>
      <c r="H8" s="102" t="n">
        <v>0</v>
      </c>
      <c r="I8" s="359" t="n">
        <v>1748.43</v>
      </c>
      <c r="J8" s="201" t="n">
        <v>27.90255657336184</v>
      </c>
      <c r="K8" s="359" t="n">
        <v>8</v>
      </c>
      <c r="L8" s="326" t="n"/>
      <c r="M8" s="326" t="n"/>
    </row>
    <row customHeight="1" ht="30" r="9" s="356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>
        <v>261.2379999999999</v>
      </c>
      <c r="F9" s="196" t="n">
        <v>3002.332200000001</v>
      </c>
      <c r="G9" s="196" t="n">
        <v>18442.8978</v>
      </c>
      <c r="H9" s="196" t="n">
        <v>0</v>
      </c>
      <c r="I9" s="359" t="n">
        <v>21445.23</v>
      </c>
      <c r="J9" s="201" t="n">
        <v>82.09077546145663</v>
      </c>
      <c r="K9" s="359" t="n">
        <v>9</v>
      </c>
      <c r="L9" s="326" t="n"/>
      <c r="M9" s="326" t="n"/>
    </row>
    <row customHeight="1" ht="28.5" r="10" s="356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>
        <v>7</v>
      </c>
      <c r="F10" s="196" t="n">
        <v>20.5366</v>
      </c>
      <c r="G10" s="196" t="n">
        <v>126.1534</v>
      </c>
      <c r="H10" s="196" t="n">
        <v>0</v>
      </c>
      <c r="I10" s="359" t="n">
        <v>146.69</v>
      </c>
      <c r="J10" s="201" t="n">
        <v>20.95571428571429</v>
      </c>
      <c r="K10" s="359" t="n">
        <v>10</v>
      </c>
      <c r="L10" s="326" t="n"/>
      <c r="M10" s="326" t="n"/>
    </row>
    <row customHeight="1" ht="28.5" r="11" s="356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>
        <v>5</v>
      </c>
      <c r="F11" s="196" t="n">
        <v>31.5</v>
      </c>
      <c r="G11" s="196" t="n">
        <v>193.5</v>
      </c>
      <c r="H11" s="196" t="n">
        <v>0</v>
      </c>
      <c r="I11" s="359" t="n">
        <v>225</v>
      </c>
      <c r="J11" s="201" t="n">
        <v>45</v>
      </c>
      <c r="K11" s="359" t="n">
        <v>11</v>
      </c>
      <c r="L11" s="326" t="n"/>
      <c r="M11" s="326" t="n"/>
    </row>
    <row customHeight="1" ht="28.5" r="12" s="356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>
        <v>55</v>
      </c>
      <c r="F12" s="196" t="n">
        <v>226.52</v>
      </c>
      <c r="G12" s="196" t="n">
        <v>1391.48</v>
      </c>
      <c r="H12" s="196" t="n">
        <v>0</v>
      </c>
      <c r="I12" s="359" t="n">
        <v>1618</v>
      </c>
      <c r="J12" s="201" t="n">
        <v>29.41818181818182</v>
      </c>
      <c r="K12" s="359" t="n">
        <v>12</v>
      </c>
      <c r="L12" s="326" t="n"/>
      <c r="M12" s="326" t="n"/>
    </row>
    <row r="13">
      <c r="A13" s="359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359" t="n">
        <v>86</v>
      </c>
      <c r="F13" s="359" t="n">
        <v>56.77700000000001</v>
      </c>
      <c r="G13" s="359" t="n">
        <v>348.773</v>
      </c>
      <c r="H13" s="359" t="n">
        <v>0</v>
      </c>
      <c r="I13" s="359" t="n">
        <v>405.55</v>
      </c>
      <c r="J13" s="201" t="n">
        <v>4.715697674418604</v>
      </c>
      <c r="K13" s="359" t="n">
        <v>13</v>
      </c>
      <c r="L13" s="326" t="n"/>
      <c r="M13" s="326" t="n"/>
    </row>
    <row r="14">
      <c r="A14" s="359" t="n">
        <v>4111201</v>
      </c>
      <c r="B14" s="153" t="inlineStr">
        <is>
          <t>O&amp;M During Construction</t>
        </is>
      </c>
      <c r="C14" s="195" t="n">
        <v>69</v>
      </c>
      <c r="D14" s="359" t="inlineStr">
        <is>
          <t>LS</t>
        </is>
      </c>
      <c r="E14" s="359" t="n">
        <v>1</v>
      </c>
      <c r="F14" s="359" t="n">
        <v>120</v>
      </c>
      <c r="G14" s="359" t="n">
        <v>0</v>
      </c>
      <c r="H14" s="359" t="n">
        <v>0</v>
      </c>
      <c r="I14" s="359" t="n">
        <v>120</v>
      </c>
      <c r="J14" s="201" t="n">
        <v>120</v>
      </c>
      <c r="K14" s="359" t="n">
        <v>14</v>
      </c>
      <c r="L14" s="326" t="n"/>
      <c r="M14" s="326" t="n"/>
    </row>
    <row r="15">
      <c r="G15" s="169" t="n"/>
      <c r="I15" s="326" t="n"/>
      <c r="L15" s="326" t="n"/>
      <c r="M15" s="326" t="n"/>
    </row>
    <row r="16">
      <c r="L16" s="326" t="n"/>
      <c r="M16" s="326" t="n"/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4" workbookViewId="0">
      <selection activeCell="F53" sqref="F53"/>
    </sheetView>
  </sheetViews>
  <sheetFormatPr baseColWidth="8" defaultRowHeight="15"/>
  <cols>
    <col customWidth="1" max="1" min="1" style="356" width="15.42578125"/>
    <col customWidth="1" max="2" min="2" style="356" width="6.85546875"/>
  </cols>
  <sheetData>
    <row r="1">
      <c r="A1" s="181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  <c r="O1" s="359" t="n">
        <v>14</v>
      </c>
    </row>
    <row r="2">
      <c r="A2" s="181" t="inlineStr">
        <is>
          <t>KISH/PW-01</t>
        </is>
      </c>
      <c r="B2" s="181" t="n">
        <v>0</v>
      </c>
      <c r="C2" s="181" t="n">
        <v>13</v>
      </c>
      <c r="D2" s="181" t="n">
        <v>0</v>
      </c>
      <c r="E2" s="181" t="n">
        <v>0</v>
      </c>
      <c r="F2" s="181" t="n">
        <v>0</v>
      </c>
      <c r="G2" s="181" t="n">
        <v>0</v>
      </c>
      <c r="H2" s="181" t="n">
        <v>0</v>
      </c>
      <c r="I2" s="181" t="n">
        <v>14</v>
      </c>
      <c r="J2" s="181" t="n">
        <v>5</v>
      </c>
      <c r="K2" s="181" t="n">
        <v>0</v>
      </c>
      <c r="L2" s="181" t="n">
        <v>0</v>
      </c>
      <c r="M2" s="181" t="n">
        <v>0</v>
      </c>
      <c r="N2" s="181" t="n">
        <v>0</v>
      </c>
      <c r="O2" s="359" t="n"/>
    </row>
    <row r="3">
      <c r="A3" s="181" t="inlineStr">
        <is>
          <t>KISH/PW-02</t>
        </is>
      </c>
      <c r="B3" s="181" t="n">
        <v>0</v>
      </c>
      <c r="C3" s="181" t="n">
        <v>0</v>
      </c>
      <c r="D3" s="181" t="n">
        <v>1</v>
      </c>
      <c r="E3" s="181" t="n">
        <v>0</v>
      </c>
      <c r="F3" s="181" t="n">
        <v>0</v>
      </c>
      <c r="G3" s="181" t="n">
        <v>0</v>
      </c>
      <c r="H3" s="181" t="n">
        <v>11.095</v>
      </c>
      <c r="I3" s="181" t="n">
        <v>0</v>
      </c>
      <c r="J3" s="181" t="n">
        <v>0</v>
      </c>
      <c r="K3" s="181" t="n">
        <v>0</v>
      </c>
      <c r="L3" s="181" t="n">
        <v>0.315</v>
      </c>
      <c r="M3" s="181" t="n">
        <v>0</v>
      </c>
      <c r="N3" s="181" t="n">
        <v>0</v>
      </c>
      <c r="O3" s="359" t="n"/>
    </row>
    <row r="4">
      <c r="A4" s="181" t="inlineStr">
        <is>
          <t>KISH/PW-03</t>
        </is>
      </c>
      <c r="B4" s="181" t="n">
        <v>0</v>
      </c>
      <c r="C4" s="181" t="n">
        <v>0</v>
      </c>
      <c r="D4" s="181" t="n">
        <v>1</v>
      </c>
      <c r="E4" s="181" t="n">
        <v>0</v>
      </c>
      <c r="F4" s="181" t="n">
        <v>0</v>
      </c>
      <c r="G4" s="181" t="n">
        <v>0</v>
      </c>
      <c r="H4" s="181" t="n">
        <v>0</v>
      </c>
      <c r="I4" s="181" t="n">
        <v>0</v>
      </c>
      <c r="J4" s="181" t="n">
        <v>0</v>
      </c>
      <c r="K4" s="181" t="n">
        <v>0</v>
      </c>
      <c r="L4" s="181" t="n">
        <v>10.383</v>
      </c>
      <c r="M4" s="181" t="n">
        <v>0</v>
      </c>
      <c r="N4" s="181" t="n">
        <v>0</v>
      </c>
      <c r="O4" s="359" t="n"/>
    </row>
    <row r="5">
      <c r="A5" s="181" t="inlineStr">
        <is>
          <t>KISH/PW-04</t>
        </is>
      </c>
      <c r="B5" s="181" t="n">
        <v>0</v>
      </c>
      <c r="C5" s="181" t="n">
        <v>0</v>
      </c>
      <c r="D5" s="181" t="n">
        <v>3</v>
      </c>
      <c r="E5" s="181" t="n">
        <v>0</v>
      </c>
      <c r="F5" s="181" t="n">
        <v>0</v>
      </c>
      <c r="G5" s="181" t="n">
        <v>0</v>
      </c>
      <c r="H5" s="181" t="n">
        <v>0</v>
      </c>
      <c r="I5" s="181" t="n">
        <v>0</v>
      </c>
      <c r="J5" s="181" t="n">
        <v>0</v>
      </c>
      <c r="K5" s="181" t="n">
        <v>0</v>
      </c>
      <c r="L5" s="181" t="n">
        <v>6.471</v>
      </c>
      <c r="M5" s="181" t="n">
        <v>0</v>
      </c>
      <c r="N5" s="181" t="n">
        <v>0</v>
      </c>
      <c r="O5" s="359" t="n"/>
    </row>
    <row r="6">
      <c r="A6" s="181" t="inlineStr">
        <is>
          <t>KISH/PW-05</t>
        </is>
      </c>
      <c r="B6" s="181" t="n">
        <v>0</v>
      </c>
      <c r="C6" s="181" t="n">
        <v>0</v>
      </c>
      <c r="D6" s="181" t="n">
        <v>1</v>
      </c>
      <c r="E6" s="181" t="n">
        <v>0</v>
      </c>
      <c r="F6" s="181" t="n">
        <v>0</v>
      </c>
      <c r="G6" s="181" t="n">
        <v>0</v>
      </c>
      <c r="H6" s="181" t="n">
        <v>0</v>
      </c>
      <c r="I6" s="181" t="n">
        <v>0</v>
      </c>
      <c r="J6" s="181" t="n">
        <v>0</v>
      </c>
      <c r="K6" s="181" t="n">
        <v>0</v>
      </c>
      <c r="L6" s="181" t="n">
        <v>12.214</v>
      </c>
      <c r="M6" s="181" t="n">
        <v>0</v>
      </c>
      <c r="N6" s="181" t="n">
        <v>0</v>
      </c>
      <c r="O6" s="359" t="n"/>
    </row>
    <row r="7">
      <c r="A7" s="181" t="inlineStr">
        <is>
          <t>KISH/PW-06</t>
        </is>
      </c>
      <c r="B7" s="181" t="n">
        <v>0</v>
      </c>
      <c r="C7" s="181" t="n">
        <v>0</v>
      </c>
      <c r="D7" s="181" t="n">
        <v>1</v>
      </c>
      <c r="E7" s="181" t="n">
        <v>0</v>
      </c>
      <c r="F7" s="181" t="n">
        <v>0</v>
      </c>
      <c r="G7" s="181" t="n">
        <v>0</v>
      </c>
      <c r="H7" s="181" t="n">
        <v>20</v>
      </c>
      <c r="I7" s="181" t="n">
        <v>0</v>
      </c>
      <c r="J7" s="181" t="n">
        <v>0</v>
      </c>
      <c r="K7" s="181" t="n">
        <v>0</v>
      </c>
      <c r="L7" s="181" t="n">
        <v>0</v>
      </c>
      <c r="M7" s="181" t="n">
        <v>0</v>
      </c>
      <c r="N7" s="181" t="n">
        <v>0</v>
      </c>
      <c r="O7" s="359" t="n"/>
    </row>
    <row r="8">
      <c r="A8" s="181" t="inlineStr">
        <is>
          <t>KISH/PW-07</t>
        </is>
      </c>
      <c r="B8" s="181" t="n">
        <v>0</v>
      </c>
      <c r="C8" s="181" t="n">
        <v>0</v>
      </c>
      <c r="D8" s="181" t="n">
        <v>0</v>
      </c>
      <c r="E8" s="181" t="n">
        <v>0</v>
      </c>
      <c r="F8" s="181" t="n">
        <v>0</v>
      </c>
      <c r="G8" s="181" t="n">
        <v>0</v>
      </c>
      <c r="H8" s="181" t="n">
        <v>32.406</v>
      </c>
      <c r="I8" s="181" t="n">
        <v>0</v>
      </c>
      <c r="J8" s="181" t="n">
        <v>0</v>
      </c>
      <c r="K8" s="181" t="n">
        <v>0</v>
      </c>
      <c r="L8" s="181" t="n">
        <v>3.879</v>
      </c>
      <c r="M8" s="181" t="n">
        <v>0</v>
      </c>
      <c r="N8" s="181" t="n">
        <v>0</v>
      </c>
      <c r="O8" s="359" t="n"/>
    </row>
    <row r="9">
      <c r="A9" s="181" t="inlineStr">
        <is>
          <t>KISH/PW-08</t>
        </is>
      </c>
      <c r="B9" s="181" t="n">
        <v>0</v>
      </c>
      <c r="C9" s="181" t="n">
        <v>0</v>
      </c>
      <c r="D9" s="181" t="n">
        <v>0</v>
      </c>
      <c r="E9" s="181" t="n">
        <v>0</v>
      </c>
      <c r="F9" s="181" t="n">
        <v>0</v>
      </c>
      <c r="G9" s="181" t="n">
        <v>0</v>
      </c>
      <c r="H9" s="181" t="n">
        <v>0</v>
      </c>
      <c r="I9" s="181" t="n">
        <v>0</v>
      </c>
      <c r="J9" s="181" t="n">
        <v>0</v>
      </c>
      <c r="K9" s="181" t="n">
        <v>0</v>
      </c>
      <c r="L9" s="181" t="n">
        <v>0</v>
      </c>
      <c r="M9" s="181" t="n">
        <v>0</v>
      </c>
      <c r="N9" s="181" t="n">
        <v>0</v>
      </c>
      <c r="O9" s="359" t="n"/>
    </row>
    <row r="10">
      <c r="A10" s="181" t="inlineStr">
        <is>
          <t>KISH/PW-09</t>
        </is>
      </c>
      <c r="B10" s="181" t="n">
        <v>0</v>
      </c>
      <c r="C10" s="181" t="n">
        <v>0</v>
      </c>
      <c r="D10" s="181" t="n">
        <v>0</v>
      </c>
      <c r="E10" s="181" t="n">
        <v>0</v>
      </c>
      <c r="F10" s="181" t="n">
        <v>4</v>
      </c>
      <c r="G10" s="181" t="n">
        <v>0</v>
      </c>
      <c r="H10" s="181" t="n">
        <v>0</v>
      </c>
      <c r="I10" s="181" t="n">
        <v>0</v>
      </c>
      <c r="J10" s="181" t="n">
        <v>0</v>
      </c>
      <c r="K10" s="181" t="n">
        <v>0</v>
      </c>
      <c r="L10" s="181" t="n">
        <v>0</v>
      </c>
      <c r="M10" s="181" t="n">
        <v>0</v>
      </c>
      <c r="N10" s="181" t="n">
        <v>0</v>
      </c>
      <c r="O10" s="359" t="n"/>
    </row>
    <row r="11">
      <c r="A11" s="181" t="inlineStr">
        <is>
          <t>KISH/PW-10</t>
        </is>
      </c>
      <c r="B11" s="181" t="n">
        <v>0</v>
      </c>
      <c r="C11" s="181" t="n">
        <v>0</v>
      </c>
      <c r="D11" s="181" t="n">
        <v>2</v>
      </c>
      <c r="E11" s="181" t="n">
        <v>0</v>
      </c>
      <c r="F11" s="181" t="n">
        <v>0</v>
      </c>
      <c r="G11" s="181" t="n">
        <v>0</v>
      </c>
      <c r="H11" s="181" t="n">
        <v>0</v>
      </c>
      <c r="I11" s="181" t="n">
        <v>0</v>
      </c>
      <c r="J11" s="181" t="n">
        <v>0</v>
      </c>
      <c r="K11" s="181" t="n">
        <v>0</v>
      </c>
      <c r="L11" s="181" t="n">
        <v>11.98</v>
      </c>
      <c r="M11" s="181" t="n">
        <v>0</v>
      </c>
      <c r="N11" s="181" t="n">
        <v>0</v>
      </c>
      <c r="O11" s="359" t="n"/>
    </row>
    <row r="12">
      <c r="A12" s="181" t="inlineStr">
        <is>
          <t>KISH/PW-11</t>
        </is>
      </c>
      <c r="B12" s="181" t="n">
        <v>0</v>
      </c>
      <c r="C12" s="181" t="n">
        <v>0</v>
      </c>
      <c r="D12" s="181" t="n">
        <v>1</v>
      </c>
      <c r="E12" s="181" t="n">
        <v>0</v>
      </c>
      <c r="F12" s="181" t="n">
        <v>0</v>
      </c>
      <c r="G12" s="181" t="n">
        <v>0</v>
      </c>
      <c r="H12" s="181" t="n">
        <v>0</v>
      </c>
      <c r="I12" s="181" t="n">
        <v>0</v>
      </c>
      <c r="J12" s="181" t="n">
        <v>0</v>
      </c>
      <c r="K12" s="181" t="n">
        <v>0</v>
      </c>
      <c r="L12" s="181" t="n">
        <v>10.86</v>
      </c>
      <c r="M12" s="181" t="n">
        <v>0</v>
      </c>
      <c r="N12" s="181" t="n">
        <v>0</v>
      </c>
      <c r="O12" s="359" t="n"/>
    </row>
    <row r="13">
      <c r="A13" s="181" t="inlineStr">
        <is>
          <t>KISH/PW-12</t>
        </is>
      </c>
      <c r="B13" s="181" t="n">
        <v>0</v>
      </c>
      <c r="C13" s="181" t="n">
        <v>0</v>
      </c>
      <c r="D13" s="181" t="n">
        <v>2</v>
      </c>
      <c r="E13" s="181" t="n">
        <v>0</v>
      </c>
      <c r="F13" s="181" t="n">
        <v>0</v>
      </c>
      <c r="G13" s="181" t="n">
        <v>0</v>
      </c>
      <c r="H13" s="181" t="n">
        <v>10.757</v>
      </c>
      <c r="I13" s="181" t="n">
        <v>0</v>
      </c>
      <c r="J13" s="181" t="n">
        <v>0</v>
      </c>
      <c r="K13" s="181" t="n">
        <v>0</v>
      </c>
      <c r="L13" s="181" t="n">
        <v>0</v>
      </c>
      <c r="M13" s="181" t="n">
        <v>0</v>
      </c>
      <c r="N13" s="181" t="n">
        <v>0</v>
      </c>
      <c r="O13" s="359" t="n"/>
    </row>
    <row r="14">
      <c r="A14" s="181" t="inlineStr">
        <is>
          <t>KISH/PW-13</t>
        </is>
      </c>
      <c r="B14" s="181" t="n">
        <v>0</v>
      </c>
      <c r="C14" s="181" t="n">
        <v>0</v>
      </c>
      <c r="D14" s="181" t="n">
        <v>2</v>
      </c>
      <c r="E14" s="181" t="n">
        <v>0</v>
      </c>
      <c r="F14" s="181" t="n">
        <v>0</v>
      </c>
      <c r="G14" s="181" t="n">
        <v>0</v>
      </c>
      <c r="H14" s="181" t="n">
        <v>0</v>
      </c>
      <c r="I14" s="181" t="n">
        <v>0</v>
      </c>
      <c r="J14" s="181" t="n">
        <v>0</v>
      </c>
      <c r="K14" s="181" t="n">
        <v>0</v>
      </c>
      <c r="L14" s="181" t="n">
        <v>10</v>
      </c>
      <c r="M14" s="181" t="n">
        <v>0</v>
      </c>
      <c r="N14" s="181" t="n">
        <v>0</v>
      </c>
      <c r="O14" s="359" t="n"/>
    </row>
    <row r="15">
      <c r="A15" s="181" t="inlineStr">
        <is>
          <t>KISH/PW-14</t>
        </is>
      </c>
      <c r="B15" s="181" t="n">
        <v>0</v>
      </c>
      <c r="C15" s="181" t="n">
        <v>0</v>
      </c>
      <c r="D15" s="181" t="n">
        <v>1</v>
      </c>
      <c r="E15" s="181" t="n">
        <v>0</v>
      </c>
      <c r="F15" s="181" t="n">
        <v>0</v>
      </c>
      <c r="G15" s="181" t="n">
        <v>0</v>
      </c>
      <c r="H15" s="181" t="n">
        <v>0</v>
      </c>
      <c r="I15" s="181" t="n">
        <v>0</v>
      </c>
      <c r="J15" s="181" t="n">
        <v>0</v>
      </c>
      <c r="K15" s="181" t="n">
        <v>0</v>
      </c>
      <c r="L15" s="181" t="n">
        <v>16.9</v>
      </c>
      <c r="M15" s="181" t="n">
        <v>0</v>
      </c>
      <c r="N15" s="181" t="n">
        <v>0</v>
      </c>
      <c r="O15" s="359" t="n"/>
    </row>
    <row r="16">
      <c r="A16" s="181" t="inlineStr">
        <is>
          <t>KISH/PW-15</t>
        </is>
      </c>
      <c r="B16" s="181" t="n">
        <v>0</v>
      </c>
      <c r="C16" s="181" t="n">
        <v>0</v>
      </c>
      <c r="D16" s="181" t="n">
        <v>1</v>
      </c>
      <c r="E16" s="181" t="n">
        <v>0</v>
      </c>
      <c r="F16" s="181" t="n">
        <v>0</v>
      </c>
      <c r="G16" s="181" t="n">
        <v>0</v>
      </c>
      <c r="H16" s="181" t="n">
        <v>0</v>
      </c>
      <c r="I16" s="181" t="n">
        <v>0</v>
      </c>
      <c r="J16" s="181" t="n">
        <v>0</v>
      </c>
      <c r="K16" s="181" t="n">
        <v>0</v>
      </c>
      <c r="L16" s="181" t="n">
        <v>9</v>
      </c>
      <c r="M16" s="181" t="n">
        <v>0</v>
      </c>
      <c r="N16" s="181" t="n">
        <v>0</v>
      </c>
      <c r="O16" s="359" t="n"/>
    </row>
    <row r="17">
      <c r="A17" s="181" t="inlineStr">
        <is>
          <t>KISH/PW-16</t>
        </is>
      </c>
      <c r="B17" s="181" t="n">
        <v>0</v>
      </c>
      <c r="C17" s="181" t="n">
        <v>0</v>
      </c>
      <c r="D17" s="181" t="n">
        <v>1</v>
      </c>
      <c r="E17" s="181" t="n">
        <v>0</v>
      </c>
      <c r="F17" s="181" t="n">
        <v>0</v>
      </c>
      <c r="G17" s="181" t="n">
        <v>0</v>
      </c>
      <c r="H17" s="181" t="n">
        <v>0</v>
      </c>
      <c r="I17" s="181" t="n">
        <v>0</v>
      </c>
      <c r="J17" s="181" t="n">
        <v>0</v>
      </c>
      <c r="K17" s="181" t="n">
        <v>0</v>
      </c>
      <c r="L17" s="181" t="n">
        <v>14.12</v>
      </c>
      <c r="M17" s="181" t="n">
        <v>0</v>
      </c>
      <c r="N17" s="181" t="n">
        <v>0</v>
      </c>
      <c r="O17" s="359" t="n"/>
    </row>
    <row r="18">
      <c r="A18" s="181" t="inlineStr">
        <is>
          <t>KISH/PW-17</t>
        </is>
      </c>
      <c r="B18" s="181" t="n">
        <v>25</v>
      </c>
      <c r="C18" s="181" t="n">
        <v>0</v>
      </c>
      <c r="D18" s="181" t="n">
        <v>2</v>
      </c>
      <c r="E18" s="181" t="n">
        <v>5</v>
      </c>
      <c r="F18" s="181" t="n">
        <v>0</v>
      </c>
      <c r="G18" s="181" t="n">
        <v>0</v>
      </c>
      <c r="H18" s="181" t="n">
        <v>0</v>
      </c>
      <c r="I18" s="181" t="n">
        <v>0</v>
      </c>
      <c r="J18" s="181" t="n">
        <v>0</v>
      </c>
      <c r="K18" s="181" t="n">
        <v>0</v>
      </c>
      <c r="L18" s="181" t="n">
        <v>13.17</v>
      </c>
      <c r="M18" s="181" t="n">
        <v>0</v>
      </c>
      <c r="N18" s="181" t="n">
        <v>0</v>
      </c>
      <c r="O18" s="359" t="n"/>
    </row>
    <row r="19">
      <c r="A19" s="181" t="inlineStr">
        <is>
          <t>KISH/PW-18</t>
        </is>
      </c>
      <c r="B19" s="181" t="n">
        <v>0</v>
      </c>
      <c r="C19" s="181" t="n">
        <v>0</v>
      </c>
      <c r="D19" s="181" t="n">
        <v>0</v>
      </c>
      <c r="E19" s="181" t="n">
        <v>0</v>
      </c>
      <c r="F19" s="181" t="n">
        <v>4</v>
      </c>
      <c r="G19" s="181" t="n">
        <v>0</v>
      </c>
      <c r="H19" s="181" t="n">
        <v>26.035</v>
      </c>
      <c r="I19" s="181" t="n">
        <v>0</v>
      </c>
      <c r="J19" s="181" t="n">
        <v>0</v>
      </c>
      <c r="K19" s="181" t="n">
        <v>0</v>
      </c>
      <c r="L19" s="181" t="n">
        <v>0</v>
      </c>
      <c r="M19" s="181" t="n">
        <v>0</v>
      </c>
      <c r="N19" s="181" t="n">
        <v>0</v>
      </c>
      <c r="O19" s="359" t="n"/>
    </row>
    <row r="20">
      <c r="A20" s="181" t="inlineStr">
        <is>
          <t>KISH/PW-19</t>
        </is>
      </c>
      <c r="B20" s="181" t="n">
        <v>0</v>
      </c>
      <c r="C20" s="181" t="n">
        <v>0</v>
      </c>
      <c r="D20" s="181" t="n">
        <v>0</v>
      </c>
      <c r="E20" s="181" t="n">
        <v>0</v>
      </c>
      <c r="F20" s="181" t="n">
        <v>0</v>
      </c>
      <c r="G20" s="181" t="n">
        <v>0</v>
      </c>
      <c r="H20" s="181" t="n">
        <v>22.933</v>
      </c>
      <c r="I20" s="181" t="n">
        <v>0</v>
      </c>
      <c r="J20" s="181" t="n">
        <v>0</v>
      </c>
      <c r="K20" s="181" t="n">
        <v>0</v>
      </c>
      <c r="L20" s="181" t="n">
        <v>0</v>
      </c>
      <c r="M20" s="181" t="n">
        <v>0</v>
      </c>
      <c r="N20" s="181" t="n">
        <v>0</v>
      </c>
      <c r="O20" s="359" t="n"/>
    </row>
    <row r="21">
      <c r="A21" s="181" t="inlineStr">
        <is>
          <t>KISH/PW-20</t>
        </is>
      </c>
      <c r="B21" s="181" t="n">
        <v>36</v>
      </c>
      <c r="C21" s="181" t="n">
        <v>0</v>
      </c>
      <c r="D21" s="181" t="n">
        <v>0</v>
      </c>
      <c r="E21" s="181" t="n">
        <v>4</v>
      </c>
      <c r="F21" s="181" t="n">
        <v>4</v>
      </c>
      <c r="G21" s="181" t="n">
        <v>0</v>
      </c>
      <c r="H21" s="181" t="n">
        <v>0</v>
      </c>
      <c r="I21" s="181" t="n">
        <v>0</v>
      </c>
      <c r="J21" s="181" t="n">
        <v>0</v>
      </c>
      <c r="K21" s="181" t="n">
        <v>0</v>
      </c>
      <c r="L21" s="181" t="n">
        <v>0</v>
      </c>
      <c r="M21" s="181" t="n">
        <v>0</v>
      </c>
      <c r="N21" s="181" t="n">
        <v>0</v>
      </c>
      <c r="O21" s="359" t="n"/>
    </row>
    <row r="22">
      <c r="A22" s="181" t="inlineStr">
        <is>
          <t>KISH/PW-21</t>
        </is>
      </c>
      <c r="B22" s="181" t="n">
        <v>0</v>
      </c>
      <c r="C22" s="181" t="n">
        <v>0</v>
      </c>
      <c r="D22" s="181" t="n">
        <v>2</v>
      </c>
      <c r="E22" s="181" t="n">
        <v>0</v>
      </c>
      <c r="F22" s="181" t="n">
        <v>0</v>
      </c>
      <c r="G22" s="181" t="n">
        <v>0</v>
      </c>
      <c r="H22" s="181" t="n">
        <v>0</v>
      </c>
      <c r="I22" s="181" t="n">
        <v>0</v>
      </c>
      <c r="J22" s="181" t="n">
        <v>0</v>
      </c>
      <c r="K22" s="181" t="n">
        <v>0</v>
      </c>
      <c r="L22" s="181" t="n">
        <v>10</v>
      </c>
      <c r="M22" s="181" t="n">
        <v>5</v>
      </c>
      <c r="N22" s="181" t="n">
        <v>0</v>
      </c>
      <c r="O22" s="359" t="n"/>
    </row>
    <row r="23">
      <c r="A23" s="181" t="inlineStr">
        <is>
          <t>KISH/PW-22</t>
        </is>
      </c>
      <c r="B23" s="181" t="n">
        <v>6</v>
      </c>
      <c r="C23" s="181" t="n">
        <v>0</v>
      </c>
      <c r="D23" s="181" t="n">
        <v>0</v>
      </c>
      <c r="E23" s="181" t="n">
        <v>3</v>
      </c>
      <c r="F23" s="181" t="n">
        <v>1</v>
      </c>
      <c r="G23" s="181" t="n">
        <v>0</v>
      </c>
      <c r="H23" s="181" t="n">
        <v>9.92</v>
      </c>
      <c r="I23" s="181" t="n">
        <v>0</v>
      </c>
      <c r="J23" s="181" t="n">
        <v>0</v>
      </c>
      <c r="K23" s="181" t="n">
        <v>0</v>
      </c>
      <c r="L23" s="181" t="n">
        <v>10.463</v>
      </c>
      <c r="M23" s="181" t="n">
        <v>0</v>
      </c>
      <c r="N23" s="181" t="n">
        <v>0</v>
      </c>
      <c r="O23" s="359" t="n"/>
    </row>
    <row r="24">
      <c r="A24" s="181" t="inlineStr">
        <is>
          <t>KISH/PW-23</t>
        </is>
      </c>
      <c r="B24" s="181" t="n">
        <v>4</v>
      </c>
      <c r="C24" s="181" t="n">
        <v>0</v>
      </c>
      <c r="D24" s="181" t="n">
        <v>2</v>
      </c>
      <c r="E24" s="181" t="n">
        <v>1</v>
      </c>
      <c r="F24" s="181" t="n">
        <v>0</v>
      </c>
      <c r="G24" s="181" t="n">
        <v>0</v>
      </c>
      <c r="H24" s="181" t="n">
        <v>1.925</v>
      </c>
      <c r="I24" s="181" t="n">
        <v>0</v>
      </c>
      <c r="J24" s="181" t="n">
        <v>0</v>
      </c>
      <c r="K24" s="181" t="n">
        <v>0</v>
      </c>
      <c r="L24" s="181" t="n">
        <v>4.51</v>
      </c>
      <c r="M24" s="181" t="n">
        <v>0</v>
      </c>
      <c r="N24" s="181" t="n">
        <v>0</v>
      </c>
      <c r="O24" s="359" t="n"/>
    </row>
    <row r="25">
      <c r="A25" s="181" t="inlineStr">
        <is>
          <t>KISH/PW-24</t>
        </is>
      </c>
      <c r="B25" s="181" t="n">
        <v>0</v>
      </c>
      <c r="C25" s="181" t="n">
        <v>0</v>
      </c>
      <c r="D25" s="181" t="n">
        <v>0</v>
      </c>
      <c r="E25" s="181" t="n">
        <v>0</v>
      </c>
      <c r="F25" s="181" t="n">
        <v>0</v>
      </c>
      <c r="G25" s="181" t="n">
        <v>0</v>
      </c>
      <c r="H25" s="181" t="n">
        <v>0</v>
      </c>
      <c r="I25" s="181" t="n">
        <v>0</v>
      </c>
      <c r="J25" s="181" t="n">
        <v>0</v>
      </c>
      <c r="K25" s="181" t="n">
        <v>0</v>
      </c>
      <c r="L25" s="181" t="n">
        <v>19.843</v>
      </c>
      <c r="M25" s="181" t="n">
        <v>0</v>
      </c>
      <c r="N25" s="181" t="n">
        <v>0</v>
      </c>
      <c r="O25" s="359" t="n"/>
    </row>
    <row r="26">
      <c r="A26" s="181" t="inlineStr">
        <is>
          <t>KISH/PW-25</t>
        </is>
      </c>
      <c r="B26" s="181" t="n">
        <v>15</v>
      </c>
      <c r="C26" s="181" t="n">
        <v>0</v>
      </c>
      <c r="D26" s="181" t="n">
        <v>1</v>
      </c>
      <c r="E26" s="181" t="n">
        <v>1</v>
      </c>
      <c r="F26" s="181" t="n">
        <v>3</v>
      </c>
      <c r="G26" s="181" t="n">
        <v>0</v>
      </c>
      <c r="H26" s="181" t="n">
        <v>11</v>
      </c>
      <c r="I26" s="181" t="n">
        <v>0</v>
      </c>
      <c r="J26" s="181" t="n">
        <v>0</v>
      </c>
      <c r="K26" s="181" t="n">
        <v>0</v>
      </c>
      <c r="L26" s="181" t="n">
        <v>0</v>
      </c>
      <c r="M26" s="181" t="n">
        <v>0</v>
      </c>
      <c r="N26" s="181" t="n">
        <v>0</v>
      </c>
      <c r="O26" s="359" t="n"/>
    </row>
    <row r="27">
      <c r="A27" s="181" t="inlineStr">
        <is>
          <t>KISH/PW-26</t>
        </is>
      </c>
      <c r="B27" s="181" t="n">
        <v>0</v>
      </c>
      <c r="C27" s="181" t="n">
        <v>0</v>
      </c>
      <c r="D27" s="181" t="n">
        <v>0</v>
      </c>
      <c r="E27" s="181" t="n">
        <v>0</v>
      </c>
      <c r="F27" s="181" t="n">
        <v>0</v>
      </c>
      <c r="G27" s="181" t="n">
        <v>0</v>
      </c>
      <c r="H27" s="181" t="n">
        <v>22.7</v>
      </c>
      <c r="I27" s="181" t="n">
        <v>0</v>
      </c>
      <c r="J27" s="181" t="n">
        <v>0</v>
      </c>
      <c r="K27" s="181" t="n">
        <v>0</v>
      </c>
      <c r="L27" s="181" t="n">
        <v>0.54</v>
      </c>
      <c r="M27" s="181" t="n">
        <v>0</v>
      </c>
      <c r="N27" s="181" t="n">
        <v>0</v>
      </c>
      <c r="O27" s="359" t="n"/>
    </row>
    <row r="28">
      <c r="A28" s="181" t="inlineStr">
        <is>
          <t>KISH/PW-27</t>
        </is>
      </c>
      <c r="B28" s="181" t="n">
        <v>0</v>
      </c>
      <c r="C28" s="181" t="n">
        <v>0</v>
      </c>
      <c r="D28" s="181" t="n">
        <v>4</v>
      </c>
      <c r="E28" s="181" t="n">
        <v>0</v>
      </c>
      <c r="F28" s="181" t="n">
        <v>2</v>
      </c>
      <c r="G28" s="181" t="n">
        <v>0</v>
      </c>
      <c r="H28" s="181" t="n">
        <v>0</v>
      </c>
      <c r="I28" s="181" t="n">
        <v>0</v>
      </c>
      <c r="J28" s="181" t="n">
        <v>0</v>
      </c>
      <c r="K28" s="181" t="n">
        <v>0</v>
      </c>
      <c r="L28" s="181" t="n">
        <v>0</v>
      </c>
      <c r="M28" s="181" t="n">
        <v>0</v>
      </c>
      <c r="N28" s="181" t="n">
        <v>0</v>
      </c>
      <c r="O28" s="359" t="n"/>
    </row>
    <row r="29">
      <c r="A29" s="181" t="inlineStr">
        <is>
          <t>KISH/PW-28</t>
        </is>
      </c>
      <c r="B29" s="181" t="n">
        <v>0</v>
      </c>
      <c r="C29" s="181" t="n">
        <v>0</v>
      </c>
      <c r="D29" s="181" t="n">
        <v>0</v>
      </c>
      <c r="E29" s="181" t="n">
        <v>0</v>
      </c>
      <c r="F29" s="181" t="n">
        <v>0</v>
      </c>
      <c r="G29" s="181" t="n">
        <v>0</v>
      </c>
      <c r="H29" s="181" t="n">
        <v>0</v>
      </c>
      <c r="I29" s="181" t="n">
        <v>0</v>
      </c>
      <c r="J29" s="181" t="n">
        <v>0</v>
      </c>
      <c r="K29" s="181" t="n">
        <v>0</v>
      </c>
      <c r="L29" s="181" t="n">
        <v>0</v>
      </c>
      <c r="M29" s="181" t="n">
        <v>0</v>
      </c>
      <c r="N29" s="181" t="n">
        <v>60</v>
      </c>
      <c r="O29" s="359" t="n"/>
    </row>
    <row r="30">
      <c r="A30" s="181" t="inlineStr">
        <is>
          <t>HOBI/PW-01</t>
        </is>
      </c>
      <c r="B30" s="181" t="n">
        <v>0</v>
      </c>
      <c r="C30" s="181" t="n">
        <v>1</v>
      </c>
      <c r="D30" s="181" t="n">
        <v>0</v>
      </c>
      <c r="E30" s="181" t="n">
        <v>0</v>
      </c>
      <c r="F30" s="181" t="n">
        <v>1</v>
      </c>
      <c r="G30" s="181" t="n">
        <v>0</v>
      </c>
      <c r="H30" s="181" t="n">
        <v>0</v>
      </c>
      <c r="I30" s="181" t="n">
        <v>19.695</v>
      </c>
      <c r="J30" s="181" t="n">
        <v>0</v>
      </c>
      <c r="K30" s="181" t="n">
        <v>14</v>
      </c>
      <c r="L30" s="181" t="n">
        <v>0</v>
      </c>
      <c r="M30" s="181" t="n">
        <v>0</v>
      </c>
      <c r="N30" s="181" t="n">
        <v>0</v>
      </c>
      <c r="O30" s="359" t="n"/>
    </row>
    <row r="31">
      <c r="A31" s="181" t="inlineStr">
        <is>
          <t>HOBI/PW-02</t>
        </is>
      </c>
      <c r="B31" s="181" t="n">
        <v>0</v>
      </c>
      <c r="C31" s="181" t="n">
        <v>0</v>
      </c>
      <c r="D31" s="181" t="n">
        <v>0</v>
      </c>
      <c r="E31" s="181" t="n">
        <v>0</v>
      </c>
      <c r="F31" s="181" t="n">
        <v>1</v>
      </c>
      <c r="G31" s="181" t="n">
        <v>0</v>
      </c>
      <c r="H31" s="181" t="n">
        <v>0</v>
      </c>
      <c r="I31" s="181" t="n">
        <v>6.2</v>
      </c>
      <c r="J31" s="181" t="n">
        <v>0</v>
      </c>
      <c r="K31" s="181" t="n">
        <v>38.504</v>
      </c>
      <c r="L31" s="181" t="n">
        <v>0</v>
      </c>
      <c r="M31" s="181" t="n">
        <v>0</v>
      </c>
      <c r="N31" s="181" t="n">
        <v>0</v>
      </c>
      <c r="O31" s="359" t="n"/>
    </row>
    <row r="32">
      <c r="A32" s="181" t="inlineStr">
        <is>
          <t>HOBI/PW-03</t>
        </is>
      </c>
      <c r="B32" s="181" t="n">
        <v>0</v>
      </c>
      <c r="C32" s="181" t="n">
        <v>0</v>
      </c>
      <c r="D32" s="181" t="n">
        <v>0</v>
      </c>
      <c r="E32" s="181" t="n">
        <v>0</v>
      </c>
      <c r="F32" s="181" t="n">
        <v>0</v>
      </c>
      <c r="G32" s="181" t="n">
        <v>0</v>
      </c>
      <c r="H32" s="181" t="n">
        <v>0</v>
      </c>
      <c r="I32" s="181" t="n">
        <v>0</v>
      </c>
      <c r="J32" s="181" t="n">
        <v>0</v>
      </c>
      <c r="K32" s="181" t="n">
        <v>0</v>
      </c>
      <c r="L32" s="181" t="n">
        <v>0</v>
      </c>
      <c r="M32" s="181" t="n">
        <v>0</v>
      </c>
      <c r="N32" s="181" t="n">
        <v>0</v>
      </c>
      <c r="O32" s="359" t="n"/>
    </row>
    <row r="33">
      <c r="A33" s="181" t="inlineStr">
        <is>
          <t>HOBI/PW-04</t>
        </is>
      </c>
      <c r="B33" s="181" t="n">
        <v>0</v>
      </c>
      <c r="C33" s="181" t="n">
        <v>0</v>
      </c>
      <c r="D33" s="181" t="n">
        <v>0</v>
      </c>
      <c r="E33" s="181" t="n">
        <v>0</v>
      </c>
      <c r="F33" s="181" t="n">
        <v>0</v>
      </c>
      <c r="G33" s="181" t="n">
        <v>0</v>
      </c>
      <c r="H33" s="181" t="n">
        <v>0</v>
      </c>
      <c r="I33" s="181" t="n">
        <v>0</v>
      </c>
      <c r="J33" s="181" t="n">
        <v>0</v>
      </c>
      <c r="K33" s="181" t="n">
        <v>0</v>
      </c>
      <c r="L33" s="181" t="n">
        <v>23.815</v>
      </c>
      <c r="M33" s="181" t="n">
        <v>0</v>
      </c>
      <c r="N33" s="181" t="n">
        <v>0</v>
      </c>
      <c r="O33" s="359" t="n"/>
    </row>
    <row r="34">
      <c r="A34" s="181" t="inlineStr">
        <is>
          <t>HOBI/PW-05</t>
        </is>
      </c>
      <c r="B34" s="181" t="n">
        <v>0</v>
      </c>
      <c r="C34" s="181" t="n">
        <v>0</v>
      </c>
      <c r="D34" s="181" t="n">
        <v>7</v>
      </c>
      <c r="E34" s="181" t="n">
        <v>0</v>
      </c>
      <c r="F34" s="181" t="n">
        <v>0</v>
      </c>
      <c r="G34" s="181" t="n">
        <v>0</v>
      </c>
      <c r="H34" s="181" t="n">
        <v>0</v>
      </c>
      <c r="I34" s="181" t="n">
        <v>0</v>
      </c>
      <c r="J34" s="181" t="n">
        <v>0</v>
      </c>
      <c r="K34" s="181" t="n">
        <v>0</v>
      </c>
      <c r="L34" s="181" t="n">
        <v>0</v>
      </c>
      <c r="M34" s="181" t="n">
        <v>0</v>
      </c>
      <c r="N34" s="181" t="n">
        <v>0</v>
      </c>
      <c r="O34" s="359" t="n"/>
    </row>
    <row r="35">
      <c r="A35" s="181" t="inlineStr">
        <is>
          <t>HOBI/PW-06</t>
        </is>
      </c>
      <c r="B35" s="181" t="n">
        <v>15</v>
      </c>
      <c r="C35" s="181" t="n">
        <v>0</v>
      </c>
      <c r="D35" s="181" t="n">
        <v>0</v>
      </c>
      <c r="E35" s="181" t="n">
        <v>9</v>
      </c>
      <c r="F35" s="181" t="n">
        <v>4</v>
      </c>
      <c r="G35" s="181" t="n">
        <v>0</v>
      </c>
      <c r="H35" s="181" t="n">
        <v>0</v>
      </c>
      <c r="I35" s="181" t="n">
        <v>0</v>
      </c>
      <c r="J35" s="181" t="n">
        <v>0</v>
      </c>
      <c r="K35" s="181" t="n">
        <v>0</v>
      </c>
      <c r="L35" s="181" t="n">
        <v>0</v>
      </c>
      <c r="M35" s="181" t="n">
        <v>0</v>
      </c>
      <c r="N35" s="181" t="n">
        <v>0</v>
      </c>
      <c r="O35" s="359" t="n"/>
    </row>
    <row r="36">
      <c r="A36" s="181" t="inlineStr">
        <is>
          <t>HOBI/PW-07</t>
        </is>
      </c>
      <c r="B36" s="181" t="n">
        <v>0</v>
      </c>
      <c r="C36" s="181" t="n">
        <v>0</v>
      </c>
      <c r="D36" s="181" t="n">
        <v>0</v>
      </c>
      <c r="E36" s="181" t="n">
        <v>0</v>
      </c>
      <c r="F36" s="181" t="n">
        <v>0</v>
      </c>
      <c r="G36" s="181" t="n">
        <v>0</v>
      </c>
      <c r="H36" s="181" t="n">
        <v>40.159</v>
      </c>
      <c r="I36" s="181" t="n">
        <v>0</v>
      </c>
      <c r="J36" s="181" t="n">
        <v>0</v>
      </c>
      <c r="K36" s="181" t="n">
        <v>0</v>
      </c>
      <c r="L36" s="181" t="n">
        <v>0</v>
      </c>
      <c r="M36" s="181" t="n">
        <v>1</v>
      </c>
      <c r="N36" s="181" t="n">
        <v>0</v>
      </c>
      <c r="O36" s="359" t="n"/>
    </row>
    <row r="37">
      <c r="A37" s="181" t="inlineStr">
        <is>
          <t>NETR/PW-01</t>
        </is>
      </c>
      <c r="B37" s="181" t="n">
        <v>0</v>
      </c>
      <c r="C37" s="181" t="n">
        <v>0</v>
      </c>
      <c r="D37" s="181" t="n">
        <v>0</v>
      </c>
      <c r="E37" s="181" t="n">
        <v>0</v>
      </c>
      <c r="F37" s="181" t="n">
        <v>0</v>
      </c>
      <c r="G37" s="181" t="n">
        <v>0</v>
      </c>
      <c r="H37" s="181" t="n">
        <v>0</v>
      </c>
      <c r="I37" s="181" t="n">
        <v>0</v>
      </c>
      <c r="J37" s="181" t="n">
        <v>46.21</v>
      </c>
      <c r="K37" s="181" t="n">
        <v>0</v>
      </c>
      <c r="L37" s="181" t="n">
        <v>0</v>
      </c>
      <c r="M37" s="181" t="n">
        <v>0</v>
      </c>
      <c r="N37" s="181" t="n">
        <v>0</v>
      </c>
      <c r="O37" s="359" t="n"/>
    </row>
    <row r="38">
      <c r="A38" s="181" t="inlineStr">
        <is>
          <t>NETR/PW-02</t>
        </is>
      </c>
      <c r="B38" s="181" t="n">
        <v>0</v>
      </c>
      <c r="C38" s="181" t="n">
        <v>0</v>
      </c>
      <c r="D38" s="181" t="n">
        <v>0</v>
      </c>
      <c r="E38" s="181" t="n">
        <v>0</v>
      </c>
      <c r="F38" s="181" t="n">
        <v>0</v>
      </c>
      <c r="G38" s="181" t="n">
        <v>0</v>
      </c>
      <c r="H38" s="181" t="n">
        <v>0</v>
      </c>
      <c r="I38" s="181" t="n">
        <v>50.383</v>
      </c>
      <c r="J38" s="181" t="n">
        <v>0</v>
      </c>
      <c r="K38" s="181" t="n">
        <v>0</v>
      </c>
      <c r="L38" s="181" t="n">
        <v>0</v>
      </c>
      <c r="M38" s="181" t="n">
        <v>0</v>
      </c>
      <c r="N38" s="181" t="n">
        <v>0</v>
      </c>
      <c r="O38" s="359" t="n"/>
    </row>
    <row r="39">
      <c r="A39" s="181" t="inlineStr">
        <is>
          <t>NETR/PW-03</t>
        </is>
      </c>
      <c r="B39" s="181" t="n">
        <v>0</v>
      </c>
      <c r="C39" s="181" t="n">
        <v>1</v>
      </c>
      <c r="D39" s="181" t="n">
        <v>0</v>
      </c>
      <c r="E39" s="181" t="n">
        <v>0</v>
      </c>
      <c r="F39" s="181" t="n">
        <v>0</v>
      </c>
      <c r="G39" s="181" t="n">
        <v>0</v>
      </c>
      <c r="H39" s="181" t="n">
        <v>0</v>
      </c>
      <c r="I39" s="181" t="n">
        <v>0</v>
      </c>
      <c r="J39" s="181" t="n">
        <v>20.9</v>
      </c>
      <c r="K39" s="181" t="n">
        <v>3.56</v>
      </c>
      <c r="L39" s="181" t="n">
        <v>0</v>
      </c>
      <c r="M39" s="181" t="n">
        <v>0</v>
      </c>
      <c r="N39" s="181" t="n">
        <v>0</v>
      </c>
      <c r="O39" s="359" t="n"/>
    </row>
    <row r="40">
      <c r="A40" s="181" t="inlineStr">
        <is>
          <t>NETR/PW-04</t>
        </is>
      </c>
      <c r="B40" s="181" t="n">
        <v>0</v>
      </c>
      <c r="C40" s="181" t="n">
        <v>0</v>
      </c>
      <c r="D40" s="181" t="n">
        <v>0</v>
      </c>
      <c r="E40" s="181" t="n">
        <v>0</v>
      </c>
      <c r="F40" s="181" t="n">
        <v>0</v>
      </c>
      <c r="G40" s="181" t="n">
        <v>0</v>
      </c>
      <c r="H40" s="181" t="n">
        <v>0</v>
      </c>
      <c r="I40" s="181" t="n">
        <v>24.033</v>
      </c>
      <c r="J40" s="181" t="n">
        <v>0</v>
      </c>
      <c r="K40" s="181" t="n">
        <v>9.75</v>
      </c>
      <c r="L40" s="181" t="n">
        <v>0</v>
      </c>
      <c r="M40" s="181" t="n">
        <v>0</v>
      </c>
      <c r="N40" s="181" t="n">
        <v>0</v>
      </c>
      <c r="O40" s="359" t="n"/>
    </row>
    <row r="41">
      <c r="A41" s="181" t="inlineStr">
        <is>
          <t>NETR/PW-05</t>
        </is>
      </c>
      <c r="B41" s="181" t="n">
        <v>0</v>
      </c>
      <c r="C41" s="181" t="n">
        <v>0</v>
      </c>
      <c r="D41" s="181" t="n">
        <v>4</v>
      </c>
      <c r="E41" s="181" t="n">
        <v>0</v>
      </c>
      <c r="F41" s="181" t="n">
        <v>0</v>
      </c>
      <c r="G41" s="181" t="n">
        <v>0</v>
      </c>
      <c r="H41" s="181" t="n">
        <v>0</v>
      </c>
      <c r="I41" s="181" t="n">
        <v>0</v>
      </c>
      <c r="J41" s="181" t="n">
        <v>0</v>
      </c>
      <c r="K41" s="181" t="n">
        <v>0</v>
      </c>
      <c r="L41" s="181" t="n">
        <v>3.071</v>
      </c>
      <c r="M41" s="181" t="n">
        <v>0</v>
      </c>
      <c r="N41" s="181" t="n">
        <v>0</v>
      </c>
      <c r="O41" s="359" t="n"/>
    </row>
    <row r="42">
      <c r="A42" s="181" t="inlineStr">
        <is>
          <t>NETR/PW-06</t>
        </is>
      </c>
      <c r="B42" s="181" t="n">
        <v>2</v>
      </c>
      <c r="C42" s="181" t="n">
        <v>0</v>
      </c>
      <c r="D42" s="181" t="n">
        <v>0</v>
      </c>
      <c r="E42" s="181" t="n">
        <v>2</v>
      </c>
      <c r="F42" s="181" t="n">
        <v>0</v>
      </c>
      <c r="G42" s="181" t="n">
        <v>0</v>
      </c>
      <c r="H42" s="181" t="n">
        <v>11.996</v>
      </c>
      <c r="I42" s="181" t="n">
        <v>0</v>
      </c>
      <c r="J42" s="181" t="n">
        <v>0</v>
      </c>
      <c r="K42" s="181" t="n">
        <v>0</v>
      </c>
      <c r="L42" s="181" t="n">
        <v>0</v>
      </c>
      <c r="M42" s="181" t="n">
        <v>1</v>
      </c>
      <c r="N42" s="181" t="n">
        <v>0</v>
      </c>
      <c r="O42" s="359" t="n"/>
    </row>
    <row r="43">
      <c r="A43" s="181" t="inlineStr">
        <is>
          <t>NETR/PW-07</t>
        </is>
      </c>
      <c r="B43" s="181" t="n">
        <v>0</v>
      </c>
      <c r="C43" s="181" t="n">
        <v>0</v>
      </c>
      <c r="D43" s="181" t="n">
        <v>0</v>
      </c>
      <c r="E43" s="181" t="n">
        <v>0</v>
      </c>
      <c r="F43" s="181" t="n">
        <v>0</v>
      </c>
      <c r="G43" s="181" t="n">
        <v>0</v>
      </c>
      <c r="H43" s="181" t="n">
        <v>24</v>
      </c>
      <c r="I43" s="181" t="n">
        <v>0</v>
      </c>
      <c r="J43" s="181" t="n">
        <v>0</v>
      </c>
      <c r="K43" s="181" t="n">
        <v>0</v>
      </c>
      <c r="L43" s="181" t="n">
        <v>0</v>
      </c>
      <c r="M43" s="181" t="n">
        <v>0</v>
      </c>
      <c r="N43" s="181" t="n">
        <v>0</v>
      </c>
      <c r="O43" s="359" t="n"/>
    </row>
    <row r="44">
      <c r="A44" s="181" t="inlineStr">
        <is>
          <t>NETR/PW-08</t>
        </is>
      </c>
      <c r="B44" s="181" t="n">
        <v>3</v>
      </c>
      <c r="C44" s="181" t="n">
        <v>0</v>
      </c>
      <c r="D44" s="181" t="n">
        <v>2</v>
      </c>
      <c r="E44" s="181" t="n">
        <v>5</v>
      </c>
      <c r="F44" s="181" t="n">
        <v>0</v>
      </c>
      <c r="G44" s="181" t="n">
        <v>0</v>
      </c>
      <c r="H44" s="181" t="n">
        <v>0</v>
      </c>
      <c r="I44" s="181" t="n">
        <v>0</v>
      </c>
      <c r="J44" s="181" t="n">
        <v>0</v>
      </c>
      <c r="K44" s="181" t="n">
        <v>0</v>
      </c>
      <c r="L44" s="181" t="n">
        <v>0</v>
      </c>
      <c r="M44" s="181" t="n">
        <v>0</v>
      </c>
      <c r="N44" s="181" t="n">
        <v>0</v>
      </c>
      <c r="O44" s="359" t="n"/>
    </row>
    <row r="45">
      <c r="A45" s="181" t="inlineStr">
        <is>
          <t>SUNM/PW-01</t>
        </is>
      </c>
      <c r="B45" s="181" t="n">
        <v>9</v>
      </c>
      <c r="C45" s="181" t="n">
        <v>0</v>
      </c>
      <c r="D45" s="181" t="n">
        <v>0</v>
      </c>
      <c r="E45" s="181" t="n">
        <v>7</v>
      </c>
      <c r="F45" s="181" t="n">
        <v>0</v>
      </c>
      <c r="G45" s="181" t="n">
        <v>0</v>
      </c>
      <c r="H45" s="181" t="n">
        <v>7.678</v>
      </c>
      <c r="I45" s="181" t="n">
        <v>0</v>
      </c>
      <c r="J45" s="181" t="n">
        <v>0</v>
      </c>
      <c r="K45" s="181" t="n">
        <v>0</v>
      </c>
      <c r="L45" s="181" t="n">
        <v>33.849</v>
      </c>
      <c r="M45" s="181" t="n">
        <v>0</v>
      </c>
      <c r="N45" s="181" t="n">
        <v>0</v>
      </c>
      <c r="O45" s="359" t="n"/>
    </row>
    <row r="46">
      <c r="A46" s="181" t="inlineStr">
        <is>
          <t>SUNM/PW-02</t>
        </is>
      </c>
      <c r="B46" s="181" t="n">
        <v>0</v>
      </c>
      <c r="C46" s="181" t="n">
        <v>0</v>
      </c>
      <c r="D46" s="181" t="n">
        <v>0</v>
      </c>
      <c r="E46" s="181" t="n">
        <v>0</v>
      </c>
      <c r="F46" s="181" t="n">
        <v>0</v>
      </c>
      <c r="G46" s="181" t="n">
        <v>0</v>
      </c>
      <c r="H46" s="181" t="n">
        <v>36.575</v>
      </c>
      <c r="I46" s="181" t="n">
        <v>0</v>
      </c>
      <c r="J46" s="181" t="n">
        <v>0</v>
      </c>
      <c r="K46" s="181" t="n">
        <v>0</v>
      </c>
      <c r="L46" s="181" t="n">
        <v>0</v>
      </c>
      <c r="M46" s="181" t="n">
        <v>0</v>
      </c>
      <c r="N46" s="181" t="n">
        <v>0</v>
      </c>
      <c r="O46" s="359" t="n"/>
    </row>
    <row r="47">
      <c r="A47" s="181" t="inlineStr">
        <is>
          <t>SUNM/PW-03</t>
        </is>
      </c>
      <c r="B47" s="181" t="n">
        <v>0</v>
      </c>
      <c r="C47" s="181" t="n">
        <v>0</v>
      </c>
      <c r="D47" s="181" t="n">
        <v>2</v>
      </c>
      <c r="E47" s="181" t="n">
        <v>0</v>
      </c>
      <c r="F47" s="181" t="n">
        <v>6</v>
      </c>
      <c r="G47" s="181" t="n">
        <v>0</v>
      </c>
      <c r="H47" s="181" t="n">
        <v>0</v>
      </c>
      <c r="I47" s="181" t="n">
        <v>0</v>
      </c>
      <c r="J47" s="181" t="n">
        <v>0</v>
      </c>
      <c r="K47" s="181" t="n">
        <v>0</v>
      </c>
      <c r="L47" s="181" t="n">
        <v>0</v>
      </c>
      <c r="M47" s="181" t="n">
        <v>0</v>
      </c>
      <c r="N47" s="181" t="n">
        <v>0</v>
      </c>
      <c r="O47" s="359" t="n"/>
    </row>
    <row r="48">
      <c r="A48" s="181" t="inlineStr">
        <is>
          <t>SUNM/PW-04</t>
        </is>
      </c>
      <c r="B48" s="181" t="n">
        <v>0</v>
      </c>
      <c r="C48" s="181" t="n">
        <v>0</v>
      </c>
      <c r="D48" s="181" t="n">
        <v>0</v>
      </c>
      <c r="E48" s="181" t="n">
        <v>0</v>
      </c>
      <c r="F48" s="181" t="n">
        <v>0</v>
      </c>
      <c r="G48" s="181" t="n">
        <v>0</v>
      </c>
      <c r="H48" s="181" t="n">
        <v>0</v>
      </c>
      <c r="I48" s="181" t="n">
        <v>0</v>
      </c>
      <c r="J48" s="181" t="n">
        <v>0</v>
      </c>
      <c r="K48" s="181" t="n">
        <v>0</v>
      </c>
      <c r="L48" s="181" t="n">
        <v>34.94</v>
      </c>
      <c r="M48" s="181" t="n">
        <v>0</v>
      </c>
      <c r="N48" s="181" t="n">
        <v>0</v>
      </c>
      <c r="O48" s="359" t="n"/>
    </row>
    <row r="49">
      <c r="A49" s="181" t="inlineStr">
        <is>
          <t>SUNM/PW-05</t>
        </is>
      </c>
      <c r="B49" s="181" t="n">
        <v>0</v>
      </c>
      <c r="C49" s="181" t="n">
        <v>0</v>
      </c>
      <c r="D49" s="181" t="n">
        <v>2</v>
      </c>
      <c r="E49" s="181" t="n">
        <v>0</v>
      </c>
      <c r="F49" s="181" t="n">
        <v>4</v>
      </c>
      <c r="G49" s="181" t="n">
        <v>0</v>
      </c>
      <c r="H49" s="181" t="n">
        <v>0</v>
      </c>
      <c r="I49" s="181" t="n">
        <v>0</v>
      </c>
      <c r="J49" s="181" t="n">
        <v>0</v>
      </c>
      <c r="K49" s="181" t="n">
        <v>0</v>
      </c>
      <c r="L49" s="181" t="n">
        <v>0</v>
      </c>
      <c r="M49" s="181" t="n">
        <v>0</v>
      </c>
      <c r="N49" s="181" t="n">
        <v>0</v>
      </c>
      <c r="O49" s="359" t="n"/>
    </row>
    <row r="50">
      <c r="A50" s="181" t="inlineStr">
        <is>
          <t>SUNM/PW-06</t>
        </is>
      </c>
      <c r="B50" s="181" t="n">
        <v>12</v>
      </c>
      <c r="C50" s="181" t="n">
        <v>0</v>
      </c>
      <c r="D50" s="181" t="n">
        <v>0</v>
      </c>
      <c r="E50" s="181" t="n">
        <v>1</v>
      </c>
      <c r="F50" s="181" t="n">
        <v>0</v>
      </c>
      <c r="G50" s="181" t="n">
        <v>0</v>
      </c>
      <c r="H50" s="181" t="n">
        <v>66.04300000000001</v>
      </c>
      <c r="I50" s="181" t="n">
        <v>0</v>
      </c>
      <c r="J50" s="181" t="n">
        <v>0</v>
      </c>
      <c r="K50" s="181" t="n">
        <v>0</v>
      </c>
      <c r="L50" s="181" t="n">
        <v>0</v>
      </c>
      <c r="M50" s="181" t="n">
        <v>0</v>
      </c>
      <c r="N50" s="181" t="n">
        <v>0</v>
      </c>
      <c r="O50" s="359" t="n"/>
    </row>
    <row r="51">
      <c r="A51" s="347" t="inlineStr">
        <is>
          <t>Total</t>
        </is>
      </c>
      <c r="B51" s="326">
        <f>SUM(B2:B50)</f>
        <v/>
      </c>
      <c r="C51" s="326">
        <f>SUM(C2:C50)</f>
        <v/>
      </c>
      <c r="D51" s="326">
        <f>SUM(D2:D50)</f>
        <v/>
      </c>
      <c r="E51" s="326">
        <f>SUM(E2:E50)</f>
        <v/>
      </c>
      <c r="F51" s="326">
        <f>SUM(F2:F50)</f>
        <v/>
      </c>
      <c r="G51" s="326">
        <f>SUM(G2:G50)</f>
        <v/>
      </c>
      <c r="H51" s="326">
        <f>SUM(H2:H50)</f>
        <v/>
      </c>
      <c r="I51" s="326">
        <f>SUM(I2:I50)</f>
        <v/>
      </c>
      <c r="J51" s="326">
        <f>SUM(J2:J50)</f>
        <v/>
      </c>
      <c r="K51" s="326">
        <f>SUM(K2:K50)</f>
        <v/>
      </c>
      <c r="L51" s="326">
        <f>SUM(L2:L50)</f>
        <v/>
      </c>
      <c r="M51" s="326">
        <f>SUM(M2:M50)</f>
        <v/>
      </c>
      <c r="N51" s="326">
        <f>SUM(N2:N50)</f>
        <v/>
      </c>
      <c r="O51" s="326">
        <f>SUM(O2:O50)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O51"/>
  <sheetViews>
    <sheetView topLeftCell="A31" workbookViewId="0" zoomScale="70" zoomScaleNormal="70">
      <selection activeCell="O64" sqref="O64"/>
    </sheetView>
  </sheetViews>
  <sheetFormatPr baseColWidth="8" defaultRowHeight="15"/>
  <cols>
    <col customWidth="1" max="1" min="1" style="356" width="17.7109375"/>
    <col customWidth="1" max="2" min="2" style="356" width="17.42578125"/>
    <col customWidth="1" max="5" min="5" style="356" width="8.7109375"/>
    <col customWidth="1" max="6" min="6" style="356" width="9.7109375"/>
    <col customWidth="1" max="13" min="13" style="356" width="11.5703125"/>
  </cols>
  <sheetData>
    <row customFormat="1" customHeight="1" ht="30" r="1" s="70">
      <c r="A1" s="69" t="inlineStr">
        <is>
          <t>Package</t>
        </is>
      </c>
      <c r="B1" s="153" t="inlineStr">
        <is>
          <t>IrrigationInlet</t>
        </is>
      </c>
      <c r="C1" s="153" t="inlineStr">
        <is>
          <t>Reg Rehab</t>
        </is>
      </c>
      <c r="D1" s="153" t="inlineStr">
        <is>
          <t>Reg Cons</t>
        </is>
      </c>
      <c r="E1" s="153" t="inlineStr">
        <is>
          <t>Box Dr Out</t>
        </is>
      </c>
      <c r="F1" s="153" t="inlineStr">
        <is>
          <t>Causeway</t>
        </is>
      </c>
      <c r="G1" s="153" t="inlineStr">
        <is>
          <t>Bridge</t>
        </is>
      </c>
      <c r="H1" s="153" t="inlineStr">
        <is>
          <t>Khal New</t>
        </is>
      </c>
      <c r="I1" s="153" t="inlineStr">
        <is>
          <t>Khal Reahb</t>
        </is>
      </c>
      <c r="J1" s="153" t="inlineStr">
        <is>
          <t>Rehab Full Emb</t>
        </is>
      </c>
      <c r="K1" s="153" t="inlineStr">
        <is>
          <t>Rehab Sub Emb</t>
        </is>
      </c>
      <c r="L1" s="153" t="inlineStr">
        <is>
          <t>Const Sub Emb</t>
        </is>
      </c>
      <c r="M1" s="153" t="inlineStr">
        <is>
          <t>Reg Rehab New Haor</t>
        </is>
      </c>
      <c r="N1" s="153" t="inlineStr">
        <is>
          <t>WMG Office</t>
        </is>
      </c>
      <c r="O1" s="153" t="n">
        <v>14</v>
      </c>
    </row>
    <row r="2">
      <c r="A2" s="181" t="inlineStr">
        <is>
          <t>KISH/PW-01</t>
        </is>
      </c>
      <c r="B2" s="359" t="n">
        <v>0</v>
      </c>
      <c r="C2" s="359" t="n">
        <v>1</v>
      </c>
      <c r="D2" s="359" t="n">
        <v>0</v>
      </c>
      <c r="E2" s="359" t="n">
        <v>0</v>
      </c>
      <c r="F2" s="359" t="n">
        <v>0</v>
      </c>
      <c r="G2" s="359" t="n">
        <v>0</v>
      </c>
      <c r="H2" s="359" t="n">
        <v>0</v>
      </c>
      <c r="I2" s="359" t="n">
        <v>11.546</v>
      </c>
      <c r="J2" s="359" t="n">
        <v>0</v>
      </c>
      <c r="K2" s="359" t="n">
        <v>0</v>
      </c>
      <c r="L2" s="359" t="n">
        <v>0</v>
      </c>
      <c r="M2" s="359" t="n">
        <v>0</v>
      </c>
      <c r="N2" s="359" t="n">
        <v>0</v>
      </c>
      <c r="O2" s="359" t="n"/>
    </row>
    <row r="3">
      <c r="A3" s="181" t="inlineStr">
        <is>
          <t>KISH/PW-02</t>
        </is>
      </c>
      <c r="B3" s="359" t="n">
        <v>0</v>
      </c>
      <c r="C3" s="359" t="n">
        <v>0</v>
      </c>
      <c r="D3" s="359" t="n">
        <v>1</v>
      </c>
      <c r="E3" s="359" t="n">
        <v>0</v>
      </c>
      <c r="F3" s="359" t="n">
        <v>0</v>
      </c>
      <c r="G3" s="359" t="n">
        <v>0</v>
      </c>
      <c r="H3" s="359" t="n">
        <v>11.095</v>
      </c>
      <c r="I3" s="359" t="n">
        <v>0</v>
      </c>
      <c r="J3" s="359" t="n">
        <v>0</v>
      </c>
      <c r="K3" s="359" t="n">
        <v>0</v>
      </c>
      <c r="L3" s="359" t="n">
        <v>0.315</v>
      </c>
      <c r="M3" s="359" t="n">
        <v>0</v>
      </c>
      <c r="N3" s="359" t="n">
        <v>0</v>
      </c>
      <c r="O3" s="359" t="n"/>
    </row>
    <row r="4">
      <c r="A4" s="181" t="inlineStr">
        <is>
          <t>KISH/PW-03</t>
        </is>
      </c>
      <c r="B4" s="359" t="n">
        <v>0</v>
      </c>
      <c r="C4" s="359" t="n">
        <v>0</v>
      </c>
      <c r="D4" s="359" t="n">
        <v>1</v>
      </c>
      <c r="E4" s="359" t="n">
        <v>0</v>
      </c>
      <c r="F4" s="359" t="n">
        <v>0</v>
      </c>
      <c r="G4" s="359" t="n">
        <v>0</v>
      </c>
      <c r="H4" s="359" t="n">
        <v>0</v>
      </c>
      <c r="I4" s="359" t="n">
        <v>0</v>
      </c>
      <c r="J4" s="359" t="n">
        <v>0</v>
      </c>
      <c r="K4" s="359" t="n">
        <v>0</v>
      </c>
      <c r="L4" s="359" t="n">
        <v>10.383</v>
      </c>
      <c r="M4" s="359" t="n">
        <v>0</v>
      </c>
      <c r="N4" s="359" t="n">
        <v>0</v>
      </c>
      <c r="O4" s="359" t="n"/>
    </row>
    <row r="5">
      <c r="A5" s="181" t="inlineStr">
        <is>
          <t>KISH/PW-04</t>
        </is>
      </c>
      <c r="B5" s="359" t="n">
        <v>0</v>
      </c>
      <c r="C5" s="359" t="n">
        <v>0</v>
      </c>
      <c r="D5" s="359" t="n">
        <v>3</v>
      </c>
      <c r="E5" s="359" t="n">
        <v>0</v>
      </c>
      <c r="F5" s="359" t="n">
        <v>0</v>
      </c>
      <c r="G5" s="359" t="n">
        <v>0</v>
      </c>
      <c r="H5" s="359" t="n">
        <v>0</v>
      </c>
      <c r="I5" s="359" t="n">
        <v>0</v>
      </c>
      <c r="J5" s="359" t="n">
        <v>0</v>
      </c>
      <c r="K5" s="359" t="n">
        <v>0</v>
      </c>
      <c r="L5" s="359" t="n">
        <v>6.471</v>
      </c>
      <c r="M5" s="359" t="n">
        <v>0</v>
      </c>
      <c r="N5" s="359" t="n">
        <v>0</v>
      </c>
      <c r="O5" s="359" t="n"/>
    </row>
    <row r="6">
      <c r="A6" s="181" t="inlineStr">
        <is>
          <t>KISH/PW-05</t>
        </is>
      </c>
      <c r="B6" s="359" t="n">
        <v>0</v>
      </c>
      <c r="C6" s="359" t="n">
        <v>0</v>
      </c>
      <c r="D6" s="359" t="n">
        <v>1</v>
      </c>
      <c r="E6" s="359" t="n">
        <v>0</v>
      </c>
      <c r="F6" s="359" t="n">
        <v>0</v>
      </c>
      <c r="G6" s="359" t="n">
        <v>0</v>
      </c>
      <c r="H6" s="359" t="n">
        <v>0</v>
      </c>
      <c r="I6" s="359" t="n">
        <v>0</v>
      </c>
      <c r="J6" s="359" t="n">
        <v>0</v>
      </c>
      <c r="K6" s="359" t="n">
        <v>0</v>
      </c>
      <c r="L6" s="359" t="n">
        <v>12.214</v>
      </c>
      <c r="M6" s="359" t="n">
        <v>0</v>
      </c>
      <c r="N6" s="359" t="n">
        <v>0</v>
      </c>
      <c r="O6" s="359" t="n"/>
    </row>
    <row r="7">
      <c r="A7" s="181" t="inlineStr">
        <is>
          <t>KISH/PW-06</t>
        </is>
      </c>
      <c r="B7" s="359" t="n">
        <v>0</v>
      </c>
      <c r="C7" s="359" t="n">
        <v>0</v>
      </c>
      <c r="D7" s="359" t="n">
        <v>1</v>
      </c>
      <c r="E7" s="359" t="n">
        <v>0</v>
      </c>
      <c r="F7" s="359" t="n">
        <v>0</v>
      </c>
      <c r="G7" s="359" t="n">
        <v>0</v>
      </c>
      <c r="H7" s="359" t="n">
        <v>20</v>
      </c>
      <c r="I7" s="359" t="n">
        <v>0</v>
      </c>
      <c r="J7" s="359" t="n">
        <v>0</v>
      </c>
      <c r="K7" s="359" t="n">
        <v>0</v>
      </c>
      <c r="L7" s="359" t="n">
        <v>0</v>
      </c>
      <c r="M7" s="359" t="n">
        <v>0</v>
      </c>
      <c r="N7" s="359" t="n">
        <v>0</v>
      </c>
      <c r="O7" s="359" t="n"/>
    </row>
    <row r="8">
      <c r="A8" s="181" t="inlineStr">
        <is>
          <t>KISH/PW-07</t>
        </is>
      </c>
      <c r="B8" s="359" t="n">
        <v>0</v>
      </c>
      <c r="C8" s="359" t="n">
        <v>0</v>
      </c>
      <c r="D8" s="359" t="n">
        <v>0</v>
      </c>
      <c r="E8" s="359" t="n">
        <v>0</v>
      </c>
      <c r="F8" s="359" t="n">
        <v>0</v>
      </c>
      <c r="G8" s="359" t="n">
        <v>0</v>
      </c>
      <c r="H8" s="359" t="n">
        <v>25.7</v>
      </c>
      <c r="I8" s="359" t="n">
        <v>0</v>
      </c>
      <c r="J8" s="359" t="n">
        <v>0</v>
      </c>
      <c r="K8" s="359" t="n">
        <v>0</v>
      </c>
      <c r="L8" s="359" t="n">
        <v>0.8</v>
      </c>
      <c r="M8" s="359" t="n">
        <v>0</v>
      </c>
      <c r="N8" s="359" t="n">
        <v>0</v>
      </c>
      <c r="O8" s="359" t="n"/>
    </row>
    <row r="9">
      <c r="A9" s="181" t="inlineStr">
        <is>
          <t>KISH/PW-08</t>
        </is>
      </c>
      <c r="B9" s="359" t="n">
        <v>0</v>
      </c>
      <c r="C9" s="359" t="n">
        <v>0</v>
      </c>
      <c r="D9" s="359" t="n">
        <v>0</v>
      </c>
      <c r="E9" s="359" t="n">
        <v>0</v>
      </c>
      <c r="F9" s="359" t="n">
        <v>0</v>
      </c>
      <c r="G9" s="359" t="n">
        <v>0</v>
      </c>
      <c r="H9" s="359" t="n">
        <v>0</v>
      </c>
      <c r="I9" s="359" t="n">
        <v>0</v>
      </c>
      <c r="J9" s="359" t="n">
        <v>0</v>
      </c>
      <c r="K9" s="359" t="n">
        <v>0</v>
      </c>
      <c r="L9" s="359" t="n">
        <v>0</v>
      </c>
      <c r="M9" s="359" t="n">
        <v>0</v>
      </c>
      <c r="N9" s="359" t="n">
        <v>0</v>
      </c>
      <c r="O9" s="359" t="n"/>
    </row>
    <row r="10">
      <c r="A10" s="181" t="inlineStr">
        <is>
          <t>KISH/PW-09</t>
        </is>
      </c>
      <c r="B10" s="359" t="n">
        <v>0</v>
      </c>
      <c r="C10" s="359" t="n">
        <v>0</v>
      </c>
      <c r="D10" s="359" t="n">
        <v>0</v>
      </c>
      <c r="E10" s="359" t="n">
        <v>0</v>
      </c>
      <c r="F10" s="359" t="n">
        <v>3</v>
      </c>
      <c r="G10" s="359" t="n">
        <v>0</v>
      </c>
      <c r="H10" s="359" t="n">
        <v>0</v>
      </c>
      <c r="I10" s="359" t="n">
        <v>0</v>
      </c>
      <c r="J10" s="359" t="n">
        <v>0</v>
      </c>
      <c r="K10" s="359" t="n">
        <v>0</v>
      </c>
      <c r="L10" s="359" t="n">
        <v>0</v>
      </c>
      <c r="M10" s="359" t="n">
        <v>0</v>
      </c>
      <c r="N10" s="359" t="n">
        <v>0</v>
      </c>
      <c r="O10" s="359" t="n"/>
    </row>
    <row r="11">
      <c r="A11" s="181" t="inlineStr">
        <is>
          <t>KISH/PW-10</t>
        </is>
      </c>
      <c r="B11" s="359" t="n">
        <v>0</v>
      </c>
      <c r="C11" s="359" t="n">
        <v>0</v>
      </c>
      <c r="D11" s="359" t="n">
        <v>1</v>
      </c>
      <c r="E11" s="359" t="n">
        <v>0</v>
      </c>
      <c r="F11" s="359" t="n">
        <v>1</v>
      </c>
      <c r="G11" s="359" t="n">
        <v>0</v>
      </c>
      <c r="H11" s="359" t="n">
        <v>0</v>
      </c>
      <c r="I11" s="359" t="n">
        <v>0</v>
      </c>
      <c r="J11" s="359" t="n">
        <v>0</v>
      </c>
      <c r="K11" s="359" t="n">
        <v>0</v>
      </c>
      <c r="L11" s="359" t="n">
        <v>11.98</v>
      </c>
      <c r="M11" s="359" t="n">
        <v>0</v>
      </c>
      <c r="N11" s="359" t="n">
        <v>0</v>
      </c>
      <c r="O11" s="359" t="n"/>
    </row>
    <row r="12">
      <c r="A12" s="181" t="inlineStr">
        <is>
          <t>KISH/PW-11</t>
        </is>
      </c>
      <c r="B12" s="359" t="n">
        <v>0</v>
      </c>
      <c r="C12" s="359" t="n">
        <v>0</v>
      </c>
      <c r="D12" s="359" t="n">
        <v>1</v>
      </c>
      <c r="E12" s="359" t="n">
        <v>0</v>
      </c>
      <c r="F12" s="359" t="n">
        <v>0</v>
      </c>
      <c r="G12" s="359" t="n">
        <v>0</v>
      </c>
      <c r="H12" s="359" t="n">
        <v>0</v>
      </c>
      <c r="I12" s="359" t="n">
        <v>0</v>
      </c>
      <c r="J12" s="359" t="n">
        <v>0</v>
      </c>
      <c r="K12" s="359" t="n">
        <v>0</v>
      </c>
      <c r="L12" s="359" t="n">
        <v>10.86</v>
      </c>
      <c r="M12" s="359" t="n">
        <v>0</v>
      </c>
      <c r="N12" s="359" t="n">
        <v>0</v>
      </c>
      <c r="O12" s="359" t="n"/>
    </row>
    <row r="13">
      <c r="A13" s="181" t="inlineStr">
        <is>
          <t>KISH/PW-12</t>
        </is>
      </c>
      <c r="B13" s="359" t="n">
        <v>0</v>
      </c>
      <c r="C13" s="359" t="n">
        <v>0</v>
      </c>
      <c r="D13" s="359" t="n">
        <v>2</v>
      </c>
      <c r="E13" s="359" t="n">
        <v>0</v>
      </c>
      <c r="F13" s="359" t="n">
        <v>0</v>
      </c>
      <c r="G13" s="359" t="n">
        <v>0</v>
      </c>
      <c r="H13" s="359" t="n">
        <v>10.757</v>
      </c>
      <c r="I13" s="359" t="n">
        <v>0</v>
      </c>
      <c r="J13" s="359" t="n">
        <v>0</v>
      </c>
      <c r="K13" s="359" t="n">
        <v>0</v>
      </c>
      <c r="L13" s="359" t="n">
        <v>0</v>
      </c>
      <c r="M13" s="359" t="n">
        <v>0</v>
      </c>
      <c r="N13" s="359" t="n">
        <v>0</v>
      </c>
      <c r="O13" s="359" t="n"/>
    </row>
    <row r="14">
      <c r="A14" s="181" t="inlineStr">
        <is>
          <t>KISH/PW-13</t>
        </is>
      </c>
      <c r="B14" s="359" t="n">
        <v>0</v>
      </c>
      <c r="C14" s="359" t="n">
        <v>0</v>
      </c>
      <c r="D14" s="359" t="n">
        <v>2</v>
      </c>
      <c r="E14" s="359" t="n">
        <v>0</v>
      </c>
      <c r="F14" s="359" t="n">
        <v>0</v>
      </c>
      <c r="G14" s="359" t="n">
        <v>0</v>
      </c>
      <c r="H14" s="359" t="n">
        <v>0</v>
      </c>
      <c r="I14" s="359" t="n">
        <v>0</v>
      </c>
      <c r="J14" s="359" t="n">
        <v>0</v>
      </c>
      <c r="K14" s="359" t="n">
        <v>0</v>
      </c>
      <c r="L14" s="359" t="n">
        <v>10</v>
      </c>
      <c r="M14" s="359" t="n">
        <v>0</v>
      </c>
      <c r="N14" s="359" t="n">
        <v>0</v>
      </c>
      <c r="O14" s="359" t="n"/>
    </row>
    <row r="15">
      <c r="A15" s="181" t="inlineStr">
        <is>
          <t>KISH/PW-14</t>
        </is>
      </c>
      <c r="B15" s="359" t="n">
        <v>0</v>
      </c>
      <c r="C15" s="359" t="n">
        <v>0</v>
      </c>
      <c r="D15" s="359" t="n">
        <v>1</v>
      </c>
      <c r="E15" s="359" t="n">
        <v>0</v>
      </c>
      <c r="F15" s="359" t="n">
        <v>0</v>
      </c>
      <c r="G15" s="359" t="n">
        <v>0</v>
      </c>
      <c r="H15" s="359" t="n">
        <v>0</v>
      </c>
      <c r="I15" s="359" t="n">
        <v>0</v>
      </c>
      <c r="J15" s="359" t="n">
        <v>0</v>
      </c>
      <c r="K15" s="359" t="n">
        <v>0</v>
      </c>
      <c r="L15" s="359" t="n">
        <v>16.9</v>
      </c>
      <c r="M15" s="359" t="n">
        <v>0</v>
      </c>
      <c r="N15" s="359" t="n">
        <v>0</v>
      </c>
      <c r="O15" s="359" t="n"/>
    </row>
    <row r="16">
      <c r="A16" s="181" t="inlineStr">
        <is>
          <t>KISH/PW-15</t>
        </is>
      </c>
      <c r="B16" s="359" t="n">
        <v>0</v>
      </c>
      <c r="C16" s="359" t="n">
        <v>0</v>
      </c>
      <c r="D16" s="359" t="n">
        <v>0</v>
      </c>
      <c r="E16" s="359" t="n">
        <v>0</v>
      </c>
      <c r="F16" s="359" t="n">
        <v>1</v>
      </c>
      <c r="G16" s="359" t="n">
        <v>0</v>
      </c>
      <c r="H16" s="359" t="n">
        <v>0</v>
      </c>
      <c r="I16" s="359" t="n">
        <v>0</v>
      </c>
      <c r="J16" s="359" t="n">
        <v>0</v>
      </c>
      <c r="K16" s="359" t="n">
        <v>0</v>
      </c>
      <c r="L16" s="359" t="n">
        <v>9</v>
      </c>
      <c r="M16" s="359" t="n">
        <v>0</v>
      </c>
      <c r="N16" s="359" t="n">
        <v>0</v>
      </c>
      <c r="O16" s="359" t="n"/>
    </row>
    <row r="17">
      <c r="A17" s="181" t="inlineStr">
        <is>
          <t>KISH/PW-16</t>
        </is>
      </c>
      <c r="B17" s="359" t="n">
        <v>0</v>
      </c>
      <c r="C17" s="359" t="n">
        <v>0</v>
      </c>
      <c r="D17" s="359" t="n">
        <v>1</v>
      </c>
      <c r="E17" s="359" t="n">
        <v>0</v>
      </c>
      <c r="F17" s="359" t="n">
        <v>0</v>
      </c>
      <c r="G17" s="359" t="n">
        <v>0</v>
      </c>
      <c r="H17" s="359" t="n">
        <v>0</v>
      </c>
      <c r="I17" s="359" t="n">
        <v>0</v>
      </c>
      <c r="J17" s="359" t="n">
        <v>0</v>
      </c>
      <c r="K17" s="359" t="n">
        <v>0</v>
      </c>
      <c r="L17" s="359" t="n">
        <v>14.12</v>
      </c>
      <c r="M17" s="359" t="n">
        <v>0</v>
      </c>
      <c r="N17" s="359" t="n">
        <v>0</v>
      </c>
      <c r="O17" s="359" t="n"/>
    </row>
    <row r="18">
      <c r="A18" s="181" t="inlineStr">
        <is>
          <t>KISH/PW-17</t>
        </is>
      </c>
      <c r="B18" s="359" t="n">
        <v>25</v>
      </c>
      <c r="C18" s="359" t="n">
        <v>0</v>
      </c>
      <c r="D18" s="359" t="n">
        <v>2</v>
      </c>
      <c r="E18" s="359" t="n">
        <v>5</v>
      </c>
      <c r="F18" s="359" t="n">
        <v>0</v>
      </c>
      <c r="G18" s="359" t="n">
        <v>0</v>
      </c>
      <c r="H18" s="359" t="n">
        <v>0</v>
      </c>
      <c r="I18" s="359" t="n">
        <v>0</v>
      </c>
      <c r="J18" s="359" t="n">
        <v>0</v>
      </c>
      <c r="K18" s="359" t="n">
        <v>0</v>
      </c>
      <c r="L18" s="359" t="n">
        <v>13.17</v>
      </c>
      <c r="M18" s="359" t="n">
        <v>0</v>
      </c>
      <c r="N18" s="359" t="n">
        <v>0</v>
      </c>
      <c r="O18" s="359" t="n"/>
    </row>
    <row r="19">
      <c r="A19" s="181" t="inlineStr">
        <is>
          <t>KISH/PW-18</t>
        </is>
      </c>
      <c r="B19" s="359" t="n">
        <v>0</v>
      </c>
      <c r="C19" s="359" t="n">
        <v>0</v>
      </c>
      <c r="D19" s="359" t="n">
        <v>0</v>
      </c>
      <c r="E19" s="359" t="n">
        <v>0</v>
      </c>
      <c r="F19" s="359" t="n">
        <v>4</v>
      </c>
      <c r="G19" s="359" t="n">
        <v>0</v>
      </c>
      <c r="H19" s="359" t="n">
        <v>26.035</v>
      </c>
      <c r="I19" s="359" t="n">
        <v>0</v>
      </c>
      <c r="J19" s="359" t="n">
        <v>0</v>
      </c>
      <c r="K19" s="359" t="n">
        <v>0</v>
      </c>
      <c r="L19" s="359" t="n">
        <v>0</v>
      </c>
      <c r="M19" s="359" t="n">
        <v>0</v>
      </c>
      <c r="N19" s="359" t="n">
        <v>0</v>
      </c>
      <c r="O19" s="359" t="n"/>
    </row>
    <row r="20">
      <c r="A20" s="181" t="inlineStr">
        <is>
          <t>KISH/PW-19</t>
        </is>
      </c>
      <c r="B20" s="359" t="n">
        <v>0</v>
      </c>
      <c r="C20" s="359" t="n">
        <v>0</v>
      </c>
      <c r="D20" s="359" t="n">
        <v>0</v>
      </c>
      <c r="E20" s="359" t="n">
        <v>0</v>
      </c>
      <c r="F20" s="359" t="n">
        <v>0</v>
      </c>
      <c r="G20" s="359" t="n">
        <v>0</v>
      </c>
      <c r="H20" s="359" t="n">
        <v>22.933</v>
      </c>
      <c r="I20" s="359" t="n">
        <v>0</v>
      </c>
      <c r="J20" s="359" t="n">
        <v>0</v>
      </c>
      <c r="K20" s="359" t="n">
        <v>0</v>
      </c>
      <c r="L20" s="359" t="n">
        <v>0</v>
      </c>
      <c r="M20" s="359" t="n">
        <v>0</v>
      </c>
      <c r="N20" s="359" t="n">
        <v>0</v>
      </c>
      <c r="O20" s="359" t="n"/>
    </row>
    <row r="21">
      <c r="A21" s="181" t="inlineStr">
        <is>
          <t>KISH/PW-20</t>
        </is>
      </c>
      <c r="B21" s="359" t="n">
        <v>36</v>
      </c>
      <c r="C21" s="359" t="n">
        <v>0</v>
      </c>
      <c r="D21" s="359" t="n">
        <v>0</v>
      </c>
      <c r="E21" s="359" t="n">
        <v>4</v>
      </c>
      <c r="F21" s="359" t="n">
        <v>4</v>
      </c>
      <c r="G21" s="359" t="n">
        <v>0</v>
      </c>
      <c r="H21" s="359" t="n">
        <v>0</v>
      </c>
      <c r="I21" s="359" t="n">
        <v>0</v>
      </c>
      <c r="J21" s="359" t="n">
        <v>0</v>
      </c>
      <c r="K21" s="359" t="n">
        <v>0</v>
      </c>
      <c r="L21" s="359" t="n">
        <v>0</v>
      </c>
      <c r="M21" s="359" t="n">
        <v>0</v>
      </c>
      <c r="N21" s="359" t="n">
        <v>0</v>
      </c>
      <c r="O21" s="359" t="n"/>
    </row>
    <row r="22">
      <c r="A22" s="181" t="inlineStr">
        <is>
          <t>KISH/PW-21</t>
        </is>
      </c>
      <c r="B22" s="359" t="n">
        <v>0</v>
      </c>
      <c r="C22" s="359" t="n">
        <v>0</v>
      </c>
      <c r="D22" s="359" t="n">
        <v>2</v>
      </c>
      <c r="E22" s="359" t="n">
        <v>0</v>
      </c>
      <c r="F22" s="359" t="n">
        <v>0</v>
      </c>
      <c r="G22" s="359" t="n">
        <v>0</v>
      </c>
      <c r="H22" s="359" t="n">
        <v>0</v>
      </c>
      <c r="I22" s="359" t="n">
        <v>0</v>
      </c>
      <c r="J22" s="359" t="n">
        <v>0</v>
      </c>
      <c r="K22" s="359" t="n">
        <v>0</v>
      </c>
      <c r="L22" s="359" t="n">
        <v>10</v>
      </c>
      <c r="M22" s="359" t="n">
        <v>5</v>
      </c>
      <c r="N22" s="359" t="n">
        <v>0</v>
      </c>
      <c r="O22" s="359" t="n"/>
    </row>
    <row r="23">
      <c r="A23" s="181" t="inlineStr">
        <is>
          <t>KISH/PW-22</t>
        </is>
      </c>
      <c r="B23" s="359" t="n">
        <v>6</v>
      </c>
      <c r="C23" s="359" t="n">
        <v>0</v>
      </c>
      <c r="D23" s="359" t="n">
        <v>0</v>
      </c>
      <c r="E23" s="359" t="n">
        <v>3</v>
      </c>
      <c r="F23" s="359" t="n">
        <v>1</v>
      </c>
      <c r="G23" s="359" t="n">
        <v>0</v>
      </c>
      <c r="H23" s="359" t="n">
        <v>9.92</v>
      </c>
      <c r="I23" s="359" t="n">
        <v>0</v>
      </c>
      <c r="J23" s="359" t="n">
        <v>0</v>
      </c>
      <c r="K23" s="359" t="n">
        <v>0</v>
      </c>
      <c r="L23" s="359" t="n">
        <v>11</v>
      </c>
      <c r="M23" s="359" t="n">
        <v>0</v>
      </c>
      <c r="N23" s="359" t="n">
        <v>0</v>
      </c>
      <c r="O23" s="359" t="n"/>
    </row>
    <row r="24">
      <c r="A24" s="181" t="inlineStr">
        <is>
          <t>KISH/PW-23</t>
        </is>
      </c>
      <c r="B24" s="359" t="n">
        <v>4</v>
      </c>
      <c r="C24" s="359" t="n">
        <v>0</v>
      </c>
      <c r="D24" s="359" t="n">
        <v>2</v>
      </c>
      <c r="E24" s="359" t="n">
        <v>1</v>
      </c>
      <c r="F24" s="359" t="n">
        <v>0</v>
      </c>
      <c r="G24" s="359" t="n">
        <v>0</v>
      </c>
      <c r="H24" s="359" t="n">
        <v>1.925</v>
      </c>
      <c r="I24" s="359" t="n">
        <v>0</v>
      </c>
      <c r="J24" s="359" t="n">
        <v>0</v>
      </c>
      <c r="K24" s="359" t="n">
        <v>0</v>
      </c>
      <c r="L24" s="359" t="n">
        <v>4.51</v>
      </c>
      <c r="M24" s="359" t="n">
        <v>0</v>
      </c>
      <c r="N24" s="359" t="n">
        <v>0</v>
      </c>
      <c r="O24" s="359" t="n"/>
    </row>
    <row r="25">
      <c r="A25" s="181" t="inlineStr">
        <is>
          <t>KISH/PW-24</t>
        </is>
      </c>
      <c r="B25" s="359" t="n">
        <v>0</v>
      </c>
      <c r="C25" s="359" t="n">
        <v>0</v>
      </c>
      <c r="D25" s="359" t="n">
        <v>0</v>
      </c>
      <c r="E25" s="359" t="n">
        <v>0</v>
      </c>
      <c r="F25" s="359" t="n">
        <v>0</v>
      </c>
      <c r="G25" s="359" t="n">
        <v>0</v>
      </c>
      <c r="H25" s="359" t="n">
        <v>0</v>
      </c>
      <c r="I25" s="359" t="n">
        <v>0</v>
      </c>
      <c r="J25" s="359" t="n">
        <v>0</v>
      </c>
      <c r="K25" s="359" t="n">
        <v>0</v>
      </c>
      <c r="L25" s="359" t="n">
        <v>19.843</v>
      </c>
      <c r="M25" s="359" t="n">
        <v>0</v>
      </c>
      <c r="N25" s="359" t="n">
        <v>0</v>
      </c>
      <c r="O25" s="359" t="n"/>
    </row>
    <row r="26">
      <c r="A26" s="181" t="inlineStr">
        <is>
          <t>KISH/PW-25</t>
        </is>
      </c>
      <c r="B26" s="359" t="n">
        <v>15</v>
      </c>
      <c r="C26" s="359" t="n">
        <v>0</v>
      </c>
      <c r="D26" s="359" t="n">
        <v>1</v>
      </c>
      <c r="E26" s="359" t="n">
        <v>1</v>
      </c>
      <c r="F26" s="359" t="n">
        <v>3</v>
      </c>
      <c r="G26" s="359" t="n">
        <v>0</v>
      </c>
      <c r="H26" s="359" t="n">
        <v>11</v>
      </c>
      <c r="I26" s="359" t="n">
        <v>0</v>
      </c>
      <c r="J26" s="359" t="n">
        <v>0</v>
      </c>
      <c r="K26" s="359" t="n">
        <v>0</v>
      </c>
      <c r="L26" s="359" t="n">
        <v>0</v>
      </c>
      <c r="M26" s="359" t="n">
        <v>0</v>
      </c>
      <c r="N26" s="359" t="n">
        <v>0</v>
      </c>
      <c r="O26" s="359" t="n"/>
    </row>
    <row r="27">
      <c r="A27" s="181" t="inlineStr">
        <is>
          <t>KISH/PW-26</t>
        </is>
      </c>
      <c r="B27" s="359" t="n">
        <v>0</v>
      </c>
      <c r="C27" s="359" t="n">
        <v>0</v>
      </c>
      <c r="D27" s="359" t="n">
        <v>0</v>
      </c>
      <c r="E27" s="359" t="n">
        <v>0</v>
      </c>
      <c r="F27" s="359" t="n">
        <v>0</v>
      </c>
      <c r="G27" s="359" t="n">
        <v>0</v>
      </c>
      <c r="H27" s="359" t="n">
        <v>22.7</v>
      </c>
      <c r="I27" s="359" t="n">
        <v>0</v>
      </c>
      <c r="J27" s="359" t="n">
        <v>0</v>
      </c>
      <c r="K27" s="359" t="n">
        <v>0</v>
      </c>
      <c r="L27" s="359" t="n">
        <v>0.54</v>
      </c>
      <c r="M27" s="359" t="n">
        <v>0</v>
      </c>
      <c r="N27" s="359" t="n">
        <v>0</v>
      </c>
      <c r="O27" s="359" t="n"/>
    </row>
    <row r="28">
      <c r="A28" s="181" t="inlineStr">
        <is>
          <t>KISH/PW-27</t>
        </is>
      </c>
      <c r="B28" s="359" t="n">
        <v>0</v>
      </c>
      <c r="C28" s="359" t="n">
        <v>0</v>
      </c>
      <c r="D28" s="359" t="n">
        <v>2</v>
      </c>
      <c r="E28" s="359" t="n">
        <v>4</v>
      </c>
      <c r="F28" s="359" t="n">
        <v>2</v>
      </c>
      <c r="G28" s="359" t="n">
        <v>0</v>
      </c>
      <c r="H28" s="359" t="n">
        <v>0</v>
      </c>
      <c r="I28" s="359" t="n">
        <v>0</v>
      </c>
      <c r="J28" s="359" t="n">
        <v>0</v>
      </c>
      <c r="K28" s="359" t="n">
        <v>0</v>
      </c>
      <c r="L28" s="359" t="n">
        <v>0</v>
      </c>
      <c r="M28" s="359" t="n">
        <v>0</v>
      </c>
      <c r="N28" s="359" t="n">
        <v>0</v>
      </c>
      <c r="O28" s="359" t="n"/>
    </row>
    <row r="29">
      <c r="A29" s="181" t="inlineStr">
        <is>
          <t>KISH/PW-28</t>
        </is>
      </c>
      <c r="B29" s="359" t="n">
        <v>0</v>
      </c>
      <c r="C29" s="359" t="n">
        <v>0</v>
      </c>
      <c r="D29" s="359" t="n">
        <v>0</v>
      </c>
      <c r="E29" s="359" t="n">
        <v>0</v>
      </c>
      <c r="F29" s="359" t="n">
        <v>0</v>
      </c>
      <c r="G29" s="359" t="n">
        <v>0</v>
      </c>
      <c r="H29" s="359" t="n">
        <v>0</v>
      </c>
      <c r="I29" s="359" t="n">
        <v>0</v>
      </c>
      <c r="J29" s="359" t="n">
        <v>0</v>
      </c>
      <c r="K29" s="359" t="n">
        <v>0</v>
      </c>
      <c r="L29" s="359" t="n">
        <v>0</v>
      </c>
      <c r="M29" s="359" t="n">
        <v>0</v>
      </c>
      <c r="N29" s="359" t="n">
        <v>60</v>
      </c>
      <c r="O29" s="359" t="n"/>
    </row>
    <row r="30">
      <c r="A30" s="181" t="inlineStr">
        <is>
          <t>HOBI/PW-01</t>
        </is>
      </c>
      <c r="B30" s="359" t="n">
        <v>3</v>
      </c>
      <c r="C30" s="359" t="n">
        <v>1</v>
      </c>
      <c r="D30" s="359" t="n">
        <v>0</v>
      </c>
      <c r="E30" s="359" t="n">
        <v>0</v>
      </c>
      <c r="F30" s="359" t="n">
        <v>1</v>
      </c>
      <c r="G30" s="359" t="n">
        <v>0</v>
      </c>
      <c r="H30" s="359" t="n">
        <v>0</v>
      </c>
      <c r="I30" s="359" t="n">
        <v>19.695</v>
      </c>
      <c r="J30" s="359" t="n">
        <v>0</v>
      </c>
      <c r="K30" s="359" t="n">
        <v>16.76</v>
      </c>
      <c r="L30" s="359" t="n">
        <v>0</v>
      </c>
      <c r="M30" s="359" t="n">
        <v>0</v>
      </c>
      <c r="N30" s="359" t="n">
        <v>0</v>
      </c>
      <c r="O30" s="359" t="n"/>
    </row>
    <row r="31">
      <c r="A31" s="181" t="inlineStr">
        <is>
          <t>HOBI/PW-02</t>
        </is>
      </c>
      <c r="B31" s="359" t="n">
        <v>0</v>
      </c>
      <c r="C31" s="359" t="n">
        <v>0</v>
      </c>
      <c r="D31" s="359" t="n">
        <v>0</v>
      </c>
      <c r="E31" s="359" t="n">
        <v>2</v>
      </c>
      <c r="F31" s="359" t="n">
        <v>2</v>
      </c>
      <c r="G31" s="359" t="n">
        <v>0</v>
      </c>
      <c r="H31" s="359" t="n">
        <v>0</v>
      </c>
      <c r="I31" s="359" t="n">
        <v>3.312</v>
      </c>
      <c r="J31" s="359" t="n">
        <v>0</v>
      </c>
      <c r="K31" s="359" t="n">
        <v>32.952</v>
      </c>
      <c r="L31" s="359" t="n">
        <v>0</v>
      </c>
      <c r="M31" s="359" t="n">
        <v>0</v>
      </c>
      <c r="N31" s="359" t="n">
        <v>0</v>
      </c>
      <c r="O31" s="359" t="n"/>
    </row>
    <row r="32">
      <c r="A32" s="181" t="inlineStr">
        <is>
          <t>HOBI/PW-03</t>
        </is>
      </c>
      <c r="B32" s="359" t="n">
        <v>0</v>
      </c>
      <c r="C32" s="359" t="n">
        <v>0</v>
      </c>
      <c r="D32" s="359" t="n">
        <v>0</v>
      </c>
      <c r="E32" s="359" t="n">
        <v>0</v>
      </c>
      <c r="F32" s="359" t="n">
        <v>0</v>
      </c>
      <c r="G32" s="359" t="n">
        <v>0</v>
      </c>
      <c r="H32" s="359" t="n">
        <v>0</v>
      </c>
      <c r="I32" s="359" t="n">
        <v>0</v>
      </c>
      <c r="J32" s="359" t="n">
        <v>0</v>
      </c>
      <c r="K32" s="359" t="n">
        <v>0</v>
      </c>
      <c r="L32" s="359" t="n">
        <v>0</v>
      </c>
      <c r="M32" s="359" t="n">
        <v>0</v>
      </c>
      <c r="N32" s="359" t="n">
        <v>0</v>
      </c>
      <c r="O32" s="359" t="n"/>
    </row>
    <row r="33">
      <c r="A33" s="181" t="inlineStr">
        <is>
          <t>HOBI/PW-04</t>
        </is>
      </c>
      <c r="B33" s="359" t="n">
        <v>0</v>
      </c>
      <c r="C33" s="359" t="n">
        <v>0</v>
      </c>
      <c r="D33" s="359" t="n">
        <v>0</v>
      </c>
      <c r="E33" s="359" t="n">
        <v>0</v>
      </c>
      <c r="F33" s="359" t="n">
        <v>0</v>
      </c>
      <c r="G33" s="359" t="n">
        <v>0</v>
      </c>
      <c r="H33" s="359" t="n">
        <v>0</v>
      </c>
      <c r="I33" s="359" t="n">
        <v>0</v>
      </c>
      <c r="J33" s="359" t="n">
        <v>0</v>
      </c>
      <c r="K33" s="359" t="n">
        <v>0</v>
      </c>
      <c r="L33" s="359" t="n">
        <v>23.815</v>
      </c>
      <c r="M33" s="359" t="n">
        <v>0</v>
      </c>
      <c r="N33" s="359" t="n">
        <v>0</v>
      </c>
      <c r="O33" s="359" t="n"/>
    </row>
    <row r="34">
      <c r="A34" s="181" t="inlineStr">
        <is>
          <t>HOBI/PW-05</t>
        </is>
      </c>
      <c r="B34" s="359" t="n">
        <v>0</v>
      </c>
      <c r="C34" s="359" t="n">
        <v>0</v>
      </c>
      <c r="D34" s="359" t="n">
        <v>6</v>
      </c>
      <c r="E34" s="359" t="n">
        <v>0</v>
      </c>
      <c r="F34" s="359" t="n">
        <v>1</v>
      </c>
      <c r="G34" s="359" t="n">
        <v>0</v>
      </c>
      <c r="H34" s="359" t="n">
        <v>0</v>
      </c>
      <c r="I34" s="359" t="n">
        <v>0</v>
      </c>
      <c r="J34" s="359" t="n">
        <v>0</v>
      </c>
      <c r="K34" s="359" t="n">
        <v>0</v>
      </c>
      <c r="L34" s="359" t="n">
        <v>0</v>
      </c>
      <c r="M34" s="359" t="n">
        <v>0</v>
      </c>
      <c r="N34" s="359" t="n">
        <v>0</v>
      </c>
      <c r="O34" s="359" t="n"/>
    </row>
    <row r="35">
      <c r="A35" s="181" t="inlineStr">
        <is>
          <t>HOBI/PW-06</t>
        </is>
      </c>
      <c r="B35" s="359" t="n">
        <v>15</v>
      </c>
      <c r="C35" s="359" t="n">
        <v>0</v>
      </c>
      <c r="D35" s="359" t="n">
        <v>0</v>
      </c>
      <c r="E35" s="359" t="n">
        <v>9</v>
      </c>
      <c r="F35" s="359" t="n">
        <v>4</v>
      </c>
      <c r="G35" s="359" t="n">
        <v>0</v>
      </c>
      <c r="H35" s="359" t="n">
        <v>0</v>
      </c>
      <c r="I35" s="359" t="n">
        <v>0</v>
      </c>
      <c r="J35" s="359" t="n">
        <v>0</v>
      </c>
      <c r="K35" s="359" t="n">
        <v>0</v>
      </c>
      <c r="L35" s="359" t="n">
        <v>0</v>
      </c>
      <c r="M35" s="359" t="n">
        <v>0</v>
      </c>
      <c r="N35" s="359" t="n">
        <v>0</v>
      </c>
      <c r="O35" s="359" t="n"/>
    </row>
    <row r="36">
      <c r="A36" s="181" t="inlineStr">
        <is>
          <t>HOBI/PW-07</t>
        </is>
      </c>
      <c r="B36" s="359" t="n">
        <v>0</v>
      </c>
      <c r="C36" s="359" t="n">
        <v>0</v>
      </c>
      <c r="D36" s="359" t="n">
        <v>0</v>
      </c>
      <c r="E36" s="359" t="n">
        <v>0</v>
      </c>
      <c r="F36" s="359" t="n">
        <v>0</v>
      </c>
      <c r="G36" s="359" t="n">
        <v>0</v>
      </c>
      <c r="H36" s="359" t="n">
        <v>30.058</v>
      </c>
      <c r="I36" s="359" t="n">
        <v>0</v>
      </c>
      <c r="J36" s="359" t="n">
        <v>0</v>
      </c>
      <c r="K36" s="359" t="n">
        <v>0</v>
      </c>
      <c r="L36" s="359" t="n">
        <v>0</v>
      </c>
      <c r="M36" s="359" t="n">
        <v>1</v>
      </c>
      <c r="N36" s="359" t="n">
        <v>0</v>
      </c>
      <c r="O36" s="359" t="n"/>
    </row>
    <row r="37">
      <c r="A37" s="181" t="inlineStr">
        <is>
          <t>NETR/PW-01</t>
        </is>
      </c>
      <c r="B37" s="359" t="n">
        <v>0</v>
      </c>
      <c r="C37" s="359" t="n">
        <v>0</v>
      </c>
      <c r="D37" s="359" t="n">
        <v>0</v>
      </c>
      <c r="E37" s="359" t="n">
        <v>0</v>
      </c>
      <c r="F37" s="359" t="n">
        <v>0</v>
      </c>
      <c r="G37" s="359" t="n">
        <v>0</v>
      </c>
      <c r="H37" s="359" t="n">
        <v>0</v>
      </c>
      <c r="I37" s="359" t="n">
        <v>0</v>
      </c>
      <c r="J37" s="359" t="n">
        <v>46.21</v>
      </c>
      <c r="K37" s="359" t="n">
        <v>0</v>
      </c>
      <c r="L37" s="359" t="n">
        <v>0</v>
      </c>
      <c r="M37" s="359" t="n">
        <v>0</v>
      </c>
      <c r="N37" s="359" t="n">
        <v>0</v>
      </c>
      <c r="O37" s="359" t="n"/>
    </row>
    <row r="38">
      <c r="A38" s="181" t="inlineStr">
        <is>
          <t>NETR/PW-02</t>
        </is>
      </c>
      <c r="B38" s="359" t="n">
        <v>0</v>
      </c>
      <c r="C38" s="359" t="n">
        <v>0</v>
      </c>
      <c r="D38" s="359" t="n">
        <v>0</v>
      </c>
      <c r="E38" s="359" t="n">
        <v>0</v>
      </c>
      <c r="F38" s="359" t="n">
        <v>0</v>
      </c>
      <c r="G38" s="359" t="n">
        <v>0</v>
      </c>
      <c r="H38" s="359" t="n">
        <v>0</v>
      </c>
      <c r="I38" s="359" t="n">
        <v>50.383</v>
      </c>
      <c r="J38" s="359" t="n">
        <v>0</v>
      </c>
      <c r="K38" s="359" t="n">
        <v>0</v>
      </c>
      <c r="L38" s="359" t="n">
        <v>0</v>
      </c>
      <c r="M38" s="359" t="n">
        <v>0</v>
      </c>
      <c r="N38" s="359" t="n">
        <v>0</v>
      </c>
      <c r="O38" s="359" t="n"/>
    </row>
    <row r="39">
      <c r="A39" s="181" t="inlineStr">
        <is>
          <t>NETR/PW-03</t>
        </is>
      </c>
      <c r="B39" s="359" t="n">
        <v>0</v>
      </c>
      <c r="C39" s="359" t="n">
        <v>1</v>
      </c>
      <c r="D39" s="359" t="n">
        <v>0</v>
      </c>
      <c r="E39" s="359" t="n">
        <v>0</v>
      </c>
      <c r="F39" s="359" t="n">
        <v>0</v>
      </c>
      <c r="G39" s="359" t="n">
        <v>0</v>
      </c>
      <c r="H39" s="359" t="n">
        <v>0</v>
      </c>
      <c r="I39" s="359" t="n">
        <v>0</v>
      </c>
      <c r="J39" s="359" t="n">
        <v>20.9</v>
      </c>
      <c r="K39" s="359" t="n">
        <v>3.56</v>
      </c>
      <c r="L39" s="359" t="n">
        <v>0</v>
      </c>
      <c r="M39" s="359" t="n">
        <v>0</v>
      </c>
      <c r="N39" s="359" t="n">
        <v>0</v>
      </c>
      <c r="O39" s="359" t="n"/>
    </row>
    <row r="40">
      <c r="A40" s="181" t="inlineStr">
        <is>
          <t>NETR/PW-04</t>
        </is>
      </c>
      <c r="B40" s="359" t="n">
        <v>0</v>
      </c>
      <c r="C40" s="359" t="n">
        <v>0</v>
      </c>
      <c r="D40" s="359" t="n">
        <v>0</v>
      </c>
      <c r="E40" s="359" t="n">
        <v>0</v>
      </c>
      <c r="F40" s="359" t="n">
        <v>0</v>
      </c>
      <c r="G40" s="359" t="n">
        <v>0</v>
      </c>
      <c r="H40" s="359" t="n">
        <v>0</v>
      </c>
      <c r="I40" s="359" t="n">
        <v>24.033</v>
      </c>
      <c r="J40" s="359" t="n">
        <v>0</v>
      </c>
      <c r="K40" s="359" t="n">
        <v>5</v>
      </c>
      <c r="L40" s="359" t="n">
        <v>0</v>
      </c>
      <c r="M40" s="359" t="n">
        <v>0</v>
      </c>
      <c r="N40" s="359" t="n">
        <v>0</v>
      </c>
      <c r="O40" s="359" t="n"/>
    </row>
    <row r="41">
      <c r="A41" s="181" t="inlineStr">
        <is>
          <t>NETR/PW-05</t>
        </is>
      </c>
      <c r="B41" s="359" t="n">
        <v>0</v>
      </c>
      <c r="C41" s="359" t="n">
        <v>0</v>
      </c>
      <c r="D41" s="359" t="n">
        <v>3</v>
      </c>
      <c r="E41" s="359" t="n">
        <v>0</v>
      </c>
      <c r="F41" s="359" t="n">
        <v>0</v>
      </c>
      <c r="G41" s="359" t="n">
        <v>0</v>
      </c>
      <c r="H41" s="359" t="n">
        <v>0</v>
      </c>
      <c r="I41" s="359" t="n">
        <v>0</v>
      </c>
      <c r="J41" s="359" t="n">
        <v>0</v>
      </c>
      <c r="K41" s="359" t="n">
        <v>0</v>
      </c>
      <c r="L41" s="359" t="n">
        <v>3.071</v>
      </c>
      <c r="M41" s="359" t="n">
        <v>0</v>
      </c>
      <c r="N41" s="359" t="n">
        <v>0</v>
      </c>
      <c r="O41" s="359" t="n"/>
    </row>
    <row r="42">
      <c r="A42" s="181" t="inlineStr">
        <is>
          <t>NETR/PW-06</t>
        </is>
      </c>
      <c r="B42" s="359" t="n">
        <v>2</v>
      </c>
      <c r="C42" s="359" t="n">
        <v>0</v>
      </c>
      <c r="D42" s="359" t="n">
        <v>0</v>
      </c>
      <c r="E42" s="359" t="n">
        <v>2</v>
      </c>
      <c r="F42" s="359" t="n">
        <v>0</v>
      </c>
      <c r="G42" s="359" t="n">
        <v>0</v>
      </c>
      <c r="H42" s="359" t="n">
        <v>11.996</v>
      </c>
      <c r="I42" s="359" t="n">
        <v>0</v>
      </c>
      <c r="J42" s="359" t="n">
        <v>0</v>
      </c>
      <c r="K42" s="359" t="n">
        <v>0</v>
      </c>
      <c r="L42" s="359" t="n">
        <v>0</v>
      </c>
      <c r="M42" s="359" t="n">
        <v>1</v>
      </c>
      <c r="N42" s="359" t="n">
        <v>0</v>
      </c>
      <c r="O42" s="359" t="n"/>
    </row>
    <row r="43">
      <c r="A43" s="181" t="inlineStr">
        <is>
          <t>NETR/PW-07</t>
        </is>
      </c>
      <c r="B43" s="359" t="n">
        <v>0</v>
      </c>
      <c r="C43" s="359" t="n">
        <v>0</v>
      </c>
      <c r="D43" s="359" t="n">
        <v>0</v>
      </c>
      <c r="E43" s="359" t="n">
        <v>0</v>
      </c>
      <c r="F43" s="359" t="n">
        <v>0</v>
      </c>
      <c r="G43" s="359" t="n">
        <v>0</v>
      </c>
      <c r="H43" s="359" t="n">
        <v>21.44</v>
      </c>
      <c r="I43" s="359" t="n">
        <v>0</v>
      </c>
      <c r="J43" s="359" t="n">
        <v>0</v>
      </c>
      <c r="K43" s="359" t="n">
        <v>0</v>
      </c>
      <c r="L43" s="359" t="n">
        <v>0</v>
      </c>
      <c r="M43" s="359" t="n">
        <v>0</v>
      </c>
      <c r="N43" s="359" t="n">
        <v>0</v>
      </c>
      <c r="O43" s="359" t="n"/>
    </row>
    <row r="44">
      <c r="A44" s="181" t="inlineStr">
        <is>
          <t>NETR/PW-08</t>
        </is>
      </c>
      <c r="B44" s="359" t="n">
        <v>3</v>
      </c>
      <c r="C44" s="359" t="n">
        <v>0</v>
      </c>
      <c r="D44" s="359" t="n">
        <v>2</v>
      </c>
      <c r="E44" s="359" t="n">
        <v>5</v>
      </c>
      <c r="F44" s="359" t="n">
        <v>0</v>
      </c>
      <c r="G44" s="359" t="n">
        <v>0</v>
      </c>
      <c r="H44" s="359" t="n">
        <v>0</v>
      </c>
      <c r="I44" s="359" t="n">
        <v>0</v>
      </c>
      <c r="J44" s="359" t="n">
        <v>0</v>
      </c>
      <c r="K44" s="359" t="n">
        <v>0</v>
      </c>
      <c r="L44" s="359" t="n">
        <v>0</v>
      </c>
      <c r="M44" s="359" t="n">
        <v>0</v>
      </c>
      <c r="N44" s="359" t="n">
        <v>0</v>
      </c>
      <c r="O44" s="359" t="n"/>
    </row>
    <row r="45">
      <c r="A45" s="181" t="inlineStr">
        <is>
          <t>SUNM/PW-01</t>
        </is>
      </c>
      <c r="B45" s="359" t="n">
        <v>9</v>
      </c>
      <c r="C45" s="359" t="n">
        <v>0</v>
      </c>
      <c r="D45" s="359" t="n">
        <v>0</v>
      </c>
      <c r="E45" s="359" t="n">
        <v>7</v>
      </c>
      <c r="F45" s="359" t="n">
        <v>0</v>
      </c>
      <c r="G45" s="359" t="n">
        <v>0</v>
      </c>
      <c r="H45" s="359" t="n">
        <v>13.928</v>
      </c>
      <c r="I45" s="359" t="n">
        <v>0</v>
      </c>
      <c r="J45" s="359" t="n">
        <v>0</v>
      </c>
      <c r="K45" s="359" t="n">
        <v>0</v>
      </c>
      <c r="L45" s="359" t="n">
        <v>16.54</v>
      </c>
      <c r="M45" s="359" t="n">
        <v>0</v>
      </c>
      <c r="N45" s="359" t="n">
        <v>0</v>
      </c>
      <c r="O45" s="359" t="n"/>
    </row>
    <row r="46">
      <c r="A46" s="181" t="inlineStr">
        <is>
          <t>SUNM/PW-02</t>
        </is>
      </c>
      <c r="B46" s="359" t="n">
        <v>0</v>
      </c>
      <c r="C46" s="359" t="n">
        <v>0</v>
      </c>
      <c r="D46" s="359" t="n">
        <v>0</v>
      </c>
      <c r="E46" s="359" t="n">
        <v>0</v>
      </c>
      <c r="F46" s="359" t="n">
        <v>0</v>
      </c>
      <c r="G46" s="359" t="n">
        <v>0</v>
      </c>
      <c r="H46" s="359" t="n">
        <v>36.575</v>
      </c>
      <c r="I46" s="359" t="n">
        <v>0</v>
      </c>
      <c r="J46" s="359" t="n">
        <v>0</v>
      </c>
      <c r="K46" s="359" t="n">
        <v>0</v>
      </c>
      <c r="L46" s="359" t="n">
        <v>0</v>
      </c>
      <c r="M46" s="359" t="n">
        <v>0</v>
      </c>
      <c r="N46" s="359" t="n">
        <v>0</v>
      </c>
      <c r="O46" s="359" t="n"/>
    </row>
    <row r="47">
      <c r="A47" s="181" t="inlineStr">
        <is>
          <t>SUNM/PW-03</t>
        </is>
      </c>
      <c r="B47" s="359" t="n">
        <v>0</v>
      </c>
      <c r="C47" s="359" t="n">
        <v>0</v>
      </c>
      <c r="D47" s="359" t="n">
        <v>2</v>
      </c>
      <c r="E47" s="359" t="n">
        <v>0</v>
      </c>
      <c r="F47" s="359" t="n">
        <v>6</v>
      </c>
      <c r="G47" s="359" t="n">
        <v>0</v>
      </c>
      <c r="H47" s="359" t="n">
        <v>0</v>
      </c>
      <c r="I47" s="359" t="n">
        <v>0</v>
      </c>
      <c r="J47" s="359" t="n">
        <v>0</v>
      </c>
      <c r="K47" s="359" t="n">
        <v>0</v>
      </c>
      <c r="L47" s="359" t="n">
        <v>0</v>
      </c>
      <c r="M47" s="359" t="n">
        <v>0</v>
      </c>
      <c r="N47" s="359" t="n">
        <v>0</v>
      </c>
      <c r="O47" s="359" t="n"/>
    </row>
    <row r="48">
      <c r="A48" s="181" t="inlineStr">
        <is>
          <t>SUNM/PW-04</t>
        </is>
      </c>
      <c r="B48" s="359" t="n">
        <v>0</v>
      </c>
      <c r="C48" s="359" t="n">
        <v>0</v>
      </c>
      <c r="D48" s="359" t="n">
        <v>0</v>
      </c>
      <c r="E48" s="359" t="n">
        <v>0</v>
      </c>
      <c r="F48" s="359" t="n">
        <v>0</v>
      </c>
      <c r="G48" s="359" t="n">
        <v>0</v>
      </c>
      <c r="H48" s="359" t="n">
        <v>0</v>
      </c>
      <c r="I48" s="359" t="n">
        <v>0</v>
      </c>
      <c r="J48" s="359" t="n">
        <v>0</v>
      </c>
      <c r="K48" s="359" t="n">
        <v>0</v>
      </c>
      <c r="L48" s="359" t="n">
        <v>34.94</v>
      </c>
      <c r="M48" s="359" t="n">
        <v>0</v>
      </c>
      <c r="N48" s="359" t="n">
        <v>0</v>
      </c>
      <c r="O48" s="359" t="n"/>
    </row>
    <row r="49">
      <c r="A49" s="181" t="inlineStr">
        <is>
          <t>SUNM/PW-05</t>
        </is>
      </c>
      <c r="B49" s="359" t="n">
        <v>0</v>
      </c>
      <c r="C49" s="359" t="n">
        <v>0</v>
      </c>
      <c r="D49" s="359" t="n">
        <v>2</v>
      </c>
      <c r="E49" s="359" t="n">
        <v>0</v>
      </c>
      <c r="F49" s="359" t="n">
        <v>4</v>
      </c>
      <c r="G49" s="359" t="n">
        <v>0</v>
      </c>
      <c r="H49" s="359" t="n">
        <v>0</v>
      </c>
      <c r="I49" s="359" t="n">
        <v>0</v>
      </c>
      <c r="J49" s="359" t="n">
        <v>0</v>
      </c>
      <c r="K49" s="359" t="n">
        <v>0</v>
      </c>
      <c r="L49" s="359" t="n">
        <v>0</v>
      </c>
      <c r="M49" s="359" t="n">
        <v>0</v>
      </c>
      <c r="N49" s="359" t="n">
        <v>0</v>
      </c>
      <c r="O49" s="359" t="n"/>
    </row>
    <row r="50">
      <c r="A50" s="181" t="inlineStr">
        <is>
          <t>SUNM/PW-06</t>
        </is>
      </c>
      <c r="B50" s="359" t="n">
        <v>12</v>
      </c>
      <c r="C50" s="359" t="n">
        <v>0</v>
      </c>
      <c r="D50" s="359" t="n">
        <v>0</v>
      </c>
      <c r="E50" s="359" t="n">
        <v>1</v>
      </c>
      <c r="F50" s="359" t="n">
        <v>0</v>
      </c>
      <c r="G50" s="359" t="n">
        <v>0</v>
      </c>
      <c r="H50" s="359" t="n">
        <v>66.04300000000001</v>
      </c>
      <c r="I50" s="359" t="n">
        <v>0</v>
      </c>
      <c r="J50" s="359" t="n">
        <v>0</v>
      </c>
      <c r="K50" s="359" t="n">
        <v>0</v>
      </c>
      <c r="L50" s="359" t="n">
        <v>0</v>
      </c>
      <c r="M50" s="359" t="n">
        <v>0</v>
      </c>
      <c r="N50" s="359" t="n">
        <v>0</v>
      </c>
      <c r="O50" s="359" t="n"/>
    </row>
    <row r="51">
      <c r="A51" s="181" t="inlineStr">
        <is>
          <t>Total</t>
        </is>
      </c>
      <c r="B51" s="359">
        <f>SUM(B2:B50)</f>
        <v/>
      </c>
      <c r="C51" s="359">
        <f>SUM(C2:C50)</f>
        <v/>
      </c>
      <c r="D51" s="359">
        <f>SUM(D2:D50)</f>
        <v/>
      </c>
      <c r="E51" s="359">
        <f>SUM(E2:E50)</f>
        <v/>
      </c>
      <c r="F51" s="359">
        <f>SUM(F2:F50)</f>
        <v/>
      </c>
      <c r="G51" s="359">
        <f>SUM(G2:G50)</f>
        <v/>
      </c>
      <c r="H51" s="359">
        <f>SUM(H2:H50)</f>
        <v/>
      </c>
      <c r="I51" s="359">
        <f>SUM(I2:I50)</f>
        <v/>
      </c>
      <c r="J51" s="359">
        <f>SUM(J2:J50)</f>
        <v/>
      </c>
      <c r="K51" s="359">
        <f>SUM(K2:K50)</f>
        <v/>
      </c>
      <c r="L51" s="359">
        <f>SUM(L2:L50)</f>
        <v/>
      </c>
      <c r="M51" s="359">
        <f>SUM(M2:M50)</f>
        <v/>
      </c>
      <c r="N51" s="359">
        <f>SUM(N2:N50)</f>
        <v/>
      </c>
      <c r="O51" s="359">
        <f>SUM(O2:O50)</f>
        <v/>
      </c>
    </row>
  </sheetData>
  <pageMargins bottom="0.75" footer="0.3" header="0.3" left="0.7" right="0.7" top="0.75"/>
  <pageSetup fitToHeight="3" orientation="landscape" paperSize="9" scale="8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B1" workbookViewId="0" zoomScale="130" zoomScaleNormal="130">
      <selection activeCell="A53" sqref="A53"/>
    </sheetView>
  </sheetViews>
  <sheetFormatPr baseColWidth="8" defaultRowHeight="15"/>
  <cols>
    <col customWidth="1" max="1" min="1" style="356" width="19.85546875"/>
    <col customWidth="1" max="15" min="15" style="356" width="8.7109375"/>
  </cols>
  <sheetData>
    <row r="1">
      <c r="A1" s="359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  <c r="O1" s="359" t="n">
        <v>14</v>
      </c>
      <c r="P1" s="359" t="inlineStr">
        <is>
          <t>Total</t>
        </is>
      </c>
    </row>
    <row customFormat="1" r="2" s="152">
      <c r="A2" s="149" t="inlineStr">
        <is>
          <t>KISH/PW-01</t>
        </is>
      </c>
      <c r="B2" s="149" t="n">
        <v>0</v>
      </c>
      <c r="C2" s="149" t="n">
        <v>32.5</v>
      </c>
      <c r="D2" s="149" t="n">
        <v>0</v>
      </c>
      <c r="E2" s="149" t="n">
        <v>0</v>
      </c>
      <c r="F2" s="149" t="n">
        <v>0</v>
      </c>
      <c r="G2" s="149" t="n">
        <v>0</v>
      </c>
      <c r="H2" s="149" t="n">
        <v>0</v>
      </c>
      <c r="I2" s="149" t="n">
        <v>140</v>
      </c>
      <c r="J2" s="149" t="n">
        <v>25</v>
      </c>
      <c r="K2" s="149" t="n">
        <v>0</v>
      </c>
      <c r="L2" s="149" t="n">
        <v>0</v>
      </c>
      <c r="M2" s="149" t="n">
        <v>0</v>
      </c>
      <c r="N2" s="149" t="n">
        <v>0</v>
      </c>
      <c r="O2" s="149" t="n"/>
      <c r="P2" s="149">
        <f>SUM(B2:N2)</f>
        <v/>
      </c>
    </row>
    <row customFormat="1" r="3" s="152">
      <c r="A3" s="149" t="inlineStr">
        <is>
          <t>KISH/PW-02</t>
        </is>
      </c>
      <c r="B3" s="149" t="n">
        <v>0</v>
      </c>
      <c r="C3" s="149" t="n">
        <v>0</v>
      </c>
      <c r="D3" s="149" t="n">
        <v>123.45</v>
      </c>
      <c r="E3" s="149" t="n">
        <v>0</v>
      </c>
      <c r="F3" s="149" t="n">
        <v>0</v>
      </c>
      <c r="G3" s="149" t="n">
        <v>0</v>
      </c>
      <c r="H3" s="149" t="n">
        <v>263.82</v>
      </c>
      <c r="I3" s="149" t="n">
        <v>0</v>
      </c>
      <c r="J3" s="149" t="n">
        <v>0</v>
      </c>
      <c r="K3" s="149" t="n">
        <v>0</v>
      </c>
      <c r="L3" s="149" t="n">
        <v>14.81</v>
      </c>
      <c r="M3" s="149" t="n">
        <v>0</v>
      </c>
      <c r="N3" s="149" t="n">
        <v>0</v>
      </c>
      <c r="O3" s="149" t="n"/>
      <c r="P3" s="149">
        <f>SUM(B3:N3)</f>
        <v/>
      </c>
    </row>
    <row customFormat="1" r="4" s="152">
      <c r="A4" s="149" t="inlineStr">
        <is>
          <t>KISH/PW-03</t>
        </is>
      </c>
      <c r="B4" s="149" t="n">
        <v>0</v>
      </c>
      <c r="C4" s="149" t="n">
        <v>0</v>
      </c>
      <c r="D4" s="149" t="n">
        <v>155.51</v>
      </c>
      <c r="E4" s="149" t="n">
        <v>0</v>
      </c>
      <c r="F4" s="149" t="n">
        <v>0</v>
      </c>
      <c r="G4" s="149" t="n">
        <v>0</v>
      </c>
      <c r="H4" s="149" t="n">
        <v>0</v>
      </c>
      <c r="I4" s="149" t="n">
        <v>0</v>
      </c>
      <c r="J4" s="149" t="n">
        <v>0</v>
      </c>
      <c r="K4" s="149" t="n">
        <v>0</v>
      </c>
      <c r="L4" s="149" t="n">
        <v>533.9400000000001</v>
      </c>
      <c r="M4" s="149" t="n">
        <v>0</v>
      </c>
      <c r="N4" s="149" t="n">
        <v>0</v>
      </c>
      <c r="O4" s="149" t="n"/>
      <c r="P4" s="149">
        <f>SUM(B4:N4)</f>
        <v/>
      </c>
    </row>
    <row customFormat="1" r="5" s="152">
      <c r="A5" s="149" t="inlineStr">
        <is>
          <t>KISH/PW-04</t>
        </is>
      </c>
      <c r="B5" s="149" t="n">
        <v>0</v>
      </c>
      <c r="C5" s="149" t="n">
        <v>0</v>
      </c>
      <c r="D5" s="149" t="n">
        <v>453.65</v>
      </c>
      <c r="E5" s="149" t="n">
        <v>0</v>
      </c>
      <c r="F5" s="149" t="n">
        <v>0</v>
      </c>
      <c r="G5" s="149" t="n">
        <v>0</v>
      </c>
      <c r="H5" s="149" t="n">
        <v>0</v>
      </c>
      <c r="I5" s="149" t="n">
        <v>0</v>
      </c>
      <c r="J5" s="149" t="n">
        <v>0</v>
      </c>
      <c r="K5" s="149" t="n">
        <v>0</v>
      </c>
      <c r="L5" s="149" t="n">
        <v>256.87</v>
      </c>
      <c r="M5" s="149" t="n">
        <v>0</v>
      </c>
      <c r="N5" s="149" t="n">
        <v>0</v>
      </c>
      <c r="O5" s="149" t="n"/>
      <c r="P5" s="149">
        <f>SUM(B5:N5)</f>
        <v/>
      </c>
    </row>
    <row customFormat="1" r="6" s="152">
      <c r="A6" s="149" t="inlineStr">
        <is>
          <t>KISH/PW-05</t>
        </is>
      </c>
      <c r="B6" s="149" t="n">
        <v>0</v>
      </c>
      <c r="C6" s="149" t="n">
        <v>0</v>
      </c>
      <c r="D6" s="149" t="n">
        <v>193.49</v>
      </c>
      <c r="E6" s="149" t="n">
        <v>0</v>
      </c>
      <c r="F6" s="149" t="n">
        <v>0</v>
      </c>
      <c r="G6" s="149" t="n">
        <v>0</v>
      </c>
      <c r="H6" s="149" t="n">
        <v>0</v>
      </c>
      <c r="I6" s="149" t="n">
        <v>0</v>
      </c>
      <c r="J6" s="149" t="n">
        <v>0</v>
      </c>
      <c r="K6" s="149" t="n">
        <v>0</v>
      </c>
      <c r="L6" s="149" t="n">
        <v>577.36</v>
      </c>
      <c r="M6" s="149" t="n">
        <v>0</v>
      </c>
      <c r="N6" s="149" t="n">
        <v>0</v>
      </c>
      <c r="O6" s="149" t="n"/>
      <c r="P6" s="149">
        <f>SUM(B6:N6)</f>
        <v/>
      </c>
    </row>
    <row customFormat="1" r="7" s="152">
      <c r="A7" s="149" t="inlineStr">
        <is>
          <t>KISH/PW-06</t>
        </is>
      </c>
      <c r="B7" s="149" t="n">
        <v>0</v>
      </c>
      <c r="C7" s="149" t="n">
        <v>0</v>
      </c>
      <c r="D7" s="149" t="n">
        <v>232.99</v>
      </c>
      <c r="E7" s="149" t="n">
        <v>0</v>
      </c>
      <c r="F7" s="149" t="n">
        <v>0</v>
      </c>
      <c r="G7" s="149" t="n">
        <v>0</v>
      </c>
      <c r="H7" s="149" t="n">
        <v>557.47</v>
      </c>
      <c r="I7" s="149" t="n">
        <v>0</v>
      </c>
      <c r="J7" s="149" t="n">
        <v>0</v>
      </c>
      <c r="K7" s="149" t="n">
        <v>0</v>
      </c>
      <c r="L7" s="149" t="n">
        <v>0</v>
      </c>
      <c r="M7" s="149" t="n">
        <v>0</v>
      </c>
      <c r="N7" s="149" t="n">
        <v>0</v>
      </c>
      <c r="O7" s="149" t="n"/>
      <c r="P7" s="149">
        <f>SUM(B7:N7)</f>
        <v/>
      </c>
    </row>
    <row customFormat="1" r="8" s="152">
      <c r="A8" s="149" t="inlineStr">
        <is>
          <t>KISH/PW-07</t>
        </is>
      </c>
      <c r="B8" s="149" t="n">
        <v>0</v>
      </c>
      <c r="C8" s="149" t="n">
        <v>0</v>
      </c>
      <c r="D8" s="149" t="n">
        <v>0</v>
      </c>
      <c r="E8" s="149" t="n">
        <v>0</v>
      </c>
      <c r="F8" s="149" t="n">
        <v>0</v>
      </c>
      <c r="G8" s="149" t="n">
        <v>0</v>
      </c>
      <c r="H8" s="149" t="n">
        <v>854.17</v>
      </c>
      <c r="I8" s="149" t="n">
        <v>0</v>
      </c>
      <c r="J8" s="149" t="n">
        <v>0</v>
      </c>
      <c r="K8" s="149" t="n">
        <v>0</v>
      </c>
      <c r="L8" s="149" t="n">
        <v>91.08</v>
      </c>
      <c r="M8" s="149" t="n">
        <v>0</v>
      </c>
      <c r="N8" s="149" t="n">
        <v>0</v>
      </c>
      <c r="O8" s="149" t="n"/>
      <c r="P8" s="149">
        <f>SUM(B8:N8)</f>
        <v/>
      </c>
    </row>
    <row r="9">
      <c r="A9" s="359" t="inlineStr">
        <is>
          <t>KISH/PW-08</t>
        </is>
      </c>
      <c r="B9" s="359" t="n">
        <v>0</v>
      </c>
      <c r="C9" s="359" t="n">
        <v>0</v>
      </c>
      <c r="D9" s="359" t="n">
        <v>0</v>
      </c>
      <c r="E9" s="359" t="n">
        <v>0</v>
      </c>
      <c r="F9" s="359" t="n">
        <v>0</v>
      </c>
      <c r="G9" s="359" t="n">
        <v>0</v>
      </c>
      <c r="H9" s="359" t="n">
        <v>0</v>
      </c>
      <c r="I9" s="359" t="n">
        <v>0</v>
      </c>
      <c r="J9" s="359" t="n">
        <v>0</v>
      </c>
      <c r="K9" s="359" t="n">
        <v>0</v>
      </c>
      <c r="L9" s="359" t="n">
        <v>0</v>
      </c>
      <c r="M9" s="359" t="n">
        <v>0</v>
      </c>
      <c r="N9" s="359" t="n">
        <v>0</v>
      </c>
      <c r="O9" s="359" t="n"/>
      <c r="P9" s="359">
        <f>SUM(B9:N9)</f>
        <v/>
      </c>
    </row>
    <row r="10">
      <c r="A10" s="359" t="inlineStr">
        <is>
          <t>KISH/PW-09</t>
        </is>
      </c>
      <c r="B10" s="359" t="n">
        <v>0</v>
      </c>
      <c r="C10" s="359" t="n">
        <v>0</v>
      </c>
      <c r="D10" s="359" t="n">
        <v>0</v>
      </c>
      <c r="E10" s="359" t="n">
        <v>0</v>
      </c>
      <c r="F10" s="359" t="n">
        <v>733.78</v>
      </c>
      <c r="G10" s="359" t="n">
        <v>0</v>
      </c>
      <c r="H10" s="359" t="n">
        <v>0</v>
      </c>
      <c r="I10" s="359" t="n">
        <v>0</v>
      </c>
      <c r="J10" s="359" t="n">
        <v>0</v>
      </c>
      <c r="K10" s="359" t="n">
        <v>0</v>
      </c>
      <c r="L10" s="359" t="n">
        <v>0</v>
      </c>
      <c r="M10" s="359" t="n">
        <v>0</v>
      </c>
      <c r="N10" s="359" t="n">
        <v>0</v>
      </c>
      <c r="O10" s="359" t="n"/>
      <c r="P10" s="359">
        <f>SUM(B10:N10)</f>
        <v/>
      </c>
    </row>
    <row customFormat="1" r="11" s="50">
      <c r="A11" s="149" t="inlineStr">
        <is>
          <t>KISH/PW-10</t>
        </is>
      </c>
      <c r="B11" s="149" t="n">
        <v>0</v>
      </c>
      <c r="C11" s="149" t="n">
        <v>0</v>
      </c>
      <c r="D11" s="149" t="n">
        <v>266.03</v>
      </c>
      <c r="E11" s="149" t="n">
        <v>0</v>
      </c>
      <c r="F11" s="149" t="n">
        <v>0</v>
      </c>
      <c r="G11" s="149" t="n">
        <v>0</v>
      </c>
      <c r="H11" s="149" t="n">
        <v>0</v>
      </c>
      <c r="I11" s="149" t="n">
        <v>0</v>
      </c>
      <c r="J11" s="149" t="n">
        <v>0</v>
      </c>
      <c r="K11" s="149" t="n">
        <v>0</v>
      </c>
      <c r="L11" s="149" t="n">
        <v>617.9400000000001</v>
      </c>
      <c r="M11" s="149" t="n">
        <v>0</v>
      </c>
      <c r="N11" s="149" t="n">
        <v>0</v>
      </c>
      <c r="O11" s="149" t="n"/>
      <c r="P11" s="149">
        <f>SUM(B11:N11)</f>
        <v/>
      </c>
    </row>
    <row customFormat="1" r="12" s="49">
      <c r="A12" s="359" t="inlineStr">
        <is>
          <t>KISH/PW-11</t>
        </is>
      </c>
      <c r="B12" s="359" t="n">
        <v>0</v>
      </c>
      <c r="C12" s="359" t="n">
        <v>0</v>
      </c>
      <c r="D12" s="359" t="n">
        <v>274.5</v>
      </c>
      <c r="E12" s="359" t="n">
        <v>0</v>
      </c>
      <c r="F12" s="359" t="n">
        <v>0</v>
      </c>
      <c r="G12" s="359" t="n">
        <v>0</v>
      </c>
      <c r="H12" s="359" t="n">
        <v>0</v>
      </c>
      <c r="I12" s="359" t="n">
        <v>0</v>
      </c>
      <c r="J12" s="359" t="n">
        <v>0</v>
      </c>
      <c r="K12" s="359" t="n">
        <v>0</v>
      </c>
      <c r="L12" s="359" t="n">
        <v>557.63</v>
      </c>
      <c r="M12" s="359" t="n">
        <v>0</v>
      </c>
      <c r="N12" s="359" t="n">
        <v>0</v>
      </c>
      <c r="O12" s="359" t="n"/>
      <c r="P12" s="359">
        <f>SUM(B12:N12)</f>
        <v/>
      </c>
    </row>
    <row customFormat="1" r="13" s="48">
      <c r="A13" s="359" t="inlineStr">
        <is>
          <t>KISH/PW-12</t>
        </is>
      </c>
      <c r="B13" s="359" t="n">
        <v>0</v>
      </c>
      <c r="C13" s="359" t="n">
        <v>0</v>
      </c>
      <c r="D13" s="359" t="n">
        <v>530.8199999999999</v>
      </c>
      <c r="E13" s="359" t="n">
        <v>0</v>
      </c>
      <c r="F13" s="359" t="n">
        <v>0</v>
      </c>
      <c r="G13" s="359" t="n">
        <v>0</v>
      </c>
      <c r="H13" s="359" t="n">
        <v>422.65</v>
      </c>
      <c r="I13" s="359" t="n">
        <v>0</v>
      </c>
      <c r="J13" s="359" t="n">
        <v>0</v>
      </c>
      <c r="K13" s="359" t="n">
        <v>0</v>
      </c>
      <c r="L13" s="359" t="n">
        <v>0</v>
      </c>
      <c r="M13" s="359" t="n">
        <v>0</v>
      </c>
      <c r="N13" s="359" t="n">
        <v>0</v>
      </c>
      <c r="O13" s="359" t="n"/>
      <c r="P13" s="359">
        <f>SUM(B13:N13)</f>
        <v/>
      </c>
    </row>
    <row customFormat="1" r="14" s="50">
      <c r="A14" s="149" t="inlineStr">
        <is>
          <t>KISH/PW-13</t>
        </is>
      </c>
      <c r="B14" s="149" t="n">
        <v>0</v>
      </c>
      <c r="C14" s="149" t="n">
        <v>0</v>
      </c>
      <c r="D14" s="149" t="n">
        <v>427.15</v>
      </c>
      <c r="E14" s="149" t="n">
        <v>0</v>
      </c>
      <c r="F14" s="149" t="n">
        <v>0</v>
      </c>
      <c r="G14" s="149" t="n">
        <v>0</v>
      </c>
      <c r="H14" s="149" t="n">
        <v>0</v>
      </c>
      <c r="I14" s="149" t="n">
        <v>0</v>
      </c>
      <c r="J14" s="149" t="n">
        <v>0</v>
      </c>
      <c r="K14" s="149" t="n">
        <v>0</v>
      </c>
      <c r="L14" s="149" t="n">
        <v>576.67</v>
      </c>
      <c r="M14" s="149" t="n">
        <v>0</v>
      </c>
      <c r="N14" s="149" t="n">
        <v>0</v>
      </c>
      <c r="O14" s="149" t="n"/>
      <c r="P14" s="149">
        <f>SUM(B14:N14)</f>
        <v/>
      </c>
    </row>
    <row customFormat="1" r="15" s="48">
      <c r="A15" s="359" t="inlineStr">
        <is>
          <t>KISH/PW-14</t>
        </is>
      </c>
      <c r="B15" s="359" t="n">
        <v>0</v>
      </c>
      <c r="C15" s="359" t="n">
        <v>0</v>
      </c>
      <c r="D15" s="359" t="n">
        <v>176.58</v>
      </c>
      <c r="E15" s="359" t="n">
        <v>0</v>
      </c>
      <c r="F15" s="359" t="n">
        <v>0</v>
      </c>
      <c r="G15" s="359" t="n">
        <v>0</v>
      </c>
      <c r="H15" s="359" t="n">
        <v>0</v>
      </c>
      <c r="I15" s="359" t="n">
        <v>0</v>
      </c>
      <c r="J15" s="359" t="n">
        <v>0</v>
      </c>
      <c r="K15" s="359" t="n">
        <v>0</v>
      </c>
      <c r="L15" s="359" t="n">
        <v>680.42</v>
      </c>
      <c r="M15" s="359" t="n">
        <v>0</v>
      </c>
      <c r="N15" s="359" t="n">
        <v>0</v>
      </c>
      <c r="O15" s="359" t="n"/>
      <c r="P15" s="359">
        <f>SUM(B15:N15)</f>
        <v/>
      </c>
    </row>
    <row r="16">
      <c r="A16" s="359" t="inlineStr">
        <is>
          <t>KISH/PW-15</t>
        </is>
      </c>
      <c r="B16" s="359" t="n">
        <v>0</v>
      </c>
      <c r="C16" s="359" t="n">
        <v>0</v>
      </c>
      <c r="D16" s="359" t="n">
        <v>166.9</v>
      </c>
      <c r="E16" s="359" t="n">
        <v>0</v>
      </c>
      <c r="F16" s="359" t="n">
        <v>0</v>
      </c>
      <c r="G16" s="359" t="n">
        <v>0</v>
      </c>
      <c r="H16" s="359" t="n">
        <v>0</v>
      </c>
      <c r="I16" s="359" t="n">
        <v>0</v>
      </c>
      <c r="J16" s="359" t="n">
        <v>0</v>
      </c>
      <c r="K16" s="359" t="n">
        <v>0</v>
      </c>
      <c r="L16" s="359" t="n">
        <v>616.92</v>
      </c>
      <c r="M16" s="359" t="n">
        <v>0</v>
      </c>
      <c r="N16" s="359" t="n">
        <v>0</v>
      </c>
      <c r="O16" s="359" t="n"/>
      <c r="P16" s="359">
        <f>SUM(B16:N16)</f>
        <v/>
      </c>
    </row>
    <row r="17">
      <c r="A17" s="359" t="inlineStr">
        <is>
          <t>KISH/PW-16</t>
        </is>
      </c>
      <c r="B17" s="359" t="n">
        <v>0</v>
      </c>
      <c r="C17" s="359" t="n">
        <v>0</v>
      </c>
      <c r="D17" s="359" t="n">
        <v>404.5</v>
      </c>
      <c r="E17" s="359" t="n">
        <v>0</v>
      </c>
      <c r="F17" s="359" t="n">
        <v>0</v>
      </c>
      <c r="G17" s="359" t="n">
        <v>0</v>
      </c>
      <c r="H17" s="359" t="n">
        <v>0</v>
      </c>
      <c r="I17" s="359" t="n">
        <v>0</v>
      </c>
      <c r="J17" s="359" t="n">
        <v>0</v>
      </c>
      <c r="K17" s="359" t="n">
        <v>0</v>
      </c>
      <c r="L17" s="359" t="n">
        <v>511.3</v>
      </c>
      <c r="M17" s="359" t="n">
        <v>0</v>
      </c>
      <c r="N17" s="359" t="n">
        <v>0</v>
      </c>
      <c r="O17" s="359" t="n"/>
      <c r="P17" s="359">
        <f>SUM(B17:N17)</f>
        <v/>
      </c>
    </row>
    <row r="18">
      <c r="A18" s="359" t="inlineStr">
        <is>
          <t>KISH/PW-17</t>
        </is>
      </c>
      <c r="B18" s="359" t="n">
        <v>274.46</v>
      </c>
      <c r="C18" s="359" t="n">
        <v>0</v>
      </c>
      <c r="D18" s="359" t="n">
        <v>566.1899999999999</v>
      </c>
      <c r="E18" s="359" t="n">
        <v>177.44</v>
      </c>
      <c r="F18" s="359" t="n">
        <v>0</v>
      </c>
      <c r="G18" s="359" t="n">
        <v>0</v>
      </c>
      <c r="H18" s="359" t="n">
        <v>0</v>
      </c>
      <c r="I18" s="359" t="n">
        <v>0</v>
      </c>
      <c r="J18" s="359" t="n">
        <v>0</v>
      </c>
      <c r="K18" s="359" t="n">
        <v>0</v>
      </c>
      <c r="L18" s="359" t="n">
        <v>550.04</v>
      </c>
      <c r="M18" s="359" t="n">
        <v>0</v>
      </c>
      <c r="N18" s="359" t="n">
        <v>0</v>
      </c>
      <c r="O18" s="359" t="n"/>
      <c r="P18" s="359">
        <f>SUM(B18:N18)</f>
        <v/>
      </c>
    </row>
    <row r="19">
      <c r="A19" s="359" t="inlineStr">
        <is>
          <t>KISH/PW-18</t>
        </is>
      </c>
      <c r="B19" s="359" t="n">
        <v>0</v>
      </c>
      <c r="C19" s="359" t="n">
        <v>0</v>
      </c>
      <c r="D19" s="359" t="n">
        <v>0</v>
      </c>
      <c r="E19" s="359" t="n">
        <v>0</v>
      </c>
      <c r="F19" s="359" t="n">
        <v>773.7</v>
      </c>
      <c r="G19" s="359" t="n">
        <v>0</v>
      </c>
      <c r="H19" s="359" t="n">
        <v>615.6</v>
      </c>
      <c r="I19" s="359" t="n">
        <v>0</v>
      </c>
      <c r="J19" s="359" t="n">
        <v>0</v>
      </c>
      <c r="K19" s="359" t="n">
        <v>0</v>
      </c>
      <c r="L19" s="359" t="n">
        <v>0</v>
      </c>
      <c r="M19" s="359" t="n">
        <v>0</v>
      </c>
      <c r="N19" s="359" t="n">
        <v>0</v>
      </c>
      <c r="O19" s="359" t="n"/>
      <c r="P19" s="359">
        <f>SUM(B19:N19)</f>
        <v/>
      </c>
    </row>
    <row r="20">
      <c r="A20" s="359" t="inlineStr">
        <is>
          <t>KISH/PW-19</t>
        </is>
      </c>
      <c r="B20" s="359" t="n">
        <v>0</v>
      </c>
      <c r="C20" s="359" t="n">
        <v>0</v>
      </c>
      <c r="D20" s="359" t="n">
        <v>0</v>
      </c>
      <c r="E20" s="359" t="n">
        <v>0</v>
      </c>
      <c r="F20" s="359" t="n">
        <v>0</v>
      </c>
      <c r="G20" s="359" t="n">
        <v>0</v>
      </c>
      <c r="H20" s="359" t="n">
        <v>968.51</v>
      </c>
      <c r="I20" s="359" t="n">
        <v>0</v>
      </c>
      <c r="J20" s="359" t="n">
        <v>0</v>
      </c>
      <c r="K20" s="359" t="n">
        <v>0</v>
      </c>
      <c r="L20" s="359" t="n">
        <v>0</v>
      </c>
      <c r="M20" s="359" t="n">
        <v>0</v>
      </c>
      <c r="N20" s="359" t="n">
        <v>0</v>
      </c>
      <c r="O20" s="359" t="n"/>
      <c r="P20" s="359">
        <f>SUM(B20:N20)</f>
        <v/>
      </c>
    </row>
    <row r="21">
      <c r="A21" s="359" t="inlineStr">
        <is>
          <t>KISH/PW-20</t>
        </is>
      </c>
      <c r="B21" s="359" t="n">
        <v>284.55</v>
      </c>
      <c r="C21" s="359" t="n">
        <v>0</v>
      </c>
      <c r="D21" s="359" t="n">
        <v>0</v>
      </c>
      <c r="E21" s="359" t="n">
        <v>170.42</v>
      </c>
      <c r="F21" s="359" t="n">
        <v>656.83</v>
      </c>
      <c r="G21" s="359" t="n">
        <v>0</v>
      </c>
      <c r="H21" s="359" t="n">
        <v>0</v>
      </c>
      <c r="I21" s="359" t="n">
        <v>0</v>
      </c>
      <c r="J21" s="359" t="n">
        <v>0</v>
      </c>
      <c r="K21" s="359" t="n">
        <v>0</v>
      </c>
      <c r="L21" s="359" t="n">
        <v>0</v>
      </c>
      <c r="M21" s="359" t="n">
        <v>0</v>
      </c>
      <c r="N21" s="359" t="n">
        <v>0</v>
      </c>
      <c r="O21" s="359" t="n"/>
      <c r="P21" s="359">
        <f>SUM(B21:N21)</f>
        <v/>
      </c>
    </row>
    <row r="22">
      <c r="A22" s="359" t="inlineStr">
        <is>
          <t>KISH/PW-21</t>
        </is>
      </c>
      <c r="B22" s="359" t="n">
        <v>0</v>
      </c>
      <c r="C22" s="359" t="n">
        <v>0</v>
      </c>
      <c r="D22" s="359" t="n">
        <v>385</v>
      </c>
      <c r="E22" s="359" t="n">
        <v>0</v>
      </c>
      <c r="F22" s="359" t="n">
        <v>0</v>
      </c>
      <c r="G22" s="359" t="n">
        <v>0</v>
      </c>
      <c r="H22" s="359" t="n">
        <v>0</v>
      </c>
      <c r="I22" s="359" t="n">
        <v>0</v>
      </c>
      <c r="J22" s="359" t="n">
        <v>0</v>
      </c>
      <c r="K22" s="359" t="n">
        <v>0</v>
      </c>
      <c r="L22" s="359" t="n">
        <v>478.31</v>
      </c>
      <c r="M22" s="359" t="n">
        <v>125</v>
      </c>
      <c r="N22" s="359" t="n">
        <v>0</v>
      </c>
      <c r="O22" s="359" t="n"/>
      <c r="P22" s="359">
        <f>SUM(B22:N22)</f>
        <v/>
      </c>
    </row>
    <row r="23">
      <c r="A23" s="359" t="inlineStr">
        <is>
          <t>KISH/PW-22</t>
        </is>
      </c>
      <c r="B23" s="359" t="n">
        <v>72.88</v>
      </c>
      <c r="C23" s="359" t="n">
        <v>0</v>
      </c>
      <c r="D23" s="359" t="n">
        <v>0</v>
      </c>
      <c r="E23" s="359" t="n">
        <v>116.03</v>
      </c>
      <c r="F23" s="359" t="n">
        <v>194.91</v>
      </c>
      <c r="G23" s="359" t="n">
        <v>0</v>
      </c>
      <c r="H23" s="359" t="n">
        <v>209.47</v>
      </c>
      <c r="I23" s="359" t="n">
        <v>0</v>
      </c>
      <c r="J23" s="359" t="n">
        <v>0</v>
      </c>
      <c r="K23" s="359" t="n">
        <v>0</v>
      </c>
      <c r="L23" s="359" t="n">
        <v>252.89</v>
      </c>
      <c r="M23" s="359" t="n">
        <v>0</v>
      </c>
      <c r="N23" s="359" t="n">
        <v>0</v>
      </c>
      <c r="O23" s="359" t="n"/>
      <c r="P23" s="359">
        <f>SUM(B23:N23)</f>
        <v/>
      </c>
    </row>
    <row r="24">
      <c r="A24" s="359" t="inlineStr">
        <is>
          <t>KISH/PW-23</t>
        </is>
      </c>
      <c r="B24" s="359" t="n">
        <v>41.87</v>
      </c>
      <c r="C24" s="359" t="n">
        <v>0</v>
      </c>
      <c r="D24" s="359" t="n">
        <v>567.12</v>
      </c>
      <c r="E24" s="359" t="n">
        <v>39.54</v>
      </c>
      <c r="F24" s="359" t="n">
        <v>0</v>
      </c>
      <c r="G24" s="359" t="n">
        <v>0</v>
      </c>
      <c r="H24" s="359" t="n">
        <v>32.63</v>
      </c>
      <c r="I24" s="359" t="n">
        <v>0</v>
      </c>
      <c r="J24" s="359" t="n">
        <v>0</v>
      </c>
      <c r="K24" s="359" t="n">
        <v>0</v>
      </c>
      <c r="L24" s="359" t="n">
        <v>105.29</v>
      </c>
      <c r="M24" s="359" t="n">
        <v>0</v>
      </c>
      <c r="N24" s="359" t="n">
        <v>0</v>
      </c>
      <c r="O24" s="359" t="n"/>
      <c r="P24" s="359">
        <f>SUM(B24:N24)</f>
        <v/>
      </c>
    </row>
    <row r="25">
      <c r="A25" s="359" t="inlineStr">
        <is>
          <t>KISH/PW-24</t>
        </is>
      </c>
      <c r="B25" s="359" t="n">
        <v>0</v>
      </c>
      <c r="C25" s="359" t="n">
        <v>0</v>
      </c>
      <c r="D25" s="359" t="n">
        <v>0</v>
      </c>
      <c r="E25" s="359" t="n">
        <v>0</v>
      </c>
      <c r="F25" s="359" t="n">
        <v>0</v>
      </c>
      <c r="G25" s="359" t="n">
        <v>0</v>
      </c>
      <c r="H25" s="359" t="n">
        <v>0</v>
      </c>
      <c r="I25" s="359" t="n">
        <v>0</v>
      </c>
      <c r="J25" s="359" t="n">
        <v>0</v>
      </c>
      <c r="K25" s="359" t="n">
        <v>0</v>
      </c>
      <c r="L25" s="359" t="n">
        <v>918.58</v>
      </c>
      <c r="M25" s="359" t="n">
        <v>0</v>
      </c>
      <c r="N25" s="359" t="n">
        <v>0</v>
      </c>
      <c r="O25" s="359" t="n"/>
      <c r="P25" s="359">
        <f>SUM(B25:N25)</f>
        <v/>
      </c>
    </row>
    <row r="26">
      <c r="A26" s="359" t="inlineStr">
        <is>
          <t>KISH/PW-25</t>
        </is>
      </c>
      <c r="B26" s="359" t="n">
        <v>124.68</v>
      </c>
      <c r="C26" s="359" t="n">
        <v>0</v>
      </c>
      <c r="D26" s="359" t="n">
        <v>396.96</v>
      </c>
      <c r="E26" s="359" t="n">
        <v>43.25</v>
      </c>
      <c r="F26" s="359" t="n">
        <v>600.58</v>
      </c>
      <c r="G26" s="359" t="n">
        <v>0</v>
      </c>
      <c r="H26" s="359" t="n">
        <v>424.98</v>
      </c>
      <c r="I26" s="359" t="n">
        <v>0</v>
      </c>
      <c r="J26" s="359" t="n">
        <v>0</v>
      </c>
      <c r="K26" s="359" t="n">
        <v>0</v>
      </c>
      <c r="L26" s="359" t="n">
        <v>0</v>
      </c>
      <c r="M26" s="359" t="n">
        <v>0</v>
      </c>
      <c r="N26" s="359" t="n">
        <v>0</v>
      </c>
      <c r="O26" s="359" t="n"/>
      <c r="P26" s="359">
        <f>SUM(B26:N26)</f>
        <v/>
      </c>
    </row>
    <row r="27">
      <c r="A27" s="359" t="inlineStr">
        <is>
          <t>KISH/PW-26</t>
        </is>
      </c>
      <c r="B27" s="359" t="n">
        <v>0</v>
      </c>
      <c r="C27" s="359" t="n">
        <v>0</v>
      </c>
      <c r="D27" s="359" t="n">
        <v>0</v>
      </c>
      <c r="E27" s="359" t="n">
        <v>0</v>
      </c>
      <c r="F27" s="359" t="n">
        <v>0</v>
      </c>
      <c r="G27" s="359" t="n">
        <v>0</v>
      </c>
      <c r="H27" s="359" t="n">
        <v>486.56</v>
      </c>
      <c r="I27" s="359" t="n">
        <v>0</v>
      </c>
      <c r="J27" s="359" t="n">
        <v>0</v>
      </c>
      <c r="K27" s="359" t="n">
        <v>0</v>
      </c>
      <c r="L27" s="359" t="n">
        <v>22.72</v>
      </c>
      <c r="M27" s="359" t="n">
        <v>0</v>
      </c>
      <c r="N27" s="359" t="n">
        <v>0</v>
      </c>
      <c r="O27" s="359" t="n"/>
      <c r="P27" s="359">
        <f>SUM(B27:N27)</f>
        <v/>
      </c>
    </row>
    <row r="28">
      <c r="A28" s="359" t="inlineStr">
        <is>
          <t>KISH/PW-27</t>
        </is>
      </c>
      <c r="B28" s="359" t="n">
        <v>0</v>
      </c>
      <c r="C28" s="359" t="n">
        <v>0</v>
      </c>
      <c r="D28" s="359" t="n">
        <v>863</v>
      </c>
      <c r="E28" s="359" t="n">
        <v>0</v>
      </c>
      <c r="F28" s="359" t="n">
        <v>350</v>
      </c>
      <c r="G28" s="359" t="n">
        <v>0</v>
      </c>
      <c r="H28" s="359" t="n">
        <v>0</v>
      </c>
      <c r="I28" s="359" t="n">
        <v>0</v>
      </c>
      <c r="J28" s="359" t="n">
        <v>0</v>
      </c>
      <c r="K28" s="359" t="n">
        <v>0</v>
      </c>
      <c r="L28" s="359" t="n">
        <v>0</v>
      </c>
      <c r="M28" s="359" t="n">
        <v>0</v>
      </c>
      <c r="N28" s="359" t="n">
        <v>0</v>
      </c>
      <c r="O28" s="359" t="n"/>
      <c r="P28" s="359">
        <f>SUM(B28:N28)</f>
        <v/>
      </c>
    </row>
    <row r="29">
      <c r="A29" s="359" t="inlineStr">
        <is>
          <t>KISH/PW-28</t>
        </is>
      </c>
      <c r="B29" s="359" t="n">
        <v>0</v>
      </c>
      <c r="C29" s="359" t="n">
        <v>0</v>
      </c>
      <c r="D29" s="359" t="n">
        <v>0</v>
      </c>
      <c r="E29" s="359" t="n">
        <v>0</v>
      </c>
      <c r="F29" s="359" t="n">
        <v>0</v>
      </c>
      <c r="G29" s="359" t="n">
        <v>0</v>
      </c>
      <c r="H29" s="359" t="n">
        <v>0</v>
      </c>
      <c r="I29" s="359" t="n">
        <v>0</v>
      </c>
      <c r="J29" s="359" t="n">
        <v>0</v>
      </c>
      <c r="K29" s="359" t="n">
        <v>0</v>
      </c>
      <c r="L29" s="359" t="n">
        <v>0</v>
      </c>
      <c r="M29" s="359" t="n">
        <v>0</v>
      </c>
      <c r="N29" s="359" t="n">
        <v>1150</v>
      </c>
      <c r="O29" s="359" t="n"/>
      <c r="P29" s="359">
        <f>SUM(B29:N29)</f>
        <v/>
      </c>
    </row>
    <row r="30">
      <c r="A30" s="359" t="inlineStr">
        <is>
          <t>HOBI/PW-01</t>
        </is>
      </c>
      <c r="B30" s="359" t="n">
        <v>0</v>
      </c>
      <c r="C30" s="359" t="n">
        <v>153.89</v>
      </c>
      <c r="D30" s="359" t="n">
        <v>0</v>
      </c>
      <c r="E30" s="359" t="n">
        <v>0</v>
      </c>
      <c r="F30" s="359" t="n">
        <v>232.27</v>
      </c>
      <c r="G30" s="359" t="n">
        <v>0</v>
      </c>
      <c r="H30" s="359" t="n">
        <v>0</v>
      </c>
      <c r="I30" s="359" t="n">
        <v>842.501</v>
      </c>
      <c r="J30" s="359" t="n">
        <v>0</v>
      </c>
      <c r="K30" s="359" t="n">
        <v>317.77</v>
      </c>
      <c r="L30" s="359" t="n">
        <v>0</v>
      </c>
      <c r="M30" s="359" t="n">
        <v>0</v>
      </c>
      <c r="N30" s="359" t="n">
        <v>0</v>
      </c>
      <c r="O30" s="359" t="n"/>
      <c r="P30" s="359">
        <f>SUM(B30:N30)</f>
        <v/>
      </c>
    </row>
    <row r="31">
      <c r="A31" s="359" t="inlineStr">
        <is>
          <t>HOBI/PW-02</t>
        </is>
      </c>
      <c r="B31" s="359" t="n">
        <v>0</v>
      </c>
      <c r="C31" s="359" t="n">
        <v>0</v>
      </c>
      <c r="D31" s="359" t="n">
        <v>0</v>
      </c>
      <c r="E31" s="359" t="n">
        <v>0</v>
      </c>
      <c r="F31" s="359" t="n">
        <v>168.36</v>
      </c>
      <c r="G31" s="359" t="n">
        <v>0</v>
      </c>
      <c r="H31" s="359" t="n">
        <v>0</v>
      </c>
      <c r="I31" s="359" t="n">
        <v>221.64</v>
      </c>
      <c r="J31" s="359" t="n">
        <v>0</v>
      </c>
      <c r="K31" s="359" t="n">
        <v>965.47</v>
      </c>
      <c r="L31" s="359" t="n">
        <v>0</v>
      </c>
      <c r="M31" s="359" t="n">
        <v>0</v>
      </c>
      <c r="N31" s="359" t="n">
        <v>0</v>
      </c>
      <c r="O31" s="359" t="n"/>
      <c r="P31" s="359">
        <f>SUM(B31:N31)</f>
        <v/>
      </c>
    </row>
    <row r="32">
      <c r="A32" s="359" t="inlineStr">
        <is>
          <t>HOBI/PW-03</t>
        </is>
      </c>
      <c r="B32" s="359" t="n">
        <v>0</v>
      </c>
      <c r="C32" s="359" t="n">
        <v>0</v>
      </c>
      <c r="D32" s="359" t="n">
        <v>0</v>
      </c>
      <c r="E32" s="359" t="n">
        <v>0</v>
      </c>
      <c r="F32" s="359" t="n">
        <v>0</v>
      </c>
      <c r="G32" s="359" t="n">
        <v>0</v>
      </c>
      <c r="H32" s="359" t="n">
        <v>0</v>
      </c>
      <c r="I32" s="359" t="n">
        <v>0</v>
      </c>
      <c r="J32" s="359" t="n">
        <v>0</v>
      </c>
      <c r="K32" s="359" t="n">
        <v>0</v>
      </c>
      <c r="L32" s="359" t="n">
        <v>0</v>
      </c>
      <c r="M32" s="359" t="n">
        <v>0</v>
      </c>
      <c r="N32" s="359" t="n">
        <v>0</v>
      </c>
      <c r="O32" s="359" t="n"/>
      <c r="P32" s="359">
        <f>SUM(B32:N32)</f>
        <v/>
      </c>
    </row>
    <row r="33">
      <c r="A33" s="359" t="inlineStr">
        <is>
          <t>HOBI/PW-04</t>
        </is>
      </c>
      <c r="B33" s="359" t="n">
        <v>0</v>
      </c>
      <c r="C33" s="359" t="n">
        <v>0</v>
      </c>
      <c r="D33" s="359" t="n">
        <v>0</v>
      </c>
      <c r="E33" s="359" t="n">
        <v>0</v>
      </c>
      <c r="F33" s="359" t="n">
        <v>0</v>
      </c>
      <c r="G33" s="359" t="n">
        <v>0</v>
      </c>
      <c r="H33" s="359" t="n">
        <v>0</v>
      </c>
      <c r="I33" s="359" t="n">
        <v>0</v>
      </c>
      <c r="J33" s="359" t="n">
        <v>0</v>
      </c>
      <c r="K33" s="359" t="n">
        <v>0</v>
      </c>
      <c r="L33" s="359" t="n">
        <v>1161.49</v>
      </c>
      <c r="M33" s="359" t="n">
        <v>0</v>
      </c>
      <c r="N33" s="359" t="n">
        <v>0</v>
      </c>
      <c r="O33" s="359" t="n"/>
      <c r="P33" s="359">
        <f>SUM(B33:N33)</f>
        <v/>
      </c>
    </row>
    <row r="34">
      <c r="A34" s="359" t="inlineStr">
        <is>
          <t>HOBI/PW-05</t>
        </is>
      </c>
      <c r="B34" s="359" t="n">
        <v>0</v>
      </c>
      <c r="C34" s="359" t="n">
        <v>0</v>
      </c>
      <c r="D34" s="359" t="n">
        <v>1275.59</v>
      </c>
      <c r="E34" s="359" t="n">
        <v>0</v>
      </c>
      <c r="F34" s="359" t="n">
        <v>0</v>
      </c>
      <c r="G34" s="359" t="n">
        <v>0</v>
      </c>
      <c r="H34" s="359" t="n">
        <v>0</v>
      </c>
      <c r="I34" s="359" t="n">
        <v>0</v>
      </c>
      <c r="J34" s="359" t="n">
        <v>0</v>
      </c>
      <c r="K34" s="359" t="n">
        <v>0</v>
      </c>
      <c r="L34" s="359" t="n">
        <v>0</v>
      </c>
      <c r="M34" s="359" t="n">
        <v>0</v>
      </c>
      <c r="N34" s="359" t="n">
        <v>0</v>
      </c>
      <c r="O34" s="359" t="n"/>
      <c r="P34" s="359">
        <f>SUM(B34:N34)</f>
        <v/>
      </c>
    </row>
    <row r="35">
      <c r="A35" s="359" t="inlineStr">
        <is>
          <t>HOBI/PW-06</t>
        </is>
      </c>
      <c r="B35" s="359" t="n">
        <v>134</v>
      </c>
      <c r="C35" s="359" t="n">
        <v>0</v>
      </c>
      <c r="D35" s="359" t="n">
        <v>0</v>
      </c>
      <c r="E35" s="359" t="n">
        <v>550</v>
      </c>
      <c r="F35" s="359" t="n">
        <v>916</v>
      </c>
      <c r="G35" s="359" t="n">
        <v>0</v>
      </c>
      <c r="H35" s="359" t="n">
        <v>0</v>
      </c>
      <c r="I35" s="359" t="n">
        <v>0</v>
      </c>
      <c r="J35" s="359" t="n">
        <v>0</v>
      </c>
      <c r="K35" s="359" t="n">
        <v>0</v>
      </c>
      <c r="L35" s="359" t="n">
        <v>0</v>
      </c>
      <c r="M35" s="359" t="n">
        <v>0</v>
      </c>
      <c r="N35" s="359" t="n">
        <v>0</v>
      </c>
      <c r="O35" s="359" t="n"/>
      <c r="P35" s="359">
        <f>SUM(B35:N35)</f>
        <v/>
      </c>
    </row>
    <row r="36">
      <c r="A36" s="359" t="inlineStr">
        <is>
          <t>HOBI/PW-07</t>
        </is>
      </c>
      <c r="B36" s="359" t="n">
        <v>0</v>
      </c>
      <c r="C36" s="359" t="n">
        <v>0</v>
      </c>
      <c r="D36" s="359" t="n">
        <v>0</v>
      </c>
      <c r="E36" s="359" t="n">
        <v>0</v>
      </c>
      <c r="F36" s="359" t="n">
        <v>0</v>
      </c>
      <c r="G36" s="359" t="n">
        <v>0</v>
      </c>
      <c r="H36" s="359" t="n">
        <v>923.5799999999999</v>
      </c>
      <c r="I36" s="359" t="n">
        <v>0</v>
      </c>
      <c r="J36" s="359" t="n">
        <v>0</v>
      </c>
      <c r="K36" s="359" t="n">
        <v>0</v>
      </c>
      <c r="L36" s="359" t="n">
        <v>0</v>
      </c>
      <c r="M36" s="359" t="n">
        <v>9.69</v>
      </c>
      <c r="N36" s="359" t="n">
        <v>0</v>
      </c>
      <c r="O36" s="359" t="n"/>
      <c r="P36" s="359">
        <f>SUM(B36:N36)</f>
        <v/>
      </c>
    </row>
    <row r="37">
      <c r="A37" s="359" t="inlineStr">
        <is>
          <t>NETR/PW-01</t>
        </is>
      </c>
      <c r="B37" s="359" t="n">
        <v>0</v>
      </c>
      <c r="C37" s="359" t="n">
        <v>0</v>
      </c>
      <c r="D37" s="359" t="n">
        <v>0</v>
      </c>
      <c r="E37" s="359" t="n">
        <v>0</v>
      </c>
      <c r="F37" s="359" t="n">
        <v>0</v>
      </c>
      <c r="G37" s="359" t="n">
        <v>0</v>
      </c>
      <c r="H37" s="359" t="n">
        <v>0</v>
      </c>
      <c r="I37" s="359" t="n">
        <v>0</v>
      </c>
      <c r="J37" s="359" t="n">
        <v>1362.53</v>
      </c>
      <c r="K37" s="359" t="n">
        <v>0</v>
      </c>
      <c r="L37" s="359" t="n">
        <v>0</v>
      </c>
      <c r="M37" s="359" t="n">
        <v>0</v>
      </c>
      <c r="N37" s="359" t="n">
        <v>0</v>
      </c>
      <c r="O37" s="359" t="n"/>
      <c r="P37" s="359">
        <f>SUM(B37:N37)</f>
        <v/>
      </c>
    </row>
    <row r="38">
      <c r="A38" s="359" t="inlineStr">
        <is>
          <t>NETR/PW-02</t>
        </is>
      </c>
      <c r="B38" s="359" t="n">
        <v>0</v>
      </c>
      <c r="C38" s="359" t="n">
        <v>0</v>
      </c>
      <c r="D38" s="359" t="n">
        <v>0</v>
      </c>
      <c r="E38" s="359" t="n">
        <v>0</v>
      </c>
      <c r="F38" s="359" t="n">
        <v>0</v>
      </c>
      <c r="G38" s="359" t="n">
        <v>0</v>
      </c>
      <c r="H38" s="359" t="n">
        <v>0</v>
      </c>
      <c r="I38" s="359" t="n">
        <v>956.73</v>
      </c>
      <c r="J38" s="359" t="n">
        <v>0</v>
      </c>
      <c r="K38" s="359" t="n">
        <v>0</v>
      </c>
      <c r="L38" s="359" t="n">
        <v>0</v>
      </c>
      <c r="M38" s="359" t="n">
        <v>0</v>
      </c>
      <c r="N38" s="359" t="n">
        <v>0</v>
      </c>
      <c r="O38" s="359" t="n"/>
      <c r="P38" s="359">
        <f>SUM(B38:N38)</f>
        <v/>
      </c>
    </row>
    <row r="39">
      <c r="A39" s="359" t="inlineStr">
        <is>
          <t>NETR/PW-03</t>
        </is>
      </c>
      <c r="B39" s="359" t="n">
        <v>0</v>
      </c>
      <c r="C39" s="359" t="n">
        <v>389.57</v>
      </c>
      <c r="D39" s="359" t="n">
        <v>0</v>
      </c>
      <c r="E39" s="359" t="n">
        <v>0</v>
      </c>
      <c r="F39" s="359" t="n">
        <v>0</v>
      </c>
      <c r="G39" s="359" t="n">
        <v>0</v>
      </c>
      <c r="H39" s="359" t="n">
        <v>0</v>
      </c>
      <c r="I39" s="359" t="n">
        <v>0</v>
      </c>
      <c r="J39" s="359" t="n">
        <v>531.02</v>
      </c>
      <c r="K39" s="359" t="n">
        <v>26.274</v>
      </c>
      <c r="L39" s="359" t="n">
        <v>0</v>
      </c>
      <c r="M39" s="359" t="n">
        <v>0</v>
      </c>
      <c r="N39" s="359" t="n">
        <v>0</v>
      </c>
      <c r="O39" s="359" t="n"/>
      <c r="P39" s="359">
        <f>SUM(B39:N39)</f>
        <v/>
      </c>
    </row>
    <row r="40">
      <c r="A40" s="359" t="inlineStr">
        <is>
          <t>NETR/PW-04</t>
        </is>
      </c>
      <c r="B40" s="359" t="n">
        <v>0</v>
      </c>
      <c r="C40" s="359" t="n">
        <v>0</v>
      </c>
      <c r="D40" s="359" t="n">
        <v>0</v>
      </c>
      <c r="E40" s="359" t="n">
        <v>0</v>
      </c>
      <c r="F40" s="359" t="n">
        <v>0</v>
      </c>
      <c r="G40" s="359" t="n">
        <v>0</v>
      </c>
      <c r="H40" s="359" t="n">
        <v>0</v>
      </c>
      <c r="I40" s="359" t="n">
        <v>1113.44</v>
      </c>
      <c r="J40" s="359" t="n">
        <v>0</v>
      </c>
      <c r="K40" s="359" t="n">
        <v>413.43</v>
      </c>
      <c r="L40" s="359" t="n">
        <v>0</v>
      </c>
      <c r="M40" s="359" t="n">
        <v>0</v>
      </c>
      <c r="N40" s="359" t="n">
        <v>0</v>
      </c>
      <c r="O40" s="359" t="n"/>
      <c r="P40" s="359">
        <f>SUM(B40:N40)</f>
        <v/>
      </c>
    </row>
    <row r="41">
      <c r="A41" s="359" t="inlineStr">
        <is>
          <t>NETR/PW-05</t>
        </is>
      </c>
      <c r="B41" s="359" t="n">
        <v>0</v>
      </c>
      <c r="C41" s="359" t="n">
        <v>0</v>
      </c>
      <c r="D41" s="359" t="n">
        <v>1132.13</v>
      </c>
      <c r="E41" s="359" t="n">
        <v>0</v>
      </c>
      <c r="F41" s="359" t="n">
        <v>0</v>
      </c>
      <c r="G41" s="359" t="n">
        <v>0</v>
      </c>
      <c r="H41" s="359" t="n">
        <v>0</v>
      </c>
      <c r="I41" s="359" t="n">
        <v>0</v>
      </c>
      <c r="J41" s="359" t="n">
        <v>0</v>
      </c>
      <c r="K41" s="359" t="n">
        <v>0</v>
      </c>
      <c r="L41" s="359" t="n">
        <v>57.25</v>
      </c>
      <c r="M41" s="359" t="n">
        <v>0</v>
      </c>
      <c r="N41" s="359" t="n">
        <v>0</v>
      </c>
      <c r="O41" s="359" t="n"/>
      <c r="P41" s="359">
        <f>SUM(B41:N41)</f>
        <v/>
      </c>
    </row>
    <row r="42">
      <c r="A42" s="359" t="inlineStr">
        <is>
          <t>NETR/PW-06</t>
        </is>
      </c>
      <c r="B42" s="359" t="n">
        <v>85.01000000000001</v>
      </c>
      <c r="C42" s="359" t="n">
        <v>0</v>
      </c>
      <c r="D42" s="359" t="n">
        <v>0</v>
      </c>
      <c r="E42" s="359" t="n">
        <v>16.92</v>
      </c>
      <c r="F42" s="359" t="n">
        <v>0</v>
      </c>
      <c r="G42" s="359" t="n">
        <v>0</v>
      </c>
      <c r="H42" s="359" t="n">
        <v>528.98</v>
      </c>
      <c r="I42" s="359" t="n">
        <v>0</v>
      </c>
      <c r="J42" s="359" t="n">
        <v>0</v>
      </c>
      <c r="K42" s="359" t="n">
        <v>0</v>
      </c>
      <c r="L42" s="359" t="n">
        <v>0</v>
      </c>
      <c r="M42" s="359" t="n">
        <v>19.43</v>
      </c>
      <c r="N42" s="359" t="n">
        <v>0</v>
      </c>
      <c r="O42" s="359" t="n"/>
      <c r="P42" s="359">
        <f>SUM(B42:N42)</f>
        <v/>
      </c>
    </row>
    <row r="43">
      <c r="A43" s="359" t="inlineStr">
        <is>
          <t>NETR/PW-07</t>
        </is>
      </c>
      <c r="B43" s="359" t="n">
        <v>0</v>
      </c>
      <c r="C43" s="359" t="n">
        <v>0</v>
      </c>
      <c r="D43" s="359" t="n">
        <v>0</v>
      </c>
      <c r="E43" s="359" t="n">
        <v>0</v>
      </c>
      <c r="F43" s="359" t="n">
        <v>0</v>
      </c>
      <c r="G43" s="359" t="n">
        <v>0</v>
      </c>
      <c r="H43" s="359" t="n">
        <v>906.38</v>
      </c>
      <c r="I43" s="359" t="n">
        <v>0</v>
      </c>
      <c r="J43" s="359" t="n">
        <v>0</v>
      </c>
      <c r="K43" s="359" t="n">
        <v>0</v>
      </c>
      <c r="L43" s="359" t="n">
        <v>0</v>
      </c>
      <c r="M43" s="359" t="n">
        <v>0</v>
      </c>
      <c r="N43" s="359" t="n">
        <v>0</v>
      </c>
      <c r="O43" s="359" t="n"/>
      <c r="P43" s="359">
        <f>SUM(B43:N43)</f>
        <v/>
      </c>
    </row>
    <row r="44">
      <c r="A44" s="359" t="inlineStr">
        <is>
          <t>NETR/PW-08</t>
        </is>
      </c>
      <c r="B44" s="359" t="n">
        <v>37</v>
      </c>
      <c r="C44" s="359" t="n">
        <v>0</v>
      </c>
      <c r="D44" s="359" t="n">
        <v>490</v>
      </c>
      <c r="E44" s="359" t="n">
        <v>300</v>
      </c>
      <c r="F44" s="359" t="n">
        <v>0</v>
      </c>
      <c r="G44" s="359" t="n">
        <v>0</v>
      </c>
      <c r="H44" s="359" t="n">
        <v>0</v>
      </c>
      <c r="I44" s="359" t="n">
        <v>0</v>
      </c>
      <c r="J44" s="359" t="n">
        <v>0</v>
      </c>
      <c r="K44" s="359" t="n">
        <v>0</v>
      </c>
      <c r="L44" s="359" t="n">
        <v>0</v>
      </c>
      <c r="M44" s="359" t="n">
        <v>0</v>
      </c>
      <c r="N44" s="359" t="n">
        <v>0</v>
      </c>
      <c r="O44" s="359" t="n"/>
      <c r="P44" s="359">
        <f>SUM(B44:N44)</f>
        <v/>
      </c>
    </row>
    <row r="45">
      <c r="A45" s="359" t="inlineStr">
        <is>
          <t>SUNM/PW-01</t>
        </is>
      </c>
      <c r="B45" s="359" t="n">
        <v>95.91</v>
      </c>
      <c r="C45" s="359" t="n">
        <v>0</v>
      </c>
      <c r="D45" s="359" t="n">
        <v>0</v>
      </c>
      <c r="E45" s="359" t="n">
        <v>315.62</v>
      </c>
      <c r="F45" s="359" t="n">
        <v>0</v>
      </c>
      <c r="G45" s="359" t="n">
        <v>0</v>
      </c>
      <c r="H45" s="359" t="n">
        <v>268.41</v>
      </c>
      <c r="I45" s="359" t="n">
        <v>0</v>
      </c>
      <c r="J45" s="359" t="n">
        <v>0</v>
      </c>
      <c r="K45" s="359" t="n">
        <v>0</v>
      </c>
      <c r="L45" s="359" t="n">
        <v>884.27</v>
      </c>
      <c r="M45" s="359" t="n">
        <v>0</v>
      </c>
      <c r="N45" s="359" t="n">
        <v>0</v>
      </c>
      <c r="O45" s="359" t="n"/>
      <c r="P45" s="359">
        <f>SUM(B45:N45)</f>
        <v/>
      </c>
    </row>
    <row r="46">
      <c r="A46" s="359" t="inlineStr">
        <is>
          <t>SUNM/PW-02</t>
        </is>
      </c>
      <c r="B46" s="359" t="n">
        <v>0</v>
      </c>
      <c r="C46" s="359" t="n">
        <v>0</v>
      </c>
      <c r="D46" s="359" t="n">
        <v>0</v>
      </c>
      <c r="E46" s="359" t="n">
        <v>0</v>
      </c>
      <c r="F46" s="359" t="n">
        <v>0</v>
      </c>
      <c r="G46" s="359" t="n">
        <v>0</v>
      </c>
      <c r="H46" s="359" t="n">
        <v>1193.75</v>
      </c>
      <c r="I46" s="359" t="n">
        <v>0</v>
      </c>
      <c r="J46" s="359" t="n">
        <v>0</v>
      </c>
      <c r="K46" s="359" t="n">
        <v>0</v>
      </c>
      <c r="L46" s="359" t="n">
        <v>0</v>
      </c>
      <c r="M46" s="359" t="n">
        <v>0</v>
      </c>
      <c r="N46" s="359" t="n">
        <v>0</v>
      </c>
      <c r="O46" s="359" t="n"/>
      <c r="P46" s="359">
        <f>SUM(B46:N46)</f>
        <v/>
      </c>
    </row>
    <row r="47">
      <c r="A47" s="359" t="inlineStr">
        <is>
          <t>SUNM/PW-03</t>
        </is>
      </c>
      <c r="B47" s="359" t="n">
        <v>0</v>
      </c>
      <c r="C47" s="359" t="n">
        <v>0</v>
      </c>
      <c r="D47" s="359" t="n">
        <v>533.51</v>
      </c>
      <c r="E47" s="359" t="n">
        <v>0</v>
      </c>
      <c r="F47" s="359" t="n">
        <v>1008.35</v>
      </c>
      <c r="G47" s="359" t="n">
        <v>0</v>
      </c>
      <c r="H47" s="359" t="n">
        <v>0</v>
      </c>
      <c r="I47" s="359" t="n">
        <v>0</v>
      </c>
      <c r="J47" s="359" t="n">
        <v>0</v>
      </c>
      <c r="K47" s="359" t="n">
        <v>0</v>
      </c>
      <c r="L47" s="359" t="n">
        <v>0</v>
      </c>
      <c r="M47" s="359" t="n">
        <v>0</v>
      </c>
      <c r="N47" s="359" t="n">
        <v>0</v>
      </c>
      <c r="O47" s="359" t="n"/>
      <c r="P47" s="359">
        <f>SUM(B47:N47)</f>
        <v/>
      </c>
    </row>
    <row r="48">
      <c r="A48" s="359" t="inlineStr">
        <is>
          <t>SUNM/PW-04</t>
        </is>
      </c>
      <c r="B48" s="359" t="n">
        <v>0</v>
      </c>
      <c r="C48" s="359" t="n">
        <v>0</v>
      </c>
      <c r="D48" s="359" t="n">
        <v>0</v>
      </c>
      <c r="E48" s="359" t="n">
        <v>0</v>
      </c>
      <c r="F48" s="359" t="n">
        <v>0</v>
      </c>
      <c r="G48" s="359" t="n">
        <v>0</v>
      </c>
      <c r="H48" s="359" t="n">
        <v>0</v>
      </c>
      <c r="I48" s="359" t="n">
        <v>0</v>
      </c>
      <c r="J48" s="359" t="n">
        <v>0</v>
      </c>
      <c r="K48" s="359" t="n">
        <v>0</v>
      </c>
      <c r="L48" s="359" t="n">
        <v>1564.32</v>
      </c>
      <c r="M48" s="359" t="n">
        <v>0</v>
      </c>
      <c r="N48" s="359" t="n">
        <v>0</v>
      </c>
      <c r="O48" s="359" t="n"/>
      <c r="P48" s="359">
        <f>SUM(B48:N48)</f>
        <v/>
      </c>
    </row>
    <row r="49">
      <c r="A49" s="359" t="inlineStr">
        <is>
          <t>SUNM/PW-05</t>
        </is>
      </c>
      <c r="B49" s="359" t="n">
        <v>0</v>
      </c>
      <c r="C49" s="359" t="n">
        <v>0</v>
      </c>
      <c r="D49" s="359" t="n">
        <v>567.6800000000001</v>
      </c>
      <c r="E49" s="359" t="n">
        <v>0</v>
      </c>
      <c r="F49" s="359" t="n">
        <v>939.97</v>
      </c>
      <c r="G49" s="359" t="n">
        <v>0</v>
      </c>
      <c r="H49" s="359" t="n">
        <v>0</v>
      </c>
      <c r="I49" s="359" t="n">
        <v>0</v>
      </c>
      <c r="J49" s="359" t="n">
        <v>0</v>
      </c>
      <c r="K49" s="359" t="n">
        <v>0</v>
      </c>
      <c r="L49" s="359" t="n">
        <v>0</v>
      </c>
      <c r="M49" s="359" t="n">
        <v>0</v>
      </c>
      <c r="N49" s="359" t="n">
        <v>0</v>
      </c>
      <c r="O49" s="359" t="n"/>
      <c r="P49" s="359">
        <f>SUM(B49:N49)</f>
        <v/>
      </c>
    </row>
    <row r="50">
      <c r="A50" s="359" t="inlineStr">
        <is>
          <t>SUNM/PW-06</t>
        </is>
      </c>
      <c r="B50" s="359" t="n">
        <v>131.28</v>
      </c>
      <c r="C50" s="359" t="n">
        <v>0</v>
      </c>
      <c r="D50" s="359" t="n">
        <v>0</v>
      </c>
      <c r="E50" s="359" t="n">
        <v>45.13</v>
      </c>
      <c r="F50" s="359" t="n">
        <v>0</v>
      </c>
      <c r="G50" s="359" t="n">
        <v>0</v>
      </c>
      <c r="H50" s="359" t="n">
        <v>1402.17</v>
      </c>
      <c r="I50" s="359" t="n">
        <v>0</v>
      </c>
      <c r="J50" s="359" t="n">
        <v>0</v>
      </c>
      <c r="K50" s="359" t="n">
        <v>0</v>
      </c>
      <c r="L50" s="359" t="n">
        <v>0</v>
      </c>
      <c r="M50" s="359" t="n">
        <v>0</v>
      </c>
      <c r="N50" s="359" t="n">
        <v>0</v>
      </c>
      <c r="O50" s="359" t="n"/>
      <c r="P50" s="359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 s="326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7" workbookViewId="0">
      <selection activeCell="H55" sqref="H55"/>
    </sheetView>
  </sheetViews>
  <sheetFormatPr baseColWidth="8" defaultRowHeight="15"/>
  <cols>
    <col customWidth="1" max="1" min="1" style="356" width="17.28515625"/>
  </cols>
  <sheetData>
    <row r="1">
      <c r="A1" s="359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  <c r="O1" s="359" t="inlineStr">
        <is>
          <t>Total</t>
        </is>
      </c>
    </row>
    <row r="2">
      <c r="A2" s="359" t="inlineStr">
        <is>
          <t>KISH/PW-01</t>
        </is>
      </c>
      <c r="B2" s="359" t="n">
        <v>0</v>
      </c>
      <c r="C2" s="359" t="n">
        <v>45</v>
      </c>
      <c r="D2" s="359" t="n">
        <v>0</v>
      </c>
      <c r="E2" s="359" t="n">
        <v>0</v>
      </c>
      <c r="F2" s="359" t="n">
        <v>0</v>
      </c>
      <c r="G2" s="359" t="n">
        <v>0</v>
      </c>
      <c r="H2" s="359" t="n">
        <v>0</v>
      </c>
      <c r="I2" s="359" t="n">
        <v>477.45</v>
      </c>
      <c r="J2" s="359" t="n">
        <v>0</v>
      </c>
      <c r="K2" s="359" t="n">
        <v>0</v>
      </c>
      <c r="L2" s="359" t="n">
        <v>0</v>
      </c>
      <c r="M2" s="359" t="n">
        <v>0</v>
      </c>
      <c r="N2" s="359" t="n">
        <v>0</v>
      </c>
      <c r="O2" s="359">
        <f>SUM(B2:N2)</f>
        <v/>
      </c>
    </row>
    <row r="3">
      <c r="A3" s="359" t="inlineStr">
        <is>
          <t>KISH/PW-02</t>
        </is>
      </c>
      <c r="B3" s="359" t="n">
        <v>0</v>
      </c>
      <c r="C3" s="359" t="n">
        <v>0</v>
      </c>
      <c r="D3" s="359" t="n">
        <v>123.45</v>
      </c>
      <c r="E3" s="359" t="n">
        <v>0</v>
      </c>
      <c r="F3" s="359" t="n">
        <v>0</v>
      </c>
      <c r="G3" s="359" t="n">
        <v>0</v>
      </c>
      <c r="H3" s="359" t="n">
        <v>211.74</v>
      </c>
      <c r="I3" s="359" t="n">
        <v>0</v>
      </c>
      <c r="J3" s="359" t="n">
        <v>0</v>
      </c>
      <c r="K3" s="359" t="n">
        <v>0</v>
      </c>
      <c r="L3" s="359" t="n">
        <v>14.81</v>
      </c>
      <c r="M3" s="359" t="n">
        <v>0</v>
      </c>
      <c r="N3" s="359" t="n">
        <v>0</v>
      </c>
      <c r="O3" s="359">
        <f>SUM(B3:N3)</f>
        <v/>
      </c>
    </row>
    <row r="4">
      <c r="A4" s="359" t="inlineStr">
        <is>
          <t>KISH/PW-03</t>
        </is>
      </c>
      <c r="B4" s="359" t="n">
        <v>0</v>
      </c>
      <c r="C4" s="359" t="n">
        <v>0</v>
      </c>
      <c r="D4" s="359" t="n">
        <v>155.51</v>
      </c>
      <c r="E4" s="359" t="n">
        <v>0</v>
      </c>
      <c r="F4" s="359" t="n">
        <v>0</v>
      </c>
      <c r="G4" s="359" t="n">
        <v>0</v>
      </c>
      <c r="H4" s="359" t="n">
        <v>0</v>
      </c>
      <c r="I4" s="359" t="n">
        <v>0</v>
      </c>
      <c r="J4" s="359" t="n">
        <v>0</v>
      </c>
      <c r="K4" s="359" t="n">
        <v>0</v>
      </c>
      <c r="L4" s="359" t="n">
        <v>554.48</v>
      </c>
      <c r="M4" s="359" t="n">
        <v>0</v>
      </c>
      <c r="N4" s="359" t="n">
        <v>0</v>
      </c>
      <c r="O4" s="359">
        <f>SUM(B4:N4)</f>
        <v/>
      </c>
    </row>
    <row r="5">
      <c r="A5" s="359" t="inlineStr">
        <is>
          <t>KISH/PW-04</t>
        </is>
      </c>
      <c r="B5" s="359" t="n">
        <v>0</v>
      </c>
      <c r="C5" s="359" t="n">
        <v>0</v>
      </c>
      <c r="D5" s="359" t="n">
        <v>453.65</v>
      </c>
      <c r="E5" s="359" t="n">
        <v>0</v>
      </c>
      <c r="F5" s="359" t="n">
        <v>0</v>
      </c>
      <c r="G5" s="359" t="n">
        <v>0</v>
      </c>
      <c r="H5" s="359" t="n">
        <v>0</v>
      </c>
      <c r="I5" s="359" t="n">
        <v>0</v>
      </c>
      <c r="J5" s="359" t="n">
        <v>0</v>
      </c>
      <c r="K5" s="359" t="n">
        <v>0</v>
      </c>
      <c r="L5" s="359" t="n">
        <v>288.35</v>
      </c>
      <c r="M5" s="359" t="n">
        <v>0</v>
      </c>
      <c r="N5" s="359" t="n">
        <v>0</v>
      </c>
      <c r="O5" s="359">
        <f>SUM(B5:N5)</f>
        <v/>
      </c>
    </row>
    <row r="6">
      <c r="A6" s="359" t="inlineStr">
        <is>
          <t>KISH/PW-05</t>
        </is>
      </c>
      <c r="B6" s="359" t="n">
        <v>0</v>
      </c>
      <c r="C6" s="359" t="n">
        <v>0</v>
      </c>
      <c r="D6" s="359" t="n">
        <v>193.49</v>
      </c>
      <c r="E6" s="359" t="n">
        <v>0</v>
      </c>
      <c r="F6" s="359" t="n">
        <v>0</v>
      </c>
      <c r="G6" s="359" t="n">
        <v>0</v>
      </c>
      <c r="H6" s="359" t="n">
        <v>0</v>
      </c>
      <c r="I6" s="359" t="n">
        <v>0</v>
      </c>
      <c r="J6" s="359" t="n">
        <v>0</v>
      </c>
      <c r="K6" s="359" t="n">
        <v>0</v>
      </c>
      <c r="L6" s="359" t="n">
        <v>621.51</v>
      </c>
      <c r="M6" s="359" t="n">
        <v>0</v>
      </c>
      <c r="N6" s="359" t="n">
        <v>0</v>
      </c>
      <c r="O6" s="359">
        <f>SUM(B6:N6)</f>
        <v/>
      </c>
    </row>
    <row r="7">
      <c r="A7" s="359" t="inlineStr">
        <is>
          <t>KISH/PW-06</t>
        </is>
      </c>
      <c r="B7" s="359" t="n">
        <v>0</v>
      </c>
      <c r="C7" s="359" t="n">
        <v>0</v>
      </c>
      <c r="D7" s="359" t="n">
        <v>242.57</v>
      </c>
      <c r="E7" s="359" t="n">
        <v>0</v>
      </c>
      <c r="F7" s="359" t="n">
        <v>0</v>
      </c>
      <c r="G7" s="359" t="n">
        <v>0</v>
      </c>
      <c r="H7" s="359" t="n">
        <v>547.4299999999999</v>
      </c>
      <c r="I7" s="359" t="n">
        <v>0</v>
      </c>
      <c r="J7" s="359" t="n">
        <v>0</v>
      </c>
      <c r="K7" s="359" t="n">
        <v>0</v>
      </c>
      <c r="L7" s="359" t="n">
        <v>0</v>
      </c>
      <c r="M7" s="359" t="n">
        <v>0</v>
      </c>
      <c r="N7" s="359" t="n">
        <v>0</v>
      </c>
      <c r="O7" s="359">
        <f>SUM(B7:N7)</f>
        <v/>
      </c>
    </row>
    <row r="8">
      <c r="A8" s="359" t="inlineStr">
        <is>
          <t>KISH/PW-07</t>
        </is>
      </c>
      <c r="B8" s="359" t="n">
        <v>0</v>
      </c>
      <c r="C8" s="359" t="n">
        <v>0</v>
      </c>
      <c r="D8" s="359" t="n">
        <v>0</v>
      </c>
      <c r="E8" s="359" t="n">
        <v>0</v>
      </c>
      <c r="F8" s="359" t="n">
        <v>0</v>
      </c>
      <c r="G8" s="359" t="n">
        <v>0</v>
      </c>
      <c r="H8" s="359" t="n">
        <v>700</v>
      </c>
      <c r="I8" s="359" t="n">
        <v>0</v>
      </c>
      <c r="J8" s="359" t="n">
        <v>0</v>
      </c>
      <c r="K8" s="359" t="n">
        <v>0</v>
      </c>
      <c r="L8" s="359" t="n">
        <v>23</v>
      </c>
      <c r="M8" s="359" t="n">
        <v>0</v>
      </c>
      <c r="N8" s="359" t="n">
        <v>0</v>
      </c>
      <c r="O8" s="359">
        <f>SUM(B8:N8)</f>
        <v/>
      </c>
    </row>
    <row r="9">
      <c r="A9" s="359" t="inlineStr">
        <is>
          <t>KISH/PW-08</t>
        </is>
      </c>
      <c r="B9" s="359" t="n">
        <v>0</v>
      </c>
      <c r="C9" s="359" t="n">
        <v>0</v>
      </c>
      <c r="D9" s="359" t="n">
        <v>0</v>
      </c>
      <c r="E9" s="359" t="n">
        <v>0</v>
      </c>
      <c r="F9" s="359" t="n">
        <v>0</v>
      </c>
      <c r="G9" s="359" t="n">
        <v>0</v>
      </c>
      <c r="H9" s="359" t="n">
        <v>0</v>
      </c>
      <c r="I9" s="359" t="n">
        <v>0</v>
      </c>
      <c r="J9" s="359" t="n">
        <v>0</v>
      </c>
      <c r="K9" s="359" t="n">
        <v>0</v>
      </c>
      <c r="L9" s="359" t="n">
        <v>0</v>
      </c>
      <c r="M9" s="359" t="n">
        <v>0</v>
      </c>
      <c r="N9" s="359" t="n">
        <v>0</v>
      </c>
      <c r="O9" s="359">
        <f>SUM(B9:N9)</f>
        <v/>
      </c>
    </row>
    <row r="10">
      <c r="A10" s="359" t="inlineStr">
        <is>
          <t>KISH/PW-09</t>
        </is>
      </c>
      <c r="B10" s="359" t="n">
        <v>0</v>
      </c>
      <c r="C10" s="359" t="n">
        <v>0</v>
      </c>
      <c r="D10" s="359" t="n">
        <v>0</v>
      </c>
      <c r="E10" s="359" t="n">
        <v>0</v>
      </c>
      <c r="F10" s="359" t="n">
        <v>595</v>
      </c>
      <c r="G10" s="359" t="n">
        <v>0</v>
      </c>
      <c r="H10" s="359" t="n">
        <v>0</v>
      </c>
      <c r="I10" s="359" t="n">
        <v>0</v>
      </c>
      <c r="J10" s="359" t="n">
        <v>0</v>
      </c>
      <c r="K10" s="359" t="n">
        <v>0</v>
      </c>
      <c r="L10" s="359" t="n">
        <v>0</v>
      </c>
      <c r="M10" s="359" t="n">
        <v>0</v>
      </c>
      <c r="N10" s="359" t="n">
        <v>0</v>
      </c>
      <c r="O10" s="359">
        <f>SUM(B10:N10)</f>
        <v/>
      </c>
    </row>
    <row r="11">
      <c r="A11" s="359" t="inlineStr">
        <is>
          <t>KISH/PW-10</t>
        </is>
      </c>
      <c r="B11" s="359" t="n">
        <v>0</v>
      </c>
      <c r="C11" s="359" t="n">
        <v>0</v>
      </c>
      <c r="D11" s="359" t="n">
        <v>150</v>
      </c>
      <c r="E11" s="359" t="n">
        <v>0</v>
      </c>
      <c r="F11" s="359" t="n">
        <v>200</v>
      </c>
      <c r="G11" s="359" t="n">
        <v>0</v>
      </c>
      <c r="H11" s="359" t="n">
        <v>0</v>
      </c>
      <c r="I11" s="359" t="n">
        <v>0</v>
      </c>
      <c r="J11" s="359" t="n">
        <v>0</v>
      </c>
      <c r="K11" s="359" t="n">
        <v>0</v>
      </c>
      <c r="L11" s="359" t="n">
        <v>580</v>
      </c>
      <c r="M11" s="359" t="n">
        <v>0</v>
      </c>
      <c r="N11" s="359" t="n">
        <v>0</v>
      </c>
      <c r="O11" s="359">
        <f>SUM(B11:N11)</f>
        <v/>
      </c>
    </row>
    <row r="12">
      <c r="A12" s="359" t="inlineStr">
        <is>
          <t>KISH/PW-11</t>
        </is>
      </c>
      <c r="B12" s="359" t="n">
        <v>0</v>
      </c>
      <c r="C12" s="359" t="n">
        <v>0</v>
      </c>
      <c r="D12" s="359" t="n">
        <v>295.37</v>
      </c>
      <c r="E12" s="359" t="n">
        <v>0</v>
      </c>
      <c r="F12" s="359" t="n">
        <v>0</v>
      </c>
      <c r="G12" s="359" t="n">
        <v>0</v>
      </c>
      <c r="H12" s="359" t="n">
        <v>0</v>
      </c>
      <c r="I12" s="359" t="n">
        <v>0</v>
      </c>
      <c r="J12" s="359" t="n">
        <v>0</v>
      </c>
      <c r="K12" s="359" t="n">
        <v>0</v>
      </c>
      <c r="L12" s="359" t="n">
        <v>540</v>
      </c>
      <c r="M12" s="359" t="n">
        <v>0</v>
      </c>
      <c r="N12" s="359" t="n">
        <v>0</v>
      </c>
      <c r="O12" s="359">
        <f>SUM(B12:N12)</f>
        <v/>
      </c>
    </row>
    <row r="13">
      <c r="A13" s="359" t="inlineStr">
        <is>
          <t>KISH/PW-12</t>
        </is>
      </c>
      <c r="B13" s="359" t="n">
        <v>0</v>
      </c>
      <c r="C13" s="359" t="n">
        <v>0</v>
      </c>
      <c r="D13" s="359" t="n">
        <v>530.8199999999999</v>
      </c>
      <c r="E13" s="359" t="n">
        <v>0</v>
      </c>
      <c r="F13" s="359" t="n">
        <v>0</v>
      </c>
      <c r="G13" s="359" t="n">
        <v>0</v>
      </c>
      <c r="H13" s="359" t="n">
        <v>422.65</v>
      </c>
      <c r="I13" s="359" t="n">
        <v>0</v>
      </c>
      <c r="J13" s="359" t="n">
        <v>0</v>
      </c>
      <c r="K13" s="359" t="n">
        <v>0</v>
      </c>
      <c r="L13" s="359" t="n">
        <v>0</v>
      </c>
      <c r="M13" s="359" t="n">
        <v>0</v>
      </c>
      <c r="N13" s="359" t="n">
        <v>0</v>
      </c>
      <c r="O13" s="359">
        <f>SUM(B13:N13)</f>
        <v/>
      </c>
    </row>
    <row r="14">
      <c r="A14" s="359" t="inlineStr">
        <is>
          <t>KISH/PW-13</t>
        </is>
      </c>
      <c r="B14" s="359" t="n">
        <v>0</v>
      </c>
      <c r="C14" s="359" t="n">
        <v>0</v>
      </c>
      <c r="D14" s="359" t="n">
        <v>408.33</v>
      </c>
      <c r="E14" s="359" t="n">
        <v>0</v>
      </c>
      <c r="F14" s="359" t="n">
        <v>0</v>
      </c>
      <c r="G14" s="359" t="n">
        <v>0</v>
      </c>
      <c r="H14" s="359" t="n">
        <v>0</v>
      </c>
      <c r="I14" s="359" t="n">
        <v>0</v>
      </c>
      <c r="J14" s="359" t="n">
        <v>0</v>
      </c>
      <c r="K14" s="359" t="n">
        <v>0</v>
      </c>
      <c r="L14" s="359" t="n">
        <v>576.67</v>
      </c>
      <c r="M14" s="359" t="n">
        <v>0</v>
      </c>
      <c r="N14" s="359" t="n">
        <v>0</v>
      </c>
      <c r="O14" s="359">
        <f>SUM(B14:N14)</f>
        <v/>
      </c>
    </row>
    <row r="15">
      <c r="A15" s="149" t="inlineStr">
        <is>
          <t>KISH/PW-14</t>
        </is>
      </c>
      <c r="B15" s="149" t="n">
        <v>0</v>
      </c>
      <c r="C15" s="149" t="n">
        <v>0</v>
      </c>
      <c r="D15" s="149" t="n">
        <v>219.6</v>
      </c>
      <c r="E15" s="149" t="n">
        <v>0</v>
      </c>
      <c r="F15" s="149" t="n">
        <v>0</v>
      </c>
      <c r="G15" s="149" t="n">
        <v>0</v>
      </c>
      <c r="H15" s="149" t="n">
        <v>0</v>
      </c>
      <c r="I15" s="149" t="n">
        <v>0</v>
      </c>
      <c r="J15" s="149" t="n">
        <v>0</v>
      </c>
      <c r="K15" s="149" t="n">
        <v>0</v>
      </c>
      <c r="L15" s="149" t="n">
        <v>680.42</v>
      </c>
      <c r="M15" s="149" t="n">
        <v>0</v>
      </c>
      <c r="N15" s="149" t="n">
        <v>0</v>
      </c>
      <c r="O15" s="149">
        <f>SUM(B15:N15)</f>
        <v/>
      </c>
    </row>
    <row r="16">
      <c r="A16" s="149" t="inlineStr">
        <is>
          <t>KISH/PW-15</t>
        </is>
      </c>
      <c r="B16" s="149" t="n">
        <v>0</v>
      </c>
      <c r="C16" s="149" t="n">
        <v>0</v>
      </c>
      <c r="D16" s="149" t="n">
        <v>0</v>
      </c>
      <c r="E16" s="149" t="n">
        <v>0</v>
      </c>
      <c r="F16" s="149" t="n">
        <v>166.9</v>
      </c>
      <c r="G16" s="149" t="n">
        <v>0</v>
      </c>
      <c r="H16" s="149" t="n">
        <v>0</v>
      </c>
      <c r="I16" s="149" t="n">
        <v>0</v>
      </c>
      <c r="J16" s="149" t="n">
        <v>0</v>
      </c>
      <c r="K16" s="149" t="n">
        <v>0</v>
      </c>
      <c r="L16" s="149" t="n">
        <v>616.92</v>
      </c>
      <c r="M16" s="149" t="n">
        <v>0</v>
      </c>
      <c r="N16" s="149" t="n">
        <v>0</v>
      </c>
      <c r="O16" s="149">
        <f>SUM(B16:N16)</f>
        <v/>
      </c>
    </row>
    <row r="17">
      <c r="A17" s="149" t="inlineStr">
        <is>
          <t>KISH/PW-16</t>
        </is>
      </c>
      <c r="B17" s="149" t="n">
        <v>0</v>
      </c>
      <c r="C17" s="149" t="n">
        <v>0</v>
      </c>
      <c r="D17" s="149" t="n">
        <v>404.5</v>
      </c>
      <c r="E17" s="149" t="n">
        <v>0</v>
      </c>
      <c r="F17" s="149" t="n">
        <v>0</v>
      </c>
      <c r="G17" s="149" t="n">
        <v>0</v>
      </c>
      <c r="H17" s="149" t="n">
        <v>0</v>
      </c>
      <c r="I17" s="149" t="n">
        <v>0</v>
      </c>
      <c r="J17" s="149" t="n">
        <v>0</v>
      </c>
      <c r="K17" s="149" t="n">
        <v>0</v>
      </c>
      <c r="L17" s="149" t="n">
        <v>511.3</v>
      </c>
      <c r="M17" s="149" t="n">
        <v>0</v>
      </c>
      <c r="N17" s="149" t="n">
        <v>0</v>
      </c>
      <c r="O17" s="149">
        <f>SUM(B17:N17)</f>
        <v/>
      </c>
    </row>
    <row r="18">
      <c r="A18" s="149" t="inlineStr">
        <is>
          <t>KISH/PW-17</t>
        </is>
      </c>
      <c r="B18" s="149" t="n">
        <v>274.46</v>
      </c>
      <c r="C18" s="149" t="n">
        <v>0</v>
      </c>
      <c r="D18" s="149" t="n">
        <v>715.24</v>
      </c>
      <c r="E18" s="149" t="n">
        <v>177.44</v>
      </c>
      <c r="F18" s="149" t="n">
        <v>0</v>
      </c>
      <c r="G18" s="149" t="n">
        <v>0</v>
      </c>
      <c r="H18" s="149" t="n">
        <v>0</v>
      </c>
      <c r="I18" s="149" t="n">
        <v>0</v>
      </c>
      <c r="J18" s="149" t="n">
        <v>0</v>
      </c>
      <c r="K18" s="149" t="n">
        <v>0</v>
      </c>
      <c r="L18" s="149" t="n">
        <v>550.04</v>
      </c>
      <c r="M18" s="149" t="n">
        <v>0</v>
      </c>
      <c r="N18" s="149" t="n">
        <v>0</v>
      </c>
      <c r="O18" s="149">
        <f>SUM(B18:N18)</f>
        <v/>
      </c>
    </row>
    <row r="19">
      <c r="A19" s="149" t="inlineStr">
        <is>
          <t>KISH/PW-18</t>
        </is>
      </c>
      <c r="B19" s="149" t="n">
        <v>0</v>
      </c>
      <c r="C19" s="149" t="n">
        <v>0</v>
      </c>
      <c r="D19" s="149" t="n">
        <v>0</v>
      </c>
      <c r="E19" s="149" t="n">
        <v>0</v>
      </c>
      <c r="F19" s="149" t="n">
        <v>874.54</v>
      </c>
      <c r="G19" s="149" t="n">
        <v>0</v>
      </c>
      <c r="H19" s="149" t="n">
        <v>615.6</v>
      </c>
      <c r="I19" s="149" t="n">
        <v>0</v>
      </c>
      <c r="J19" s="149" t="n">
        <v>0</v>
      </c>
      <c r="K19" s="149" t="n">
        <v>0</v>
      </c>
      <c r="L19" s="149" t="n">
        <v>0</v>
      </c>
      <c r="M19" s="149" t="n">
        <v>0</v>
      </c>
      <c r="N19" s="149" t="n">
        <v>0</v>
      </c>
      <c r="O19" s="149">
        <f>SUM(B19:N19)</f>
        <v/>
      </c>
    </row>
    <row r="20">
      <c r="A20" s="149" t="inlineStr">
        <is>
          <t>KISH/PW-19</t>
        </is>
      </c>
      <c r="B20" s="149" t="n">
        <v>0</v>
      </c>
      <c r="C20" s="149" t="n">
        <v>0</v>
      </c>
      <c r="D20" s="149" t="n">
        <v>0</v>
      </c>
      <c r="E20" s="149" t="n">
        <v>0</v>
      </c>
      <c r="F20" s="149" t="n">
        <v>0</v>
      </c>
      <c r="G20" s="149" t="n">
        <v>0</v>
      </c>
      <c r="H20" s="149" t="n">
        <v>1065</v>
      </c>
      <c r="I20" s="149" t="n">
        <v>0</v>
      </c>
      <c r="J20" s="149" t="n">
        <v>0</v>
      </c>
      <c r="K20" s="149" t="n">
        <v>0</v>
      </c>
      <c r="L20" s="149" t="n">
        <v>0</v>
      </c>
      <c r="M20" s="149" t="n">
        <v>0</v>
      </c>
      <c r="N20" s="149" t="n">
        <v>0</v>
      </c>
      <c r="O20" s="149">
        <f>SUM(B20:N20)</f>
        <v/>
      </c>
    </row>
    <row r="21">
      <c r="A21" s="359" t="inlineStr">
        <is>
          <t>KISH/PW-20</t>
        </is>
      </c>
      <c r="B21" s="359" t="n">
        <v>284.55</v>
      </c>
      <c r="C21" s="359" t="n">
        <v>0</v>
      </c>
      <c r="D21" s="359" t="n">
        <v>0</v>
      </c>
      <c r="E21" s="359" t="n">
        <v>170.44</v>
      </c>
      <c r="F21" s="359" t="n">
        <v>2136</v>
      </c>
      <c r="G21" s="359" t="n">
        <v>0</v>
      </c>
      <c r="H21" s="359" t="n">
        <v>0</v>
      </c>
      <c r="I21" s="359" t="n">
        <v>0</v>
      </c>
      <c r="J21" s="359" t="n">
        <v>0</v>
      </c>
      <c r="K21" s="359" t="n">
        <v>0</v>
      </c>
      <c r="L21" s="359" t="n">
        <v>0</v>
      </c>
      <c r="M21" s="359" t="n">
        <v>0</v>
      </c>
      <c r="N21" s="359" t="n">
        <v>0</v>
      </c>
      <c r="O21" s="359">
        <f>SUM(B21:N21)</f>
        <v/>
      </c>
    </row>
    <row r="22">
      <c r="A22" s="359" t="inlineStr">
        <is>
          <t>KISH/PW-21</t>
        </is>
      </c>
      <c r="B22" s="359" t="n">
        <v>0</v>
      </c>
      <c r="C22" s="359" t="n">
        <v>0</v>
      </c>
      <c r="D22" s="359" t="n">
        <v>385</v>
      </c>
      <c r="E22" s="359" t="n">
        <v>0</v>
      </c>
      <c r="F22" s="359" t="n">
        <v>0</v>
      </c>
      <c r="G22" s="359" t="n">
        <v>0</v>
      </c>
      <c r="H22" s="359" t="n">
        <v>0</v>
      </c>
      <c r="I22" s="359" t="n">
        <v>0</v>
      </c>
      <c r="J22" s="359" t="n">
        <v>0</v>
      </c>
      <c r="K22" s="359" t="n">
        <v>0</v>
      </c>
      <c r="L22" s="359" t="n">
        <v>478.31</v>
      </c>
      <c r="M22" s="359" t="n">
        <v>125</v>
      </c>
      <c r="N22" s="359" t="n">
        <v>0</v>
      </c>
      <c r="O22" s="359">
        <f>SUM(B22:N22)</f>
        <v/>
      </c>
    </row>
    <row r="23">
      <c r="A23" s="359" t="inlineStr">
        <is>
          <t>KISH/PW-22</t>
        </is>
      </c>
      <c r="B23" s="359" t="n">
        <v>72.88</v>
      </c>
      <c r="C23" s="359" t="n">
        <v>0</v>
      </c>
      <c r="D23" s="359" t="n">
        <v>0</v>
      </c>
      <c r="E23" s="359" t="n">
        <v>116.03</v>
      </c>
      <c r="F23" s="359" t="n">
        <v>194.91</v>
      </c>
      <c r="G23" s="359" t="n">
        <v>0</v>
      </c>
      <c r="H23" s="359" t="n">
        <v>209.47</v>
      </c>
      <c r="I23" s="359" t="n">
        <v>0</v>
      </c>
      <c r="J23" s="359" t="n">
        <v>0</v>
      </c>
      <c r="K23" s="359" t="n">
        <v>0</v>
      </c>
      <c r="L23" s="359" t="n">
        <v>252.89</v>
      </c>
      <c r="M23" s="359" t="n">
        <v>0</v>
      </c>
      <c r="N23" s="359" t="n">
        <v>0</v>
      </c>
      <c r="O23" s="359">
        <f>SUM(B23:N23)</f>
        <v/>
      </c>
    </row>
    <row r="24">
      <c r="A24" s="359" t="inlineStr">
        <is>
          <t>KISH/PW-23</t>
        </is>
      </c>
      <c r="B24" s="359" t="n">
        <v>41.87</v>
      </c>
      <c r="C24" s="359" t="n">
        <v>0</v>
      </c>
      <c r="D24" s="359" t="n">
        <v>567.12</v>
      </c>
      <c r="E24" s="359" t="n">
        <v>39.54</v>
      </c>
      <c r="F24" s="359" t="n">
        <v>0</v>
      </c>
      <c r="G24" s="359" t="n">
        <v>0</v>
      </c>
      <c r="H24" s="359" t="n">
        <v>32.63</v>
      </c>
      <c r="I24" s="359" t="n">
        <v>0</v>
      </c>
      <c r="J24" s="359" t="n">
        <v>0</v>
      </c>
      <c r="K24" s="359" t="n">
        <v>0</v>
      </c>
      <c r="L24" s="359" t="n">
        <v>105.29</v>
      </c>
      <c r="M24" s="359" t="n">
        <v>0</v>
      </c>
      <c r="N24" s="359" t="n">
        <v>0</v>
      </c>
      <c r="O24" s="359">
        <f>SUM(B24:N24)</f>
        <v/>
      </c>
    </row>
    <row r="25">
      <c r="A25" s="359" t="inlineStr">
        <is>
          <t>KISH/PW-24</t>
        </is>
      </c>
      <c r="B25" s="359" t="n">
        <v>0</v>
      </c>
      <c r="C25" s="359" t="n">
        <v>0</v>
      </c>
      <c r="D25" s="359" t="n">
        <v>0</v>
      </c>
      <c r="E25" s="359" t="n">
        <v>0</v>
      </c>
      <c r="F25" s="359" t="n">
        <v>0</v>
      </c>
      <c r="G25" s="359" t="n">
        <v>0</v>
      </c>
      <c r="H25" s="359" t="n">
        <v>0</v>
      </c>
      <c r="I25" s="359" t="n">
        <v>0</v>
      </c>
      <c r="J25" s="359" t="n">
        <v>0</v>
      </c>
      <c r="K25" s="359" t="n">
        <v>0</v>
      </c>
      <c r="L25" s="359" t="n">
        <v>918.58</v>
      </c>
      <c r="M25" s="359" t="n">
        <v>0</v>
      </c>
      <c r="N25" s="359" t="n">
        <v>0</v>
      </c>
      <c r="O25" s="359">
        <f>SUM(B25:N25)</f>
        <v/>
      </c>
    </row>
    <row r="26">
      <c r="A26" s="359" t="inlineStr">
        <is>
          <t>KISH/PW-25</t>
        </is>
      </c>
      <c r="B26" s="359" t="n">
        <v>124.68</v>
      </c>
      <c r="C26" s="359" t="n">
        <v>0</v>
      </c>
      <c r="D26" s="359" t="n">
        <v>396.96</v>
      </c>
      <c r="E26" s="359" t="n">
        <v>43.25</v>
      </c>
      <c r="F26" s="359" t="n">
        <v>600.58</v>
      </c>
      <c r="G26" s="359" t="n">
        <v>0</v>
      </c>
      <c r="H26" s="359" t="n">
        <v>424.98</v>
      </c>
      <c r="I26" s="359" t="n">
        <v>0</v>
      </c>
      <c r="J26" s="359" t="n">
        <v>0</v>
      </c>
      <c r="K26" s="359" t="n">
        <v>0</v>
      </c>
      <c r="L26" s="359" t="n">
        <v>0</v>
      </c>
      <c r="M26" s="359" t="n">
        <v>0</v>
      </c>
      <c r="N26" s="359" t="n">
        <v>0</v>
      </c>
      <c r="O26" s="359">
        <f>SUM(B26:N26)</f>
        <v/>
      </c>
    </row>
    <row r="27">
      <c r="A27" s="359" t="inlineStr">
        <is>
          <t>KISH/PW-26</t>
        </is>
      </c>
      <c r="B27" s="359" t="n">
        <v>0</v>
      </c>
      <c r="C27" s="359" t="n">
        <v>0</v>
      </c>
      <c r="D27" s="359" t="n">
        <v>0</v>
      </c>
      <c r="E27" s="359" t="n">
        <v>0</v>
      </c>
      <c r="F27" s="359" t="n">
        <v>0</v>
      </c>
      <c r="G27" s="359" t="n">
        <v>0</v>
      </c>
      <c r="H27" s="359" t="n">
        <v>486.56</v>
      </c>
      <c r="I27" s="359" t="n">
        <v>0</v>
      </c>
      <c r="J27" s="359" t="n">
        <v>0</v>
      </c>
      <c r="K27" s="359" t="n">
        <v>0</v>
      </c>
      <c r="L27" s="359" t="n">
        <v>10</v>
      </c>
      <c r="M27" s="359" t="n">
        <v>0</v>
      </c>
      <c r="N27" s="359" t="n">
        <v>0</v>
      </c>
      <c r="O27" s="359">
        <f>SUM(B27:N27)</f>
        <v/>
      </c>
    </row>
    <row r="28">
      <c r="A28" s="359" t="inlineStr">
        <is>
          <t>KISH/PW-27</t>
        </is>
      </c>
      <c r="B28" s="359" t="n">
        <v>0</v>
      </c>
      <c r="C28" s="359" t="n">
        <v>0</v>
      </c>
      <c r="D28" s="359" t="n">
        <v>320</v>
      </c>
      <c r="E28" s="359" t="n">
        <v>195</v>
      </c>
      <c r="F28" s="359" t="n">
        <v>406</v>
      </c>
      <c r="G28" s="359" t="n">
        <v>0</v>
      </c>
      <c r="H28" s="359" t="n">
        <v>0</v>
      </c>
      <c r="I28" s="359" t="n">
        <v>0</v>
      </c>
      <c r="J28" s="359" t="n">
        <v>0</v>
      </c>
      <c r="K28" s="359" t="n">
        <v>0</v>
      </c>
      <c r="L28" s="359" t="n">
        <v>0</v>
      </c>
      <c r="M28" s="359" t="n">
        <v>0</v>
      </c>
      <c r="N28" s="359" t="n">
        <v>0</v>
      </c>
      <c r="O28" s="359">
        <f>SUM(B28:N28)</f>
        <v/>
      </c>
    </row>
    <row r="29">
      <c r="A29" s="359" t="inlineStr">
        <is>
          <t>KISH/PW-28</t>
        </is>
      </c>
      <c r="B29" s="359" t="n">
        <v>0</v>
      </c>
      <c r="C29" s="359" t="n">
        <v>0</v>
      </c>
      <c r="D29" s="359" t="n">
        <v>0</v>
      </c>
      <c r="E29" s="359" t="n">
        <v>0</v>
      </c>
      <c r="F29" s="359" t="n">
        <v>0</v>
      </c>
      <c r="G29" s="359" t="n">
        <v>0</v>
      </c>
      <c r="H29" s="359" t="n">
        <v>0</v>
      </c>
      <c r="I29" s="359" t="n">
        <v>0</v>
      </c>
      <c r="J29" s="359" t="n">
        <v>0</v>
      </c>
      <c r="K29" s="359" t="n">
        <v>0</v>
      </c>
      <c r="L29" s="359" t="n">
        <v>0</v>
      </c>
      <c r="M29" s="359" t="n">
        <v>0</v>
      </c>
      <c r="N29" s="359" t="n">
        <v>2100</v>
      </c>
      <c r="O29" s="359">
        <f>SUM(B29:N29)</f>
        <v/>
      </c>
    </row>
    <row r="30">
      <c r="A30" s="149" t="inlineStr">
        <is>
          <t>HOBI/PW-01</t>
        </is>
      </c>
      <c r="B30" s="149" t="n">
        <v>30</v>
      </c>
      <c r="C30" s="149" t="n">
        <v>27.05</v>
      </c>
      <c r="D30" s="149" t="n">
        <v>0</v>
      </c>
      <c r="E30" s="149" t="n">
        <v>0</v>
      </c>
      <c r="F30" s="149" t="n">
        <v>300</v>
      </c>
      <c r="G30" s="149" t="n">
        <v>0</v>
      </c>
      <c r="H30" s="149" t="n">
        <v>0</v>
      </c>
      <c r="I30" s="149" t="n">
        <v>857.52</v>
      </c>
      <c r="J30" s="149" t="n">
        <v>0</v>
      </c>
      <c r="K30" s="149" t="n">
        <v>385.43</v>
      </c>
      <c r="L30" s="149" t="n">
        <v>0</v>
      </c>
      <c r="M30" s="149" t="n">
        <v>0</v>
      </c>
      <c r="N30" s="149" t="n">
        <v>0</v>
      </c>
      <c r="O30" s="149">
        <f>SUM(B30:N30)</f>
        <v/>
      </c>
    </row>
    <row r="31">
      <c r="A31" s="359" t="inlineStr">
        <is>
          <t>HOBI/PW-02</t>
        </is>
      </c>
      <c r="B31" s="359" t="n">
        <v>0</v>
      </c>
      <c r="C31" s="359" t="n">
        <v>0</v>
      </c>
      <c r="D31" s="359" t="n">
        <v>0</v>
      </c>
      <c r="E31" s="359" t="n">
        <v>90</v>
      </c>
      <c r="F31" s="359" t="n">
        <v>570</v>
      </c>
      <c r="G31" s="359" t="n">
        <v>0</v>
      </c>
      <c r="H31" s="359" t="n">
        <v>0</v>
      </c>
      <c r="I31" s="359" t="n">
        <v>54.82</v>
      </c>
      <c r="J31" s="359" t="n">
        <v>0</v>
      </c>
      <c r="K31" s="359" t="n">
        <v>894.64</v>
      </c>
      <c r="L31" s="359" t="n">
        <v>0</v>
      </c>
      <c r="M31" s="359" t="n">
        <v>0</v>
      </c>
      <c r="N31" s="359" t="n">
        <v>0</v>
      </c>
      <c r="O31" s="359">
        <f>SUM(B31:N31)</f>
        <v/>
      </c>
    </row>
    <row r="32">
      <c r="A32" s="359" t="inlineStr">
        <is>
          <t>HOBI/PW-03</t>
        </is>
      </c>
      <c r="B32" s="359" t="n">
        <v>0</v>
      </c>
      <c r="C32" s="359" t="n">
        <v>0</v>
      </c>
      <c r="D32" s="359" t="n">
        <v>0</v>
      </c>
      <c r="E32" s="359" t="n">
        <v>0</v>
      </c>
      <c r="F32" s="359" t="n">
        <v>0</v>
      </c>
      <c r="G32" s="359" t="n">
        <v>0</v>
      </c>
      <c r="H32" s="359" t="n">
        <v>0</v>
      </c>
      <c r="I32" s="359" t="n">
        <v>0</v>
      </c>
      <c r="J32" s="359" t="n">
        <v>0</v>
      </c>
      <c r="K32" s="359" t="n">
        <v>0</v>
      </c>
      <c r="L32" s="359" t="n">
        <v>0</v>
      </c>
      <c r="M32" s="359" t="n">
        <v>0</v>
      </c>
      <c r="N32" s="359" t="n">
        <v>0</v>
      </c>
      <c r="O32" s="359">
        <f>SUM(B32:N32)</f>
        <v/>
      </c>
    </row>
    <row r="33">
      <c r="A33" s="359" t="inlineStr">
        <is>
          <t>HOBI/PW-04</t>
        </is>
      </c>
      <c r="B33" s="359" t="n">
        <v>0</v>
      </c>
      <c r="C33" s="359" t="n">
        <v>0</v>
      </c>
      <c r="D33" s="359" t="n">
        <v>0</v>
      </c>
      <c r="E33" s="359" t="n">
        <v>0</v>
      </c>
      <c r="F33" s="359" t="n">
        <v>0</v>
      </c>
      <c r="G33" s="359" t="n">
        <v>0</v>
      </c>
      <c r="H33" s="359" t="n">
        <v>0</v>
      </c>
      <c r="I33" s="359" t="n">
        <v>0</v>
      </c>
      <c r="J33" s="359" t="n">
        <v>0</v>
      </c>
      <c r="K33" s="359" t="n">
        <v>0</v>
      </c>
      <c r="L33" s="359" t="n">
        <v>1161.49</v>
      </c>
      <c r="M33" s="359" t="n">
        <v>0</v>
      </c>
      <c r="N33" s="359" t="n">
        <v>0</v>
      </c>
      <c r="O33" s="359">
        <f>SUM(B33:N33)</f>
        <v/>
      </c>
    </row>
    <row r="34">
      <c r="A34" s="359" t="inlineStr">
        <is>
          <t>HOBI/PW-05</t>
        </is>
      </c>
      <c r="B34" s="359" t="n">
        <v>0</v>
      </c>
      <c r="C34" s="359" t="n">
        <v>0</v>
      </c>
      <c r="D34" s="359" t="n">
        <v>1155.79</v>
      </c>
      <c r="E34" s="359" t="n">
        <v>0</v>
      </c>
      <c r="F34" s="359" t="n">
        <v>125</v>
      </c>
      <c r="G34" s="359" t="n">
        <v>0</v>
      </c>
      <c r="H34" s="359" t="n">
        <v>0</v>
      </c>
      <c r="I34" s="359" t="n">
        <v>0</v>
      </c>
      <c r="J34" s="359" t="n">
        <v>0</v>
      </c>
      <c r="K34" s="359" t="n">
        <v>0</v>
      </c>
      <c r="L34" s="359" t="n">
        <v>0</v>
      </c>
      <c r="M34" s="359" t="n">
        <v>0</v>
      </c>
      <c r="N34" s="359" t="n">
        <v>0</v>
      </c>
      <c r="O34" s="359">
        <f>SUM(B34:N34)</f>
        <v/>
      </c>
    </row>
    <row r="35">
      <c r="A35" s="359" t="inlineStr">
        <is>
          <t>HOBI/PW-06</t>
        </is>
      </c>
      <c r="B35" s="359" t="n">
        <v>134</v>
      </c>
      <c r="C35" s="359" t="n">
        <v>0</v>
      </c>
      <c r="D35" s="359" t="n">
        <v>0</v>
      </c>
      <c r="E35" s="359" t="n">
        <v>550</v>
      </c>
      <c r="F35" s="359" t="n">
        <v>916</v>
      </c>
      <c r="G35" s="359" t="n">
        <v>0</v>
      </c>
      <c r="H35" s="359" t="n">
        <v>0</v>
      </c>
      <c r="I35" s="359" t="n">
        <v>0</v>
      </c>
      <c r="J35" s="359" t="n">
        <v>0</v>
      </c>
      <c r="K35" s="359" t="n">
        <v>0</v>
      </c>
      <c r="L35" s="359" t="n">
        <v>0</v>
      </c>
      <c r="M35" s="359" t="n">
        <v>0</v>
      </c>
      <c r="N35" s="359" t="n">
        <v>0</v>
      </c>
      <c r="O35" s="359">
        <f>SUM(B35:N35)</f>
        <v/>
      </c>
    </row>
    <row r="36">
      <c r="A36" s="359" t="inlineStr">
        <is>
          <t>HOBI/PW-07</t>
        </is>
      </c>
      <c r="B36" s="359" t="n">
        <v>0</v>
      </c>
      <c r="C36" s="359" t="n">
        <v>0</v>
      </c>
      <c r="D36" s="359" t="n">
        <v>0</v>
      </c>
      <c r="E36" s="359" t="n">
        <v>0</v>
      </c>
      <c r="F36" s="359" t="n">
        <v>0</v>
      </c>
      <c r="G36" s="359" t="n">
        <v>0</v>
      </c>
      <c r="H36" s="359" t="n">
        <v>790.96</v>
      </c>
      <c r="I36" s="359" t="n">
        <v>0</v>
      </c>
      <c r="J36" s="359" t="n">
        <v>0</v>
      </c>
      <c r="K36" s="359" t="n">
        <v>0</v>
      </c>
      <c r="L36" s="359" t="n">
        <v>0</v>
      </c>
      <c r="M36" s="359" t="n">
        <v>9.69</v>
      </c>
      <c r="N36" s="359" t="n">
        <v>0</v>
      </c>
      <c r="O36" s="359">
        <f>SUM(B36:N36)</f>
        <v/>
      </c>
    </row>
    <row r="37">
      <c r="A37" s="359" t="inlineStr">
        <is>
          <t>NETR/PW-01</t>
        </is>
      </c>
      <c r="B37" s="359" t="n">
        <v>0</v>
      </c>
      <c r="C37" s="359" t="n">
        <v>0</v>
      </c>
      <c r="D37" s="359" t="n">
        <v>0</v>
      </c>
      <c r="E37" s="359" t="n">
        <v>0</v>
      </c>
      <c r="F37" s="359" t="n">
        <v>0</v>
      </c>
      <c r="G37" s="359" t="n">
        <v>0</v>
      </c>
      <c r="H37" s="359" t="n">
        <v>0</v>
      </c>
      <c r="I37" s="359" t="n">
        <v>0</v>
      </c>
      <c r="J37" s="359" t="n">
        <v>1170.27</v>
      </c>
      <c r="K37" s="359" t="n">
        <v>0</v>
      </c>
      <c r="L37" s="359" t="n">
        <v>0</v>
      </c>
      <c r="M37" s="359" t="n">
        <v>0</v>
      </c>
      <c r="N37" s="359" t="n">
        <v>0</v>
      </c>
      <c r="O37" s="359">
        <f>SUM(B37:N37)</f>
        <v/>
      </c>
    </row>
    <row r="38">
      <c r="A38" s="359" t="inlineStr">
        <is>
          <t>NETR/PW-02</t>
        </is>
      </c>
      <c r="B38" s="359" t="n">
        <v>0</v>
      </c>
      <c r="C38" s="359" t="n">
        <v>0</v>
      </c>
      <c r="D38" s="359" t="n">
        <v>0</v>
      </c>
      <c r="E38" s="359" t="n">
        <v>0</v>
      </c>
      <c r="F38" s="359" t="n">
        <v>0</v>
      </c>
      <c r="G38" s="359" t="n">
        <v>0</v>
      </c>
      <c r="H38" s="359" t="n">
        <v>0</v>
      </c>
      <c r="I38" s="359" t="n">
        <v>806</v>
      </c>
      <c r="J38" s="359" t="n">
        <v>0</v>
      </c>
      <c r="K38" s="359" t="n">
        <v>0</v>
      </c>
      <c r="L38" s="359" t="n">
        <v>0</v>
      </c>
      <c r="M38" s="359" t="n">
        <v>0</v>
      </c>
      <c r="N38" s="359" t="n">
        <v>0</v>
      </c>
      <c r="O38" s="359">
        <f>SUM(B38:N38)</f>
        <v/>
      </c>
    </row>
    <row r="39">
      <c r="A39" s="359" t="inlineStr">
        <is>
          <t>NETR/PW-03</t>
        </is>
      </c>
      <c r="B39" s="359" t="n">
        <v>0</v>
      </c>
      <c r="C39" s="359" t="n">
        <v>389.57</v>
      </c>
      <c r="D39" s="359" t="n">
        <v>0</v>
      </c>
      <c r="E39" s="359" t="n">
        <v>0</v>
      </c>
      <c r="F39" s="359" t="n">
        <v>0</v>
      </c>
      <c r="G39" s="359" t="n">
        <v>0</v>
      </c>
      <c r="H39" s="359" t="n">
        <v>0</v>
      </c>
      <c r="I39" s="359" t="n">
        <v>0</v>
      </c>
      <c r="J39" s="359" t="n">
        <v>581.74</v>
      </c>
      <c r="K39" s="359" t="n">
        <v>28.69</v>
      </c>
      <c r="L39" s="359" t="n">
        <v>0</v>
      </c>
      <c r="M39" s="359" t="n">
        <v>0</v>
      </c>
      <c r="N39" s="359" t="n">
        <v>0</v>
      </c>
      <c r="O39" s="359">
        <f>SUM(B39:N39)</f>
        <v/>
      </c>
    </row>
    <row r="40">
      <c r="A40" s="359" t="inlineStr">
        <is>
          <t>NETR/PW-04</t>
        </is>
      </c>
      <c r="B40" s="359" t="n">
        <v>0</v>
      </c>
      <c r="C40" s="359" t="n">
        <v>0</v>
      </c>
      <c r="D40" s="359" t="n">
        <v>0</v>
      </c>
      <c r="E40" s="359" t="n">
        <v>0</v>
      </c>
      <c r="F40" s="359" t="n">
        <v>0</v>
      </c>
      <c r="G40" s="359" t="n">
        <v>0</v>
      </c>
      <c r="H40" s="359" t="n">
        <v>0</v>
      </c>
      <c r="I40" s="359" t="n">
        <v>952.8399999999999</v>
      </c>
      <c r="J40" s="359" t="n">
        <v>0</v>
      </c>
      <c r="K40" s="359" t="n">
        <v>200</v>
      </c>
      <c r="L40" s="359" t="n">
        <v>0</v>
      </c>
      <c r="M40" s="359" t="n">
        <v>0</v>
      </c>
      <c r="N40" s="359" t="n">
        <v>0</v>
      </c>
      <c r="O40" s="359">
        <f>SUM(B40:N40)</f>
        <v/>
      </c>
    </row>
    <row r="41">
      <c r="A41" s="359" t="inlineStr">
        <is>
          <t>NETR/PW-05</t>
        </is>
      </c>
      <c r="B41" s="359" t="n">
        <v>0</v>
      </c>
      <c r="C41" s="359" t="n">
        <v>0</v>
      </c>
      <c r="D41" s="359" t="n">
        <v>1006.65</v>
      </c>
      <c r="E41" s="359" t="n">
        <v>0</v>
      </c>
      <c r="F41" s="359" t="n">
        <v>0</v>
      </c>
      <c r="G41" s="359" t="n">
        <v>0</v>
      </c>
      <c r="H41" s="359" t="n">
        <v>0</v>
      </c>
      <c r="I41" s="359" t="n">
        <v>0</v>
      </c>
      <c r="J41" s="359" t="n">
        <v>0</v>
      </c>
      <c r="K41" s="359" t="n">
        <v>0</v>
      </c>
      <c r="L41" s="359" t="n">
        <v>57.25</v>
      </c>
      <c r="M41" s="359" t="n">
        <v>0</v>
      </c>
      <c r="N41" s="359" t="n">
        <v>0</v>
      </c>
      <c r="O41" s="359">
        <f>SUM(B41:N41)</f>
        <v/>
      </c>
    </row>
    <row r="42">
      <c r="A42" s="359" t="inlineStr">
        <is>
          <t>NETR/PW-06</t>
        </is>
      </c>
      <c r="B42" s="359" t="n">
        <v>85.01000000000001</v>
      </c>
      <c r="C42" s="359" t="n">
        <v>0</v>
      </c>
      <c r="D42" s="359" t="n">
        <v>0</v>
      </c>
      <c r="E42" s="359" t="n">
        <v>16.92</v>
      </c>
      <c r="F42" s="359" t="n">
        <v>0</v>
      </c>
      <c r="G42" s="359" t="n">
        <v>0</v>
      </c>
      <c r="H42" s="359" t="n">
        <v>460</v>
      </c>
      <c r="I42" s="359" t="n">
        <v>0</v>
      </c>
      <c r="J42" s="359" t="n">
        <v>0</v>
      </c>
      <c r="K42" s="359" t="n">
        <v>0</v>
      </c>
      <c r="L42" s="359" t="n">
        <v>0</v>
      </c>
      <c r="M42" s="359" t="n">
        <v>19.43</v>
      </c>
      <c r="N42" s="359" t="n">
        <v>0</v>
      </c>
      <c r="O42" s="359">
        <f>SUM(B42:N42)</f>
        <v/>
      </c>
    </row>
    <row r="43">
      <c r="A43" s="359" t="inlineStr">
        <is>
          <t>NETR/PW-07</t>
        </is>
      </c>
      <c r="B43" s="359" t="n">
        <v>0</v>
      </c>
      <c r="C43" s="359" t="n">
        <v>0</v>
      </c>
      <c r="D43" s="359" t="n">
        <v>0</v>
      </c>
      <c r="E43" s="359" t="n">
        <v>0</v>
      </c>
      <c r="F43" s="359" t="n">
        <v>0</v>
      </c>
      <c r="G43" s="359" t="n">
        <v>0</v>
      </c>
      <c r="H43" s="359" t="n">
        <v>906.38</v>
      </c>
      <c r="I43" s="359" t="n">
        <v>0</v>
      </c>
      <c r="J43" s="359" t="n">
        <v>0</v>
      </c>
      <c r="K43" s="359" t="n">
        <v>0</v>
      </c>
      <c r="L43" s="359" t="n">
        <v>0</v>
      </c>
      <c r="M43" s="359" t="n">
        <v>0</v>
      </c>
      <c r="N43" s="359" t="n">
        <v>0</v>
      </c>
      <c r="O43" s="359">
        <f>SUM(B43:N43)</f>
        <v/>
      </c>
    </row>
    <row r="44">
      <c r="A44" s="359" t="inlineStr">
        <is>
          <t>NETR/PW-08</t>
        </is>
      </c>
      <c r="B44" s="359" t="n">
        <v>37</v>
      </c>
      <c r="C44" s="359" t="n">
        <v>0</v>
      </c>
      <c r="D44" s="359" t="n">
        <v>490</v>
      </c>
      <c r="E44" s="359" t="n">
        <v>300</v>
      </c>
      <c r="F44" s="359" t="n">
        <v>0</v>
      </c>
      <c r="G44" s="359" t="n">
        <v>0</v>
      </c>
      <c r="H44" s="359" t="n">
        <v>0</v>
      </c>
      <c r="I44" s="359" t="n">
        <v>0</v>
      </c>
      <c r="J44" s="359" t="n">
        <v>0</v>
      </c>
      <c r="K44" s="359" t="n">
        <v>0</v>
      </c>
      <c r="L44" s="359" t="n">
        <v>0</v>
      </c>
      <c r="M44" s="359" t="n">
        <v>0</v>
      </c>
      <c r="N44" s="359" t="n">
        <v>0</v>
      </c>
      <c r="O44" s="359">
        <f>SUM(B44:N44)</f>
        <v/>
      </c>
    </row>
    <row r="45">
      <c r="A45" s="359" t="inlineStr">
        <is>
          <t>SUNM/PW-01</t>
        </is>
      </c>
      <c r="B45" s="359" t="n">
        <v>95.91</v>
      </c>
      <c r="C45" s="359" t="n">
        <v>0</v>
      </c>
      <c r="D45" s="359" t="n">
        <v>0</v>
      </c>
      <c r="E45" s="359" t="n">
        <v>315.62</v>
      </c>
      <c r="F45" s="359" t="n">
        <v>0</v>
      </c>
      <c r="G45" s="359" t="n">
        <v>0</v>
      </c>
      <c r="H45" s="359" t="n">
        <v>478.84</v>
      </c>
      <c r="I45" s="359" t="n">
        <v>0</v>
      </c>
      <c r="J45" s="359" t="n">
        <v>0</v>
      </c>
      <c r="K45" s="359" t="n">
        <v>0</v>
      </c>
      <c r="L45" s="359" t="n">
        <v>672.2</v>
      </c>
      <c r="M45" s="359" t="n">
        <v>0</v>
      </c>
      <c r="N45" s="359" t="n">
        <v>0</v>
      </c>
      <c r="O45" s="359">
        <f>SUM(B45:N45)</f>
        <v/>
      </c>
    </row>
    <row r="46">
      <c r="A46" s="359" t="inlineStr">
        <is>
          <t>SUNM/PW-02</t>
        </is>
      </c>
      <c r="B46" s="359" t="n">
        <v>0</v>
      </c>
      <c r="C46" s="359" t="n">
        <v>0</v>
      </c>
      <c r="D46" s="359" t="n">
        <v>0</v>
      </c>
      <c r="E46" s="359" t="n">
        <v>0</v>
      </c>
      <c r="F46" s="359" t="n">
        <v>0</v>
      </c>
      <c r="G46" s="359" t="n">
        <v>0</v>
      </c>
      <c r="H46" s="359" t="n">
        <v>1193.75</v>
      </c>
      <c r="I46" s="359" t="n">
        <v>0</v>
      </c>
      <c r="J46" s="359" t="n">
        <v>0</v>
      </c>
      <c r="K46" s="359" t="n">
        <v>0</v>
      </c>
      <c r="L46" s="359" t="n">
        <v>0</v>
      </c>
      <c r="M46" s="359" t="n">
        <v>0</v>
      </c>
      <c r="N46" s="359" t="n">
        <v>0</v>
      </c>
      <c r="O46" s="359">
        <f>SUM(B46:N46)</f>
        <v/>
      </c>
    </row>
    <row r="47">
      <c r="A47" s="359" t="inlineStr">
        <is>
          <t>SUNM/PW-03</t>
        </is>
      </c>
      <c r="B47" s="359" t="n">
        <v>0</v>
      </c>
      <c r="C47" s="359" t="n">
        <v>0</v>
      </c>
      <c r="D47" s="359" t="n">
        <v>533.51</v>
      </c>
      <c r="E47" s="359" t="n">
        <v>0</v>
      </c>
      <c r="F47" s="359" t="n">
        <v>1008.35</v>
      </c>
      <c r="G47" s="359" t="n">
        <v>0</v>
      </c>
      <c r="H47" s="359" t="n">
        <v>0</v>
      </c>
      <c r="I47" s="359" t="n">
        <v>0</v>
      </c>
      <c r="J47" s="359" t="n">
        <v>0</v>
      </c>
      <c r="K47" s="359" t="n">
        <v>0</v>
      </c>
      <c r="L47" s="359" t="n">
        <v>0</v>
      </c>
      <c r="M47" s="359" t="n">
        <v>0</v>
      </c>
      <c r="N47" s="359" t="n">
        <v>0</v>
      </c>
      <c r="O47" s="359">
        <f>SUM(B47:N47)</f>
        <v/>
      </c>
    </row>
    <row r="48">
      <c r="A48" s="149" t="inlineStr">
        <is>
          <t>SUNM/PW-04</t>
        </is>
      </c>
      <c r="B48" s="149" t="n">
        <v>0</v>
      </c>
      <c r="C48" s="149" t="n">
        <v>0</v>
      </c>
      <c r="D48" s="149" t="n">
        <v>0</v>
      </c>
      <c r="E48" s="149" t="n">
        <v>0</v>
      </c>
      <c r="F48" s="149" t="n">
        <v>0</v>
      </c>
      <c r="G48" s="149" t="n">
        <v>0</v>
      </c>
      <c r="H48" s="149" t="n">
        <v>0</v>
      </c>
      <c r="I48" s="149" t="n">
        <v>0</v>
      </c>
      <c r="J48" s="149" t="n">
        <v>0</v>
      </c>
      <c r="K48" s="149" t="n">
        <v>0</v>
      </c>
      <c r="L48" s="149" t="n">
        <v>1564.32</v>
      </c>
      <c r="M48" s="149" t="n">
        <v>0</v>
      </c>
      <c r="N48" s="149" t="n">
        <v>0</v>
      </c>
      <c r="O48" s="149">
        <f>SUM(B48:N48)</f>
        <v/>
      </c>
    </row>
    <row r="49">
      <c r="A49" s="149" t="inlineStr">
        <is>
          <t>SUNM/PW-05</t>
        </is>
      </c>
      <c r="B49" s="149" t="n">
        <v>0</v>
      </c>
      <c r="C49" s="149" t="n">
        <v>0</v>
      </c>
      <c r="D49" s="149" t="n">
        <v>567.6800000000001</v>
      </c>
      <c r="E49" s="149" t="n">
        <v>0</v>
      </c>
      <c r="F49" s="149" t="n">
        <v>939.97</v>
      </c>
      <c r="G49" s="149" t="n">
        <v>0</v>
      </c>
      <c r="H49" s="149" t="n">
        <v>0</v>
      </c>
      <c r="I49" s="149" t="n">
        <v>0</v>
      </c>
      <c r="J49" s="149" t="n">
        <v>0</v>
      </c>
      <c r="K49" s="149" t="n">
        <v>0</v>
      </c>
      <c r="L49" s="149" t="n">
        <v>0</v>
      </c>
      <c r="M49" s="149" t="n">
        <v>0</v>
      </c>
      <c r="N49" s="149" t="n">
        <v>0</v>
      </c>
      <c r="O49" s="149">
        <f>SUM(B49:N49)</f>
        <v/>
      </c>
    </row>
    <row r="50">
      <c r="A50" s="149" t="inlineStr">
        <is>
          <t>SUNM/PW-06</t>
        </is>
      </c>
      <c r="B50" s="149" t="n">
        <v>131.28</v>
      </c>
      <c r="C50" s="149" t="n">
        <v>0</v>
      </c>
      <c r="D50" s="149" t="n">
        <v>0</v>
      </c>
      <c r="E50" s="149" t="n">
        <v>45.13</v>
      </c>
      <c r="F50" s="149" t="n">
        <v>0</v>
      </c>
      <c r="G50" s="149" t="n">
        <v>0</v>
      </c>
      <c r="H50" s="149" t="n">
        <v>1402.17</v>
      </c>
      <c r="I50" s="149" t="n">
        <v>0</v>
      </c>
      <c r="J50" s="149" t="n">
        <v>0</v>
      </c>
      <c r="K50" s="149" t="n">
        <v>0</v>
      </c>
      <c r="L50" s="149" t="n">
        <v>0</v>
      </c>
      <c r="M50" s="149" t="n">
        <v>0</v>
      </c>
      <c r="N50" s="149" t="n">
        <v>0</v>
      </c>
      <c r="O50" s="149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2020-09-13T14:07:49Z</dcterms:modified>
  <cp:lastModifiedBy>HFMLIP</cp:lastModifiedBy>
  <cp:lastPrinted>2020-09-13T13:59:36Z</cp:lastPrinted>
</cp:coreProperties>
</file>