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2"/>
  </bookViews>
  <sheets>
    <sheet name="Лист1" sheetId="1" r:id="rId1"/>
    <sheet name="Resource_List" sheetId="2" r:id="rId2"/>
    <sheet name="Allocation" sheetId="3" r:id="rId3"/>
    <sheet name="Main" sheetId="5" r:id="rId4"/>
    <sheet name="Summary_Project" sheetId="16" r:id="rId5"/>
    <sheet name="Type_A_211M_724_To_935_R" sheetId="6" r:id="rId6"/>
    <sheet name="tempalate" sheetId="17" r:id="rId7"/>
    <sheet name="Type_A_50M_965_TO_1015_R" sheetId="15" r:id="rId8"/>
    <sheet name="Type_A_40M_4500_TO_4570_R" sheetId="14" r:id="rId9"/>
    <sheet name="Type_A_40M_35020_TO_35100_R" sheetId="13" r:id="rId10"/>
    <sheet name="TYPE_A_40M" sheetId="8" r:id="rId11"/>
    <sheet name="Type_B5_724M_0_TO_724" sheetId="18" r:id="rId12"/>
    <sheet name="Type_B5_1165M_1015_TO_2180" sheetId="21" r:id="rId13"/>
    <sheet name="Type_B5_1150M_9200_TO_10350" sheetId="20" r:id="rId14"/>
    <sheet name="FF_15M_at_KM_35500" sheetId="12" r:id="rId15"/>
    <sheet name="FF_15M_at_KM_4520" sheetId="11" r:id="rId16"/>
    <sheet name="FF_30M_at_KM_1" sheetId="7" r:id="rId17"/>
    <sheet name="FF_30M_at_KM_1_Backup" sheetId="9" r:id="rId18"/>
    <sheet name="FF_30M_at_KM_1_Backup (2)" sheetId="1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2" i="10"/>
  <c r="T3" i="10"/>
  <c r="T4" i="10"/>
  <c r="T5" i="10"/>
  <c r="T6" i="10"/>
  <c r="T7" i="10"/>
  <c r="T8" i="10"/>
  <c r="T9" i="10"/>
  <c r="T10" i="10"/>
  <c r="T11" i="10"/>
  <c r="T12" i="10"/>
  <c r="T13" i="10"/>
  <c r="T14" i="10"/>
  <c r="T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<sst xmlns="http://schemas.openxmlformats.org/spreadsheetml/2006/main" count="268" uniqueCount="91">
  <si>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</si>
  <si>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</si>
  <si>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</si>
  <si>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</si>
  <si>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</si>
  <si>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</si>
  <si>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</si>
  <si>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</si>
  <si>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</si>
  <si>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</si>
  <si>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</si>
  <si>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</si>
  <si>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</si>
  <si>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</si>
  <si>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</si>
  <si>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</si>
  <si>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</si>
  <si>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</si>
  <si>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</si>
  <si>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</si>
  <si>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</si>
  <si>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</si>
  <si>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</si>
  <si>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</si>
  <si>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</si>
  <si>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</si>
  <si>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</si>
  <si>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</si>
  <si>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</si>
  <si>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</si>
  <si>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</si>
  <si>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</si>
  <si>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</si>
  <si>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</si>
  <si>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</si>
  <si>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</si>
  <si>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</si>
  <si>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</si>
  <si>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</si>
  <si>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</si>
  <si>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</si>
  <si>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</si>
  <si>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</si>
  <si>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</si>
  <si>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</si>
  <si>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</si>
  <si>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</si>
  <si>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</si>
  <si>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</si>
  <si>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</si>
  <si>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</si>
  <si>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</si>
  <si>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</si>
  <si>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</si>
  <si>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</si>
  <si>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</si>
  <si>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</si>
  <si>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</si>
  <si>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</si>
  <si>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</si>
  <si>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</si>
  <si>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</si>
  <si>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</si>
  <si>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</si>
  <si>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</si>
  <si>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</si>
  <si>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</si>
  <si>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</si>
  <si>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Type_A_211M_724_To_935_R</t>
  </si>
  <si>
    <t>CC Block Manufacture(40X40X40)</t>
  </si>
  <si>
    <t>Slope_Protection_Suanm_Ganj_SUNM_07</t>
  </si>
  <si>
    <t>Geo Bags</t>
  </si>
  <si>
    <t>Embankment Construction 3495 cum</t>
  </si>
  <si>
    <t>Geotextile Filter 11251 sqm</t>
  </si>
  <si>
    <t>Geo_Bags 3388 sqm</t>
  </si>
  <si>
    <t>Turfing 9842 sqm</t>
  </si>
  <si>
    <t>Embankment Construction 5551 cum</t>
  </si>
  <si>
    <t>Geotextile Filter 17871 cum</t>
  </si>
  <si>
    <t>Geo_Bags 5380 cum</t>
  </si>
  <si>
    <t>Turfing 15632 cum</t>
  </si>
  <si>
    <t>Type_A_50M_965_TO_1015_R</t>
  </si>
  <si>
    <t>Type_A_40M_4500_TO_4570_R</t>
  </si>
  <si>
    <t>Type_A_40M_35020_TO_35100_R</t>
  </si>
  <si>
    <t>FF_30M_at_KM_1_R</t>
  </si>
  <si>
    <t>FF_30M_at_KM_1</t>
  </si>
  <si>
    <t>FF_15M_at_KM_35500_R</t>
  </si>
  <si>
    <t>FF_15M_at_KM_35500</t>
  </si>
  <si>
    <t>FF_15M_at_KM_4520_R</t>
  </si>
  <si>
    <t>FF_15M_at_KM_4520</t>
  </si>
  <si>
    <t>Type_B5_724M_0_TO_724</t>
  </si>
  <si>
    <t>Type_B5_1150M_9200_TO_10350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</si>
</sst>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G1" zoomScale="160" zoomScaleNormal="160" workbookViewId="0">
      <selection activeCell="R12" sqref="R12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5">
        <v>0</v>
      </c>
      <c r="Q3" s="14">
        <v>9</v>
      </c>
      <c r="R3" s="14">
        <v>0.02</v>
      </c>
      <c r="S3" s="4"/>
    </row>
    <row r="4" spans="1:19" x14ac:dyDescent="0.25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5">
        <v>0</v>
      </c>
      <c r="Q4" s="14">
        <v>21</v>
      </c>
      <c r="R4" s="14">
        <v>0.04</v>
      </c>
      <c r="S4" s="4"/>
    </row>
    <row r="5" spans="1:19" x14ac:dyDescent="0.25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5">
        <v>0</v>
      </c>
      <c r="Q5" s="14">
        <v>20</v>
      </c>
      <c r="R5" s="14">
        <v>0.04</v>
      </c>
      <c r="S5" s="4"/>
    </row>
    <row r="6" spans="1:19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0</v>
      </c>
      <c r="Q6" s="5">
        <v>30</v>
      </c>
      <c r="R6" s="5">
        <v>0.06</v>
      </c>
      <c r="S6" s="4"/>
    </row>
    <row r="7" spans="1:19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5">
        <v>0.06</v>
      </c>
      <c r="S7" s="4"/>
    </row>
    <row r="8" spans="1:19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0</v>
      </c>
      <c r="Q8" s="5">
        <v>30</v>
      </c>
      <c r="R8" s="5">
        <v>0.06</v>
      </c>
      <c r="S8" s="4"/>
    </row>
    <row r="9" spans="1:19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5">
        <v>0</v>
      </c>
      <c r="Q9" s="5">
        <v>50</v>
      </c>
      <c r="R9" s="5">
        <v>0.1</v>
      </c>
      <c r="S9" s="4"/>
    </row>
    <row r="10" spans="1:19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0.04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G1" zoomScale="160" zoomScaleNormal="160" workbookViewId="0">
      <selection activeCell="P13" sqref="P13"/>
    </sheetView>
  </sheetViews>
  <sheetFormatPr defaultRowHeight="15" x14ac:dyDescent="0.25"/>
  <cols>
    <col min="1" max="1" width="40.285156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8" t="s">
        <v>35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0.05</v>
      </c>
      <c r="S2" s="4"/>
    </row>
    <row r="3" spans="1:19" x14ac:dyDescent="0.25">
      <c r="A3" s="8" t="s">
        <v>36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90</v>
      </c>
      <c r="R3" s="5">
        <v>0.3</v>
      </c>
      <c r="S3" s="4"/>
    </row>
    <row r="4" spans="1:19" x14ac:dyDescent="0.25">
      <c r="A4" s="8" t="s">
        <v>37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30</v>
      </c>
      <c r="R4" s="5">
        <v>7.4999999999999997E-2</v>
      </c>
      <c r="S4" s="4"/>
    </row>
    <row r="5" spans="1:19" x14ac:dyDescent="0.25">
      <c r="A5" s="8" t="s">
        <v>38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20</v>
      </c>
      <c r="R5" s="5">
        <v>0.05</v>
      </c>
      <c r="S5" s="4"/>
    </row>
    <row r="6" spans="1:19" x14ac:dyDescent="0.25">
      <c r="A6" s="8" t="s">
        <v>39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0</v>
      </c>
      <c r="Q6" s="5">
        <v>30</v>
      </c>
      <c r="R6" s="5">
        <v>7.4999999999999997E-2</v>
      </c>
      <c r="S6" s="4"/>
    </row>
    <row r="7" spans="1:19" x14ac:dyDescent="0.25">
      <c r="A7" s="8" t="s">
        <v>40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5">
        <v>7.4999999999999997E-2</v>
      </c>
      <c r="S7" s="4"/>
    </row>
    <row r="8" spans="1:19" x14ac:dyDescent="0.25">
      <c r="A8" s="8" t="s">
        <v>41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0</v>
      </c>
      <c r="Q8" s="5">
        <v>30</v>
      </c>
      <c r="R8" s="5">
        <v>7.4999999999999997E-2</v>
      </c>
      <c r="S8" s="4"/>
    </row>
    <row r="9" spans="1:19" x14ac:dyDescent="0.25">
      <c r="A9" s="8" t="s">
        <v>42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0</v>
      </c>
      <c r="Q9" s="5">
        <v>150</v>
      </c>
      <c r="R9" s="5">
        <v>0.375</v>
      </c>
      <c r="S9" s="4"/>
    </row>
    <row r="10" spans="1:19" x14ac:dyDescent="0.25">
      <c r="A10" s="8" t="s">
        <v>43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0.05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F14" sqref="F14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72</v>
      </c>
      <c r="B3" s="5">
        <v>8</v>
      </c>
      <c r="C3" s="5">
        <v>37</v>
      </c>
      <c r="D3" s="5">
        <v>30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0.04</v>
      </c>
      <c r="S3" s="4"/>
    </row>
    <row r="4" spans="1:19" x14ac:dyDescent="0.25">
      <c r="A4" s="5" t="s">
        <v>73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115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74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34</v>
      </c>
      <c r="Q5" s="5">
        <v>0</v>
      </c>
      <c r="R5" s="5">
        <v>0</v>
      </c>
      <c r="S5" s="4"/>
    </row>
    <row r="6" spans="1:19" x14ac:dyDescent="0.25">
      <c r="A6" s="5" t="s">
        <v>75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zoomScale="130" zoomScaleNormal="130" workbookViewId="0">
      <selection activeCell="E10" sqref="E10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76</v>
      </c>
      <c r="B3" s="5">
        <v>8</v>
      </c>
      <c r="C3" s="5">
        <v>37</v>
      </c>
      <c r="D3" s="5">
        <v>30</v>
      </c>
      <c r="E3" s="5">
        <v>0</v>
      </c>
      <c r="F3" s="5">
        <v>0.5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25">
      <c r="A4" s="5" t="s">
        <v>77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182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78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55</v>
      </c>
      <c r="Q5" s="5">
        <v>0</v>
      </c>
      <c r="R5" s="5">
        <v>0</v>
      </c>
      <c r="S5" s="4"/>
    </row>
    <row r="6" spans="1:19" x14ac:dyDescent="0.25">
      <c r="A6" s="5" t="s">
        <v>79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D10" sqref="D10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76</v>
      </c>
      <c r="B3" s="5">
        <v>8</v>
      </c>
      <c r="C3" s="5">
        <v>37</v>
      </c>
      <c r="D3" s="5">
        <v>30</v>
      </c>
      <c r="E3" s="5">
        <v>0</v>
      </c>
      <c r="F3" s="5">
        <v>0.5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25">
      <c r="A4" s="5" t="s">
        <v>77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182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78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55</v>
      </c>
      <c r="Q5" s="5">
        <v>0</v>
      </c>
      <c r="R5" s="5">
        <v>0</v>
      </c>
      <c r="S5" s="4"/>
    </row>
    <row r="6" spans="1:19" x14ac:dyDescent="0.25">
      <c r="A6" s="5" t="s">
        <v>79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zoomScale="115" zoomScaleNormal="115" workbookViewId="0">
      <selection activeCell="M18" sqref="M18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</row>
    <row r="3" spans="1:19" x14ac:dyDescent="0.25">
      <c r="A3" s="5" t="s">
        <v>44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18</v>
      </c>
      <c r="R3" s="9">
        <v>3.5999999999999997E-2</v>
      </c>
      <c r="S3" s="4"/>
    </row>
    <row r="4" spans="1:19" x14ac:dyDescent="0.25">
      <c r="A4" s="5" t="s">
        <v>45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12</v>
      </c>
      <c r="R4" s="9">
        <v>2.4E-2</v>
      </c>
      <c r="S4" s="4"/>
    </row>
    <row r="5" spans="1:19" x14ac:dyDescent="0.25">
      <c r="A5" s="5" t="s">
        <v>46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15</v>
      </c>
      <c r="R5" s="9">
        <v>0.03</v>
      </c>
      <c r="S5" s="4"/>
    </row>
    <row r="6" spans="1:19" x14ac:dyDescent="0.25">
      <c r="A6" s="5" t="s">
        <v>55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</row>
    <row r="7" spans="1:19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60</v>
      </c>
      <c r="R7" s="9">
        <v>0.12</v>
      </c>
      <c r="S7" s="4"/>
    </row>
    <row r="8" spans="1:19" x14ac:dyDescent="0.25">
      <c r="A8" s="5" t="s">
        <v>48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30</v>
      </c>
      <c r="R8" s="9">
        <v>0.06</v>
      </c>
      <c r="S8" s="4"/>
    </row>
    <row r="9" spans="1:19" x14ac:dyDescent="0.25">
      <c r="A9" s="5" t="s">
        <v>49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</row>
    <row r="10" spans="1:19" x14ac:dyDescent="0.25">
      <c r="A10" s="5" t="s">
        <v>50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0</v>
      </c>
      <c r="Q10" s="5">
        <v>60</v>
      </c>
      <c r="R10" s="9">
        <v>0.12</v>
      </c>
      <c r="S10" s="4"/>
    </row>
    <row r="11" spans="1:19" x14ac:dyDescent="0.25">
      <c r="A11" s="5" t="s">
        <v>51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0</v>
      </c>
      <c r="Q11" s="5">
        <v>60</v>
      </c>
      <c r="R11" s="9">
        <v>0.12</v>
      </c>
    </row>
    <row r="12" spans="1:19" x14ac:dyDescent="0.25">
      <c r="A12" s="5" t="s">
        <v>52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0</v>
      </c>
      <c r="Q12" s="5">
        <v>60</v>
      </c>
      <c r="R12" s="9">
        <v>0.12</v>
      </c>
    </row>
    <row r="13" spans="1:19" x14ac:dyDescent="0.25">
      <c r="A13" s="5" t="s">
        <v>53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1700</v>
      </c>
      <c r="P13" s="5">
        <v>0</v>
      </c>
      <c r="Q13" s="5">
        <v>60</v>
      </c>
      <c r="R13" s="9">
        <v>0.12</v>
      </c>
    </row>
    <row r="14" spans="1:19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5">
        <v>0</v>
      </c>
      <c r="P14" s="5">
        <v>0</v>
      </c>
      <c r="Q14" s="5">
        <v>60</v>
      </c>
      <c r="R14" s="9">
        <v>0.12</v>
      </c>
    </row>
    <row r="16" spans="1:19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</row>
    <row r="19" spans="3:13" x14ac:dyDescent="0.25">
      <c r="C19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zoomScale="115" zoomScaleNormal="115" workbookViewId="0">
      <selection activeCell="O19" sqref="O19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</row>
    <row r="3" spans="1:19" x14ac:dyDescent="0.25">
      <c r="A3" s="5" t="s">
        <v>44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18</v>
      </c>
      <c r="R3" s="9">
        <v>3.5999999999999997E-2</v>
      </c>
      <c r="S3" s="4"/>
    </row>
    <row r="4" spans="1:19" x14ac:dyDescent="0.25">
      <c r="A4" s="5" t="s">
        <v>45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12</v>
      </c>
      <c r="R4" s="9">
        <v>2.4E-2</v>
      </c>
      <c r="S4" s="4"/>
    </row>
    <row r="5" spans="1:19" x14ac:dyDescent="0.25">
      <c r="A5" s="5" t="s">
        <v>46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15</v>
      </c>
      <c r="R5" s="9">
        <v>0.03</v>
      </c>
      <c r="S5" s="4"/>
    </row>
    <row r="6" spans="1:19" x14ac:dyDescent="0.25">
      <c r="A6" s="5" t="s">
        <v>55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</row>
    <row r="7" spans="1:19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60</v>
      </c>
      <c r="R7" s="9">
        <v>0.12</v>
      </c>
      <c r="S7" s="4"/>
    </row>
    <row r="8" spans="1:19" x14ac:dyDescent="0.25">
      <c r="A8" s="5" t="s">
        <v>48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30</v>
      </c>
      <c r="R8" s="9">
        <v>0.06</v>
      </c>
      <c r="S8" s="4"/>
    </row>
    <row r="9" spans="1:19" x14ac:dyDescent="0.25">
      <c r="A9" s="5" t="s">
        <v>49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</row>
    <row r="10" spans="1:19" x14ac:dyDescent="0.25">
      <c r="A10" s="5" t="s">
        <v>50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0</v>
      </c>
      <c r="Q10" s="5">
        <v>60</v>
      </c>
      <c r="R10" s="9">
        <v>0.12</v>
      </c>
      <c r="S10" s="4"/>
    </row>
    <row r="11" spans="1:19" x14ac:dyDescent="0.25">
      <c r="A11" s="5" t="s">
        <v>51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0</v>
      </c>
      <c r="Q11" s="5">
        <v>60</v>
      </c>
      <c r="R11" s="9">
        <v>0.12</v>
      </c>
    </row>
    <row r="12" spans="1:19" x14ac:dyDescent="0.25">
      <c r="A12" s="5" t="s">
        <v>52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0</v>
      </c>
      <c r="Q12" s="5">
        <v>60</v>
      </c>
      <c r="R12" s="9">
        <v>0.12</v>
      </c>
    </row>
    <row r="13" spans="1:19" x14ac:dyDescent="0.25">
      <c r="A13" s="5" t="s">
        <v>53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0</v>
      </c>
      <c r="Q13" s="5">
        <v>60</v>
      </c>
      <c r="R13" s="9">
        <v>0.12</v>
      </c>
    </row>
    <row r="14" spans="1:19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0</v>
      </c>
      <c r="Q14" s="5">
        <v>60</v>
      </c>
      <c r="R14" s="9">
        <v>0.12</v>
      </c>
    </row>
    <row r="16" spans="1:19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</row>
    <row r="19" spans="3:13" x14ac:dyDescent="0.25">
      <c r="C19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E1" zoomScale="115" zoomScaleNormal="115" workbookViewId="0">
      <selection activeCell="L16" sqref="L16"/>
    </sheetView>
  </sheetViews>
  <sheetFormatPr defaultRowHeight="15" x14ac:dyDescent="0.25"/>
  <cols>
    <col min="1" max="1" width="47.7109375" customWidth="1"/>
    <col min="4" max="4" width="50.855468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10" t="s">
        <v>35</v>
      </c>
      <c r="B2" s="15">
        <v>1</v>
      </c>
      <c r="C2" s="15">
        <v>8</v>
      </c>
      <c r="D2" s="1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10" t="s">
        <v>56</v>
      </c>
      <c r="B3" s="15">
        <v>8</v>
      </c>
      <c r="C3" s="15">
        <v>25</v>
      </c>
      <c r="D3" s="15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7.0000000000000007E-2</v>
      </c>
      <c r="S3" s="4"/>
    </row>
    <row r="4" spans="1:19" x14ac:dyDescent="0.25">
      <c r="A4" s="10" t="s">
        <v>45</v>
      </c>
      <c r="B4" s="15">
        <v>8</v>
      </c>
      <c r="C4" s="15">
        <v>25</v>
      </c>
      <c r="D4" s="15">
        <v>17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40</v>
      </c>
      <c r="R4" s="5">
        <v>0.08</v>
      </c>
      <c r="S4" s="4"/>
    </row>
    <row r="5" spans="1:19" x14ac:dyDescent="0.25">
      <c r="A5" s="10" t="s">
        <v>57</v>
      </c>
      <c r="B5" s="15">
        <v>8</v>
      </c>
      <c r="C5" s="15">
        <v>25</v>
      </c>
      <c r="D5" s="15">
        <v>17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25</v>
      </c>
      <c r="R5" s="5">
        <v>0.05</v>
      </c>
      <c r="S5" s="4"/>
    </row>
    <row r="6" spans="1:19" x14ac:dyDescent="0.25">
      <c r="A6" s="10" t="s">
        <v>58</v>
      </c>
      <c r="B6" s="15">
        <v>8</v>
      </c>
      <c r="C6" s="15">
        <v>25</v>
      </c>
      <c r="D6" s="15">
        <v>17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5">
        <v>0.03</v>
      </c>
      <c r="S6" s="4"/>
    </row>
    <row r="7" spans="1:19" x14ac:dyDescent="0.25">
      <c r="A7" s="10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5">
        <v>0.06</v>
      </c>
      <c r="S7" s="4"/>
    </row>
    <row r="8" spans="1:19" x14ac:dyDescent="0.25">
      <c r="A8" s="10" t="s">
        <v>62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60</v>
      </c>
      <c r="R8" s="5">
        <v>0.12</v>
      </c>
      <c r="S8" s="4"/>
    </row>
    <row r="9" spans="1:19" x14ac:dyDescent="0.25">
      <c r="A9" s="10" t="s">
        <v>63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5">
        <v>0.06</v>
      </c>
      <c r="S9" s="4"/>
    </row>
    <row r="10" spans="1:19" x14ac:dyDescent="0.25">
      <c r="A10" s="10" t="s">
        <v>64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0</v>
      </c>
      <c r="Q10" s="5">
        <v>70</v>
      </c>
      <c r="R10" s="5">
        <v>0.14000000000000001</v>
      </c>
      <c r="S10" s="4"/>
    </row>
    <row r="11" spans="1:19" x14ac:dyDescent="0.25">
      <c r="A11" s="10" t="s">
        <v>65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0</v>
      </c>
      <c r="Q11" s="5">
        <v>70</v>
      </c>
      <c r="R11" s="5">
        <v>0.14000000000000001</v>
      </c>
    </row>
    <row r="12" spans="1:19" x14ac:dyDescent="0.25">
      <c r="A12" s="10" t="s">
        <v>66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0</v>
      </c>
      <c r="Q12" s="5">
        <v>70</v>
      </c>
      <c r="R12" s="5">
        <v>0.14000000000000001</v>
      </c>
    </row>
    <row r="13" spans="1:19" x14ac:dyDescent="0.25">
      <c r="A13" s="10" t="s">
        <v>67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0</v>
      </c>
      <c r="Q13" s="5">
        <v>70</v>
      </c>
      <c r="R13" s="5">
        <v>0.14000000000000001</v>
      </c>
    </row>
    <row r="14" spans="1:19" x14ac:dyDescent="0.25">
      <c r="A14" s="10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60</v>
      </c>
      <c r="R14" s="5">
        <v>0.12</v>
      </c>
    </row>
    <row r="15" spans="1:19" x14ac:dyDescent="0.25">
      <c r="P15" s="4"/>
    </row>
    <row r="16" spans="1:19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  <c r="D18" s="18"/>
    </row>
    <row r="19" spans="3:13" x14ac:dyDescent="0.25">
      <c r="C19" s="11"/>
      <c r="D19" s="16"/>
    </row>
    <row r="20" spans="3:13" x14ac:dyDescent="0.25">
      <c r="D20" s="16"/>
    </row>
    <row r="21" spans="3:13" x14ac:dyDescent="0.25">
      <c r="D21" s="16"/>
    </row>
    <row r="22" spans="3:13" x14ac:dyDescent="0.25">
      <c r="D22" s="16"/>
    </row>
    <row r="23" spans="3:13" x14ac:dyDescent="0.25">
      <c r="D23" s="1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15" zoomScaleNormal="115" workbookViewId="0">
      <selection activeCell="O2" sqref="O2:O14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</row>
    <row r="3" spans="1:19" x14ac:dyDescent="0.25">
      <c r="A3" s="5" t="s">
        <v>44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18</v>
      </c>
      <c r="R3" s="9">
        <v>3.5999999999999997E-2</v>
      </c>
      <c r="S3" s="4"/>
    </row>
    <row r="4" spans="1:19" x14ac:dyDescent="0.25">
      <c r="A4" s="5" t="s">
        <v>45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12</v>
      </c>
      <c r="R4" s="9">
        <v>2.4E-2</v>
      </c>
      <c r="S4" s="4"/>
    </row>
    <row r="5" spans="1:19" x14ac:dyDescent="0.25">
      <c r="A5" s="5" t="s">
        <v>46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15</v>
      </c>
      <c r="R5" s="9">
        <v>0.03</v>
      </c>
      <c r="S5" s="4"/>
    </row>
    <row r="6" spans="1:19" x14ac:dyDescent="0.25">
      <c r="A6" s="5" t="s">
        <v>55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</row>
    <row r="7" spans="1:19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60</v>
      </c>
      <c r="R7" s="9">
        <v>0.12</v>
      </c>
      <c r="S7" s="4"/>
    </row>
    <row r="8" spans="1:19" x14ac:dyDescent="0.25">
      <c r="A8" s="5" t="s">
        <v>48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30</v>
      </c>
      <c r="R8" s="9">
        <v>0.06</v>
      </c>
      <c r="S8" s="4"/>
    </row>
    <row r="9" spans="1:19" x14ac:dyDescent="0.25">
      <c r="A9" s="5" t="s">
        <v>49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</row>
    <row r="10" spans="1:19" x14ac:dyDescent="0.25">
      <c r="A10" s="5" t="s">
        <v>50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0</v>
      </c>
      <c r="Q10" s="5">
        <v>60</v>
      </c>
      <c r="R10" s="9">
        <v>0.12</v>
      </c>
      <c r="S10" s="4"/>
    </row>
    <row r="11" spans="1:19" x14ac:dyDescent="0.25">
      <c r="A11" s="5" t="s">
        <v>51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0</v>
      </c>
      <c r="Q11" s="5">
        <v>60</v>
      </c>
      <c r="R11" s="9">
        <v>0.12</v>
      </c>
    </row>
    <row r="12" spans="1:19" x14ac:dyDescent="0.25">
      <c r="A12" s="5" t="s">
        <v>52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0</v>
      </c>
      <c r="Q12" s="5">
        <v>60</v>
      </c>
      <c r="R12" s="9">
        <v>0.12</v>
      </c>
    </row>
    <row r="13" spans="1:19" x14ac:dyDescent="0.25">
      <c r="A13" s="5" t="s">
        <v>53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1700</v>
      </c>
      <c r="P13" s="5">
        <v>0</v>
      </c>
      <c r="Q13" s="5">
        <v>60</v>
      </c>
      <c r="R13" s="9">
        <v>0.12</v>
      </c>
    </row>
    <row r="14" spans="1:19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5">
        <v>0</v>
      </c>
      <c r="P14" s="5">
        <v>0</v>
      </c>
      <c r="Q14" s="5">
        <v>60</v>
      </c>
      <c r="R14" s="9">
        <v>0.12</v>
      </c>
    </row>
    <row r="16" spans="1:19" x14ac:dyDescent="0.25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25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25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25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25">
      <c r="C20">
        <f>SUM(C16:C19)</f>
        <v>11849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115" zoomScaleNormal="115" workbookViewId="0">
      <selection activeCell="T17" sqref="T17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  <col min="20" max="20" width="8.85546875" style="17"/>
  </cols>
  <sheetData>
    <row r="1" spans="1:21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21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  <c r="T2" s="17">
        <f>Q2*200</f>
        <v>4000</v>
      </c>
      <c r="U2">
        <f>T2/100000</f>
        <v>0.04</v>
      </c>
    </row>
    <row r="3" spans="1:21" x14ac:dyDescent="0.25">
      <c r="A3" s="5" t="s">
        <v>56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9">
        <v>7.0000000000000007E-2</v>
      </c>
      <c r="S3" s="4"/>
      <c r="T3" s="17">
        <f t="shared" ref="T3:T14" si="0">Q3*200</f>
        <v>7000</v>
      </c>
      <c r="U3">
        <f t="shared" ref="U3:U14" si="1">T3/100000</f>
        <v>7.0000000000000007E-2</v>
      </c>
    </row>
    <row r="4" spans="1:21" x14ac:dyDescent="0.25">
      <c r="A4" s="5" t="s">
        <v>45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40</v>
      </c>
      <c r="R4" s="9">
        <v>0.08</v>
      </c>
      <c r="S4" s="4"/>
      <c r="T4" s="17">
        <f t="shared" si="0"/>
        <v>8000</v>
      </c>
      <c r="U4">
        <f t="shared" si="1"/>
        <v>0.08</v>
      </c>
    </row>
    <row r="5" spans="1:21" x14ac:dyDescent="0.25">
      <c r="A5" s="5" t="s">
        <v>57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25</v>
      </c>
      <c r="R5" s="9">
        <v>0.05</v>
      </c>
      <c r="S5" s="4"/>
      <c r="T5" s="17">
        <f t="shared" si="0"/>
        <v>5000</v>
      </c>
      <c r="U5">
        <f t="shared" si="1"/>
        <v>0.05</v>
      </c>
    </row>
    <row r="6" spans="1:21" x14ac:dyDescent="0.25">
      <c r="A6" s="5" t="s">
        <v>58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  <c r="T6" s="17">
        <f t="shared" si="0"/>
        <v>3000</v>
      </c>
      <c r="U6">
        <f t="shared" si="1"/>
        <v>0.03</v>
      </c>
    </row>
    <row r="7" spans="1:21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9">
        <v>0.06</v>
      </c>
      <c r="S7" s="4"/>
      <c r="T7" s="17">
        <f t="shared" si="0"/>
        <v>6000</v>
      </c>
      <c r="U7">
        <f t="shared" si="1"/>
        <v>0.06</v>
      </c>
    </row>
    <row r="8" spans="1:21" x14ac:dyDescent="0.25">
      <c r="A8" s="5" t="s">
        <v>62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60</v>
      </c>
      <c r="R8" s="9">
        <v>0.12</v>
      </c>
      <c r="S8" s="4"/>
      <c r="T8" s="17">
        <f t="shared" si="0"/>
        <v>12000</v>
      </c>
      <c r="U8">
        <f t="shared" si="1"/>
        <v>0.12</v>
      </c>
    </row>
    <row r="9" spans="1:21" x14ac:dyDescent="0.25">
      <c r="A9" s="5" t="s">
        <v>63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  <c r="T9" s="17">
        <f t="shared" si="0"/>
        <v>6000</v>
      </c>
      <c r="U9">
        <f t="shared" si="1"/>
        <v>0.06</v>
      </c>
    </row>
    <row r="10" spans="1:21" ht="12.6" customHeight="1" x14ac:dyDescent="0.25">
      <c r="A10" s="5" t="s">
        <v>64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0</v>
      </c>
      <c r="Q10" s="5">
        <v>70</v>
      </c>
      <c r="R10" s="9">
        <v>0.14000000000000001</v>
      </c>
      <c r="S10" s="4"/>
      <c r="T10" s="17">
        <f t="shared" si="0"/>
        <v>14000</v>
      </c>
      <c r="U10">
        <f t="shared" si="1"/>
        <v>0.14000000000000001</v>
      </c>
    </row>
    <row r="11" spans="1:21" x14ac:dyDescent="0.25">
      <c r="A11" s="5" t="s">
        <v>65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0</v>
      </c>
      <c r="Q11" s="5">
        <v>70</v>
      </c>
      <c r="R11" s="9">
        <v>0.14000000000000001</v>
      </c>
      <c r="T11" s="17">
        <f t="shared" si="0"/>
        <v>14000</v>
      </c>
      <c r="U11">
        <f t="shared" si="1"/>
        <v>0.14000000000000001</v>
      </c>
    </row>
    <row r="12" spans="1:21" x14ac:dyDescent="0.25">
      <c r="A12" s="5" t="s">
        <v>66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0</v>
      </c>
      <c r="Q12" s="5">
        <v>70</v>
      </c>
      <c r="R12" s="9">
        <v>0.14000000000000001</v>
      </c>
      <c r="T12" s="17">
        <f t="shared" si="0"/>
        <v>14000</v>
      </c>
      <c r="U12">
        <f t="shared" si="1"/>
        <v>0.14000000000000001</v>
      </c>
    </row>
    <row r="13" spans="1:21" x14ac:dyDescent="0.25">
      <c r="A13" s="5" t="s">
        <v>67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0</v>
      </c>
      <c r="Q13" s="5">
        <v>70</v>
      </c>
      <c r="R13" s="9">
        <v>0.14000000000000001</v>
      </c>
      <c r="T13" s="17">
        <f t="shared" si="0"/>
        <v>14000</v>
      </c>
      <c r="U13">
        <f t="shared" si="1"/>
        <v>0.14000000000000001</v>
      </c>
    </row>
    <row r="14" spans="1:21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0</v>
      </c>
      <c r="Q14" s="5">
        <v>60</v>
      </c>
      <c r="R14" s="9">
        <v>0.12</v>
      </c>
      <c r="T14" s="17">
        <f t="shared" si="0"/>
        <v>12000</v>
      </c>
      <c r="U14">
        <f t="shared" si="1"/>
        <v>0.12</v>
      </c>
    </row>
    <row r="16" spans="1:21" x14ac:dyDescent="0.25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25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59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25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60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25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61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25">
      <c r="C20">
        <f>SUM(C16:C19)</f>
        <v>13673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25">
      <c r="J22">
        <f>2547/7</f>
        <v>363.85714285714283</v>
      </c>
    </row>
    <row r="23" spans="3:13" x14ac:dyDescent="0.25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"/>
    </sheetView>
  </sheetViews>
  <sheetFormatPr defaultRowHeight="15" x14ac:dyDescent="0.2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101</v>
      </c>
      <c r="B2" t="s">
        <v>3</v>
      </c>
      <c r="C2" s="1" t="s">
        <v>5</v>
      </c>
    </row>
    <row r="3" spans="1:3" x14ac:dyDescent="0.25">
      <c r="A3" s="1">
        <v>102</v>
      </c>
      <c r="B3" t="s">
        <v>4</v>
      </c>
      <c r="C3" s="1" t="s">
        <v>5</v>
      </c>
    </row>
    <row r="4" spans="1:3" x14ac:dyDescent="0.25">
      <c r="A4" s="1">
        <v>103</v>
      </c>
      <c r="B4" t="s">
        <v>6</v>
      </c>
      <c r="C4" s="1" t="s">
        <v>5</v>
      </c>
    </row>
    <row r="5" spans="1:3" x14ac:dyDescent="0.25">
      <c r="A5" s="1">
        <v>104</v>
      </c>
      <c r="B5" t="s">
        <v>7</v>
      </c>
      <c r="C5" s="1" t="s">
        <v>5</v>
      </c>
    </row>
    <row r="6" spans="1:3" x14ac:dyDescent="0.25">
      <c r="A6" s="1">
        <v>201</v>
      </c>
      <c r="B6" t="s">
        <v>8</v>
      </c>
      <c r="C6" s="1" t="s">
        <v>28</v>
      </c>
    </row>
    <row r="7" spans="1:3" x14ac:dyDescent="0.25">
      <c r="A7" s="1">
        <v>202</v>
      </c>
      <c r="B7" t="s">
        <v>10</v>
      </c>
      <c r="C7" s="1" t="s">
        <v>11</v>
      </c>
    </row>
    <row r="8" spans="1:3" x14ac:dyDescent="0.25">
      <c r="A8" s="1">
        <v>203</v>
      </c>
      <c r="B8" t="s">
        <v>29</v>
      </c>
      <c r="C8" s="1" t="s">
        <v>11</v>
      </c>
    </row>
    <row r="9" spans="1:3" x14ac:dyDescent="0.25">
      <c r="A9" s="1">
        <v>204</v>
      </c>
      <c r="B9" t="s">
        <v>12</v>
      </c>
      <c r="C9" s="1" t="s">
        <v>13</v>
      </c>
    </row>
    <row r="10" spans="1:3" x14ac:dyDescent="0.25">
      <c r="A10" s="1">
        <v>205</v>
      </c>
      <c r="B10" t="s">
        <v>30</v>
      </c>
      <c r="C10" s="1" t="s">
        <v>11</v>
      </c>
    </row>
    <row r="11" spans="1:3" x14ac:dyDescent="0.25">
      <c r="A11" s="1">
        <v>206</v>
      </c>
      <c r="B11" t="s">
        <v>31</v>
      </c>
      <c r="C11" s="1" t="s">
        <v>11</v>
      </c>
    </row>
    <row r="12" spans="1:3" x14ac:dyDescent="0.25">
      <c r="A12" s="1">
        <v>207</v>
      </c>
      <c r="B12" t="s">
        <v>9</v>
      </c>
      <c r="C12" s="1" t="s">
        <v>5</v>
      </c>
    </row>
    <row r="13" spans="1:3" x14ac:dyDescent="0.25">
      <c r="A13" s="1">
        <v>208</v>
      </c>
      <c r="B13" t="s">
        <v>71</v>
      </c>
      <c r="C13" s="1" t="s">
        <v>5</v>
      </c>
    </row>
    <row r="14" spans="1:3" x14ac:dyDescent="0.25">
      <c r="A14" s="1">
        <v>301</v>
      </c>
      <c r="B14" t="s">
        <v>14</v>
      </c>
      <c r="C14" s="1" t="s">
        <v>15</v>
      </c>
    </row>
    <row r="15" spans="1:3" x14ac:dyDescent="0.25">
      <c r="A15" s="1">
        <v>401</v>
      </c>
      <c r="B15" t="s">
        <v>32</v>
      </c>
      <c r="C15" s="1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B1" zoomScale="115" zoomScaleNormal="115" workbookViewId="0">
      <selection activeCell="P14" sqref="P14"/>
    </sheetView>
  </sheetViews>
  <sheetFormatPr defaultRowHeight="15" x14ac:dyDescent="0.25"/>
  <cols>
    <col min="1" max="1" width="38.855468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5" t="s">
        <v>69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25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15" zoomScaleNormal="115" workbookViewId="0">
      <selection activeCell="G12" sqref="G12"/>
    </sheetView>
  </sheetViews>
  <sheetFormatPr defaultRowHeight="15" x14ac:dyDescent="0.25"/>
  <cols>
    <col min="1" max="1" width="42.7109375" customWidth="1"/>
    <col min="4" max="4" width="38.28515625" customWidth="1"/>
  </cols>
  <sheetData>
    <row r="1" spans="1:4" x14ac:dyDescent="0.25">
      <c r="A1" s="2" t="s">
        <v>1</v>
      </c>
      <c r="B1" s="2" t="s">
        <v>25</v>
      </c>
      <c r="C1" s="2" t="s">
        <v>26</v>
      </c>
      <c r="D1" s="2" t="s">
        <v>34</v>
      </c>
    </row>
    <row r="2" spans="1:4" x14ac:dyDescent="0.25">
      <c r="A2" s="8" t="s">
        <v>68</v>
      </c>
      <c r="B2" s="2">
        <v>1</v>
      </c>
      <c r="C2" s="2">
        <v>87</v>
      </c>
      <c r="D2" s="2" t="s">
        <v>68</v>
      </c>
    </row>
    <row r="3" spans="1:4" x14ac:dyDescent="0.25">
      <c r="A3" s="8" t="s">
        <v>80</v>
      </c>
      <c r="B3" s="2">
        <v>1</v>
      </c>
      <c r="C3" s="2">
        <v>67</v>
      </c>
      <c r="D3" s="2" t="s">
        <v>80</v>
      </c>
    </row>
    <row r="4" spans="1:4" x14ac:dyDescent="0.25">
      <c r="A4" s="8" t="s">
        <v>81</v>
      </c>
      <c r="B4" s="2">
        <v>1</v>
      </c>
      <c r="C4" s="2">
        <v>67</v>
      </c>
      <c r="D4" s="2" t="s">
        <v>81</v>
      </c>
    </row>
    <row r="5" spans="1:4" x14ac:dyDescent="0.25">
      <c r="A5" s="8" t="s">
        <v>82</v>
      </c>
      <c r="B5" s="2">
        <v>1</v>
      </c>
      <c r="C5" s="2">
        <v>67</v>
      </c>
      <c r="D5" s="2" t="s">
        <v>82</v>
      </c>
    </row>
    <row r="6" spans="1:4" x14ac:dyDescent="0.25">
      <c r="A6" s="8" t="s">
        <v>83</v>
      </c>
      <c r="B6" s="2">
        <v>1</v>
      </c>
      <c r="C6" s="2">
        <v>72</v>
      </c>
      <c r="D6" s="2" t="s">
        <v>84</v>
      </c>
    </row>
    <row r="7" spans="1:4" x14ac:dyDescent="0.25">
      <c r="A7" s="8" t="s">
        <v>85</v>
      </c>
      <c r="B7" s="2">
        <v>1</v>
      </c>
      <c r="C7" s="2">
        <v>72</v>
      </c>
      <c r="D7" s="2" t="s">
        <v>86</v>
      </c>
    </row>
    <row r="8" spans="1:4" x14ac:dyDescent="0.25">
      <c r="A8" s="8" t="s">
        <v>87</v>
      </c>
      <c r="B8" s="2">
        <v>1</v>
      </c>
      <c r="C8" s="2">
        <v>64</v>
      </c>
      <c r="D8" s="2" t="s">
        <v>88</v>
      </c>
    </row>
    <row r="9" spans="1:4" x14ac:dyDescent="0.25">
      <c r="A9" s="24" t="s">
        <v>89</v>
      </c>
      <c r="B9" s="2">
        <v>1</v>
      </c>
      <c r="C9" s="2">
        <v>64</v>
      </c>
      <c r="D9" s="6" t="s">
        <v>89</v>
      </c>
    </row>
    <row r="10" spans="1:4" x14ac:dyDescent="0.25">
      <c r="A10" s="25" t="s">
        <v>90</v>
      </c>
      <c r="B10" s="2">
        <v>1</v>
      </c>
      <c r="C10" s="2">
        <v>64</v>
      </c>
      <c r="D10" s="26" t="s">
        <v>90</v>
      </c>
    </row>
    <row r="13" spans="1:4" x14ac:dyDescent="0.25">
      <c r="A13" s="23"/>
      <c r="B13" s="23"/>
      <c r="D1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9" sqref="D9"/>
    </sheetView>
  </sheetViews>
  <sheetFormatPr defaultRowHeight="15" x14ac:dyDescent="0.25"/>
  <cols>
    <col min="1" max="1" width="42.7109375" customWidth="1"/>
    <col min="4" max="4" width="38.28515625" customWidth="1"/>
  </cols>
  <sheetData>
    <row r="1" spans="1:4" x14ac:dyDescent="0.25">
      <c r="A1" s="19" t="s">
        <v>1</v>
      </c>
      <c r="B1" s="2" t="s">
        <v>25</v>
      </c>
      <c r="C1" s="2" t="s">
        <v>26</v>
      </c>
      <c r="D1" s="2" t="s">
        <v>34</v>
      </c>
    </row>
    <row r="2" spans="1:4" x14ac:dyDescent="0.25">
      <c r="A2" s="9" t="s">
        <v>70</v>
      </c>
      <c r="B2" s="2">
        <v>1</v>
      </c>
      <c r="C2" s="2">
        <v>87</v>
      </c>
      <c r="D2" s="2" t="s">
        <v>68</v>
      </c>
    </row>
    <row r="3" spans="1:4" x14ac:dyDescent="0.25">
      <c r="A3" s="7"/>
      <c r="B3" s="20"/>
      <c r="C3" s="20"/>
      <c r="D3" s="20"/>
    </row>
    <row r="4" spans="1:4" x14ac:dyDescent="0.25">
      <c r="A4" s="7"/>
      <c r="B4" s="20"/>
      <c r="C4" s="20"/>
      <c r="D4" s="20"/>
    </row>
    <row r="5" spans="1:4" x14ac:dyDescent="0.25">
      <c r="A5" s="7"/>
      <c r="B5" s="20"/>
      <c r="C5" s="20"/>
      <c r="D5" s="20"/>
    </row>
    <row r="6" spans="1:4" x14ac:dyDescent="0.25">
      <c r="A6" s="21"/>
      <c r="B6" s="20"/>
      <c r="C6" s="20"/>
      <c r="D6" s="20"/>
    </row>
    <row r="7" spans="1:4" x14ac:dyDescent="0.25">
      <c r="A7" s="21"/>
      <c r="B7" s="20"/>
      <c r="C7" s="20"/>
      <c r="D7" s="20"/>
    </row>
    <row r="8" spans="1:4" x14ac:dyDescent="0.25">
      <c r="A8" s="21"/>
      <c r="B8" s="20"/>
      <c r="C8" s="20"/>
      <c r="D8" s="20"/>
    </row>
    <row r="9" spans="1:4" x14ac:dyDescent="0.25">
      <c r="A9" s="22"/>
      <c r="B9" s="7"/>
      <c r="C9" s="7"/>
    </row>
    <row r="10" spans="1:4" x14ac:dyDescent="0.25">
      <c r="A10" s="7"/>
      <c r="B10" s="7"/>
      <c r="C1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130" zoomScaleNormal="130" workbookViewId="0">
      <selection activeCell="F14" sqref="F14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14" t="s">
        <v>16</v>
      </c>
      <c r="B2" s="14">
        <v>1</v>
      </c>
      <c r="C2" s="14">
        <v>7</v>
      </c>
      <c r="D2" s="14">
        <v>7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20</v>
      </c>
      <c r="R2" s="14">
        <v>0.04</v>
      </c>
      <c r="S2" s="4"/>
    </row>
    <row r="3" spans="1:19" x14ac:dyDescent="0.25">
      <c r="A3" s="14" t="s">
        <v>69</v>
      </c>
      <c r="B3" s="14">
        <v>8</v>
      </c>
      <c r="C3" s="14">
        <v>25</v>
      </c>
      <c r="D3" s="14">
        <v>16</v>
      </c>
      <c r="E3" s="14">
        <v>1</v>
      </c>
      <c r="F3" s="14">
        <v>0</v>
      </c>
      <c r="G3" s="14">
        <v>0</v>
      </c>
      <c r="H3" s="14">
        <v>320</v>
      </c>
      <c r="I3" s="14">
        <v>105</v>
      </c>
      <c r="J3" s="14">
        <v>9</v>
      </c>
      <c r="K3" s="14">
        <v>20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30</v>
      </c>
      <c r="R3" s="14">
        <v>0.06</v>
      </c>
      <c r="S3" s="4"/>
    </row>
    <row r="4" spans="1:19" x14ac:dyDescent="0.25">
      <c r="A4" s="14" t="s">
        <v>18</v>
      </c>
      <c r="B4" s="14">
        <v>8</v>
      </c>
      <c r="C4" s="14">
        <v>25</v>
      </c>
      <c r="D4" s="14">
        <v>16</v>
      </c>
      <c r="E4" s="14">
        <v>3</v>
      </c>
      <c r="F4" s="14">
        <v>0</v>
      </c>
      <c r="G4" s="14">
        <v>0</v>
      </c>
      <c r="H4" s="14">
        <v>2100</v>
      </c>
      <c r="I4" s="14">
        <v>350</v>
      </c>
      <c r="J4" s="14">
        <v>30</v>
      </c>
      <c r="K4" s="14">
        <v>66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90</v>
      </c>
      <c r="R4" s="14">
        <v>0.18</v>
      </c>
      <c r="S4" s="4"/>
    </row>
    <row r="5" spans="1:19" x14ac:dyDescent="0.25">
      <c r="A5" s="14" t="s">
        <v>19</v>
      </c>
      <c r="B5" s="14">
        <v>8</v>
      </c>
      <c r="C5" s="14">
        <v>41</v>
      </c>
      <c r="D5" s="14">
        <v>34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20</v>
      </c>
      <c r="R5" s="14">
        <v>0.54</v>
      </c>
      <c r="S5" s="4"/>
    </row>
    <row r="6" spans="1:19" x14ac:dyDescent="0.25">
      <c r="A6" s="14" t="s">
        <v>20</v>
      </c>
      <c r="B6" s="14">
        <v>41</v>
      </c>
      <c r="C6" s="14">
        <v>50</v>
      </c>
      <c r="D6" s="14">
        <v>10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60</v>
      </c>
      <c r="N6" s="14">
        <v>0</v>
      </c>
      <c r="O6" s="14">
        <v>0</v>
      </c>
      <c r="P6" s="14">
        <v>0</v>
      </c>
      <c r="Q6" s="14">
        <v>100</v>
      </c>
      <c r="R6" s="14">
        <v>0.2</v>
      </c>
      <c r="S6" s="4"/>
    </row>
    <row r="7" spans="1:19" x14ac:dyDescent="0.25">
      <c r="A7" s="14" t="s">
        <v>21</v>
      </c>
      <c r="B7" s="14">
        <v>51</v>
      </c>
      <c r="C7" s="14">
        <v>60</v>
      </c>
      <c r="D7" s="14">
        <v>10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610</v>
      </c>
      <c r="M7" s="14">
        <v>0</v>
      </c>
      <c r="N7" s="14">
        <v>0</v>
      </c>
      <c r="O7" s="14">
        <v>0</v>
      </c>
      <c r="P7" s="14">
        <v>0</v>
      </c>
      <c r="Q7" s="14">
        <v>100</v>
      </c>
      <c r="R7" s="14">
        <v>0.2</v>
      </c>
      <c r="S7" s="4"/>
    </row>
    <row r="8" spans="1:19" x14ac:dyDescent="0.25">
      <c r="A8" s="14" t="s">
        <v>22</v>
      </c>
      <c r="B8" s="14">
        <v>61</v>
      </c>
      <c r="C8" s="14">
        <v>70</v>
      </c>
      <c r="D8" s="14">
        <v>10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60</v>
      </c>
      <c r="O8" s="14">
        <v>0</v>
      </c>
      <c r="P8" s="14">
        <v>0</v>
      </c>
      <c r="Q8" s="14">
        <v>100</v>
      </c>
      <c r="R8" s="14">
        <v>0.2</v>
      </c>
      <c r="S8" s="4"/>
    </row>
    <row r="9" spans="1:19" x14ac:dyDescent="0.25">
      <c r="A9" s="14" t="s">
        <v>23</v>
      </c>
      <c r="B9" s="14">
        <v>71</v>
      </c>
      <c r="C9" s="14">
        <v>80</v>
      </c>
      <c r="D9" s="14">
        <v>10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3900</v>
      </c>
      <c r="P9" s="14">
        <v>0</v>
      </c>
      <c r="Q9" s="14">
        <v>150</v>
      </c>
      <c r="R9" s="14">
        <v>0.375</v>
      </c>
      <c r="S9" s="4"/>
    </row>
    <row r="10" spans="1:19" x14ac:dyDescent="0.25">
      <c r="A10" s="14" t="s">
        <v>24</v>
      </c>
      <c r="B10" s="14">
        <v>81</v>
      </c>
      <c r="C10" s="14">
        <v>87</v>
      </c>
      <c r="D10" s="14">
        <v>7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20</v>
      </c>
      <c r="R10" s="14">
        <v>0.05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8" sqref="G18"/>
    </sheetView>
  </sheetViews>
  <sheetFormatPr defaultRowHeight="15" x14ac:dyDescent="0.25"/>
  <cols>
    <col min="1" max="1" width="34.42578125" customWidth="1"/>
  </cols>
  <sheetData>
    <row r="1" spans="1:17" x14ac:dyDescent="0.25">
      <c r="A1" t="s">
        <v>1</v>
      </c>
      <c r="B1" t="s">
        <v>25</v>
      </c>
      <c r="C1" t="s">
        <v>26</v>
      </c>
      <c r="D1" t="s">
        <v>27</v>
      </c>
      <c r="E1">
        <v>101</v>
      </c>
      <c r="F1">
        <v>102</v>
      </c>
      <c r="G1">
        <v>103</v>
      </c>
      <c r="H1">
        <v>104</v>
      </c>
      <c r="I1">
        <v>201</v>
      </c>
      <c r="J1">
        <v>202</v>
      </c>
      <c r="K1">
        <v>203</v>
      </c>
      <c r="L1">
        <v>204</v>
      </c>
      <c r="M1">
        <v>205</v>
      </c>
      <c r="N1">
        <v>206</v>
      </c>
      <c r="O1">
        <v>207</v>
      </c>
      <c r="P1">
        <v>301</v>
      </c>
      <c r="Q1">
        <v>401</v>
      </c>
    </row>
    <row r="2" spans="1:17" x14ac:dyDescent="0.25">
      <c r="A2" t="s">
        <v>16</v>
      </c>
      <c r="B2">
        <v>1</v>
      </c>
      <c r="C2">
        <v>7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</v>
      </c>
      <c r="Q2">
        <v>0.04</v>
      </c>
    </row>
    <row r="3" spans="1:17" x14ac:dyDescent="0.25">
      <c r="A3" t="s">
        <v>69</v>
      </c>
      <c r="B3">
        <v>8</v>
      </c>
      <c r="C3">
        <v>25</v>
      </c>
      <c r="D3">
        <v>16</v>
      </c>
      <c r="E3">
        <v>1</v>
      </c>
      <c r="F3">
        <v>0</v>
      </c>
      <c r="G3">
        <v>0</v>
      </c>
      <c r="H3">
        <v>320</v>
      </c>
      <c r="I3">
        <v>105</v>
      </c>
      <c r="J3">
        <v>9</v>
      </c>
      <c r="K3">
        <v>20</v>
      </c>
      <c r="L3">
        <v>0</v>
      </c>
      <c r="M3">
        <v>0</v>
      </c>
      <c r="N3">
        <v>0</v>
      </c>
      <c r="O3">
        <v>0</v>
      </c>
      <c r="P3">
        <v>30</v>
      </c>
      <c r="Q3">
        <v>0.06</v>
      </c>
    </row>
    <row r="4" spans="1:17" x14ac:dyDescent="0.25">
      <c r="A4" t="s">
        <v>18</v>
      </c>
      <c r="B4">
        <v>8</v>
      </c>
      <c r="C4">
        <v>25</v>
      </c>
      <c r="D4">
        <v>16</v>
      </c>
      <c r="E4">
        <v>3</v>
      </c>
      <c r="F4">
        <v>0</v>
      </c>
      <c r="G4">
        <v>0</v>
      </c>
      <c r="H4">
        <v>2100</v>
      </c>
      <c r="I4">
        <v>350</v>
      </c>
      <c r="J4">
        <v>30</v>
      </c>
      <c r="K4">
        <v>66</v>
      </c>
      <c r="L4">
        <v>0</v>
      </c>
      <c r="M4">
        <v>0</v>
      </c>
      <c r="N4">
        <v>0</v>
      </c>
      <c r="O4">
        <v>0</v>
      </c>
      <c r="P4">
        <v>90</v>
      </c>
      <c r="Q4">
        <v>0.18</v>
      </c>
    </row>
    <row r="5" spans="1:17" x14ac:dyDescent="0.25">
      <c r="A5" t="s">
        <v>19</v>
      </c>
      <c r="B5">
        <v>8</v>
      </c>
      <c r="C5">
        <v>41</v>
      </c>
      <c r="D5">
        <v>34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20</v>
      </c>
      <c r="Q5">
        <v>0.04</v>
      </c>
    </row>
    <row r="6" spans="1:17" x14ac:dyDescent="0.25">
      <c r="A6" t="s">
        <v>20</v>
      </c>
      <c r="B6">
        <v>41</v>
      </c>
      <c r="C6">
        <v>50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60</v>
      </c>
      <c r="N6">
        <v>0</v>
      </c>
      <c r="O6">
        <v>0</v>
      </c>
      <c r="P6">
        <v>100</v>
      </c>
      <c r="Q6">
        <v>0.2</v>
      </c>
    </row>
    <row r="7" spans="1:17" x14ac:dyDescent="0.25">
      <c r="A7" t="s">
        <v>21</v>
      </c>
      <c r="B7">
        <v>51</v>
      </c>
      <c r="C7">
        <v>60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610</v>
      </c>
      <c r="M7">
        <v>0</v>
      </c>
      <c r="N7">
        <v>0</v>
      </c>
      <c r="O7">
        <v>0</v>
      </c>
      <c r="P7">
        <v>100</v>
      </c>
      <c r="Q7">
        <v>0.2</v>
      </c>
    </row>
    <row r="8" spans="1:17" x14ac:dyDescent="0.25">
      <c r="A8" t="s">
        <v>22</v>
      </c>
      <c r="B8">
        <v>61</v>
      </c>
      <c r="C8">
        <v>70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0</v>
      </c>
      <c r="P8">
        <v>100</v>
      </c>
      <c r="Q8">
        <v>0.2</v>
      </c>
    </row>
    <row r="9" spans="1:17" x14ac:dyDescent="0.25">
      <c r="A9" t="s">
        <v>23</v>
      </c>
      <c r="B9">
        <v>71</v>
      </c>
      <c r="C9">
        <v>80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3900</v>
      </c>
      <c r="P9">
        <v>150</v>
      </c>
      <c r="Q9">
        <v>0.375</v>
      </c>
    </row>
    <row r="10" spans="1:17" x14ac:dyDescent="0.25">
      <c r="A10" t="s">
        <v>24</v>
      </c>
      <c r="B10">
        <v>81</v>
      </c>
      <c r="C10">
        <v>87</v>
      </c>
      <c r="D10">
        <v>7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20</v>
      </c>
      <c r="Q10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H1" zoomScale="160" zoomScaleNormal="160" workbookViewId="0">
      <selection activeCell="R11" sqref="R11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14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75</v>
      </c>
      <c r="I3" s="14">
        <v>350</v>
      </c>
      <c r="J3" s="14">
        <v>36</v>
      </c>
      <c r="K3" s="14">
        <v>80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9</v>
      </c>
      <c r="R3" s="14">
        <v>0.02</v>
      </c>
      <c r="S3" s="4"/>
    </row>
    <row r="4" spans="1:19" x14ac:dyDescent="0.25">
      <c r="A4" s="14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500</v>
      </c>
      <c r="I4" s="14">
        <v>90</v>
      </c>
      <c r="J4" s="14">
        <v>8</v>
      </c>
      <c r="K4" s="14">
        <v>18</v>
      </c>
      <c r="L4" s="14">
        <v>0</v>
      </c>
      <c r="M4" s="14">
        <v>0</v>
      </c>
      <c r="N4" s="14">
        <v>0</v>
      </c>
      <c r="O4" s="14">
        <v>0</v>
      </c>
      <c r="P4" s="5">
        <v>0</v>
      </c>
      <c r="Q4" s="14">
        <v>21</v>
      </c>
      <c r="R4" s="14">
        <v>0.04</v>
      </c>
      <c r="S4" s="4"/>
    </row>
    <row r="5" spans="1:19" x14ac:dyDescent="0.25">
      <c r="A5" s="14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20</v>
      </c>
      <c r="R5" s="14">
        <v>0.54</v>
      </c>
      <c r="S5" s="4"/>
    </row>
    <row r="6" spans="1:19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27</v>
      </c>
      <c r="N6" s="5">
        <v>0</v>
      </c>
      <c r="O6" s="5">
        <v>0</v>
      </c>
      <c r="P6" s="5">
        <v>0</v>
      </c>
      <c r="Q6" s="5">
        <v>30</v>
      </c>
      <c r="R6" s="5">
        <v>0.06</v>
      </c>
      <c r="S6" s="4"/>
    </row>
    <row r="7" spans="1:19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14">
        <v>0</v>
      </c>
      <c r="Q7" s="5">
        <v>30</v>
      </c>
      <c r="R7" s="5">
        <v>0.06</v>
      </c>
      <c r="S7" s="4"/>
    </row>
    <row r="8" spans="1:19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27</v>
      </c>
      <c r="O8" s="5">
        <v>0</v>
      </c>
      <c r="P8" s="5">
        <v>0</v>
      </c>
      <c r="Q8" s="5">
        <v>30</v>
      </c>
      <c r="R8" s="5">
        <v>0.06</v>
      </c>
      <c r="S8" s="4"/>
    </row>
    <row r="9" spans="1:19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1800</v>
      </c>
      <c r="P9" s="14">
        <v>0</v>
      </c>
      <c r="Q9" s="5">
        <v>75</v>
      </c>
      <c r="R9" s="5">
        <v>0.15</v>
      </c>
      <c r="S9" s="4"/>
    </row>
    <row r="10" spans="1:19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0.04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H1" zoomScale="160" zoomScaleNormal="160" workbookViewId="0">
      <selection activeCell="P12" sqref="P12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9</v>
      </c>
      <c r="R3" s="14">
        <v>0.02</v>
      </c>
      <c r="S3" s="4"/>
    </row>
    <row r="4" spans="1:19" x14ac:dyDescent="0.25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5">
        <v>0</v>
      </c>
      <c r="Q4" s="14">
        <v>21</v>
      </c>
      <c r="R4" s="14">
        <v>0.04</v>
      </c>
      <c r="S4" s="4"/>
    </row>
    <row r="5" spans="1:19" x14ac:dyDescent="0.25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20</v>
      </c>
      <c r="R5" s="14">
        <v>0.54</v>
      </c>
      <c r="S5" s="4"/>
    </row>
    <row r="6" spans="1:19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0</v>
      </c>
      <c r="Q6" s="5">
        <v>30</v>
      </c>
      <c r="R6" s="5">
        <v>0.06</v>
      </c>
      <c r="S6" s="4"/>
    </row>
    <row r="7" spans="1:19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14">
        <v>0</v>
      </c>
      <c r="Q7" s="5">
        <v>30</v>
      </c>
      <c r="R7" s="5">
        <v>0.06</v>
      </c>
      <c r="S7" s="4"/>
    </row>
    <row r="8" spans="1:19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0</v>
      </c>
      <c r="Q8" s="5">
        <v>30</v>
      </c>
      <c r="R8" s="5">
        <v>0.06</v>
      </c>
      <c r="S8" s="4"/>
    </row>
    <row r="9" spans="1:19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14">
        <v>0</v>
      </c>
      <c r="Q9" s="5">
        <v>50</v>
      </c>
      <c r="R9" s="5">
        <v>0.1</v>
      </c>
      <c r="S9" s="4"/>
    </row>
    <row r="10" spans="1:19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0.04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Лист1</vt:lpstr>
      <vt:lpstr>Resource_List</vt:lpstr>
      <vt:lpstr>Allocation</vt:lpstr>
      <vt:lpstr>Main</vt:lpstr>
      <vt:lpstr>Summary_Project</vt:lpstr>
      <vt:lpstr>Type_A_211M_724_To_935_R</vt:lpstr>
      <vt:lpstr>tempalate</vt:lpstr>
      <vt:lpstr>Type_A_50M_965_TO_1015_R</vt:lpstr>
      <vt:lpstr>Type_A_40M_4500_TO_4570_R</vt:lpstr>
      <vt:lpstr>Type_A_40M_35020_TO_35100_R</vt:lpstr>
      <vt:lpstr>TYPE_A_40M</vt:lpstr>
      <vt:lpstr>Type_B5_724M_0_TO_724</vt:lpstr>
      <vt:lpstr>Type_B5_1165M_1015_TO_2180</vt:lpstr>
      <vt:lpstr>Type_B5_1150M_9200_TO_10350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2020-11-02T10:06:15Z</dcterms:modified>
</cp:coreProperties>
</file>