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0" yWindow="0" windowWidth="20040" windowHeight="8820" firstSheet="10" activeTab="15"/>
  </bookViews>
  <sheets>
    <sheet name="HaorCode" sheetId="9" r:id="rId1"/>
    <sheet name="Structure_Type" sheetId="8" r:id="rId2"/>
    <sheet name="Packages" sheetId="14" r:id="rId3"/>
    <sheet name="Hobiganj" sheetId="5" r:id="rId4"/>
    <sheet name="Kishoregnj" sheetId="12" r:id="rId5"/>
    <sheet name="Projection" sheetId="3" r:id="rId6"/>
    <sheet name="Netrokona" sheetId="2" r:id="rId7"/>
    <sheet name="Sunamgonj" sheetId="7" r:id="rId8"/>
    <sheet name="Netrokona_Categorical_Projectio" sheetId="4" r:id="rId9"/>
    <sheet name="Habiganj_Categorical_Projection" sheetId="6" r:id="rId10"/>
    <sheet name="Sunamgonj_Categorical_Projectio" sheetId="10" r:id="rId11"/>
    <sheet name="Sheet2" sheetId="11" r:id="rId12"/>
    <sheet name="DPP_Item" sheetId="13" r:id="rId13"/>
    <sheet name="Sheet1" sheetId="15" r:id="rId14"/>
    <sheet name="Progress_Input" sheetId="16" r:id="rId15"/>
    <sheet name="Haor_wise_quantity" sheetId="17" r:id="rId16"/>
  </sheets>
  <definedNames>
    <definedName name="_xlnm._FilterDatabase" localSheetId="3" hidden="1">Hobiganj!$A$1:$J$48</definedName>
    <definedName name="_xlnm._FilterDatabase" localSheetId="4" hidden="1">Kishoregnj!$A$1:$K$1</definedName>
    <definedName name="_xlnm._FilterDatabase" localSheetId="6" hidden="1">Netrokona!$A$1:$O$42</definedName>
    <definedName name="_xlnm._FilterDatabase" localSheetId="14" hidden="1">Progress_Input!$A$1:$O$306</definedName>
    <definedName name="_xlnm._FilterDatabase" localSheetId="7" hidden="1">Sunamgonj!$A$1:$J$48</definedName>
    <definedName name="_xlnm.Print_Area" localSheetId="9">Habiganj_Categorical_Projection!$A$1:$P$64</definedName>
    <definedName name="_xlnm.Print_Area" localSheetId="15">Haor_wise_quantity!$A$1:$U$33</definedName>
    <definedName name="_xlnm.Print_Area" localSheetId="0">HaorCode!$A$1:$B$30</definedName>
    <definedName name="_xlnm.Print_Area" localSheetId="3">Hobiganj!$A$1:$N$48</definedName>
    <definedName name="_xlnm.Print_Area" localSheetId="4">Kishoregnj!$A$1:$O$306</definedName>
    <definedName name="_xlnm.Print_Area" localSheetId="6">Netrokona!$A$1:$S$46</definedName>
    <definedName name="_xlnm.Print_Area" localSheetId="8">Netrokona_Categorical_Projectio!$A$1:$P$59</definedName>
    <definedName name="_xlnm.Print_Area" localSheetId="1">Structure_Type!$A$1:$C$16</definedName>
    <definedName name="_xlnm.Print_Area" localSheetId="7">Sunamgonj!$A$1:$N$52</definedName>
    <definedName name="_xlnm.Print_Area" localSheetId="10">Sunamgonj_Categorical_Projectio!$A$1:$Q$62</definedName>
    <definedName name="_xlnm.Print_Titles" localSheetId="9">Habiganj_Categorical_Projection!$1:$1</definedName>
    <definedName name="_xlnm.Print_Titles" localSheetId="15">Haor_wise_quantity!$1:$1</definedName>
    <definedName name="_xlnm.Print_Titles" localSheetId="3">Hobiganj!$1:$1</definedName>
    <definedName name="_xlnm.Print_Titles" localSheetId="4">Kishoregnj!$1:$1</definedName>
    <definedName name="_xlnm.Print_Titles" localSheetId="6">Netrokona!$1:$1</definedName>
    <definedName name="_xlnm.Print_Titles" localSheetId="8">Netrokona_Categorical_Projectio!$1:$1</definedName>
    <definedName name="_xlnm.Print_Titles" localSheetId="7">Sunamgonj!$1:$1</definedName>
    <definedName name="_xlnm.Print_Titles" localSheetId="10">Sunamgonj_Categorical_Projectio!$1:$1</definedName>
  </definedNames>
  <calcPr calcId="162913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6" i="17" l="1"/>
  <c r="T32" i="17"/>
  <c r="S32" i="17"/>
  <c r="R32" i="17"/>
  <c r="Q32" i="17"/>
  <c r="P32" i="17"/>
  <c r="O32" i="17"/>
  <c r="N32" i="17"/>
  <c r="M32" i="17"/>
  <c r="L32" i="17"/>
  <c r="K32" i="17"/>
  <c r="J32" i="17"/>
  <c r="I32" i="17"/>
  <c r="H32" i="17"/>
  <c r="G32" i="17"/>
  <c r="F32" i="17"/>
  <c r="E32" i="17"/>
  <c r="D32" i="17"/>
  <c r="C32" i="17"/>
  <c r="I12" i="15" l="1"/>
  <c r="I3" i="15"/>
  <c r="I4" i="15"/>
  <c r="I5" i="15"/>
  <c r="I6" i="15"/>
  <c r="I7" i="15"/>
  <c r="I8" i="15"/>
  <c r="I9" i="15"/>
  <c r="I10" i="15"/>
  <c r="I11" i="15"/>
  <c r="I2" i="15"/>
  <c r="H3" i="15"/>
  <c r="H4" i="15"/>
  <c r="H5" i="15"/>
  <c r="H6" i="15"/>
  <c r="H7" i="15"/>
  <c r="H8" i="15"/>
  <c r="H9" i="15"/>
  <c r="H10" i="15"/>
  <c r="H11" i="15"/>
  <c r="H2" i="15"/>
  <c r="G3" i="15"/>
  <c r="G4" i="15"/>
  <c r="G5" i="15"/>
  <c r="G6" i="15"/>
  <c r="G7" i="15"/>
  <c r="G8" i="15"/>
  <c r="G9" i="15"/>
  <c r="G10" i="15"/>
  <c r="G11" i="15"/>
  <c r="G2" i="15"/>
  <c r="G53" i="4" l="1"/>
  <c r="K47" i="4"/>
  <c r="K48" i="4"/>
  <c r="L48" i="4" s="1"/>
  <c r="K49" i="4"/>
  <c r="L49" i="4" s="1"/>
  <c r="K50" i="4"/>
  <c r="K51" i="4"/>
  <c r="L51" i="4" s="1"/>
  <c r="K52" i="4"/>
  <c r="K46" i="4"/>
  <c r="J47" i="4"/>
  <c r="J48" i="4"/>
  <c r="J49" i="4"/>
  <c r="J50" i="4"/>
  <c r="J51" i="4"/>
  <c r="J52" i="4"/>
  <c r="J46" i="4"/>
  <c r="H47" i="4"/>
  <c r="H48" i="4"/>
  <c r="H49" i="4"/>
  <c r="H51" i="4"/>
  <c r="H52" i="4"/>
  <c r="H46" i="4"/>
  <c r="F47" i="4"/>
  <c r="F48" i="4"/>
  <c r="F49" i="4"/>
  <c r="F50" i="4"/>
  <c r="F51" i="4"/>
  <c r="F52" i="4"/>
  <c r="F46" i="4"/>
  <c r="F53" i="4" s="1"/>
  <c r="K43" i="4"/>
  <c r="J43" i="4"/>
  <c r="G43" i="4"/>
  <c r="F43" i="4"/>
  <c r="K53" i="4" l="1"/>
  <c r="J53" i="4"/>
  <c r="L52" i="4"/>
  <c r="L47" i="4"/>
  <c r="L46" i="4"/>
  <c r="K56" i="6"/>
  <c r="K57" i="6"/>
  <c r="L57" i="6" s="1"/>
  <c r="K58" i="6"/>
  <c r="L58" i="6" s="1"/>
  <c r="K59" i="6"/>
  <c r="K60" i="6"/>
  <c r="K55" i="6"/>
  <c r="J56" i="6"/>
  <c r="J57" i="6"/>
  <c r="J58" i="6"/>
  <c r="J59" i="6"/>
  <c r="J60" i="6"/>
  <c r="J55" i="6"/>
  <c r="J61" i="6" s="1"/>
  <c r="H56" i="6"/>
  <c r="L56" i="6" s="1"/>
  <c r="H57" i="6"/>
  <c r="H58" i="6"/>
  <c r="H59" i="6"/>
  <c r="H60" i="6"/>
  <c r="H55" i="6"/>
  <c r="L55" i="6" l="1"/>
  <c r="L60" i="6"/>
  <c r="L59" i="6"/>
  <c r="L61" i="6" s="1"/>
  <c r="K61" i="6"/>
  <c r="H61" i="6"/>
  <c r="I9" i="6"/>
  <c r="I11" i="6"/>
  <c r="I38" i="6" l="1"/>
  <c r="I29" i="6"/>
  <c r="I30" i="6"/>
  <c r="I31" i="6"/>
  <c r="I32" i="6"/>
  <c r="I33" i="6"/>
  <c r="I34" i="6"/>
  <c r="I35" i="6"/>
  <c r="I36" i="6"/>
  <c r="I37" i="6"/>
  <c r="F49" i="6" l="1"/>
  <c r="E49" i="5"/>
  <c r="F60" i="6"/>
  <c r="I60" i="6" s="1"/>
  <c r="F59" i="6"/>
  <c r="I59" i="6" s="1"/>
  <c r="F58" i="6"/>
  <c r="I58" i="6" s="1"/>
  <c r="F57" i="6"/>
  <c r="I57" i="6" s="1"/>
  <c r="F56" i="6"/>
  <c r="I56" i="6" s="1"/>
  <c r="F55" i="6"/>
  <c r="H10" i="11"/>
  <c r="H11" i="11"/>
  <c r="H12" i="11"/>
  <c r="H13" i="11"/>
  <c r="H14" i="11"/>
  <c r="H9" i="11"/>
  <c r="L54" i="10"/>
  <c r="L55" i="10"/>
  <c r="M55" i="10" s="1"/>
  <c r="L56" i="10"/>
  <c r="L57" i="10"/>
  <c r="L58" i="10"/>
  <c r="K54" i="10"/>
  <c r="K55" i="10"/>
  <c r="K56" i="10"/>
  <c r="K57" i="10"/>
  <c r="K58" i="10"/>
  <c r="L53" i="10"/>
  <c r="K53" i="10"/>
  <c r="I54" i="10"/>
  <c r="I55" i="10"/>
  <c r="I56" i="10"/>
  <c r="I57" i="10"/>
  <c r="I58" i="10"/>
  <c r="I53" i="10"/>
  <c r="I59" i="10" s="1"/>
  <c r="F54" i="10"/>
  <c r="F55" i="10"/>
  <c r="F56" i="10"/>
  <c r="F57" i="10"/>
  <c r="F58" i="10"/>
  <c r="F53" i="10"/>
  <c r="M54" i="10" l="1"/>
  <c r="L59" i="10"/>
  <c r="M53" i="10"/>
  <c r="K59" i="10"/>
  <c r="F59" i="10"/>
  <c r="M58" i="10"/>
  <c r="I55" i="6"/>
  <c r="I61" i="6" s="1"/>
  <c r="F61" i="6"/>
  <c r="M57" i="10"/>
  <c r="M56" i="10"/>
  <c r="J8" i="10"/>
  <c r="J2" i="10"/>
  <c r="J9" i="10"/>
  <c r="J10" i="10"/>
  <c r="J3" i="10"/>
  <c r="J4" i="10"/>
  <c r="J5" i="10"/>
  <c r="J6" i="10"/>
  <c r="J7" i="10"/>
  <c r="J11" i="10"/>
  <c r="J12" i="10"/>
  <c r="J13" i="10"/>
  <c r="J14" i="10"/>
  <c r="J15" i="10"/>
  <c r="J54" i="10" s="1"/>
  <c r="J16" i="10"/>
  <c r="J17" i="10"/>
  <c r="J18" i="10"/>
  <c r="J19" i="10"/>
  <c r="J20" i="10"/>
  <c r="J21" i="10"/>
  <c r="J22" i="10"/>
  <c r="J23" i="10"/>
  <c r="J24" i="10"/>
  <c r="J56" i="10" s="1"/>
  <c r="J25" i="10"/>
  <c r="J57" i="10" s="1"/>
  <c r="J26" i="10"/>
  <c r="J27" i="10"/>
  <c r="J28" i="10"/>
  <c r="J29" i="10"/>
  <c r="J30" i="10"/>
  <c r="J42" i="10"/>
  <c r="J31" i="10"/>
  <c r="J58" i="10" s="1"/>
  <c r="J32" i="10"/>
  <c r="J43" i="10"/>
  <c r="J33" i="10"/>
  <c r="J34" i="10"/>
  <c r="J44" i="10"/>
  <c r="J35" i="10"/>
  <c r="J36" i="10"/>
  <c r="J45" i="10"/>
  <c r="J37" i="10"/>
  <c r="J38" i="10"/>
  <c r="J39" i="10"/>
  <c r="J46" i="10"/>
  <c r="J40" i="10"/>
  <c r="J41" i="10"/>
  <c r="J47" i="10"/>
  <c r="J48" i="10"/>
  <c r="I49" i="10"/>
  <c r="F49" i="10"/>
  <c r="K49" i="10"/>
  <c r="L49" i="10"/>
  <c r="J55" i="10" l="1"/>
  <c r="J53" i="10"/>
  <c r="J59" i="10" s="1"/>
  <c r="M59" i="10"/>
  <c r="J49" i="10"/>
  <c r="K49" i="6" l="1"/>
  <c r="J49" i="6" l="1"/>
  <c r="H49" i="6"/>
  <c r="I19" i="6"/>
  <c r="I42" i="6"/>
  <c r="I4" i="6"/>
  <c r="I3" i="6"/>
  <c r="I39" i="6"/>
  <c r="I40" i="6"/>
  <c r="I5" i="6"/>
  <c r="I41" i="6"/>
  <c r="I6" i="6"/>
  <c r="I7" i="6"/>
  <c r="I8" i="6"/>
  <c r="I25" i="6"/>
  <c r="I44" i="6"/>
  <c r="I45" i="6"/>
  <c r="I27" i="6"/>
  <c r="I46" i="6"/>
  <c r="I28" i="6"/>
  <c r="I10" i="6"/>
  <c r="I12" i="6"/>
  <c r="I13" i="6"/>
  <c r="I14" i="6"/>
  <c r="I15" i="6"/>
  <c r="I16" i="6"/>
  <c r="I17" i="6"/>
  <c r="I18" i="6"/>
  <c r="I43" i="6"/>
  <c r="I26" i="6"/>
  <c r="I20" i="6"/>
  <c r="I21" i="6"/>
  <c r="I47" i="6"/>
  <c r="I22" i="6"/>
  <c r="I48" i="6"/>
  <c r="I23" i="6"/>
  <c r="I24" i="6"/>
  <c r="I2" i="6"/>
  <c r="I49" i="6" l="1"/>
  <c r="I42" i="4"/>
  <c r="I41" i="4"/>
  <c r="I52" i="4" s="1"/>
  <c r="I35" i="4"/>
  <c r="I40" i="4"/>
  <c r="I34" i="4"/>
  <c r="I33" i="4"/>
  <c r="I39" i="4"/>
  <c r="I38" i="4"/>
  <c r="I37" i="4"/>
  <c r="I36" i="4"/>
  <c r="I32" i="4"/>
  <c r="I30" i="4"/>
  <c r="H29" i="4"/>
  <c r="I29" i="4" s="1"/>
  <c r="H28" i="4"/>
  <c r="I28" i="4" s="1"/>
  <c r="H27" i="4"/>
  <c r="I31" i="4"/>
  <c r="M20" i="4"/>
  <c r="I20" i="4"/>
  <c r="I19" i="4"/>
  <c r="I21" i="4"/>
  <c r="I26" i="4"/>
  <c r="I25" i="4"/>
  <c r="I18" i="4"/>
  <c r="I17" i="4"/>
  <c r="I24" i="4"/>
  <c r="I23" i="4"/>
  <c r="I22" i="4"/>
  <c r="I15" i="4"/>
  <c r="I14" i="4"/>
  <c r="I48" i="4" s="1"/>
  <c r="I16" i="4"/>
  <c r="I8" i="4"/>
  <c r="I13" i="4"/>
  <c r="I12" i="4"/>
  <c r="I11" i="4"/>
  <c r="I7" i="4"/>
  <c r="I6" i="4"/>
  <c r="I5" i="4"/>
  <c r="I4" i="4"/>
  <c r="I10" i="4"/>
  <c r="I9" i="4"/>
  <c r="I3" i="4"/>
  <c r="I2" i="4"/>
  <c r="I46" i="4" s="1"/>
  <c r="K43" i="3"/>
  <c r="J43" i="3"/>
  <c r="I47" i="4" l="1"/>
  <c r="I51" i="4"/>
  <c r="I27" i="4"/>
  <c r="I50" i="4" s="1"/>
  <c r="H43" i="4"/>
  <c r="H50" i="4"/>
  <c r="I49" i="4"/>
  <c r="I43" i="4"/>
  <c r="F43" i="3"/>
  <c r="I40" i="3"/>
  <c r="I31" i="3"/>
  <c r="H28" i="3"/>
  <c r="I28" i="3" s="1"/>
  <c r="H30" i="3"/>
  <c r="I30" i="3" s="1"/>
  <c r="H29" i="3"/>
  <c r="I29" i="3" s="1"/>
  <c r="M26" i="3"/>
  <c r="I27" i="3"/>
  <c r="I17" i="3"/>
  <c r="I16" i="3"/>
  <c r="I14" i="3"/>
  <c r="I5" i="3"/>
  <c r="I9" i="3"/>
  <c r="I10" i="3"/>
  <c r="I11" i="3"/>
  <c r="I12" i="3"/>
  <c r="I13" i="3"/>
  <c r="I3" i="3"/>
  <c r="I4" i="3"/>
  <c r="I6" i="3"/>
  <c r="I7" i="3"/>
  <c r="I8" i="3"/>
  <c r="I15" i="3"/>
  <c r="I18" i="3"/>
  <c r="I19" i="3"/>
  <c r="I20" i="3"/>
  <c r="I21" i="3"/>
  <c r="I22" i="3"/>
  <c r="I23" i="3"/>
  <c r="I24" i="3"/>
  <c r="I25" i="3"/>
  <c r="I26" i="3"/>
  <c r="I32" i="3"/>
  <c r="I33" i="3"/>
  <c r="I34" i="3"/>
  <c r="I35" i="3"/>
  <c r="I36" i="3"/>
  <c r="I37" i="3"/>
  <c r="I38" i="3"/>
  <c r="I39" i="3"/>
  <c r="I41" i="3"/>
  <c r="I42" i="3"/>
  <c r="I2" i="3"/>
  <c r="I53" i="4" l="1"/>
  <c r="L50" i="4"/>
  <c r="L53" i="4" s="1"/>
  <c r="H53" i="4"/>
  <c r="I43" i="3"/>
  <c r="H43" i="3"/>
  <c r="E43" i="2"/>
</calcChain>
</file>

<file path=xl/sharedStrings.xml><?xml version="1.0" encoding="utf-8"?>
<sst xmlns="http://schemas.openxmlformats.org/spreadsheetml/2006/main" count="6281" uniqueCount="645">
  <si>
    <t>Package Name</t>
  </si>
  <si>
    <t>Component</t>
  </si>
  <si>
    <t>Unit</t>
  </si>
  <si>
    <t>Qnty</t>
  </si>
  <si>
    <t>Package</t>
  </si>
  <si>
    <t>Haor Type</t>
  </si>
  <si>
    <t>Structure Code</t>
  </si>
  <si>
    <t>Earth Volume</t>
  </si>
  <si>
    <t>Hoar Code</t>
  </si>
  <si>
    <t>District Code</t>
  </si>
  <si>
    <t>BWDB/Netra/HFMLIP/PW-01
Dampara &amp; Singer Beel(Re-hab)</t>
  </si>
  <si>
    <t>Resectioning of Full embankment from 0.000 to 41.771</t>
  </si>
  <si>
    <t>Km</t>
  </si>
  <si>
    <t>NETR/PW-01</t>
  </si>
  <si>
    <t>Rehab</t>
  </si>
  <si>
    <t>R-9</t>
  </si>
  <si>
    <t>NETR</t>
  </si>
  <si>
    <t>Resectioning of Full embankment from 0.911to 11.600</t>
  </si>
  <si>
    <t>km</t>
  </si>
  <si>
    <t>R-11</t>
  </si>
  <si>
    <t>BWDB/Netra/HFMLIP/PW-02
Dampara,Kangsha &amp; Singer Beel(Re-hab)</t>
  </si>
  <si>
    <t>Dhalia Khal</t>
  </si>
  <si>
    <t>NETR/PW-02</t>
  </si>
  <si>
    <t>Balai khal</t>
  </si>
  <si>
    <t>Anda Khal</t>
  </si>
  <si>
    <t>R-10</t>
  </si>
  <si>
    <t>Dupikhali  Khal part-1</t>
  </si>
  <si>
    <t>Dudhkura Khal</t>
  </si>
  <si>
    <t>kurikunia Khal</t>
  </si>
  <si>
    <t>Dighjan Khal</t>
  </si>
  <si>
    <t>Tutnir Khal</t>
  </si>
  <si>
    <t>Kamalpur Khal</t>
  </si>
  <si>
    <t>BWDB/Netra/HFMLIP/PW-03
Dampara,Kangsha &amp; Singer Beel(Re-hab)</t>
  </si>
  <si>
    <t>Resection of Full embankment in Kangsha River Sheme</t>
  </si>
  <si>
    <t>NETR/PW-03</t>
  </si>
  <si>
    <t>Resection of Submesible Singer Bill</t>
  </si>
  <si>
    <t>Reinstllation of 5-vent Regulator Dampara</t>
  </si>
  <si>
    <t>No</t>
  </si>
  <si>
    <t>BWDB/Netra/HFMLIP/PW-04
Khaliajuri FCD-2 &amp; FCD-4</t>
  </si>
  <si>
    <t>Reexcavation of Piyan River from 0.075 to 5.00</t>
  </si>
  <si>
    <t>NETR/PW-04</t>
  </si>
  <si>
    <t>R-12</t>
  </si>
  <si>
    <t>Reexcavation of Nayori Khal from 0.000 to 7.565</t>
  </si>
  <si>
    <t>Reexcavation of Feni Khal from 0.000 to 1.903</t>
  </si>
  <si>
    <t>R-13</t>
  </si>
  <si>
    <t>Reexcavation of Jhalokhali from 0.000 to 6.76</t>
  </si>
  <si>
    <t>Reexcavation of Putia Khal from 0.000 to 5.235</t>
  </si>
  <si>
    <t xml:space="preserve">Resectioning of Submersible EMB from 44.600 to 48.650  </t>
  </si>
  <si>
    <t>Resectioning of Submersible EMB from 42.000 to 43.000</t>
  </si>
  <si>
    <t>Resectioning of Submersible EMB from 22.000 to 25.000</t>
  </si>
  <si>
    <t>Resectioning of Submersible EMB from 6.000 to 7.000</t>
  </si>
  <si>
    <t>BWDB/Netra/HFMLIP/PW-05
Ganesh Haor</t>
  </si>
  <si>
    <t>Const of Submesible Emb from Km 6.800 to 24.855</t>
  </si>
  <si>
    <t>NETR/PW-05</t>
  </si>
  <si>
    <t>New</t>
  </si>
  <si>
    <t>N-11</t>
  </si>
  <si>
    <t>Const of 1-Vent Chapri Regulator</t>
  </si>
  <si>
    <t>Nos</t>
  </si>
  <si>
    <t>Const of 1-Vent Ukra  Regulator</t>
  </si>
  <si>
    <t>Const of 1-Vent Ichamati Regulator</t>
  </si>
  <si>
    <t>Const of 4-Vent Ichamati Regulator</t>
  </si>
  <si>
    <t>BWDB/Netra/HFMLIP/PW-06
Ganesh Haor</t>
  </si>
  <si>
    <t>Reexcavation of Narsua River from  Km 0.000 to 6.225</t>
  </si>
  <si>
    <t>NETR/PW-06</t>
  </si>
  <si>
    <t xml:space="preserve">Reexcavation of Ukra Khal from Km 0.111 to 2.043 Km </t>
  </si>
  <si>
    <t xml:space="preserve">Reexcavation of Chapri Khal from Km 0.280 to 2.590  Km </t>
  </si>
  <si>
    <t xml:space="preserve">Reexcavation of Ichamati Khal from Km 0.072 to 1.250  Km </t>
  </si>
  <si>
    <t xml:space="preserve">Reexcavation of Boilara  Khal from Km 8.550  to 8.900  Km </t>
  </si>
  <si>
    <t>Const of BoX  drainage ountlet at Bhadera</t>
  </si>
  <si>
    <t>Const of BoX  drainage ountlet at Moheswar Khal</t>
  </si>
  <si>
    <t>Const of Irrigation Inlet</t>
  </si>
  <si>
    <t>Rehbilation of existing Regulator</t>
  </si>
  <si>
    <t>BWDB/Netra/HFMLIP/PW-07
Ganesh Haor</t>
  </si>
  <si>
    <t>Reexcavation of Kangsha river</t>
  </si>
  <si>
    <t>NETR/PW-07</t>
  </si>
  <si>
    <t>N-12</t>
  </si>
  <si>
    <t>Reexcavation of Gumai river</t>
  </si>
  <si>
    <t>Tendered Value</t>
  </si>
  <si>
    <t>Billed Amount</t>
  </si>
  <si>
    <t>Remaining Bill</t>
  </si>
  <si>
    <t>Value of Work Done</t>
  </si>
  <si>
    <t>Bill payable FY 19-20</t>
  </si>
  <si>
    <t>Projection FY19-20</t>
  </si>
  <si>
    <t>Sl No</t>
  </si>
  <si>
    <t>Structue Name</t>
  </si>
  <si>
    <t>Contract Value</t>
  </si>
  <si>
    <t>STC Code</t>
  </si>
  <si>
    <t>Bill Paid</t>
  </si>
  <si>
    <t>FSE Name</t>
  </si>
  <si>
    <t>Contractor</t>
  </si>
  <si>
    <t>Projection</t>
  </si>
  <si>
    <t>Abul Latif</t>
  </si>
  <si>
    <t>Abdul Latif</t>
  </si>
  <si>
    <t>Munshi</t>
  </si>
  <si>
    <t>Anil</t>
  </si>
  <si>
    <t>unit</t>
  </si>
  <si>
    <t>Quanty</t>
  </si>
  <si>
    <t>Total</t>
  </si>
  <si>
    <t>Value of work done as per 04,March,2020</t>
  </si>
  <si>
    <t>Workstatus</t>
  </si>
  <si>
    <t>OG</t>
  </si>
  <si>
    <t>Remarks</t>
  </si>
  <si>
    <t xml:space="preserve"> Excavator=3</t>
  </si>
  <si>
    <t xml:space="preserve"> Excavator=1</t>
  </si>
  <si>
    <t>P</t>
  </si>
  <si>
    <t>C</t>
  </si>
  <si>
    <t>Intense Monitoring Needed for Completion</t>
  </si>
  <si>
    <t xml:space="preserve"> Dreger=1</t>
  </si>
  <si>
    <t>This component should be dropped</t>
  </si>
  <si>
    <t>Will be completed this year</t>
  </si>
  <si>
    <t xml:space="preserve">  </t>
  </si>
  <si>
    <t>Indepth Monitoring Required for Completion this year</t>
  </si>
  <si>
    <t>70% work is dropped</t>
  </si>
  <si>
    <t>60% complete40% dropped</t>
  </si>
  <si>
    <t>30% complete70% dropped</t>
  </si>
  <si>
    <t>Work on held</t>
  </si>
  <si>
    <t>On held</t>
  </si>
  <si>
    <t>75% Complete not possible to continue</t>
  </si>
  <si>
    <t>Sub-Total</t>
  </si>
  <si>
    <t>Cost</t>
  </si>
  <si>
    <t>BWDB/Hobi/HFMLIP/PW-01
Bashira River</t>
  </si>
  <si>
    <t>Resectioning of Embankment along the left bank of the Bashira River  inbwt 2.420 to 9.760</t>
  </si>
  <si>
    <t>HOBI/PW-01</t>
  </si>
  <si>
    <t>R-8</t>
  </si>
  <si>
    <t>HOBI</t>
  </si>
  <si>
    <t>construction of new Embankment along the left bank of bitangal khal inbwt 10.000 to 17.000</t>
  </si>
  <si>
    <t>Reexcavation of Bashira River 0.000  to 20.000</t>
  </si>
  <si>
    <t>Reexcavation of Matikatakahl from 0.000 to Km 2.295</t>
  </si>
  <si>
    <t>Construction of 2-vent Regulator</t>
  </si>
  <si>
    <t>nos.</t>
  </si>
  <si>
    <t>Construction of 4.00m causeway</t>
  </si>
  <si>
    <t>BWDB/Hobi/HFMLIP/PW-02
Kairdhala</t>
  </si>
  <si>
    <t>Resctioning of Submersible Embankment from 0.000 to 26.000 at Left Bank of Kushiyara</t>
  </si>
  <si>
    <t>HOBI/PW-02</t>
  </si>
  <si>
    <t>R-7</t>
  </si>
  <si>
    <t>Construction of Retired Embankment in between 0.000 to 26.500</t>
  </si>
  <si>
    <t>Resctioning of Submersible Embankment from 0.000 to 16.02 at Right Bank of Khoai</t>
  </si>
  <si>
    <t>Construction of New Embankment from Km 22.850 to 31.210</t>
  </si>
  <si>
    <t>Reexcavation of Kairdhala Khal from 0.000 to 1.6950 km</t>
  </si>
  <si>
    <t>Reexcavation of Satmukha Khal from 0.000 to 1.790 km</t>
  </si>
  <si>
    <t>Reexcavation of Singer Beel Khal from 0.000 to 2.720 km</t>
  </si>
  <si>
    <t>Construction of Causeway 4-m width Causeway</t>
  </si>
  <si>
    <t>BWDB/Hobi/HFMLIP/PW-05
Mokhar Haor</t>
  </si>
  <si>
    <t>Boranbil khal Regulator (1-vent)</t>
  </si>
  <si>
    <t>HOBI/PW-05</t>
  </si>
  <si>
    <t>N-10</t>
  </si>
  <si>
    <t>Chandakhali khal Regulator(1-vent)</t>
  </si>
  <si>
    <t>Chargaowdair khal Regulator(1-vent)</t>
  </si>
  <si>
    <t>BWDB/Hobi/HFMLIP/PW-05
Mokhar Hao</t>
  </si>
  <si>
    <t>Chhoto Katari khal Regulator(1-vent)</t>
  </si>
  <si>
    <t>Islampur khal Regulator (1-vent)</t>
  </si>
  <si>
    <t>Tetter Drepasionkhal Regulator(2-vent)</t>
  </si>
  <si>
    <t>Soaybeel khal Regulator (5-vent)</t>
  </si>
  <si>
    <t>BWDB/Hobi/HFMLIP/PW-06
Mokhar Haor</t>
  </si>
  <si>
    <t>Bibiyana 6.0m Causeway</t>
  </si>
  <si>
    <t>HOBI/PW-06</t>
  </si>
  <si>
    <t>Old kushiyana 6.0m Causeway</t>
  </si>
  <si>
    <t>Ratna River 4.0m Causeway</t>
  </si>
  <si>
    <t>Rukway 4.0m Causeway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</si>
  <si>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</si>
  <si>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</si>
  <si>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</si>
  <si>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</si>
  <si>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</si>
  <si>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</si>
  <si>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</si>
  <si>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</si>
  <si>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</si>
  <si>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Irrigation Inlet</t>
  </si>
  <si>
    <t>BWDB/Hobi/HFMLIP/PW-04
Mokhar Haor</t>
  </si>
  <si>
    <t>Submesible Embankment from 31.600 to 81.740</t>
  </si>
  <si>
    <t>Block road</t>
  </si>
  <si>
    <t>BWDB/Hobi/HFMLIP/PW-07
Mokhar Haor</t>
  </si>
  <si>
    <t xml:space="preserve">Chargaowdair khal </t>
  </si>
  <si>
    <t>HOBI/PW-07</t>
  </si>
  <si>
    <t>Chotokatari Khal</t>
  </si>
  <si>
    <t>Salukadhar Khal</t>
  </si>
  <si>
    <t xml:space="preserve">Islampur khal </t>
  </si>
  <si>
    <t>Soyabeel Khal</t>
  </si>
  <si>
    <t>Chatal Beel Khal</t>
  </si>
  <si>
    <t>Rajendrapur Khal</t>
  </si>
  <si>
    <t>Purohogun Khal</t>
  </si>
  <si>
    <t>Sutki River</t>
  </si>
  <si>
    <t xml:space="preserve">Ratna River </t>
  </si>
  <si>
    <t>HOBI/PW-04</t>
  </si>
  <si>
    <t>Submersible Embankment between km10.600 to 49.426 total 33.849km</t>
  </si>
  <si>
    <t>Box Drainage Outlet-1</t>
  </si>
  <si>
    <t>Box Drainage Outlet-2</t>
  </si>
  <si>
    <t>Box Drainage Outlet-3</t>
  </si>
  <si>
    <t>Box Drainage Outlet-4</t>
  </si>
  <si>
    <t>Box Drainage Outlet-5</t>
  </si>
  <si>
    <t>Box Drainage Outlet-6</t>
  </si>
  <si>
    <t>Box Drainage Outlet-7</t>
  </si>
  <si>
    <t>Re-excavation of Piyan River from km 19.000 to km 55.575 total 36.575km</t>
  </si>
  <si>
    <t>1 vent (1.50m X 1.80m)-1</t>
  </si>
  <si>
    <t>2 vent (1.50m X 1.80m)-1</t>
  </si>
  <si>
    <t xml:space="preserve">Causeway 4.0m wide-1 </t>
  </si>
  <si>
    <t>Causeway 4.0m wide-2</t>
  </si>
  <si>
    <t>Causeway 4.0m wide-3</t>
  </si>
  <si>
    <t>Causeway 4.0m wide-4</t>
  </si>
  <si>
    <t>Causeway 4.0m wide-5</t>
  </si>
  <si>
    <t>Causeway 6.0m wide-1</t>
  </si>
  <si>
    <t>Construction of Submersible embankment-34.94km</t>
  </si>
  <si>
    <t>Manani Causeway 6.0m wide-1</t>
  </si>
  <si>
    <t xml:space="preserve">Dahar Causeway 4.0m wide-1 </t>
  </si>
  <si>
    <t xml:space="preserve"> Daharagang Causeway 4.0m wide-2</t>
  </si>
  <si>
    <t>Chandrasona Causeway 4.0m wide-3</t>
  </si>
  <si>
    <t>Const. of Box Drainage Outlet-1</t>
  </si>
  <si>
    <t>Khurma Khal</t>
  </si>
  <si>
    <t>Udani Khal</t>
  </si>
  <si>
    <t>Deola Khal</t>
  </si>
  <si>
    <t>Shaitan Khal</t>
  </si>
  <si>
    <t>Banni Khal2</t>
  </si>
  <si>
    <t>Rui Beel Khal</t>
  </si>
  <si>
    <t>Dahar Gang</t>
  </si>
  <si>
    <t>Gobra Khal</t>
  </si>
  <si>
    <t>Banni Khal1</t>
  </si>
  <si>
    <t>Dagar Khal</t>
  </si>
  <si>
    <t>Rajpur Khal</t>
  </si>
  <si>
    <t>Kolma Khal</t>
  </si>
  <si>
    <t>Agunia khal</t>
  </si>
  <si>
    <t>Kakura Khal</t>
  </si>
  <si>
    <t>Dharam Beel Khal</t>
  </si>
  <si>
    <t>Bararia Khal</t>
  </si>
  <si>
    <t>BWDB/Sunam/HFMLIP/PW-06 Dharmapasha Rui Beel (Division-1)</t>
  </si>
  <si>
    <t>Initial</t>
  </si>
  <si>
    <t>Code</t>
  </si>
  <si>
    <t>Construction of Irrigation Inlet</t>
  </si>
  <si>
    <t>IRRI_C</t>
  </si>
  <si>
    <t>Rehab Regulator Rehab Haor</t>
  </si>
  <si>
    <t>REG_R_REHAB</t>
  </si>
  <si>
    <t>Regulator</t>
  </si>
  <si>
    <t>REG_C</t>
  </si>
  <si>
    <t>Box Drainage Outlet</t>
  </si>
  <si>
    <t>DROU_C</t>
  </si>
  <si>
    <t>Causeway</t>
  </si>
  <si>
    <t>CW_C</t>
  </si>
  <si>
    <t>Bridge</t>
  </si>
  <si>
    <t>BRI_C</t>
  </si>
  <si>
    <t>Khal_River Reexcavation(New Haor)</t>
  </si>
  <si>
    <t>REX_KH_RIV_NEW</t>
  </si>
  <si>
    <t>Khal_River Reexcavation(Rehab Haor)</t>
  </si>
  <si>
    <t>REX_KH_RIV_REHAB</t>
  </si>
  <si>
    <t>Embankment Rehablitation</t>
  </si>
  <si>
    <t>EMB_R</t>
  </si>
  <si>
    <t>Submersible Embankment Rehabilitation</t>
  </si>
  <si>
    <t>SEMB_R</t>
  </si>
  <si>
    <t>Submersible Embankment Construction</t>
  </si>
  <si>
    <t>SEMB_C</t>
  </si>
  <si>
    <t>Rehab Regulator New Haor</t>
  </si>
  <si>
    <t>REG_R_NEW</t>
  </si>
  <si>
    <t>Thrashing Floor Construction</t>
  </si>
  <si>
    <t>THF_CONS</t>
  </si>
  <si>
    <t>Construction of WMG</t>
  </si>
  <si>
    <t>WMG_OFF</t>
  </si>
  <si>
    <t>M&amp;E GATE Repair</t>
  </si>
  <si>
    <t>GATE_REP</t>
  </si>
  <si>
    <t>Name</t>
  </si>
  <si>
    <t>Chandpur Haor Sub-Project</t>
  </si>
  <si>
    <t>N-1</t>
  </si>
  <si>
    <t>Nunnir Haor Sub-Project</t>
  </si>
  <si>
    <t>N-2</t>
  </si>
  <si>
    <t>Boro Haor Sub-Project</t>
  </si>
  <si>
    <t>N-3</t>
  </si>
  <si>
    <t>Noapara Haor Sub-Project</t>
  </si>
  <si>
    <t>N-4</t>
  </si>
  <si>
    <t>Naogaon Haor Sub-Project</t>
  </si>
  <si>
    <t>N-5</t>
  </si>
  <si>
    <t>Badla Haor Sub-Project</t>
  </si>
  <si>
    <t>N-6</t>
  </si>
  <si>
    <t>Chatal Haor Sub-Project</t>
  </si>
  <si>
    <t>N-7</t>
  </si>
  <si>
    <t>Dakhshiner Haor Sub-Project</t>
  </si>
  <si>
    <t>N-8</t>
  </si>
  <si>
    <t>Suniar  Haor Sub-Project</t>
  </si>
  <si>
    <t>N-9</t>
  </si>
  <si>
    <t>Mokhar Haor Sub-Project</t>
  </si>
  <si>
    <t>Ganesh Haor Sub-Project</t>
  </si>
  <si>
    <t>Dharmapasha Rui Beel Sub-Project</t>
  </si>
  <si>
    <t>Jaliar Haor Sub-Project</t>
  </si>
  <si>
    <t>N-13</t>
  </si>
  <si>
    <t>Dhakua Haor Sub-Project</t>
  </si>
  <si>
    <t>N-14</t>
  </si>
  <si>
    <t>Alalia-Bahadia Sub-Project</t>
  </si>
  <si>
    <t>R-1</t>
  </si>
  <si>
    <t>Modkhola-Bairagir Char Sub-Project</t>
  </si>
  <si>
    <t>R-2</t>
  </si>
  <si>
    <t>Ganakkhali Sub-Project</t>
  </si>
  <si>
    <t>R-3</t>
  </si>
  <si>
    <t>Boraikhali Khal Sub-Project</t>
  </si>
  <si>
    <t>R-4</t>
  </si>
  <si>
    <t>Koirdahla Ratna Sub-Project</t>
  </si>
  <si>
    <t>R-5</t>
  </si>
  <si>
    <t>Guingajuri Sub-Project</t>
  </si>
  <si>
    <t>R-6</t>
  </si>
  <si>
    <t>Aralia Khal Sub-Project</t>
  </si>
  <si>
    <t>Bashira River Re-excavation Sub-Project</t>
  </si>
  <si>
    <t>Dampara Water Management Scheme</t>
  </si>
  <si>
    <t>Kangsha River Scheme</t>
  </si>
  <si>
    <t>Singer Beel Sub-Project</t>
  </si>
  <si>
    <t>Khaliajuri FCD Polder-2</t>
  </si>
  <si>
    <t>Khaliajuri FCD Polder-4</t>
  </si>
  <si>
    <t>Chandal Beel Sub-Project</t>
  </si>
  <si>
    <t>R-14</t>
  </si>
  <si>
    <t>Satdona Beel Scheme</t>
  </si>
  <si>
    <t>R-15</t>
  </si>
  <si>
    <t>All Haor</t>
  </si>
  <si>
    <t>A-1</t>
  </si>
  <si>
    <t>SUNM/PW-06</t>
  </si>
  <si>
    <t>SUNM</t>
  </si>
  <si>
    <t>BWDB/Sunam/HFMLIP/PW-05 Dharmapasha Rui Beel (Division-1)</t>
  </si>
  <si>
    <t>SUNM/PW-05</t>
  </si>
  <si>
    <t>BWDB/Sunam/HFMLIP/PW-04 Dharmapasha Rui Beel (Division-1)</t>
  </si>
  <si>
    <t>SUNM/PW-04</t>
  </si>
  <si>
    <t>BWDB/Sunam/HFMLIP/PW-03 Dhakua Haor (Division-1)</t>
  </si>
  <si>
    <t>SUNM/PW-03</t>
  </si>
  <si>
    <t>BWDB/Sunam/HFMLIP/PW-02 Dhakua Haor (Division-2)</t>
  </si>
  <si>
    <t>SUNM/PW-02</t>
  </si>
  <si>
    <t>BWDB/Sunam/HFMLIP/PW-01 Dhakua Haor (Division-2)</t>
  </si>
  <si>
    <t>SUNM/PW-01</t>
  </si>
  <si>
    <t>Dahar  4vent (1.50m X 1.80m)-1 Regulator</t>
  </si>
  <si>
    <t>Deola 2 vent (1.50m X 1.80m)-1  Regulator</t>
  </si>
  <si>
    <t xml:space="preserve">Re-Excavation of Purukania Khal </t>
  </si>
  <si>
    <t>Re-Excavation of Juriganga Khal</t>
  </si>
  <si>
    <t>Re-Excavation of Dariabaz Khal</t>
  </si>
  <si>
    <t xml:space="preserve">Re-Excavation of Muktakhai River </t>
  </si>
  <si>
    <t>C0.2R1.28</t>
  </si>
  <si>
    <t>C0.5R1.06</t>
  </si>
  <si>
    <t>4 Excavator.Increase in Excavator Required</t>
  </si>
  <si>
    <t>4 excavator Running.Additional Excavator Required</t>
  </si>
  <si>
    <t>4 Excavatos</t>
  </si>
  <si>
    <t>3 Excavatos</t>
  </si>
  <si>
    <t>Contract_Value</t>
  </si>
  <si>
    <t>Value_of_Work_Done</t>
  </si>
  <si>
    <t>Bill_Paid</t>
  </si>
  <si>
    <t>Projected_Value</t>
  </si>
  <si>
    <t>CV</t>
  </si>
  <si>
    <t>BP</t>
  </si>
  <si>
    <t>RB</t>
  </si>
  <si>
    <t>VWD</t>
  </si>
  <si>
    <t>PVWD</t>
  </si>
  <si>
    <t>PACKAGE</t>
  </si>
  <si>
    <t>PFM</t>
  </si>
  <si>
    <t>C14R3.5</t>
  </si>
  <si>
    <t>Dropped as per information from FSE</t>
  </si>
  <si>
    <t>Possible to complete this FY</t>
  </si>
  <si>
    <t>C:13.5 R:10.Remaining Part May Not Be done This FY</t>
  </si>
  <si>
    <t>CC Block Manufacturing Complete</t>
  </si>
  <si>
    <t>Projected prog 60%</t>
  </si>
  <si>
    <t>Will not be started this FY</t>
  </si>
  <si>
    <t>Block Pitching is going on</t>
  </si>
  <si>
    <t>2nd lift of wing wall going on</t>
  </si>
  <si>
    <t>C8</t>
  </si>
  <si>
    <t>TOTAL</t>
  </si>
  <si>
    <t>PE</t>
  </si>
  <si>
    <t xml:space="preserve">BWDB/Kish/HFMLIP/ PW-23 Chatal Haor </t>
  </si>
  <si>
    <t>Sub-Mergible Embankment From km. 2.469 to km 6.979= 4.51 km</t>
  </si>
  <si>
    <t>Re-excavation of Khal Mozila Khal from km. 0.000 to km. 1.775</t>
  </si>
  <si>
    <t>Mogar Khal from km. 0.000 to km. 0.150 Total Length1.925 km</t>
  </si>
  <si>
    <t xml:space="preserve">Box Drainage Outlet (900mm x 900mm)-1 at km. 2.74 </t>
  </si>
  <si>
    <t>Irrigation Pipe Inlet 600mm dia</t>
  </si>
  <si>
    <t>KISH/PW-23</t>
  </si>
  <si>
    <t>KISH</t>
  </si>
  <si>
    <t>Regulator 2-vent (1.50m x 1.80m)-2 Noaparakhali Khal</t>
  </si>
  <si>
    <t>Regulator 2-vent (1.50m x 1.80m)-1  Mozilla Khal</t>
  </si>
  <si>
    <t>Submergible embankment from km.0.00 to km. 33.520 = 19.843 km</t>
  </si>
  <si>
    <t>Package No.-24/ Dakshiner Haor.</t>
  </si>
  <si>
    <t>KISH/PW-24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</si>
  <si>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</si>
  <si>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</si>
  <si>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</si>
  <si>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</si>
  <si>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km) </t>
  </si>
  <si>
    <t>KISH/PW-26</t>
  </si>
  <si>
    <t>BWDB/Kish/HFMLIP/ PW-26 Sonai Haor</t>
  </si>
  <si>
    <t>Regulator 5-Vent-1</t>
  </si>
  <si>
    <t>Re-excavation of Shankirkhal from km 0.290 to km 8.885 =  8.595 km</t>
  </si>
  <si>
    <t>Re-excavation of Bantai river from km 0.000 to km 1.650 = 1.650 km)</t>
  </si>
  <si>
    <t>Box Sluice-1</t>
  </si>
  <si>
    <t>BWDB/Kish/HFMLIP/ PW-25 Dakshiner Haor</t>
  </si>
  <si>
    <t>KISH/PW-25</t>
  </si>
  <si>
    <t>Joyshiddhi  Causeway 6.0m wide-1</t>
  </si>
  <si>
    <t>Shankir Khal  Causeway 6.0m wide-2</t>
  </si>
  <si>
    <t>Shankir Kha Causeway 4.0m wide-1</t>
  </si>
  <si>
    <t>BWDB/Kish/HFMLIP/ PW-20 Nunnir, Boro &amp; Noapara Haor</t>
  </si>
  <si>
    <t>Chitra Khal 4m wide</t>
  </si>
  <si>
    <t>Nabinpur Khal 4m Wide</t>
  </si>
  <si>
    <t>Dipjuri Khal 4m CW</t>
  </si>
  <si>
    <t>Sudhikhal 4m wide CW</t>
  </si>
  <si>
    <t>Chhagalia khal sluice</t>
  </si>
  <si>
    <t>Near nasir sluice</t>
  </si>
  <si>
    <t>Shingpur khal sluice</t>
  </si>
  <si>
    <t xml:space="preserve">Gharu khal sluice </t>
  </si>
  <si>
    <t>KISH/PW-20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</si>
  <si>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</si>
  <si>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</si>
  <si>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</si>
  <si>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</si>
  <si>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</si>
  <si>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</si>
  <si>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</si>
  <si>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</si>
  <si>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</si>
  <si>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</si>
  <si>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</si>
  <si>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</si>
  <si>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</si>
  <si>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>KISH/PW-22</t>
  </si>
  <si>
    <t>BWDB/Kish/HFMLIP/ PW-22 Badla Haor</t>
  </si>
  <si>
    <t xml:space="preserve">Burimara Khal from km. 0.000 to km. 0.439 </t>
  </si>
  <si>
    <t>Regulator 4-Vent (1.50m×1.80m)-1 at KM 44.230 of Naogaon Haor (Part-B)</t>
  </si>
  <si>
    <t>Rehulator 1-Vent (1.50m×1.80m)-1 at KM 14.52 of Naogaon Haor (Part-B)</t>
  </si>
  <si>
    <t>Submergible Embankment around Naogaon Haor (Part-B) in between KM 30.420 to KM 44.200 =13.170 KM</t>
  </si>
  <si>
    <t>Package No.-17/ Naogaon Haor-Part-B</t>
  </si>
  <si>
    <t>KISH/PW-17</t>
  </si>
  <si>
    <t>Irrigation Pipe Inlet-1</t>
  </si>
  <si>
    <t>Block Road</t>
  </si>
  <si>
    <t xml:space="preserve">Re-excavation of Berachapra River (KM 0.00 to KM 15.820=15.820 KM) </t>
  </si>
  <si>
    <t>Atoplal River (KM 0.00 to KM7.11=7.113KM) Total=22.933</t>
  </si>
  <si>
    <t>BWDB/ Kish/HFMLIP/PW-19 Naogaon Haor (Part A)</t>
  </si>
  <si>
    <t>KISH/PW-19</t>
  </si>
  <si>
    <t xml:space="preserve">Regulator 3 vent (1.50m x 1.80m)-1 at NaluarKhal km 4.77 </t>
  </si>
  <si>
    <t>Regulator 4 vent (1.50m x 1.80m)*1 at Meharkona km 1.64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</si>
  <si>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</si>
  <si>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</si>
  <si>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</si>
  <si>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</si>
  <si>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Jalalpurkhal km 0.090 to km 0.457=  0.367 km) Total 10.757 km</t>
  </si>
  <si>
    <t>BWDB/ Kish/HFMLIP/PW-12 Noapara Haor</t>
  </si>
  <si>
    <t>KISH/PW-12</t>
  </si>
  <si>
    <t>Regulator 2-Vent (1.5m  x 1.80 m) at km 33.80 (14.120km)</t>
  </si>
  <si>
    <t>Submergible Embankment around  Naogaon Haor (Part-B) from KM 9.000 to KM 30.420 = 14.120KM</t>
  </si>
  <si>
    <t>Package No.-16/ NaogaonHaor-Part-B</t>
  </si>
  <si>
    <t>KISH/PW-16</t>
  </si>
  <si>
    <t>Regulator 2 vent (1.50m x 1.80m)-1 at 16.13 km at over lalpurkhal</t>
  </si>
  <si>
    <t xml:space="preserve">Construction of sub-mergible embankment in between km 12.400 to km 23.260 = 10.860 km </t>
  </si>
  <si>
    <t>KISH/PW-11</t>
  </si>
  <si>
    <t>Regulator 1-Vent (1.50mx1.80m)-1  at Jalalpur 22.64 km</t>
  </si>
  <si>
    <t>Construction of Submergible embankment in between km 0.020 to km 12.400 = 11.750 km</t>
  </si>
  <si>
    <t>KISH/PW-10</t>
  </si>
  <si>
    <t>Package No.-11/ Noapara Haor</t>
  </si>
  <si>
    <t>Package No.: PW-10/ Noapara Haor</t>
  </si>
  <si>
    <t>Causeway 4.0m wide-1 at Karpasha</t>
  </si>
  <si>
    <t>Package No.PW-09/Kish/ Boro Haor</t>
  </si>
  <si>
    <t>Causeway 6.0m wide-1 at Dampara</t>
  </si>
  <si>
    <t>Regulator 2-Vent (1.50mx1.80m)-1 at km. 5.56</t>
  </si>
  <si>
    <t>Construction of Submergible Embankment around Naogaon Haor (Part-B) from KM 0.000 to KM 9.000=9.000 KM</t>
  </si>
  <si>
    <t>KISH/PW-09</t>
  </si>
  <si>
    <t>KISH/PW-15</t>
  </si>
  <si>
    <t>Package No.-15/ Naogaon Haor- Part-B</t>
  </si>
  <si>
    <t>Regulator  2-Vent (1.50mx1.80m)-1 at km. 6.04</t>
  </si>
  <si>
    <t>Construction of Submergible Embankment around Naogaon Haor (Part-A) from KM 10.00 to KM 28.90.00=16.90 KM</t>
  </si>
  <si>
    <t>Package No.-14/ Naogaon Haor (Part-A)</t>
  </si>
  <si>
    <t>KISH/PW-14</t>
  </si>
  <si>
    <t>Construction of Submergible Embankment around Naogaon Haor (Part-A) from KM 0.00 to KM 10.00=10.00KM</t>
  </si>
  <si>
    <t>Package No.-13/ Naogaon Haor (Part-A)</t>
  </si>
  <si>
    <t>KISH/PW-13</t>
  </si>
  <si>
    <t>Bera Khal Regulator 2-Vent (1.50mx1.80m)-1 at km. 4.07</t>
  </si>
  <si>
    <t>Pangadair Regulator 3-Vent (1.50mx1.80m)-1 at km. 2.09</t>
  </si>
  <si>
    <t>Hazir Khal</t>
  </si>
  <si>
    <t xml:space="preserve">Karpasha Khal
</t>
  </si>
  <si>
    <t>Dampara Khal</t>
  </si>
  <si>
    <t>Baniajan</t>
  </si>
  <si>
    <t>Suti Khal</t>
  </si>
  <si>
    <t>Digha Nadi</t>
  </si>
  <si>
    <t>Old Singua</t>
  </si>
  <si>
    <t>KISH/PW-07</t>
  </si>
  <si>
    <t>Package No.-07/ Boro Haor</t>
  </si>
  <si>
    <t xml:space="preserve">Construction of Submersible Embankment. (In between km. 0.000to  km. 56.949) =3.879 km.
</t>
  </si>
  <si>
    <t>Regulator 4-Vent (1.50mx1.80m)-1 at km 12.18.</t>
  </si>
  <si>
    <t>Re-excavasion of Khal Katakhali Khal-1 from km 0.00 to km 4.500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</si>
  <si>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</si>
  <si>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</si>
  <si>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</si>
  <si>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</si>
  <si>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Beri Gang-6 from km 0.00 to km 3.56 </t>
  </si>
  <si>
    <t>Package No.-06/ NunnirHaor (Part-A)</t>
  </si>
  <si>
    <t>KISH/PW-06</t>
  </si>
  <si>
    <t>Regulator 3-Vent (1.50mx1.80m)-1  at km. 15.30</t>
  </si>
  <si>
    <t>Construction of Submersible Embankment.(Part-C)  From km.0.000 to km. 1.697 = 1.697 km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</si>
  <si>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</si>
  <si>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</si>
  <si>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</si>
  <si>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</si>
  <si>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Construction of Submersible Embankment.(Part-C)  from km. 18.526 to km.19.377= 0.851km.=  Total =12.214 km.(Part-C).</t>
  </si>
  <si>
    <t>Package No.-05/ NunnirHaor (Part-A&amp; C)</t>
  </si>
  <si>
    <t>KISH/PW-05</t>
  </si>
  <si>
    <t>Regulator 4-Vent (1.50mx1.80m)-1  at km. 0.78 (Part- C)</t>
  </si>
  <si>
    <t xml:space="preserve">Construction of Sub-Mergible Embankment at Nunnir Haor  From km.0.070 to km. 6.541 = 6.471  km(Part-B) </t>
  </si>
  <si>
    <t>KISH/PW-04</t>
  </si>
  <si>
    <t>Package No.-04/ Nunnir Haor (Part B+C)</t>
  </si>
  <si>
    <t>Northern Depression Regulator 1-Vent (1.50mx1.80m)-1  at km. 2.62 (Part- B)</t>
  </si>
  <si>
    <t>Southern Depression Regulator 1-Vent (1.50mx1.80m)-2  at km. 6.20 (Part- B)</t>
  </si>
  <si>
    <t>Regulator 1  vent (1.50m X 1.80m)-1 at km 23.846 (Part-A)</t>
  </si>
  <si>
    <t>Construction of Sub-mergible Embankment at NunnirHaor  From km.7.366 to km. 17.749 = 10.383 km,(Part-A),</t>
  </si>
  <si>
    <t>KISH/PW-03</t>
  </si>
  <si>
    <t>Package No.-03/ Nunnir Haor (Part-A)</t>
  </si>
  <si>
    <t>Regulator 2 vent (1.50m X 1.80m)-1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</si>
  <si>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</si>
  <si>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</si>
  <si>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</si>
  <si>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</si>
  <si>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>Construction of Sub-mergible Embankment From km. 11.915 to km 12.230 = 0.315 km</t>
  </si>
  <si>
    <t>Package No-02 /ChandpurHaor</t>
  </si>
  <si>
    <t>KISH/PW-02</t>
  </si>
  <si>
    <t xml:space="preserve">Bata khal from km, 0.000 to km. 2.790 km </t>
  </si>
  <si>
    <t>BWDB/Kish/HFMLIP/ PW-18 NaogaonHaor (Part A &amp; B)</t>
  </si>
  <si>
    <t>Causeway 4m wide-1 DheuhalKhal at km 12.44</t>
  </si>
  <si>
    <t>KISH/PW-18</t>
  </si>
  <si>
    <t>Causeway 4m wide-2 KhaiyarKhal  at km 24.06</t>
  </si>
  <si>
    <t>Causeway 4m wide-3 NeoraKhal at km 44.20</t>
  </si>
  <si>
    <t xml:space="preserve">Causeway 6m wide-1 MarkhaliKhal at km 39.07 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</si>
  <si>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</si>
  <si>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</si>
  <si>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</si>
  <si>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</si>
  <si>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</si>
  <si>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</si>
  <si>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>Construction of Kursi Khal Regulator (2-vent, 1.50m x 1.80m) at km 16.10</t>
  </si>
  <si>
    <t>Construction of Chouganga Khal Regulator (1-vent, 1.50m x 1.80m) at km 24.40</t>
  </si>
  <si>
    <t>Rehabilitation of 5nos Regulator (2 vent 1.50m x 1.80m- 2nos, 1 vent 1.50m x 1.80m- 3nos)</t>
  </si>
  <si>
    <t xml:space="preserve"> Sub-Mergible Embankment From km. 2.565 to km 12.059 = 9.494 km</t>
  </si>
  <si>
    <t>BWDB/Kish/HFMLIP/ PW-21 Badla Haor</t>
  </si>
  <si>
    <t>KISH/PW-21</t>
  </si>
  <si>
    <t>Betal Doba from KM 1.315 to KM 3.466 =2.151 KM</t>
  </si>
  <si>
    <t>Alalia-bahadia Khal from KM 1.325 to KM 2.545=1.220 KM</t>
  </si>
  <si>
    <t xml:space="preserve">BWDB/Kish/HFMLIP/ PW-01 </t>
  </si>
  <si>
    <t>katakhali khal from KM 0.000 to KM 1.550=1.550 KM</t>
  </si>
  <si>
    <t>Ganakkhali Khal from KM 0.000 to KM 5.625=5.625 KM</t>
  </si>
  <si>
    <t>kali Khal from KM 0.00 to KM 1.000=1.000 KM</t>
  </si>
  <si>
    <t xml:space="preserve"> Repair &amp; Maintenense Alalia Bahadia Regulator 2 vent</t>
  </si>
  <si>
    <t>KISH/PW-01</t>
  </si>
  <si>
    <t>Present_Progress</t>
  </si>
  <si>
    <t>Projected_progress</t>
  </si>
  <si>
    <t>sl</t>
  </si>
  <si>
    <t>Package_No</t>
  </si>
  <si>
    <t>KISH/PW-08</t>
  </si>
  <si>
    <t>KISH/PW-27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</si>
  <si>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</si>
  <si>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</si>
  <si>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</si>
  <si>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</si>
  <si>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</si>
  <si>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</si>
  <si>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</si>
  <si>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</si>
  <si>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</si>
  <si>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</si>
  <si>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Payment_30_06_2020</t>
  </si>
  <si>
    <t>DPP_Item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</si>
  <si>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</si>
  <si>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</si>
  <si>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</si>
  <si>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</si>
  <si>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</si>
  <si>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</si>
  <si>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</si>
  <si>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</si>
  <si>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</si>
  <si>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</si>
  <si>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</si>
  <si>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Thr_Fl_Cost</t>
  </si>
  <si>
    <t>VWD_30_06_2020</t>
  </si>
  <si>
    <t>VWD_30_06_2021</t>
  </si>
  <si>
    <t>Payment_30_06_2021</t>
  </si>
  <si>
    <t>Items</t>
  </si>
  <si>
    <t>phuleshwari</t>
  </si>
  <si>
    <t xml:space="preserve">Kalna </t>
  </si>
  <si>
    <t xml:space="preserve">BWDB/Kish/HFMLIP/ PW-27 </t>
  </si>
  <si>
    <t xml:space="preserve">RCC Box  Drainage </t>
  </si>
  <si>
    <t xml:space="preserve">Causeway </t>
  </si>
  <si>
    <t xml:space="preserve">Causeway &amp;  Drainage  </t>
  </si>
  <si>
    <t>Mohorkona Box Outlet</t>
  </si>
  <si>
    <t>Causeway 6.0m wide-1 at Samar Bari</t>
  </si>
  <si>
    <t>BWDB/Kish/HFMLIP/ PW-28</t>
  </si>
  <si>
    <t>WMG Building</t>
  </si>
  <si>
    <t>KISH/PW-28/Lot-01</t>
  </si>
  <si>
    <t>KISH/PW-28/Lot-02</t>
  </si>
  <si>
    <t>KISH/PW-28/Lot-03</t>
  </si>
  <si>
    <t>KISH/PW-28/Lot-04</t>
  </si>
  <si>
    <t>HOBI/PW-03</t>
  </si>
  <si>
    <t>NETR/PW-08</t>
  </si>
  <si>
    <t>SUNM/PW-07</t>
  </si>
  <si>
    <t>Reahblitation of Existing 3-vent Regulator</t>
  </si>
  <si>
    <t>Construction of 6.00m Islampur causeway</t>
  </si>
  <si>
    <t>Construction of  Dairar Khal Causeway 6-m width Causeway</t>
  </si>
  <si>
    <t>Ikrampur CW-6M</t>
  </si>
  <si>
    <t>BWDB/Netra/HFMLIP/PW-08
Dharmapasha Rui Beel</t>
  </si>
  <si>
    <t>Agunia Regulator</t>
  </si>
  <si>
    <t>Dharam Regulator</t>
  </si>
  <si>
    <t>Box-1</t>
  </si>
  <si>
    <t>Box-2</t>
  </si>
  <si>
    <t>Box-3</t>
  </si>
  <si>
    <t>Box-4</t>
  </si>
  <si>
    <t>Box-5</t>
  </si>
  <si>
    <t>Inlet-1</t>
  </si>
  <si>
    <t>Inlet-2</t>
  </si>
  <si>
    <t>Inlet-3</t>
  </si>
  <si>
    <t>BWDB/Sunam/HFMLIP/PW-07 Dharmapasha Rui Beel (Division-1)</t>
  </si>
  <si>
    <t>TA_From 695 to 935=240</t>
  </si>
  <si>
    <t>TA_From 965 to 1015=50</t>
  </si>
  <si>
    <t>TA_From 4500 to 4570=40</t>
  </si>
  <si>
    <t>TA_From 35020 to 35100=40</t>
  </si>
  <si>
    <t>TB_From 0 to 695=695</t>
  </si>
  <si>
    <t>TB_From 1015 to 2180=1165</t>
  </si>
  <si>
    <t>RS_4600_ibtw_7800=850</t>
  </si>
  <si>
    <t>FF_30M_at_950</t>
  </si>
  <si>
    <t>FF_15M_at_4520</t>
  </si>
  <si>
    <t>FF_15M_at_35050</t>
  </si>
  <si>
    <t>Regulaor Reinstallation Rehab Haor</t>
  </si>
  <si>
    <t>Reg/CW/Bridge/Box outlet</t>
  </si>
  <si>
    <t>Re-excavation of Khal New Haor</t>
  </si>
  <si>
    <t>Re-excavation of Khal Rehab Haor</t>
  </si>
  <si>
    <t>Full Embnk Reahab (Rehab Haor)</t>
  </si>
  <si>
    <t>Submersible Embnk Reahab (Rehab Haor)</t>
  </si>
  <si>
    <t>Submersible Embnk construction</t>
  </si>
  <si>
    <t>Regulaor Reinstallation New Haor</t>
  </si>
  <si>
    <t>Const:WMG Office</t>
  </si>
  <si>
    <t>2016-17</t>
  </si>
  <si>
    <t>2017-18</t>
  </si>
  <si>
    <t>2018-19</t>
  </si>
  <si>
    <t>2019-20</t>
  </si>
  <si>
    <t>Description</t>
  </si>
  <si>
    <t>Mobilized</t>
  </si>
  <si>
    <t>J1</t>
  </si>
  <si>
    <t>J2</t>
  </si>
  <si>
    <t>F1</t>
  </si>
  <si>
    <t>F2</t>
  </si>
  <si>
    <t>M1</t>
  </si>
  <si>
    <t>M2</t>
  </si>
  <si>
    <t>A1</t>
  </si>
  <si>
    <t>A2</t>
  </si>
  <si>
    <t>NO</t>
  </si>
  <si>
    <t>YES</t>
  </si>
  <si>
    <t>D</t>
  </si>
  <si>
    <t>Regulator  2-Vent (1.50mx1.80m)-1 at km. 6.04 Gokhra</t>
  </si>
  <si>
    <t>DL</t>
  </si>
  <si>
    <t>A</t>
  </si>
  <si>
    <t>Sub-Project No</t>
  </si>
  <si>
    <t>Embankment Slope Protection</t>
  </si>
  <si>
    <t>ME Gate Repair</t>
  </si>
  <si>
    <t>O&amp;M During Construction</t>
  </si>
  <si>
    <t>index</t>
  </si>
  <si>
    <t>Npagaon Haor Sub-Project</t>
  </si>
  <si>
    <t>All Haors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</si>
</sst>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2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333333"/>
      <name val="ArialRegular"/>
    </font>
    <font>
      <sz val="11"/>
      <color rgb="FF333333"/>
      <name val="ArialRegula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24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/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/>
    </xf>
    <xf numFmtId="4" fontId="4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1" fillId="3" borderId="0" xfId="0" applyFont="1" applyFill="1"/>
    <xf numFmtId="4" fontId="4" fillId="2" borderId="2" xfId="0" applyNumberFormat="1" applyFont="1" applyFill="1" applyBorder="1" applyAlignment="1">
      <alignment horizontal="center" vertical="top" wrapText="1"/>
    </xf>
    <xf numFmtId="164" fontId="5" fillId="2" borderId="2" xfId="0" applyNumberFormat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164" fontId="7" fillId="0" borderId="2" xfId="0" applyNumberFormat="1" applyFont="1" applyBorder="1"/>
    <xf numFmtId="164" fontId="7" fillId="0" borderId="2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164" fontId="0" fillId="2" borderId="2" xfId="0" applyNumberForma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9" fillId="0" borderId="2" xfId="0" applyFont="1" applyBorder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/>
    <xf numFmtId="0" fontId="10" fillId="2" borderId="2" xfId="0" applyFont="1" applyFill="1" applyBorder="1" applyAlignment="1">
      <alignment horizontal="center"/>
    </xf>
    <xf numFmtId="164" fontId="8" fillId="2" borderId="2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wrapText="1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center"/>
    </xf>
    <xf numFmtId="4" fontId="12" fillId="2" borderId="2" xfId="0" applyNumberFormat="1" applyFont="1" applyFill="1" applyBorder="1" applyAlignment="1">
      <alignment horizontal="center" vertical="top" wrapText="1"/>
    </xf>
    <xf numFmtId="0" fontId="1" fillId="2" borderId="0" xfId="0" applyFont="1" applyFill="1"/>
    <xf numFmtId="0" fontId="0" fillId="0" borderId="2" xfId="0" applyBorder="1" applyAlignment="1">
      <alignment wrapText="1"/>
    </xf>
    <xf numFmtId="0" fontId="4" fillId="6" borderId="2" xfId="0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/>
    </xf>
    <xf numFmtId="4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1" fontId="4" fillId="6" borderId="2" xfId="0" applyNumberFormat="1" applyFont="1" applyFill="1" applyBorder="1" applyAlignment="1">
      <alignment horizontal="center" vertical="center"/>
    </xf>
    <xf numFmtId="4" fontId="4" fillId="6" borderId="2" xfId="0" applyNumberFormat="1" applyFont="1" applyFill="1" applyBorder="1" applyAlignment="1">
      <alignment horizontal="center" vertical="top"/>
    </xf>
    <xf numFmtId="0" fontId="6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vertical="center" wrapText="1"/>
    </xf>
    <xf numFmtId="0" fontId="15" fillId="6" borderId="2" xfId="0" applyFont="1" applyFill="1" applyBorder="1" applyAlignment="1">
      <alignment vertical="center" wrapText="1"/>
    </xf>
    <xf numFmtId="4" fontId="4" fillId="6" borderId="2" xfId="0" applyNumberFormat="1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vertical="center" wrapText="1"/>
    </xf>
    <xf numFmtId="4" fontId="4" fillId="6" borderId="2" xfId="0" applyNumberFormat="1" applyFont="1" applyFill="1" applyBorder="1" applyAlignment="1">
      <alignment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4" fontId="4" fillId="6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2" fontId="4" fillId="6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164" fontId="12" fillId="2" borderId="2" xfId="0" applyNumberFormat="1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 wrapText="1"/>
    </xf>
    <xf numFmtId="164" fontId="17" fillId="2" borderId="2" xfId="0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164" fontId="17" fillId="2" borderId="1" xfId="0" applyNumberFormat="1" applyFont="1" applyFill="1" applyBorder="1" applyAlignment="1">
      <alignment horizontal="center" vertical="top" wrapText="1"/>
    </xf>
    <xf numFmtId="164" fontId="16" fillId="0" borderId="2" xfId="0" applyNumberFormat="1" applyFont="1" applyBorder="1" applyAlignment="1">
      <alignment horizontal="center"/>
    </xf>
    <xf numFmtId="0" fontId="11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0" fillId="0" borderId="0" xfId="0" applyBorder="1"/>
    <xf numFmtId="0" fontId="11" fillId="2" borderId="0" xfId="0" applyFont="1" applyFill="1" applyBorder="1" applyAlignment="1">
      <alignment horizontal="center" vertical="center"/>
    </xf>
    <xf numFmtId="4" fontId="11" fillId="2" borderId="2" xfId="0" applyNumberFormat="1" applyFont="1" applyFill="1" applyBorder="1" applyAlignment="1">
      <alignment horizontal="center" vertical="center"/>
    </xf>
    <xf numFmtId="4" fontId="12" fillId="2" borderId="7" xfId="0" applyNumberFormat="1" applyFont="1" applyFill="1" applyBorder="1" applyAlignment="1">
      <alignment horizontal="center" vertical="top" wrapText="1"/>
    </xf>
    <xf numFmtId="2" fontId="0" fillId="0" borderId="2" xfId="0" applyNumberFormat="1" applyBorder="1"/>
    <xf numFmtId="2" fontId="0" fillId="0" borderId="2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4" fontId="0" fillId="0" borderId="2" xfId="0" applyNumberFormat="1" applyBorder="1"/>
    <xf numFmtId="164" fontId="7" fillId="0" borderId="0" xfId="0" applyNumberFormat="1" applyFont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center" vertical="center"/>
    </xf>
    <xf numFmtId="164" fontId="12" fillId="7" borderId="2" xfId="0" applyNumberFormat="1" applyFont="1" applyFill="1" applyBorder="1" applyAlignment="1">
      <alignment horizontal="center" vertical="top" wrapText="1"/>
    </xf>
    <xf numFmtId="164" fontId="12" fillId="7" borderId="2" xfId="0" applyNumberFormat="1" applyFont="1" applyFill="1" applyBorder="1" applyAlignment="1">
      <alignment horizontal="center" vertical="center" wrapText="1"/>
    </xf>
    <xf numFmtId="164" fontId="4" fillId="7" borderId="2" xfId="0" applyNumberFormat="1" applyFont="1" applyFill="1" applyBorder="1" applyAlignment="1">
      <alignment horizontal="center" vertical="top" wrapText="1"/>
    </xf>
    <xf numFmtId="0" fontId="8" fillId="7" borderId="2" xfId="0" applyFont="1" applyFill="1" applyBorder="1"/>
    <xf numFmtId="2" fontId="12" fillId="7" borderId="2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164" fontId="8" fillId="7" borderId="2" xfId="0" applyNumberFormat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wrapText="1"/>
    </xf>
    <xf numFmtId="0" fontId="0" fillId="7" borderId="2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164" fontId="12" fillId="7" borderId="2" xfId="0" applyNumberFormat="1" applyFont="1" applyFill="1" applyBorder="1" applyAlignment="1">
      <alignment vertical="center" wrapText="1"/>
    </xf>
    <xf numFmtId="0" fontId="0" fillId="7" borderId="2" xfId="0" applyFill="1" applyBorder="1" applyAlignment="1">
      <alignment vertical="center"/>
    </xf>
    <xf numFmtId="0" fontId="0" fillId="7" borderId="2" xfId="0" applyFill="1" applyBorder="1" applyAlignment="1">
      <alignment wrapText="1"/>
    </xf>
    <xf numFmtId="0" fontId="10" fillId="7" borderId="2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left" vertical="center"/>
    </xf>
    <xf numFmtId="164" fontId="12" fillId="7" borderId="1" xfId="0" applyNumberFormat="1" applyFont="1" applyFill="1" applyBorder="1" applyAlignment="1">
      <alignment horizontal="center" vertical="top" wrapText="1"/>
    </xf>
    <xf numFmtId="164" fontId="12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164" fontId="4" fillId="7" borderId="1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164" fontId="12" fillId="2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0" fillId="0" borderId="6" xfId="0" applyBorder="1"/>
    <xf numFmtId="4" fontId="12" fillId="2" borderId="1" xfId="0" applyNumberFormat="1" applyFont="1" applyFill="1" applyBorder="1" applyAlignment="1">
      <alignment horizontal="center" vertical="top" wrapText="1"/>
    </xf>
    <xf numFmtId="0" fontId="9" fillId="6" borderId="2" xfId="0" applyFont="1" applyFill="1" applyBorder="1" applyAlignment="1">
      <alignment horizontal="center" wrapText="1"/>
    </xf>
    <xf numFmtId="164" fontId="12" fillId="6" borderId="2" xfId="0" applyNumberFormat="1" applyFont="1" applyFill="1" applyBorder="1" applyAlignment="1">
      <alignment horizontal="center" vertical="top" wrapText="1"/>
    </xf>
    <xf numFmtId="0" fontId="12" fillId="6" borderId="2" xfId="0" applyFont="1" applyFill="1" applyBorder="1" applyAlignment="1">
      <alignment horizontal="center" vertical="center"/>
    </xf>
    <xf numFmtId="4" fontId="12" fillId="6" borderId="2" xfId="0" applyNumberFormat="1" applyFont="1" applyFill="1" applyBorder="1" applyAlignment="1">
      <alignment horizontal="center" vertical="top" wrapText="1"/>
    </xf>
    <xf numFmtId="0" fontId="0" fillId="6" borderId="0" xfId="0" applyFill="1"/>
    <xf numFmtId="0" fontId="9" fillId="3" borderId="2" xfId="0" applyFont="1" applyFill="1" applyBorder="1" applyAlignment="1">
      <alignment horizontal="center" wrapText="1"/>
    </xf>
    <xf numFmtId="164" fontId="12" fillId="3" borderId="2" xfId="0" applyNumberFormat="1" applyFont="1" applyFill="1" applyBorder="1" applyAlignment="1">
      <alignment horizontal="center" vertical="top" wrapText="1"/>
    </xf>
    <xf numFmtId="0" fontId="0" fillId="3" borderId="0" xfId="0" applyFill="1"/>
    <xf numFmtId="0" fontId="0" fillId="2" borderId="4" xfId="0" applyFill="1" applyBorder="1"/>
    <xf numFmtId="0" fontId="0" fillId="0" borderId="4" xfId="0" applyBorder="1"/>
    <xf numFmtId="0" fontId="0" fillId="2" borderId="6" xfId="0" applyFill="1" applyBorder="1"/>
    <xf numFmtId="39" fontId="11" fillId="2" borderId="2" xfId="1" applyNumberFormat="1" applyFont="1" applyFill="1" applyBorder="1" applyAlignment="1">
      <alignment horizontal="center" vertical="center"/>
    </xf>
    <xf numFmtId="43" fontId="0" fillId="0" borderId="2" xfId="1" applyFont="1" applyBorder="1" applyAlignment="1">
      <alignment horizontal="center"/>
    </xf>
    <xf numFmtId="1" fontId="12" fillId="7" borderId="2" xfId="0" applyNumberFormat="1" applyFont="1" applyFill="1" applyBorder="1" applyAlignment="1">
      <alignment horizontal="center" vertical="center"/>
    </xf>
    <xf numFmtId="1" fontId="13" fillId="7" borderId="2" xfId="0" applyNumberFormat="1" applyFont="1" applyFill="1" applyBorder="1" applyAlignment="1">
      <alignment horizontal="center" vertical="center"/>
    </xf>
    <xf numFmtId="1" fontId="12" fillId="7" borderId="1" xfId="0" applyNumberFormat="1" applyFont="1" applyFill="1" applyBorder="1" applyAlignment="1">
      <alignment horizontal="center" vertical="center"/>
    </xf>
    <xf numFmtId="1" fontId="13" fillId="7" borderId="2" xfId="0" applyNumberFormat="1" applyFont="1" applyFill="1" applyBorder="1" applyAlignment="1">
      <alignment horizontal="center"/>
    </xf>
    <xf numFmtId="1" fontId="13" fillId="7" borderId="1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top" wrapText="1"/>
    </xf>
    <xf numFmtId="2" fontId="7" fillId="0" borderId="2" xfId="0" applyNumberFormat="1" applyFont="1" applyBorder="1" applyAlignment="1">
      <alignment horizontal="center" vertical="center"/>
    </xf>
    <xf numFmtId="2" fontId="20" fillId="0" borderId="2" xfId="0" applyNumberFormat="1" applyFont="1" applyBorder="1" applyAlignment="1">
      <alignment horizontal="center" vertical="center"/>
    </xf>
    <xf numFmtId="2" fontId="2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 vertical="center"/>
    </xf>
    <xf numFmtId="2" fontId="7" fillId="10" borderId="2" xfId="0" applyNumberFormat="1" applyFont="1" applyFill="1" applyBorder="1" applyAlignment="1">
      <alignment horizontal="center" vertical="center"/>
    </xf>
    <xf numFmtId="4" fontId="4" fillId="3" borderId="2" xfId="0" applyNumberFormat="1" applyFont="1" applyFill="1" applyBorder="1" applyAlignment="1">
      <alignment horizontal="center" vertical="center" wrapText="1"/>
    </xf>
    <xf numFmtId="0" fontId="22" fillId="6" borderId="2" xfId="0" applyFont="1" applyFill="1" applyBorder="1" applyAlignment="1">
      <alignment horizontal="center"/>
    </xf>
    <xf numFmtId="0" fontId="22" fillId="6" borderId="2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 wrapText="1"/>
    </xf>
    <xf numFmtId="2" fontId="7" fillId="3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/>
    <xf numFmtId="1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8" borderId="2" xfId="0" applyFill="1" applyBorder="1"/>
    <xf numFmtId="0" fontId="4" fillId="8" borderId="2" xfId="0" applyFont="1" applyFill="1" applyBorder="1" applyAlignment="1">
      <alignment horizontal="center" vertical="center" wrapText="1"/>
    </xf>
    <xf numFmtId="2" fontId="4" fillId="8" borderId="2" xfId="0" applyNumberFormat="1" applyFont="1" applyFill="1" applyBorder="1" applyAlignment="1">
      <alignment horizontal="center" vertical="center" wrapText="1"/>
    </xf>
    <xf numFmtId="2" fontId="7" fillId="8" borderId="2" xfId="0" applyNumberFormat="1" applyFont="1" applyFill="1" applyBorder="1" applyAlignment="1">
      <alignment horizontal="center" vertical="center"/>
    </xf>
    <xf numFmtId="0" fontId="7" fillId="8" borderId="2" xfId="0" applyFont="1" applyFill="1" applyBorder="1"/>
    <xf numFmtId="1" fontId="4" fillId="8" borderId="2" xfId="0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2" fontId="7" fillId="6" borderId="2" xfId="0" applyNumberFormat="1" applyFont="1" applyFill="1" applyBorder="1" applyAlignment="1">
      <alignment horizontal="center" vertical="center"/>
    </xf>
    <xf numFmtId="0" fontId="7" fillId="6" borderId="2" xfId="0" applyFont="1" applyFill="1" applyBorder="1"/>
    <xf numFmtId="4" fontId="4" fillId="2" borderId="2" xfId="0" applyNumberFormat="1" applyFont="1" applyFill="1" applyBorder="1" applyAlignment="1">
      <alignment horizontal="center" vertical="center"/>
    </xf>
    <xf numFmtId="4" fontId="4" fillId="2" borderId="2" xfId="0" applyNumberFormat="1" applyFont="1" applyFill="1" applyBorder="1" applyAlignment="1">
      <alignment horizontal="center" vertical="center" wrapText="1"/>
    </xf>
    <xf numFmtId="0" fontId="24" fillId="11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164" fontId="7" fillId="3" borderId="2" xfId="0" applyNumberFormat="1" applyFont="1" applyFill="1" applyBorder="1" applyAlignment="1">
      <alignment horizontal="center"/>
    </xf>
    <xf numFmtId="0" fontId="24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4" fontId="4" fillId="3" borderId="2" xfId="0" applyNumberFormat="1" applyFont="1" applyFill="1" applyBorder="1" applyAlignment="1">
      <alignment horizontal="center" vertical="center"/>
    </xf>
    <xf numFmtId="0" fontId="24" fillId="12" borderId="2" xfId="0" applyFont="1" applyFill="1" applyBorder="1" applyAlignment="1">
      <alignment horizontal="center" vertical="center" wrapText="1"/>
    </xf>
    <xf numFmtId="0" fontId="24" fillId="13" borderId="2" xfId="0" applyFont="1" applyFill="1" applyBorder="1" applyAlignment="1">
      <alignment horizontal="center" vertical="center" wrapText="1"/>
    </xf>
    <xf numFmtId="0" fontId="24" fillId="1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24" fillId="0" borderId="0" xfId="0" applyFont="1"/>
    <xf numFmtId="0" fontId="24" fillId="0" borderId="0" xfId="0" applyFont="1" applyBorder="1" applyAlignment="1">
      <alignment horizontal="center"/>
    </xf>
    <xf numFmtId="0" fontId="24" fillId="0" borderId="0" xfId="0" applyFont="1" applyBorder="1"/>
    <xf numFmtId="0" fontId="2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top"/>
    </xf>
    <xf numFmtId="0" fontId="25" fillId="0" borderId="2" xfId="0" applyFont="1" applyBorder="1" applyAlignment="1">
      <alignment vertical="top"/>
    </xf>
    <xf numFmtId="0" fontId="25" fillId="0" borderId="6" xfId="0" applyFont="1" applyBorder="1" applyAlignment="1">
      <alignment horizontal="center" vertical="top"/>
    </xf>
    <xf numFmtId="0" fontId="25" fillId="2" borderId="2" xfId="0" applyFont="1" applyFill="1" applyBorder="1" applyAlignment="1">
      <alignment horizontal="center" vertical="top"/>
    </xf>
    <xf numFmtId="0" fontId="25" fillId="0" borderId="2" xfId="0" applyFont="1" applyFill="1" applyBorder="1" applyAlignment="1">
      <alignment horizontal="center" vertical="top"/>
    </xf>
    <xf numFmtId="0" fontId="25" fillId="3" borderId="2" xfId="0" applyFont="1" applyFill="1" applyBorder="1" applyAlignment="1">
      <alignment horizontal="center" vertical="top"/>
    </xf>
    <xf numFmtId="0" fontId="0" fillId="3" borderId="2" xfId="0" applyFill="1" applyBorder="1" applyAlignment="1"/>
    <xf numFmtId="0" fontId="0" fillId="10" borderId="2" xfId="0" applyFill="1" applyBorder="1" applyAlignment="1"/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25" fillId="0" borderId="7" xfId="0" applyFont="1" applyBorder="1" applyAlignment="1">
      <alignment horizontal="center" vertical="top"/>
    </xf>
    <xf numFmtId="0" fontId="0" fillId="0" borderId="2" xfId="0" applyBorder="1" applyAlignment="1"/>
    <xf numFmtId="0" fontId="0" fillId="15" borderId="2" xfId="0" applyFill="1" applyBorder="1" applyAlignment="1"/>
    <xf numFmtId="0" fontId="0" fillId="15" borderId="2" xfId="0" applyFill="1" applyBorder="1" applyAlignment="1">
      <alignment horizontal="center"/>
    </xf>
    <xf numFmtId="0" fontId="0" fillId="15" borderId="2" xfId="0" applyFill="1" applyBorder="1"/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7" fillId="2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</a:t>
            </a:r>
            <a:r>
              <a:rPr lang="en-US" baseline="0"/>
              <a:t> of Sunam Gonj</a:t>
            </a:r>
            <a:endParaRPr lang="en-US"/>
          </a:p>
        </c:rich>
      </c:tx>
      <c:layout>
        <c:manualLayout>
          <c:xMode val="edge"/>
          <c:yMode val="edge"/>
          <c:x val="0.396852713437191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Sheet2!$C$8</c:f>
              <c:strCache>
                <c:ptCount val="1"/>
                <c:pt idx="0">
                  <c:v>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Sheet2!$B$9:$B$14</c:f>
              <c:strCache>
                <c:ptCount val="6"/>
                <c:pt idx="0">
                  <c:v>SUNM/PW-01</c:v>
                </c:pt>
                <c:pt idx="1">
                  <c:v>SUNM/PW-02</c:v>
                </c:pt>
                <c:pt idx="2">
                  <c:v>SUNM/PW-03</c:v>
                </c:pt>
                <c:pt idx="3">
                  <c:v>SUNM/PW-04</c:v>
                </c:pt>
                <c:pt idx="4">
                  <c:v>SUNM/PW-05</c:v>
                </c:pt>
                <c:pt idx="5">
                  <c:v>SUNM/PW-06</c:v>
                </c:pt>
              </c:strCache>
            </c:strRef>
          </c:cat>
          <c:val>
            <c:numRef>
              <c:f>Sheet2!$C$9:$C$14</c:f>
              <c:numCache>
                <c:formatCode>0.00</c:formatCode>
                <c:ptCount val="6"/>
                <c:pt idx="0">
                  <c:v>1462.0009884999999</c:v>
                </c:pt>
                <c:pt idx="1">
                  <c:v>1193.75</c:v>
                </c:pt>
                <c:pt idx="2">
                  <c:v>1682.1285738000001</c:v>
                </c:pt>
                <c:pt idx="3">
                  <c:v>1564.32</c:v>
                </c:pt>
                <c:pt idx="4">
                  <c:v>1457.9869114999999</c:v>
                </c:pt>
                <c:pt idx="5">
                  <c:v>1576.6466156957358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07-4722-8AB7-E5C0B6A9B072}"/>
            </c:ext>
          </c:extLst>
        </c:ser>
        <c:ser>
          <c:idx val="1"/>
          <c:order val="1"/>
          <c:tx>
            <c:strRef>
              <c:f>Sheet2!$D$8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Sheet2!$B$9:$B$14</c:f>
              <c:strCache>
                <c:ptCount val="6"/>
                <c:pt idx="0">
                  <c:v>SUNM/PW-01</c:v>
                </c:pt>
                <c:pt idx="1">
                  <c:v>SUNM/PW-02</c:v>
                </c:pt>
                <c:pt idx="2">
                  <c:v>SUNM/PW-03</c:v>
                </c:pt>
                <c:pt idx="3">
                  <c:v>SUNM/PW-04</c:v>
                </c:pt>
                <c:pt idx="4">
                  <c:v>SUNM/PW-05</c:v>
                </c:pt>
                <c:pt idx="5">
                  <c:v>SUNM/PW-06</c:v>
                </c:pt>
              </c:strCache>
            </c:strRef>
          </c:cat>
          <c:val>
            <c:numRef>
              <c:f>Sheet2!$D$9:$D$14</c:f>
              <c:numCache>
                <c:formatCode>0.00</c:formatCode>
                <c:ptCount val="6"/>
                <c:pt idx="0">
                  <c:v>618.10902762852959</c:v>
                </c:pt>
                <c:pt idx="1">
                  <c:v>150.11000000000001</c:v>
                </c:pt>
                <c:pt idx="2">
                  <c:v>312.53994158727755</c:v>
                </c:pt>
                <c:pt idx="3">
                  <c:v>1037.5999999999999</c:v>
                </c:pt>
                <c:pt idx="4">
                  <c:v>0</c:v>
                </c:pt>
                <c:pt idx="5">
                  <c:v>823.09565276078752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07-4722-8AB7-E5C0B6A9B072}"/>
            </c:ext>
          </c:extLst>
        </c:ser>
        <c:ser>
          <c:idx val="2"/>
          <c:order val="2"/>
          <c:tx>
            <c:strRef>
              <c:f>Sheet2!$E$8</c:f>
              <c:strCache>
                <c:ptCount val="1"/>
                <c:pt idx="0">
                  <c:v>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Sheet2!$B$9:$B$14</c:f>
              <c:strCache>
                <c:ptCount val="6"/>
                <c:pt idx="0">
                  <c:v>SUNM/PW-01</c:v>
                </c:pt>
                <c:pt idx="1">
                  <c:v>SUNM/PW-02</c:v>
                </c:pt>
                <c:pt idx="2">
                  <c:v>SUNM/PW-03</c:v>
                </c:pt>
                <c:pt idx="3">
                  <c:v>SUNM/PW-04</c:v>
                </c:pt>
                <c:pt idx="4">
                  <c:v>SUNM/PW-05</c:v>
                </c:pt>
                <c:pt idx="5">
                  <c:v>SUNM/PW-06</c:v>
                </c:pt>
              </c:strCache>
            </c:strRef>
          </c:cat>
          <c:val>
            <c:numRef>
              <c:f>Sheet2!$E$9:$E$14</c:f>
              <c:numCache>
                <c:formatCode>0.00</c:formatCode>
                <c:ptCount val="6"/>
                <c:pt idx="0">
                  <c:v>843.89196087147059</c:v>
                </c:pt>
                <c:pt idx="1">
                  <c:v>1043.6399999999999</c:v>
                </c:pt>
                <c:pt idx="2">
                  <c:v>1369.5886322127226</c:v>
                </c:pt>
                <c:pt idx="3">
                  <c:v>526.72</c:v>
                </c:pt>
                <c:pt idx="4">
                  <c:v>1457.9869114999999</c:v>
                </c:pt>
                <c:pt idx="5">
                  <c:v>753.55096293494796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07-4722-8AB7-E5C0B6A9B072}"/>
            </c:ext>
          </c:extLst>
        </c:ser>
        <c:ser>
          <c:idx val="3"/>
          <c:order val="3"/>
          <c:tx>
            <c:strRef>
              <c:f>Sheet2!$F$8</c:f>
              <c:strCache>
                <c:ptCount val="1"/>
                <c:pt idx="0">
                  <c:v>VWD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Sheet2!$B$9:$B$14</c:f>
              <c:strCache>
                <c:ptCount val="6"/>
                <c:pt idx="0">
                  <c:v>SUNM/PW-01</c:v>
                </c:pt>
                <c:pt idx="1">
                  <c:v>SUNM/PW-02</c:v>
                </c:pt>
                <c:pt idx="2">
                  <c:v>SUNM/PW-03</c:v>
                </c:pt>
                <c:pt idx="3">
                  <c:v>SUNM/PW-04</c:v>
                </c:pt>
                <c:pt idx="4">
                  <c:v>SUNM/PW-05</c:v>
                </c:pt>
                <c:pt idx="5">
                  <c:v>SUNM/PW-06</c:v>
                </c:pt>
              </c:strCache>
            </c:strRef>
          </c:cat>
          <c:val>
            <c:numRef>
              <c:f>Sheet2!$F$9:$F$14</c:f>
              <c:numCache>
                <c:formatCode>0.00</c:formatCode>
                <c:ptCount val="6"/>
                <c:pt idx="0">
                  <c:v>544.41099999999994</c:v>
                </c:pt>
                <c:pt idx="1">
                  <c:v>240.8</c:v>
                </c:pt>
                <c:pt idx="2">
                  <c:v>457.91</c:v>
                </c:pt>
                <c:pt idx="3">
                  <c:v>1181.06</c:v>
                </c:pt>
                <c:pt idx="4">
                  <c:v>767.40000000000009</c:v>
                </c:pt>
                <c:pt idx="5">
                  <c:v>1050.3541869012986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07-4722-8AB7-E5C0B6A9B072}"/>
            </c:ext>
          </c:extLst>
        </c:ser>
        <c:ser>
          <c:idx val="4"/>
          <c:order val="4"/>
          <c:tx>
            <c:strRef>
              <c:f>Sheet2!$G$8</c:f>
              <c:strCache>
                <c:ptCount val="1"/>
                <c:pt idx="0">
                  <c:v>PVWD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Sheet2!$B$9:$B$14</c:f>
              <c:strCache>
                <c:ptCount val="6"/>
                <c:pt idx="0">
                  <c:v>SUNM/PW-01</c:v>
                </c:pt>
                <c:pt idx="1">
                  <c:v>SUNM/PW-02</c:v>
                </c:pt>
                <c:pt idx="2">
                  <c:v>SUNM/PW-03</c:v>
                </c:pt>
                <c:pt idx="3">
                  <c:v>SUNM/PW-04</c:v>
                </c:pt>
                <c:pt idx="4">
                  <c:v>SUNM/PW-05</c:v>
                </c:pt>
                <c:pt idx="5">
                  <c:v>SUNM/PW-06</c:v>
                </c:pt>
              </c:strCache>
            </c:strRef>
          </c:cat>
          <c:val>
            <c:numRef>
              <c:f>Sheet2!$G$9:$G$14</c:f>
              <c:numCache>
                <c:formatCode>0.00</c:formatCode>
                <c:ptCount val="6"/>
                <c:pt idx="0">
                  <c:v>642.3900000000001</c:v>
                </c:pt>
                <c:pt idx="1">
                  <c:v>471.53</c:v>
                </c:pt>
                <c:pt idx="2">
                  <c:v>732.71812270000009</c:v>
                </c:pt>
                <c:pt idx="3">
                  <c:v>1334.36</c:v>
                </c:pt>
                <c:pt idx="4">
                  <c:v>1459.6509999999998</c:v>
                </c:pt>
                <c:pt idx="5">
                  <c:v>1383.5486589796353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07-4722-8AB7-E5C0B6A9B072}"/>
            </c:ext>
          </c:extLst>
        </c:ser>
        <c:ser>
          <c:idx val="5"/>
          <c:order val="5"/>
          <c:tx>
            <c:strRef>
              <c:f>Sheet2!$H$8</c:f>
              <c:strCache>
                <c:ptCount val="1"/>
                <c:pt idx="0">
                  <c:v>PE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Sheet2!$H$9:$H$14</c:f>
              <c:numCache>
                <c:formatCode>0.00</c:formatCode>
                <c:ptCount val="6"/>
                <c:pt idx="0">
                  <c:v>24.280972371470511</c:v>
                </c:pt>
                <c:pt idx="1">
                  <c:v>321.41999999999996</c:v>
                </c:pt>
                <c:pt idx="2">
                  <c:v>420.17818111272254</c:v>
                </c:pt>
                <c:pt idx="3">
                  <c:v>296.76</c:v>
                </c:pt>
                <c:pt idx="4">
                  <c:v>1459.6509999999998</c:v>
                </c:pt>
                <c:pt idx="5">
                  <c:v>560.4530062188478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07-4722-8AB7-E5C0B6A9B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451656"/>
        <c:axId val="580460512"/>
      </c:barChart>
      <c:catAx>
        <c:axId val="580451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60512"/>
        <c:crosses val="autoZero"/>
        <c:auto val="1"/>
        <c:lblAlgn val="ctr"/>
        <c:lblOffset val="100"/>
        <c:noMultiLvlLbl val="0"/>
      </c:catAx>
      <c:valAx>
        <c:axId val="5804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51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003138790147441E-2"/>
          <c:y val="0.91722264137471821"/>
          <c:w val="0.91754409553300631"/>
          <c:h val="6.75628430529096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</a:t>
            </a:r>
            <a:r>
              <a:rPr lang="en-US" baseline="0"/>
              <a:t> of Netrokona</a:t>
            </a:r>
            <a:endParaRPr lang="en-US"/>
          </a:p>
        </c:rich>
      </c:tx>
      <c:layout>
        <c:manualLayout>
          <c:xMode val="edge"/>
          <c:yMode val="edge"/>
          <c:x val="0.396852713437191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Sheet2!$C$35</c:f>
              <c:strCache>
                <c:ptCount val="1"/>
                <c:pt idx="0">
                  <c:v>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Sheet2!$C$36:$C$42</c:f>
              <c:numCache>
                <c:formatCode>_(* #,##0.00_);_(* \(#,##0.00\);_(* "-"??_);_(@_)</c:formatCode>
                <c:ptCount val="7"/>
                <c:pt idx="0">
                  <c:v>1345.3447496803001</c:v>
                </c:pt>
                <c:pt idx="1">
                  <c:v>948.89019634647912</c:v>
                </c:pt>
                <c:pt idx="2">
                  <c:v>868.99</c:v>
                </c:pt>
                <c:pt idx="3">
                  <c:v>1500.9204861800001</c:v>
                </c:pt>
                <c:pt idx="4">
                  <c:v>1189.18</c:v>
                </c:pt>
                <c:pt idx="5">
                  <c:v>631.32074766999995</c:v>
                </c:pt>
                <c:pt idx="6">
                  <c:v>893.67676979999999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D9-469C-A21F-D3973D8C5C25}"/>
            </c:ext>
          </c:extLst>
        </c:ser>
        <c:ser>
          <c:idx val="1"/>
          <c:order val="1"/>
          <c:tx>
            <c:strRef>
              <c:f>Sheet2!$D$35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Sheet2!$D$36:$D$42</c:f>
              <c:numCache>
                <c:formatCode>_(* #,##0.00_);_(* \(#,##0.00\);_(* "-"??_);_(@_)</c:formatCode>
                <c:ptCount val="7"/>
                <c:pt idx="0">
                  <c:v>428.86</c:v>
                </c:pt>
                <c:pt idx="1">
                  <c:v>343.5</c:v>
                </c:pt>
                <c:pt idx="2">
                  <c:v>289.10000000000002</c:v>
                </c:pt>
                <c:pt idx="3">
                  <c:v>501.79237300985602</c:v>
                </c:pt>
                <c:pt idx="4">
                  <c:v>123.11000000000001</c:v>
                </c:pt>
                <c:pt idx="5">
                  <c:v>295.02999999999997</c:v>
                </c:pt>
                <c:pt idx="6">
                  <c:v>567.70000000000005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D9-469C-A21F-D3973D8C5C25}"/>
            </c:ext>
          </c:extLst>
        </c:ser>
        <c:ser>
          <c:idx val="2"/>
          <c:order val="2"/>
          <c:tx>
            <c:strRef>
              <c:f>Sheet2!$E$35</c:f>
              <c:strCache>
                <c:ptCount val="1"/>
                <c:pt idx="0">
                  <c:v>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Sheet2!$E$36:$E$42</c:f>
              <c:numCache>
                <c:formatCode>_(* #,##0.00_);_(* \(#,##0.00\);_(* "-"??_);_(@_)</c:formatCode>
                <c:ptCount val="7"/>
                <c:pt idx="0">
                  <c:v>916.48474968029996</c:v>
                </c:pt>
                <c:pt idx="1">
                  <c:v>605.390196346479</c:v>
                </c:pt>
                <c:pt idx="2">
                  <c:v>579.89</c:v>
                </c:pt>
                <c:pt idx="3">
                  <c:v>999.12811317014382</c:v>
                </c:pt>
                <c:pt idx="4">
                  <c:v>1066.0700000000002</c:v>
                </c:pt>
                <c:pt idx="5">
                  <c:v>336.29074767000009</c:v>
                </c:pt>
                <c:pt idx="6">
                  <c:v>325.97676979999994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D9-469C-A21F-D3973D8C5C25}"/>
            </c:ext>
          </c:extLst>
        </c:ser>
        <c:ser>
          <c:idx val="3"/>
          <c:order val="3"/>
          <c:tx>
            <c:strRef>
              <c:f>Sheet2!$F$35</c:f>
              <c:strCache>
                <c:ptCount val="1"/>
                <c:pt idx="0">
                  <c:v>VWD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Sheet2!$F$36:$F$42</c:f>
              <c:numCache>
                <c:formatCode>_(* #,##0.00_);_(* \(#,##0.00\);_(* "-"??_);_(@_)</c:formatCode>
                <c:ptCount val="7"/>
                <c:pt idx="0">
                  <c:v>563.76</c:v>
                </c:pt>
                <c:pt idx="1">
                  <c:v>514.2600000000001</c:v>
                </c:pt>
                <c:pt idx="2">
                  <c:v>295.41000000000003</c:v>
                </c:pt>
                <c:pt idx="3">
                  <c:v>961.55220059999999</c:v>
                </c:pt>
                <c:pt idx="4">
                  <c:v>418.33</c:v>
                </c:pt>
                <c:pt idx="5">
                  <c:v>387.45199999999994</c:v>
                </c:pt>
                <c:pt idx="6">
                  <c:v>670.18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D9-469C-A21F-D3973D8C5C25}"/>
            </c:ext>
          </c:extLst>
        </c:ser>
        <c:ser>
          <c:idx val="4"/>
          <c:order val="4"/>
          <c:tx>
            <c:strRef>
              <c:f>Sheet2!$G$35</c:f>
              <c:strCache>
                <c:ptCount val="1"/>
                <c:pt idx="0">
                  <c:v>PVWD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Sheet2!$G$36:$G$42</c:f>
              <c:numCache>
                <c:formatCode>_(* #,##0.00_);_(* \(#,##0.00\);_(* "-"??_);_(@_)</c:formatCode>
                <c:ptCount val="7"/>
                <c:pt idx="0">
                  <c:v>707.48</c:v>
                </c:pt>
                <c:pt idx="1">
                  <c:v>530.88000000000011</c:v>
                </c:pt>
                <c:pt idx="2">
                  <c:v>384.75</c:v>
                </c:pt>
                <c:pt idx="3">
                  <c:v>1021.2322006000001</c:v>
                </c:pt>
                <c:pt idx="4">
                  <c:v>1131.93</c:v>
                </c:pt>
                <c:pt idx="5">
                  <c:v>432.47199999999998</c:v>
                </c:pt>
                <c:pt idx="6">
                  <c:v>670.18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D9-469C-A21F-D3973D8C5C25}"/>
            </c:ext>
          </c:extLst>
        </c:ser>
        <c:ser>
          <c:idx val="5"/>
          <c:order val="5"/>
          <c:tx>
            <c:strRef>
              <c:f>Sheet2!$H$35</c:f>
              <c:strCache>
                <c:ptCount val="1"/>
                <c:pt idx="0">
                  <c:v>PE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Sheet2!$H$36:$H$42</c:f>
              <c:numCache>
                <c:formatCode>_(* #,##0.00_);_(* \(#,##0.00\);_(* "-"??_);_(@_)</c:formatCode>
                <c:ptCount val="7"/>
                <c:pt idx="0">
                  <c:v>278.62</c:v>
                </c:pt>
                <c:pt idx="1">
                  <c:v>187.38000000000011</c:v>
                </c:pt>
                <c:pt idx="2">
                  <c:v>95.649999999999977</c:v>
                </c:pt>
                <c:pt idx="3">
                  <c:v>519.43982759014398</c:v>
                </c:pt>
                <c:pt idx="4">
                  <c:v>1008.82</c:v>
                </c:pt>
                <c:pt idx="5">
                  <c:v>137.44200000000001</c:v>
                </c:pt>
                <c:pt idx="6">
                  <c:v>102.4799999999999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D9-469C-A21F-D3973D8C5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451656"/>
        <c:axId val="58046051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Sheet2!$I$35</c15:sqref>
                        </c15:formulaRef>
                      </c:ext>
                    </c:extLst>
                    <c:strCache>
                      <c:ptCount val="1"/>
                      <c:pt idx="0">
                        <c:v>PFM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Sheet2!$B$36:$B$42</c15:sqref>
                        </c15:formulaRef>
                      </c:ext>
                    </c:extLst>
                    <c:strCache>
                      <c:ptCount val="7"/>
                      <c:pt idx="0">
                        <c:v>NETR/PW-01</c:v>
                      </c:pt>
                      <c:pt idx="1">
                        <c:v>NETR/PW-02</c:v>
                      </c:pt>
                      <c:pt idx="2">
                        <c:v>NETR/PW-03</c:v>
                      </c:pt>
                      <c:pt idx="3">
                        <c:v>NETR/PW-04</c:v>
                      </c:pt>
                      <c:pt idx="4">
                        <c:v>NETR/PW-05</c:v>
                      </c:pt>
                      <c:pt idx="5">
                        <c:v>NETR/PW-06</c:v>
                      </c:pt>
                      <c:pt idx="6">
                        <c:v>NETR/PW-07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Sheet2!$I$36:$I$42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53D9-469C-A21F-D3973D8C5C25}"/>
                  </c:ext>
                </c:extLst>
              </c15:ser>
            </c15:filteredBarSeries>
          </c:ext>
        </c:extLst>
      </c:barChart>
      <c:catAx>
        <c:axId val="580451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60512"/>
        <c:crosses val="autoZero"/>
        <c:auto val="1"/>
        <c:lblAlgn val="ctr"/>
        <c:lblOffset val="100"/>
        <c:noMultiLvlLbl val="0"/>
      </c:catAx>
      <c:valAx>
        <c:axId val="5804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51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454366105828644"/>
          <c:y val="0.89698191174276853"/>
          <c:w val="0.83680989834053521"/>
          <c:h val="6.8311953906627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</a:t>
            </a:r>
            <a:r>
              <a:rPr lang="en-US" baseline="0"/>
              <a:t> of Hobiganj</a:t>
            </a:r>
            <a:endParaRPr lang="en-US"/>
          </a:p>
        </c:rich>
      </c:tx>
      <c:layout>
        <c:manualLayout>
          <c:xMode val="edge"/>
          <c:yMode val="edge"/>
          <c:x val="0.396852713437191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Sheet2!$C$66</c:f>
              <c:strCache>
                <c:ptCount val="1"/>
                <c:pt idx="0">
                  <c:v>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Sheet2!$C$67:$C$72</c:f>
              <c:numCache>
                <c:formatCode>_(* #,##0.00_);_(* \(#,##0.00\);_(* "-"??_);_(@_)</c:formatCode>
                <c:ptCount val="6"/>
                <c:pt idx="0">
                  <c:v>1521.4</c:v>
                </c:pt>
                <c:pt idx="1">
                  <c:v>1352.2485715099997</c:v>
                </c:pt>
                <c:pt idx="2">
                  <c:v>1146.8</c:v>
                </c:pt>
                <c:pt idx="3">
                  <c:v>1316.5445282000001</c:v>
                </c:pt>
                <c:pt idx="4">
                  <c:v>1581.7287263051492</c:v>
                </c:pt>
                <c:pt idx="5">
                  <c:v>907.13765777000003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E-4734-9108-545170B9A9AB}"/>
            </c:ext>
          </c:extLst>
        </c:ser>
        <c:ser>
          <c:idx val="1"/>
          <c:order val="1"/>
          <c:tx>
            <c:strRef>
              <c:f>Sheet2!$D$66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Sheet2!$D$67:$D$72</c:f>
              <c:numCache>
                <c:formatCode>_(* #,##0.00_);_(* \(#,##0.00\);_(* "-"??_);_(@_)</c:formatCode>
                <c:ptCount val="6"/>
                <c:pt idx="0">
                  <c:v>718.56</c:v>
                </c:pt>
                <c:pt idx="1">
                  <c:v>586.45967342595225</c:v>
                </c:pt>
                <c:pt idx="2">
                  <c:v>626.76</c:v>
                </c:pt>
                <c:pt idx="3">
                  <c:v>232.93991652310251</c:v>
                </c:pt>
                <c:pt idx="4">
                  <c:v>917.2475876025776</c:v>
                </c:pt>
                <c:pt idx="5">
                  <c:v>459.67032162593881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E-4734-9108-545170B9A9AB}"/>
            </c:ext>
          </c:extLst>
        </c:ser>
        <c:ser>
          <c:idx val="2"/>
          <c:order val="2"/>
          <c:tx>
            <c:strRef>
              <c:f>Sheet2!$E$66</c:f>
              <c:strCache>
                <c:ptCount val="1"/>
                <c:pt idx="0">
                  <c:v>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Sheet2!$E$67:$E$72</c:f>
              <c:numCache>
                <c:formatCode>_(* #,##0.00_);_(* \(#,##0.00\);_(* "-"??_);_(@_)</c:formatCode>
                <c:ptCount val="6"/>
                <c:pt idx="0">
                  <c:v>802.84000000000015</c:v>
                </c:pt>
                <c:pt idx="1">
                  <c:v>765.78889808404745</c:v>
                </c:pt>
                <c:pt idx="2">
                  <c:v>520.04</c:v>
                </c:pt>
                <c:pt idx="3">
                  <c:v>1083.6046116768975</c:v>
                </c:pt>
                <c:pt idx="4">
                  <c:v>664.48113870257157</c:v>
                </c:pt>
                <c:pt idx="5">
                  <c:v>447.46733614406122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DE-4734-9108-545170B9A9AB}"/>
            </c:ext>
          </c:extLst>
        </c:ser>
        <c:ser>
          <c:idx val="3"/>
          <c:order val="3"/>
          <c:tx>
            <c:strRef>
              <c:f>Sheet2!$F$66</c:f>
              <c:strCache>
                <c:ptCount val="1"/>
                <c:pt idx="0">
                  <c:v>VWD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Sheet2!$F$67:$F$72</c:f>
              <c:numCache>
                <c:formatCode>_(* #,##0.00_);_(* \(#,##0.00\);_(* "-"??_);_(@_)</c:formatCode>
                <c:ptCount val="6"/>
                <c:pt idx="0">
                  <c:v>1455.87</c:v>
                </c:pt>
                <c:pt idx="1">
                  <c:v>594.71975170725011</c:v>
                </c:pt>
                <c:pt idx="2">
                  <c:v>721.03</c:v>
                </c:pt>
                <c:pt idx="3">
                  <c:v>622.60041490000003</c:v>
                </c:pt>
                <c:pt idx="4">
                  <c:v>1420.2512424752492</c:v>
                </c:pt>
                <c:pt idx="5">
                  <c:v>558.48092374999999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DE-4734-9108-545170B9A9AB}"/>
            </c:ext>
          </c:extLst>
        </c:ser>
        <c:ser>
          <c:idx val="4"/>
          <c:order val="4"/>
          <c:tx>
            <c:strRef>
              <c:f>Sheet2!$G$66</c:f>
              <c:strCache>
                <c:ptCount val="1"/>
                <c:pt idx="0">
                  <c:v>PVWD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Sheet2!$G$67:$G$72</c:f>
              <c:numCache>
                <c:formatCode>_(* #,##0.00_);_(* \(#,##0.00\);_(* "-"??_);_(@_)</c:formatCode>
                <c:ptCount val="6"/>
                <c:pt idx="0">
                  <c:v>1455.87</c:v>
                </c:pt>
                <c:pt idx="1">
                  <c:v>712.5857517072501</c:v>
                </c:pt>
                <c:pt idx="2">
                  <c:v>882.92000000000007</c:v>
                </c:pt>
                <c:pt idx="3">
                  <c:v>816.9051586999999</c:v>
                </c:pt>
                <c:pt idx="4">
                  <c:v>1521.4706054752492</c:v>
                </c:pt>
                <c:pt idx="5">
                  <c:v>778.30514514999993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DE-4734-9108-545170B9A9AB}"/>
            </c:ext>
          </c:extLst>
        </c:ser>
        <c:ser>
          <c:idx val="5"/>
          <c:order val="5"/>
          <c:tx>
            <c:strRef>
              <c:f>Sheet2!$H$66</c:f>
              <c:strCache>
                <c:ptCount val="1"/>
                <c:pt idx="0">
                  <c:v>PE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Sheet2!$H$67:$H$72</c:f>
              <c:numCache>
                <c:formatCode>_(* #,##0.00_);_(* \(#,##0.00\);_(* "-"??_);_(@_)</c:formatCode>
                <c:ptCount val="6"/>
                <c:pt idx="0">
                  <c:v>737.31</c:v>
                </c:pt>
                <c:pt idx="1">
                  <c:v>126.12607828129785</c:v>
                </c:pt>
                <c:pt idx="2">
                  <c:v>256.16000000000008</c:v>
                </c:pt>
                <c:pt idx="3">
                  <c:v>583.96524217689739</c:v>
                </c:pt>
                <c:pt idx="4">
                  <c:v>604.22301787267156</c:v>
                </c:pt>
                <c:pt idx="5">
                  <c:v>318.63482352406112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DE-4734-9108-545170B9A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451656"/>
        <c:axId val="580460512"/>
        <c:extLst/>
      </c:barChart>
      <c:catAx>
        <c:axId val="580451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60512"/>
        <c:crosses val="autoZero"/>
        <c:auto val="1"/>
        <c:lblAlgn val="ctr"/>
        <c:lblOffset val="100"/>
        <c:noMultiLvlLbl val="0"/>
      </c:catAx>
      <c:valAx>
        <c:axId val="5804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51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454366105828644"/>
          <c:y val="0.89698191174276853"/>
          <c:w val="0.83680989834053521"/>
          <c:h val="6.8311953906627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520211</xdr:colOff>
      <xdr:row>14</xdr:row>
      <xdr:rowOff>181709</xdr:rowOff>
    </xdr:from>
    <xdr:to>
      <xdr:col>8</xdr:col>
      <xdr:colOff>801076</xdr:colOff>
      <xdr:row>32</xdr:row>
      <xdr:rowOff>39078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C5334-735B-4327-AF5D-3C2FA5BEA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45</xdr:row>
      <xdr:rowOff>0</xdr:rowOff>
    </xdr:from>
    <xdr:to>
      <xdr:col>8</xdr:col>
      <xdr:colOff>280865</xdr:colOff>
      <xdr:row>62</xdr:row>
      <xdr:rowOff>39588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5F8444-F97E-44FA-AF98-D17122AB6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74</xdr:row>
      <xdr:rowOff>0</xdr:rowOff>
    </xdr:from>
    <xdr:to>
      <xdr:col>8</xdr:col>
      <xdr:colOff>280865</xdr:colOff>
      <xdr:row>91</xdr:row>
      <xdr:rowOff>39587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A178A1-F19F-4A12-8FA8-972F070DD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1"/>
  <sheetViews>
    <sheetView topLeftCell="A4" workbookViewId="0">
      <selection activeCell="B18" sqref="B18"/>
    </sheetView>
  </sheetViews>
  <sheetFormatPr defaultRowHeight="14.4"/>
  <cols>
    <col min="1" max="1" width="42.6640625" customWidth="1"/>
    <col min="2" max="2" width="8.5546875" customWidth="1"/>
  </cols>
  <sheetData>
    <row r="1" spans="1:2">
      <c r="A1" s="19" t="s">
        <v>257</v>
      </c>
      <c r="B1" s="65" t="s">
        <v>226</v>
      </c>
    </row>
    <row r="2" spans="1:2">
      <c r="A2" s="19" t="s">
        <v>258</v>
      </c>
      <c r="B2" s="65" t="s">
        <v>259</v>
      </c>
    </row>
    <row r="3" spans="1:2">
      <c r="A3" s="19" t="s">
        <v>260</v>
      </c>
      <c r="B3" s="65" t="s">
        <v>261</v>
      </c>
    </row>
    <row r="4" spans="1:2">
      <c r="A4" s="19" t="s">
        <v>262</v>
      </c>
      <c r="B4" s="65" t="s">
        <v>263</v>
      </c>
    </row>
    <row r="5" spans="1:2">
      <c r="A5" s="66" t="s">
        <v>264</v>
      </c>
      <c r="B5" s="67" t="s">
        <v>265</v>
      </c>
    </row>
    <row r="6" spans="1:2">
      <c r="A6" s="66" t="s">
        <v>266</v>
      </c>
      <c r="B6" s="67" t="s">
        <v>267</v>
      </c>
    </row>
    <row r="7" spans="1:2">
      <c r="A7" s="19" t="s">
        <v>268</v>
      </c>
      <c r="B7" s="65" t="s">
        <v>269</v>
      </c>
    </row>
    <row r="8" spans="1:2">
      <c r="A8" s="19" t="s">
        <v>270</v>
      </c>
      <c r="B8" s="65" t="s">
        <v>271</v>
      </c>
    </row>
    <row r="9" spans="1:2">
      <c r="A9" s="66" t="s">
        <v>272</v>
      </c>
      <c r="B9" s="67" t="s">
        <v>273</v>
      </c>
    </row>
    <row r="10" spans="1:2">
      <c r="A10" s="19" t="s">
        <v>274</v>
      </c>
      <c r="B10" s="65" t="s">
        <v>275</v>
      </c>
    </row>
    <row r="11" spans="1:2">
      <c r="A11" s="19" t="s">
        <v>276</v>
      </c>
      <c r="B11" s="65" t="s">
        <v>145</v>
      </c>
    </row>
    <row r="12" spans="1:2">
      <c r="A12" s="19" t="s">
        <v>277</v>
      </c>
      <c r="B12" s="65" t="s">
        <v>55</v>
      </c>
    </row>
    <row r="13" spans="1:2">
      <c r="A13" s="19" t="s">
        <v>278</v>
      </c>
      <c r="B13" s="65" t="s">
        <v>75</v>
      </c>
    </row>
    <row r="14" spans="1:2">
      <c r="A14" s="19" t="s">
        <v>279</v>
      </c>
      <c r="B14" s="65" t="s">
        <v>280</v>
      </c>
    </row>
    <row r="15" spans="1:2">
      <c r="A15" s="19" t="s">
        <v>281</v>
      </c>
      <c r="B15" s="65" t="s">
        <v>282</v>
      </c>
    </row>
    <row r="16" spans="1:2">
      <c r="A16" s="19" t="s">
        <v>283</v>
      </c>
      <c r="B16" s="65" t="s">
        <v>284</v>
      </c>
    </row>
    <row r="17" spans="1:2">
      <c r="A17" s="19" t="s">
        <v>285</v>
      </c>
      <c r="B17" s="65" t="s">
        <v>286</v>
      </c>
    </row>
    <row r="18" spans="1:2">
      <c r="A18" s="19" t="s">
        <v>287</v>
      </c>
      <c r="B18" s="65" t="s">
        <v>288</v>
      </c>
    </row>
    <row r="19" spans="1:2">
      <c r="A19" s="19" t="s">
        <v>289</v>
      </c>
      <c r="B19" s="65" t="s">
        <v>290</v>
      </c>
    </row>
    <row r="20" spans="1:2">
      <c r="A20" s="19" t="s">
        <v>291</v>
      </c>
      <c r="B20" s="65" t="s">
        <v>292</v>
      </c>
    </row>
    <row r="21" spans="1:2">
      <c r="A21" s="19" t="s">
        <v>293</v>
      </c>
      <c r="B21" s="65" t="s">
        <v>294</v>
      </c>
    </row>
    <row r="22" spans="1:2">
      <c r="A22" s="19" t="s">
        <v>295</v>
      </c>
      <c r="B22" s="65" t="s">
        <v>134</v>
      </c>
    </row>
    <row r="23" spans="1:2">
      <c r="A23" s="19" t="s">
        <v>296</v>
      </c>
      <c r="B23" s="65" t="s">
        <v>123</v>
      </c>
    </row>
    <row r="24" spans="1:2">
      <c r="A24" s="19" t="s">
        <v>297</v>
      </c>
      <c r="B24" s="65" t="s">
        <v>15</v>
      </c>
    </row>
    <row r="25" spans="1:2">
      <c r="A25" s="19" t="s">
        <v>298</v>
      </c>
      <c r="B25" s="65" t="s">
        <v>25</v>
      </c>
    </row>
    <row r="26" spans="1:2">
      <c r="A26" s="19" t="s">
        <v>299</v>
      </c>
      <c r="B26" s="65" t="s">
        <v>19</v>
      </c>
    </row>
    <row r="27" spans="1:2">
      <c r="A27" s="19" t="s">
        <v>300</v>
      </c>
      <c r="B27" s="65" t="s">
        <v>41</v>
      </c>
    </row>
    <row r="28" spans="1:2">
      <c r="A28" s="19" t="s">
        <v>301</v>
      </c>
      <c r="B28" s="65" t="s">
        <v>44</v>
      </c>
    </row>
    <row r="29" spans="1:2">
      <c r="A29" s="19" t="s">
        <v>302</v>
      </c>
      <c r="B29" s="65" t="s">
        <v>303</v>
      </c>
    </row>
    <row r="30" spans="1:2">
      <c r="A30" s="19" t="s">
        <v>304</v>
      </c>
      <c r="B30" s="65" t="s">
        <v>305</v>
      </c>
    </row>
    <row r="31" spans="1:2">
      <c r="A31" s="19" t="s">
        <v>306</v>
      </c>
      <c r="B31" s="65" t="s">
        <v>307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topLeftCell="A6" zoomScale="85" zoomScaleNormal="85" workbookViewId="0">
      <selection activeCell="E20" sqref="E20"/>
    </sheetView>
  </sheetViews>
  <sheetFormatPr defaultRowHeight="14.4"/>
  <cols>
    <col min="1" max="1" width="49.6640625" customWidth="1"/>
    <col min="2" max="2" width="25.33203125" customWidth="1"/>
    <col min="3" max="3" width="21.6640625" customWidth="1"/>
    <col min="4" max="4" width="24.33203125" customWidth="1"/>
    <col min="5" max="5" width="29.33203125" customWidth="1"/>
    <col min="9" max="9" width="14" customWidth="1"/>
  </cols>
  <sheetData>
    <row r="1" spans="1:10">
      <c r="A1" s="65" t="s">
        <v>565</v>
      </c>
      <c r="B1" s="65" t="s">
        <v>225</v>
      </c>
      <c r="C1" s="65" t="s">
        <v>226</v>
      </c>
      <c r="D1" s="167" t="s">
        <v>548</v>
      </c>
      <c r="E1" s="179" t="s">
        <v>549</v>
      </c>
      <c r="H1" s="93"/>
      <c r="I1" s="93"/>
      <c r="J1" s="93"/>
    </row>
    <row r="2" spans="1:10">
      <c r="A2" s="65" t="s">
        <v>227</v>
      </c>
      <c r="B2" s="65" t="s">
        <v>228</v>
      </c>
      <c r="C2" s="65">
        <v>1</v>
      </c>
      <c r="D2" s="133">
        <v>342.83</v>
      </c>
      <c r="E2" s="167" t="s">
        <v>550</v>
      </c>
      <c r="H2" s="93"/>
      <c r="I2" s="180"/>
      <c r="J2" s="93"/>
    </row>
    <row r="3" spans="1:10">
      <c r="A3" s="65" t="s">
        <v>229</v>
      </c>
      <c r="B3" s="65" t="s">
        <v>230</v>
      </c>
      <c r="C3" s="65">
        <v>2</v>
      </c>
      <c r="D3" s="133">
        <v>0.9</v>
      </c>
      <c r="E3" s="167" t="s">
        <v>551</v>
      </c>
      <c r="H3" s="93"/>
      <c r="I3" s="180"/>
      <c r="J3" s="93"/>
    </row>
    <row r="4" spans="1:10">
      <c r="A4" s="65" t="s">
        <v>231</v>
      </c>
      <c r="B4" s="65" t="s">
        <v>232</v>
      </c>
      <c r="C4" s="65">
        <v>3</v>
      </c>
      <c r="D4" s="133">
        <v>6503.97</v>
      </c>
      <c r="E4" s="167" t="s">
        <v>552</v>
      </c>
      <c r="H4" s="93"/>
      <c r="I4" s="180"/>
      <c r="J4" s="93"/>
    </row>
    <row r="5" spans="1:10">
      <c r="A5" s="65" t="s">
        <v>233</v>
      </c>
      <c r="B5" s="65" t="s">
        <v>234</v>
      </c>
      <c r="C5" s="65">
        <v>4</v>
      </c>
      <c r="D5" s="133">
        <v>0</v>
      </c>
      <c r="E5" s="167" t="s">
        <v>552</v>
      </c>
      <c r="H5" s="93"/>
      <c r="I5" s="180"/>
      <c r="J5" s="93"/>
    </row>
    <row r="6" spans="1:10">
      <c r="A6" s="65" t="s">
        <v>235</v>
      </c>
      <c r="B6" s="65" t="s">
        <v>236</v>
      </c>
      <c r="C6" s="65">
        <v>5</v>
      </c>
      <c r="D6" s="133">
        <v>0</v>
      </c>
      <c r="E6" s="167" t="s">
        <v>552</v>
      </c>
      <c r="H6" s="93"/>
      <c r="I6" s="180"/>
      <c r="J6" s="93"/>
    </row>
    <row r="7" spans="1:10">
      <c r="A7" s="65" t="s">
        <v>237</v>
      </c>
      <c r="B7" s="65" t="s">
        <v>238</v>
      </c>
      <c r="C7" s="65">
        <v>6</v>
      </c>
      <c r="D7" s="133">
        <v>0</v>
      </c>
      <c r="E7" s="167" t="s">
        <v>552</v>
      </c>
      <c r="H7" s="93"/>
      <c r="I7" s="180"/>
      <c r="J7" s="93"/>
    </row>
    <row r="8" spans="1:10">
      <c r="A8" s="65" t="s">
        <v>239</v>
      </c>
      <c r="B8" s="65" t="s">
        <v>240</v>
      </c>
      <c r="C8" s="65">
        <v>7</v>
      </c>
      <c r="D8" s="133">
        <v>2546.54</v>
      </c>
      <c r="E8" s="167" t="s">
        <v>553</v>
      </c>
      <c r="H8" s="93"/>
      <c r="I8" s="180"/>
      <c r="J8" s="93"/>
    </row>
    <row r="9" spans="1:10">
      <c r="A9" s="65" t="s">
        <v>241</v>
      </c>
      <c r="B9" s="65" t="s">
        <v>242</v>
      </c>
      <c r="C9" s="65">
        <v>8</v>
      </c>
      <c r="D9" s="133">
        <v>51.09</v>
      </c>
      <c r="E9" s="167" t="s">
        <v>554</v>
      </c>
      <c r="H9" s="93"/>
      <c r="I9" s="180"/>
      <c r="J9" s="93"/>
    </row>
    <row r="10" spans="1:10">
      <c r="A10" s="65" t="s">
        <v>243</v>
      </c>
      <c r="B10" s="65" t="s">
        <v>244</v>
      </c>
      <c r="C10" s="65">
        <v>9</v>
      </c>
      <c r="D10" s="31"/>
      <c r="E10" s="167" t="s">
        <v>555</v>
      </c>
      <c r="H10" s="93"/>
      <c r="I10" s="180"/>
      <c r="J10" s="93"/>
    </row>
    <row r="11" spans="1:10">
      <c r="A11" s="65" t="s">
        <v>245</v>
      </c>
      <c r="B11" s="65" t="s">
        <v>246</v>
      </c>
      <c r="C11" s="65">
        <v>10</v>
      </c>
      <c r="D11" s="31"/>
      <c r="E11" s="167" t="s">
        <v>556</v>
      </c>
      <c r="H11" s="93"/>
      <c r="I11" s="180"/>
      <c r="J11" s="93"/>
    </row>
    <row r="12" spans="1:10">
      <c r="A12" s="133" t="s">
        <v>247</v>
      </c>
      <c r="B12" s="133" t="s">
        <v>248</v>
      </c>
      <c r="C12" s="133">
        <v>11</v>
      </c>
      <c r="D12" s="133">
        <v>5833.04</v>
      </c>
      <c r="E12" s="167" t="s">
        <v>557</v>
      </c>
      <c r="H12" s="93"/>
      <c r="I12" s="180"/>
      <c r="J12" s="93"/>
    </row>
    <row r="13" spans="1:10">
      <c r="A13" s="65" t="s">
        <v>249</v>
      </c>
      <c r="B13" s="65" t="s">
        <v>250</v>
      </c>
      <c r="C13" s="65">
        <v>12</v>
      </c>
      <c r="D13" s="31"/>
      <c r="E13" s="167" t="s">
        <v>558</v>
      </c>
      <c r="H13" s="93"/>
      <c r="I13" s="93"/>
      <c r="J13" s="93"/>
    </row>
    <row r="14" spans="1:10">
      <c r="A14" s="65" t="s">
        <v>251</v>
      </c>
      <c r="B14" s="65" t="s">
        <v>252</v>
      </c>
      <c r="C14" s="65">
        <v>14</v>
      </c>
      <c r="D14" s="31"/>
      <c r="E14" s="167" t="s">
        <v>561</v>
      </c>
      <c r="H14" s="93"/>
      <c r="I14" s="93"/>
      <c r="J14" s="93"/>
    </row>
    <row r="15" spans="1:10">
      <c r="A15" s="65" t="s">
        <v>253</v>
      </c>
      <c r="B15" s="65" t="s">
        <v>254</v>
      </c>
      <c r="C15" s="65">
        <v>15</v>
      </c>
      <c r="D15" s="31"/>
      <c r="E15" s="167" t="s">
        <v>559</v>
      </c>
    </row>
    <row r="16" spans="1:10">
      <c r="A16" s="65" t="s">
        <v>255</v>
      </c>
      <c r="B16" s="65" t="s">
        <v>256</v>
      </c>
      <c r="C16" s="65">
        <v>16</v>
      </c>
      <c r="D16" s="31"/>
      <c r="E16" s="167" t="s">
        <v>560</v>
      </c>
    </row>
    <row r="19" spans="1:6" s="93" customFormat="1"/>
    <row r="20" spans="1:6" s="93" customFormat="1"/>
    <row r="21" spans="1:6" s="93" customFormat="1"/>
    <row r="22" spans="1:6" s="93" customFormat="1"/>
    <row r="23" spans="1:6" s="93" customFormat="1">
      <c r="A23" s="180"/>
      <c r="B23" s="180"/>
      <c r="C23" s="180"/>
      <c r="D23" s="180"/>
      <c r="E23" s="180"/>
      <c r="F23" s="214"/>
    </row>
    <row r="24" spans="1:6" s="93" customFormat="1">
      <c r="A24" s="180"/>
      <c r="B24" s="180"/>
      <c r="C24" s="180"/>
      <c r="D24" s="180"/>
      <c r="E24" s="180"/>
      <c r="F24" s="214"/>
    </row>
    <row r="25" spans="1:6" s="93" customFormat="1">
      <c r="A25" s="180"/>
      <c r="B25" s="180"/>
      <c r="C25" s="180"/>
      <c r="D25" s="180"/>
      <c r="E25" s="180"/>
      <c r="F25" s="214"/>
    </row>
    <row r="26" spans="1:6" s="93" customFormat="1">
      <c r="A26" s="180"/>
      <c r="B26" s="180"/>
      <c r="C26" s="180"/>
      <c r="D26" s="180"/>
      <c r="E26" s="180"/>
      <c r="F26" s="214"/>
    </row>
    <row r="27" spans="1:6" s="93" customFormat="1">
      <c r="A27" s="180"/>
      <c r="B27" s="180"/>
      <c r="C27" s="180"/>
      <c r="D27" s="180"/>
      <c r="E27" s="180"/>
      <c r="F27" s="214"/>
    </row>
    <row r="28" spans="1:6" s="93" customFormat="1">
      <c r="A28" s="180"/>
      <c r="B28" s="180"/>
      <c r="C28" s="180"/>
      <c r="D28" s="180"/>
      <c r="E28" s="180"/>
      <c r="F28" s="214"/>
    </row>
    <row r="29" spans="1:6" s="93" customFormat="1">
      <c r="A29" s="180"/>
      <c r="B29" s="180"/>
      <c r="C29" s="180"/>
      <c r="D29" s="180"/>
      <c r="E29" s="180"/>
      <c r="F29" s="214"/>
    </row>
    <row r="30" spans="1:6" s="93" customFormat="1">
      <c r="A30" s="180"/>
      <c r="B30" s="180"/>
      <c r="C30" s="180"/>
      <c r="D30" s="180"/>
      <c r="E30" s="180"/>
      <c r="F30" s="214"/>
    </row>
    <row r="31" spans="1:6" s="93" customFormat="1">
      <c r="A31" s="180"/>
      <c r="B31" s="180"/>
      <c r="C31" s="180"/>
      <c r="D31" s="180"/>
      <c r="E31" s="180"/>
      <c r="F31" s="214"/>
    </row>
    <row r="32" spans="1:6" s="93" customFormat="1">
      <c r="A32" s="180"/>
      <c r="B32" s="180"/>
      <c r="C32" s="180"/>
      <c r="D32" s="180"/>
      <c r="E32" s="180"/>
      <c r="F32" s="214"/>
    </row>
    <row r="33" s="93" customFormat="1"/>
    <row r="34" s="93" customFormat="1"/>
    <row r="35" s="93" customFormat="1"/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46" workbookViewId="0">
      <selection activeCell="C65" sqref="C65"/>
    </sheetView>
  </sheetViews>
  <sheetFormatPr defaultRowHeight="14.4"/>
  <cols>
    <col min="1" max="1" width="13.5546875" customWidth="1"/>
    <col min="2" max="2" width="18.44140625" customWidth="1"/>
    <col min="3" max="3" width="23.109375" customWidth="1"/>
  </cols>
  <sheetData>
    <row r="1" spans="1:3">
      <c r="A1" s="167" t="s">
        <v>534</v>
      </c>
      <c r="B1" s="167" t="s">
        <v>535</v>
      </c>
      <c r="C1" s="71" t="s">
        <v>548</v>
      </c>
    </row>
    <row r="2" spans="1:3">
      <c r="A2" s="167">
        <v>1</v>
      </c>
      <c r="B2" s="167" t="s">
        <v>531</v>
      </c>
      <c r="C2" s="51">
        <v>51.09</v>
      </c>
    </row>
    <row r="3" spans="1:3">
      <c r="A3" s="167">
        <v>2</v>
      </c>
      <c r="B3" s="167" t="s">
        <v>504</v>
      </c>
      <c r="C3" s="51">
        <v>347.71</v>
      </c>
    </row>
    <row r="4" spans="1:3">
      <c r="A4" s="167">
        <v>3</v>
      </c>
      <c r="B4" s="167" t="s">
        <v>495</v>
      </c>
      <c r="C4" s="51">
        <v>625.92999999999995</v>
      </c>
    </row>
    <row r="5" spans="1:3">
      <c r="A5" s="167">
        <v>4</v>
      </c>
      <c r="B5" s="167" t="s">
        <v>489</v>
      </c>
      <c r="C5" s="51">
        <v>714.69</v>
      </c>
    </row>
    <row r="6" spans="1:3">
      <c r="A6" s="167">
        <v>5</v>
      </c>
      <c r="B6" s="167" t="s">
        <v>486</v>
      </c>
      <c r="C6" s="51">
        <v>575.15</v>
      </c>
    </row>
    <row r="7" spans="1:3">
      <c r="A7" s="167">
        <v>6</v>
      </c>
      <c r="B7" s="167" t="s">
        <v>477</v>
      </c>
      <c r="C7" s="51">
        <v>837.25</v>
      </c>
    </row>
    <row r="8" spans="1:3">
      <c r="A8" s="167">
        <v>7</v>
      </c>
      <c r="B8" s="51" t="s">
        <v>466</v>
      </c>
      <c r="C8" s="176">
        <v>565.07000000000005</v>
      </c>
    </row>
    <row r="9" spans="1:3">
      <c r="A9" s="167">
        <v>8</v>
      </c>
      <c r="B9" s="167" t="s">
        <v>536</v>
      </c>
      <c r="C9" s="167">
        <v>0</v>
      </c>
    </row>
    <row r="10" spans="1:3">
      <c r="A10" s="167">
        <v>9</v>
      </c>
      <c r="B10" s="51" t="s">
        <v>447</v>
      </c>
      <c r="C10" s="176">
        <v>712.33</v>
      </c>
    </row>
    <row r="11" spans="1:3">
      <c r="A11" s="167">
        <v>10</v>
      </c>
      <c r="B11" s="51" t="s">
        <v>439</v>
      </c>
      <c r="C11" s="51">
        <v>409.68</v>
      </c>
    </row>
    <row r="12" spans="1:3">
      <c r="A12" s="167">
        <v>11</v>
      </c>
      <c r="B12" s="51" t="s">
        <v>436</v>
      </c>
      <c r="C12" s="51">
        <v>522.86</v>
      </c>
    </row>
    <row r="13" spans="1:3">
      <c r="A13" s="167">
        <v>12</v>
      </c>
      <c r="B13" s="167" t="s">
        <v>429</v>
      </c>
      <c r="C13" s="51">
        <v>705.59</v>
      </c>
    </row>
    <row r="14" spans="1:3">
      <c r="A14" s="167">
        <v>13</v>
      </c>
      <c r="B14" s="51" t="s">
        <v>456</v>
      </c>
      <c r="C14" s="177">
        <v>647.20000000000005</v>
      </c>
    </row>
    <row r="15" spans="1:3">
      <c r="A15" s="167">
        <v>14</v>
      </c>
      <c r="B15" s="51" t="s">
        <v>453</v>
      </c>
      <c r="C15" s="51">
        <v>806.89</v>
      </c>
    </row>
    <row r="16" spans="1:3">
      <c r="A16" s="167">
        <v>15</v>
      </c>
      <c r="B16" s="51" t="s">
        <v>448</v>
      </c>
      <c r="C16" s="51">
        <v>333.94</v>
      </c>
    </row>
    <row r="17" spans="1:3">
      <c r="A17" s="167">
        <v>16</v>
      </c>
      <c r="B17" s="51" t="s">
        <v>433</v>
      </c>
      <c r="C17" s="51">
        <v>721.62</v>
      </c>
    </row>
    <row r="18" spans="1:3">
      <c r="A18" s="167">
        <v>17</v>
      </c>
      <c r="B18" s="51" t="s">
        <v>414</v>
      </c>
      <c r="C18" s="176">
        <v>1451.95</v>
      </c>
    </row>
    <row r="19" spans="1:3">
      <c r="A19" s="167">
        <v>18</v>
      </c>
      <c r="B19" s="167" t="s">
        <v>508</v>
      </c>
      <c r="C19" s="51">
        <v>711.02</v>
      </c>
    </row>
    <row r="20" spans="1:3">
      <c r="A20" s="167">
        <v>19</v>
      </c>
      <c r="B20" s="51" t="s">
        <v>420</v>
      </c>
      <c r="C20" s="176">
        <v>331.35</v>
      </c>
    </row>
    <row r="21" spans="1:3">
      <c r="A21" s="167">
        <v>20</v>
      </c>
      <c r="B21" s="167" t="s">
        <v>393</v>
      </c>
      <c r="C21" s="51">
        <v>501.12</v>
      </c>
    </row>
    <row r="22" spans="1:3">
      <c r="A22" s="167">
        <v>21</v>
      </c>
      <c r="B22" s="167" t="s">
        <v>523</v>
      </c>
      <c r="C22" s="51">
        <v>268.24</v>
      </c>
    </row>
    <row r="23" spans="1:3">
      <c r="A23" s="167">
        <v>22</v>
      </c>
      <c r="B23" s="51" t="s">
        <v>407</v>
      </c>
      <c r="C23" s="51">
        <v>281.05</v>
      </c>
    </row>
    <row r="24" spans="1:3">
      <c r="A24" s="167">
        <v>23</v>
      </c>
      <c r="B24" s="167" t="s">
        <v>361</v>
      </c>
      <c r="C24" s="178">
        <v>720.33</v>
      </c>
    </row>
    <row r="25" spans="1:3">
      <c r="A25" s="167">
        <v>24</v>
      </c>
      <c r="B25" s="51" t="s">
        <v>367</v>
      </c>
      <c r="C25" s="176">
        <v>890.42</v>
      </c>
    </row>
    <row r="26" spans="1:3">
      <c r="A26" s="167">
        <v>25</v>
      </c>
      <c r="B26" s="51" t="s">
        <v>380</v>
      </c>
      <c r="C26" s="51">
        <v>749.37</v>
      </c>
    </row>
    <row r="27" spans="1:3">
      <c r="A27" s="167">
        <v>26</v>
      </c>
      <c r="B27" s="167" t="s">
        <v>373</v>
      </c>
      <c r="C27" s="51">
        <v>501.12</v>
      </c>
    </row>
    <row r="28" spans="1:3">
      <c r="A28" s="167">
        <v>27</v>
      </c>
      <c r="B28" s="51" t="s">
        <v>537</v>
      </c>
      <c r="C28" s="51">
        <v>0</v>
      </c>
    </row>
    <row r="29" spans="1:3">
      <c r="A29" s="167">
        <v>28</v>
      </c>
      <c r="B29" s="167" t="s">
        <v>576</v>
      </c>
      <c r="C29" s="167">
        <v>61.6</v>
      </c>
    </row>
    <row r="30" spans="1:3">
      <c r="A30" s="167">
        <v>29</v>
      </c>
      <c r="B30" s="167" t="s">
        <v>577</v>
      </c>
      <c r="C30" s="167">
        <v>0</v>
      </c>
    </row>
    <row r="31" spans="1:3">
      <c r="A31" s="167">
        <v>30</v>
      </c>
      <c r="B31" s="167" t="s">
        <v>578</v>
      </c>
      <c r="C31" s="167">
        <v>0</v>
      </c>
    </row>
    <row r="32" spans="1:3">
      <c r="A32" s="167">
        <v>31</v>
      </c>
      <c r="B32" s="167" t="s">
        <v>579</v>
      </c>
      <c r="C32" s="167">
        <v>74.41</v>
      </c>
    </row>
    <row r="33" spans="1:3">
      <c r="A33" s="167">
        <v>32</v>
      </c>
      <c r="B33" s="167" t="s">
        <v>538</v>
      </c>
      <c r="C33" s="167">
        <v>0</v>
      </c>
    </row>
    <row r="34" spans="1:3">
      <c r="A34" s="167">
        <v>33</v>
      </c>
      <c r="B34" s="167" t="s">
        <v>539</v>
      </c>
      <c r="C34" s="167">
        <v>0</v>
      </c>
    </row>
    <row r="35" spans="1:3">
      <c r="A35" s="167">
        <v>34</v>
      </c>
      <c r="B35" s="167" t="s">
        <v>540</v>
      </c>
      <c r="C35" s="167">
        <v>0</v>
      </c>
    </row>
    <row r="36" spans="1:3">
      <c r="A36" s="167">
        <v>35</v>
      </c>
      <c r="B36" s="167" t="s">
        <v>541</v>
      </c>
      <c r="C36" s="167">
        <v>0</v>
      </c>
    </row>
    <row r="37" spans="1:3">
      <c r="A37" s="167">
        <v>36</v>
      </c>
      <c r="B37" s="167" t="s">
        <v>542</v>
      </c>
      <c r="C37" s="167">
        <v>0</v>
      </c>
    </row>
    <row r="38" spans="1:3">
      <c r="A38" s="167">
        <v>37</v>
      </c>
      <c r="B38" s="167" t="s">
        <v>543</v>
      </c>
      <c r="C38" s="167">
        <v>0</v>
      </c>
    </row>
    <row r="39" spans="1:3">
      <c r="A39" s="167">
        <v>38</v>
      </c>
      <c r="B39" s="167" t="s">
        <v>544</v>
      </c>
      <c r="C39" s="167">
        <v>0</v>
      </c>
    </row>
    <row r="40" spans="1:3">
      <c r="A40" s="167">
        <v>39</v>
      </c>
      <c r="B40" s="167" t="s">
        <v>545</v>
      </c>
      <c r="C40" s="167">
        <v>0</v>
      </c>
    </row>
    <row r="41" spans="1:3">
      <c r="A41" s="167">
        <v>40</v>
      </c>
      <c r="B41" s="167" t="s">
        <v>546</v>
      </c>
      <c r="C41" s="167">
        <v>0</v>
      </c>
    </row>
    <row r="42" spans="1:3">
      <c r="A42" s="167">
        <v>41</v>
      </c>
      <c r="B42" s="167" t="s">
        <v>547</v>
      </c>
      <c r="C42" s="167">
        <v>0</v>
      </c>
    </row>
    <row r="43" spans="1:3">
      <c r="A43" s="167">
        <v>42</v>
      </c>
      <c r="B43" s="167" t="s">
        <v>122</v>
      </c>
      <c r="C43" s="167">
        <v>938.57</v>
      </c>
    </row>
    <row r="44" spans="1:3">
      <c r="A44" s="167">
        <v>43</v>
      </c>
      <c r="B44" s="167" t="s">
        <v>133</v>
      </c>
      <c r="C44" s="167">
        <v>1079.52</v>
      </c>
    </row>
    <row r="45" spans="1:3">
      <c r="A45" s="167">
        <v>44</v>
      </c>
      <c r="B45" s="167" t="s">
        <v>580</v>
      </c>
      <c r="C45" s="167">
        <v>0</v>
      </c>
    </row>
    <row r="46" spans="1:3">
      <c r="A46" s="167">
        <v>45</v>
      </c>
      <c r="B46" s="167" t="s">
        <v>184</v>
      </c>
      <c r="C46" s="167">
        <v>655.94</v>
      </c>
    </row>
    <row r="47" spans="1:3">
      <c r="A47" s="167">
        <v>46</v>
      </c>
      <c r="B47" s="167" t="s">
        <v>144</v>
      </c>
      <c r="C47" s="167">
        <v>307.8</v>
      </c>
    </row>
    <row r="48" spans="1:3">
      <c r="A48" s="167">
        <v>47</v>
      </c>
      <c r="B48" s="167" t="s">
        <v>155</v>
      </c>
      <c r="C48" s="167">
        <v>1094.31</v>
      </c>
    </row>
    <row r="49" spans="1:3">
      <c r="A49" s="167">
        <v>48</v>
      </c>
      <c r="B49" s="167" t="s">
        <v>174</v>
      </c>
      <c r="C49" s="167">
        <v>667.67</v>
      </c>
    </row>
    <row r="50" spans="1:3">
      <c r="A50" s="167">
        <v>49</v>
      </c>
      <c r="B50" s="167" t="s">
        <v>13</v>
      </c>
      <c r="C50" s="167">
        <v>817.97</v>
      </c>
    </row>
    <row r="51" spans="1:3">
      <c r="A51" s="167">
        <v>50</v>
      </c>
      <c r="B51" s="167" t="s">
        <v>22</v>
      </c>
      <c r="C51" s="167">
        <v>475.85</v>
      </c>
    </row>
    <row r="52" spans="1:3">
      <c r="A52" s="167">
        <v>51</v>
      </c>
      <c r="B52" s="167" t="s">
        <v>34</v>
      </c>
      <c r="C52" s="167">
        <v>712.73</v>
      </c>
    </row>
    <row r="53" spans="1:3">
      <c r="A53" s="167">
        <v>52</v>
      </c>
      <c r="B53" s="167" t="s">
        <v>40</v>
      </c>
      <c r="C53" s="167">
        <v>844.17</v>
      </c>
    </row>
    <row r="54" spans="1:3">
      <c r="A54" s="167">
        <v>53</v>
      </c>
      <c r="B54" s="167" t="s">
        <v>53</v>
      </c>
      <c r="C54" s="167">
        <v>635.34</v>
      </c>
    </row>
    <row r="55" spans="1:3">
      <c r="A55" s="167">
        <v>54</v>
      </c>
      <c r="B55" s="167" t="s">
        <v>63</v>
      </c>
      <c r="C55" s="167">
        <v>375.82</v>
      </c>
    </row>
    <row r="56" spans="1:3">
      <c r="A56" s="167">
        <v>55</v>
      </c>
      <c r="B56" s="167" t="s">
        <v>74</v>
      </c>
      <c r="C56" s="167">
        <v>567.71</v>
      </c>
    </row>
    <row r="57" spans="1:3">
      <c r="A57" s="167">
        <v>56</v>
      </c>
      <c r="B57" s="167" t="s">
        <v>581</v>
      </c>
      <c r="C57" s="167">
        <v>134.16</v>
      </c>
    </row>
    <row r="58" spans="1:3">
      <c r="A58" s="167">
        <v>57</v>
      </c>
      <c r="B58" s="167" t="s">
        <v>319</v>
      </c>
      <c r="C58" s="167">
        <v>913.55</v>
      </c>
    </row>
    <row r="59" spans="1:3">
      <c r="A59" s="167">
        <v>58</v>
      </c>
      <c r="B59" s="167" t="s">
        <v>317</v>
      </c>
      <c r="C59" s="167">
        <v>926.3</v>
      </c>
    </row>
    <row r="60" spans="1:3">
      <c r="A60" s="167">
        <v>59</v>
      </c>
      <c r="B60" s="167" t="s">
        <v>315</v>
      </c>
      <c r="C60" s="167">
        <v>511.73</v>
      </c>
    </row>
    <row r="61" spans="1:3">
      <c r="A61" s="167">
        <v>60</v>
      </c>
      <c r="B61" s="167" t="s">
        <v>313</v>
      </c>
      <c r="C61" s="167">
        <v>1521.41</v>
      </c>
    </row>
    <row r="62" spans="1:3">
      <c r="A62" s="167">
        <v>61</v>
      </c>
      <c r="B62" s="167" t="s">
        <v>311</v>
      </c>
      <c r="C62" s="167">
        <v>1061.82</v>
      </c>
    </row>
    <row r="63" spans="1:3">
      <c r="A63" s="167">
        <v>62</v>
      </c>
      <c r="B63" s="167" t="s">
        <v>308</v>
      </c>
      <c r="C63" s="167">
        <v>1268.067</v>
      </c>
    </row>
    <row r="64" spans="1:3">
      <c r="A64" s="167">
        <v>63</v>
      </c>
      <c r="B64" s="167" t="s">
        <v>582</v>
      </c>
      <c r="C64" s="167">
        <v>0</v>
      </c>
    </row>
    <row r="65" spans="3:3">
      <c r="C65" s="7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view="pageBreakPreview" zoomScaleNormal="100" zoomScaleSheetLayoutView="100" workbookViewId="0">
      <selection activeCell="E7" sqref="E7"/>
    </sheetView>
  </sheetViews>
  <sheetFormatPr defaultRowHeight="14.4"/>
  <cols>
    <col min="1" max="1" width="31" customWidth="1"/>
    <col min="2" max="2" width="48" style="24" customWidth="1"/>
    <col min="3" max="3" width="13.6640625" style="25" customWidth="1"/>
    <col min="4" max="4" width="12" style="26" customWidth="1"/>
    <col min="5" max="5" width="14.33203125" style="24" customWidth="1"/>
    <col min="6" max="6" width="38.6640625" style="24" hidden="1" customWidth="1"/>
    <col min="7" max="7" width="19.33203125" style="25" customWidth="1"/>
    <col min="8" max="8" width="15.6640625" style="24" customWidth="1"/>
    <col min="9" max="9" width="13.5546875" style="24" customWidth="1"/>
    <col min="10" max="10" width="18.33203125" style="25" customWidth="1"/>
    <col min="11" max="11" width="21.6640625" style="24" customWidth="1"/>
    <col min="12" max="12" width="15.6640625" style="24" customWidth="1"/>
  </cols>
  <sheetData>
    <row r="1" spans="1:14" ht="17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119</v>
      </c>
      <c r="F1" s="5" t="s">
        <v>101</v>
      </c>
      <c r="G1" s="2" t="s">
        <v>4</v>
      </c>
      <c r="H1" s="2" t="s">
        <v>5</v>
      </c>
      <c r="I1" s="2" t="s">
        <v>6</v>
      </c>
      <c r="J1" s="2" t="s">
        <v>7</v>
      </c>
      <c r="K1" s="6" t="s">
        <v>8</v>
      </c>
      <c r="L1" s="6" t="s">
        <v>9</v>
      </c>
      <c r="M1" s="34"/>
      <c r="N1" s="34"/>
    </row>
    <row r="2" spans="1:14" s="14" customFormat="1" ht="53.7" customHeight="1">
      <c r="A2" s="49" t="s">
        <v>120</v>
      </c>
      <c r="B2" s="49" t="s">
        <v>121</v>
      </c>
      <c r="C2" s="49" t="s">
        <v>18</v>
      </c>
      <c r="D2" s="50">
        <v>7</v>
      </c>
      <c r="E2" s="50">
        <v>151.38499999999999</v>
      </c>
      <c r="F2" s="52"/>
      <c r="G2" s="49" t="s">
        <v>122</v>
      </c>
      <c r="H2" s="53" t="s">
        <v>14</v>
      </c>
      <c r="I2" s="54">
        <v>10</v>
      </c>
      <c r="J2" s="55"/>
      <c r="K2" s="56" t="s">
        <v>123</v>
      </c>
      <c r="L2" s="53" t="s">
        <v>124</v>
      </c>
      <c r="M2" s="47"/>
      <c r="N2" s="47"/>
    </row>
    <row r="3" spans="1:14" s="14" customFormat="1" ht="51.6" customHeight="1">
      <c r="A3" s="49" t="s">
        <v>120</v>
      </c>
      <c r="B3" s="49" t="s">
        <v>125</v>
      </c>
      <c r="C3" s="49" t="s">
        <v>18</v>
      </c>
      <c r="D3" s="50">
        <v>7</v>
      </c>
      <c r="E3" s="50">
        <v>151.38499999999999</v>
      </c>
      <c r="F3" s="52"/>
      <c r="G3" s="49" t="s">
        <v>122</v>
      </c>
      <c r="H3" s="53" t="s">
        <v>14</v>
      </c>
      <c r="I3" s="54">
        <v>10</v>
      </c>
      <c r="J3" s="55"/>
      <c r="K3" s="56" t="s">
        <v>123</v>
      </c>
      <c r="L3" s="53" t="s">
        <v>124</v>
      </c>
      <c r="M3" s="47"/>
      <c r="N3" s="47"/>
    </row>
    <row r="4" spans="1:14" s="14" customFormat="1" ht="38.1" customHeight="1">
      <c r="A4" s="49" t="s">
        <v>120</v>
      </c>
      <c r="B4" s="49" t="s">
        <v>126</v>
      </c>
      <c r="C4" s="49" t="s">
        <v>18</v>
      </c>
      <c r="D4" s="50">
        <v>17.399999999999999</v>
      </c>
      <c r="E4" s="50">
        <v>732.6</v>
      </c>
      <c r="F4" s="52"/>
      <c r="G4" s="49" t="s">
        <v>122</v>
      </c>
      <c r="H4" s="53" t="s">
        <v>14</v>
      </c>
      <c r="I4" s="54">
        <v>8</v>
      </c>
      <c r="J4" s="55"/>
      <c r="K4" s="56" t="s">
        <v>123</v>
      </c>
      <c r="L4" s="53" t="s">
        <v>124</v>
      </c>
      <c r="M4" s="47"/>
      <c r="N4" s="47"/>
    </row>
    <row r="5" spans="1:14" s="14" customFormat="1" ht="38.1" customHeight="1">
      <c r="A5" s="49" t="s">
        <v>120</v>
      </c>
      <c r="B5" s="49" t="s">
        <v>127</v>
      </c>
      <c r="C5" s="49" t="s">
        <v>18</v>
      </c>
      <c r="D5" s="50">
        <v>2.9249999999999998</v>
      </c>
      <c r="E5" s="50">
        <v>99.9</v>
      </c>
      <c r="F5" s="52"/>
      <c r="G5" s="49" t="s">
        <v>122</v>
      </c>
      <c r="H5" s="53" t="s">
        <v>14</v>
      </c>
      <c r="I5" s="54">
        <v>8</v>
      </c>
      <c r="J5" s="55"/>
      <c r="K5" s="56" t="s">
        <v>123</v>
      </c>
      <c r="L5" s="53" t="s">
        <v>124</v>
      </c>
      <c r="M5" s="47"/>
      <c r="N5" s="47"/>
    </row>
    <row r="6" spans="1:14" s="14" customFormat="1" ht="38.1" customHeight="1">
      <c r="A6" s="49" t="s">
        <v>120</v>
      </c>
      <c r="B6" s="49" t="s">
        <v>128</v>
      </c>
      <c r="C6" s="49" t="s">
        <v>129</v>
      </c>
      <c r="D6" s="50">
        <v>1</v>
      </c>
      <c r="E6" s="50">
        <v>208</v>
      </c>
      <c r="F6" s="57"/>
      <c r="G6" s="49" t="s">
        <v>122</v>
      </c>
      <c r="H6" s="53" t="s">
        <v>14</v>
      </c>
      <c r="I6" s="54">
        <v>3</v>
      </c>
      <c r="J6" s="55"/>
      <c r="K6" s="56" t="s">
        <v>123</v>
      </c>
      <c r="L6" s="53" t="s">
        <v>124</v>
      </c>
      <c r="M6" s="47"/>
      <c r="N6" s="47"/>
    </row>
    <row r="7" spans="1:14" s="14" customFormat="1" ht="38.1" customHeight="1">
      <c r="A7" s="49" t="s">
        <v>120</v>
      </c>
      <c r="B7" s="49" t="s">
        <v>130</v>
      </c>
      <c r="C7" s="49" t="s">
        <v>129</v>
      </c>
      <c r="D7" s="50">
        <v>1</v>
      </c>
      <c r="E7" s="50">
        <v>178.13</v>
      </c>
      <c r="F7" s="58"/>
      <c r="G7" s="49" t="s">
        <v>122</v>
      </c>
      <c r="H7" s="53" t="s">
        <v>14</v>
      </c>
      <c r="I7" s="54">
        <v>5</v>
      </c>
      <c r="J7" s="55"/>
      <c r="K7" s="56" t="s">
        <v>123</v>
      </c>
      <c r="L7" s="53" t="s">
        <v>124</v>
      </c>
      <c r="M7" s="47"/>
      <c r="N7" s="47"/>
    </row>
    <row r="8" spans="1:14" s="14" customFormat="1" ht="43.2" customHeight="1">
      <c r="A8" s="49" t="s">
        <v>131</v>
      </c>
      <c r="B8" s="49" t="s">
        <v>132</v>
      </c>
      <c r="C8" s="49" t="s">
        <v>12</v>
      </c>
      <c r="D8" s="50">
        <v>7.23</v>
      </c>
      <c r="E8" s="59">
        <v>274.56</v>
      </c>
      <c r="F8" s="60"/>
      <c r="G8" s="49" t="s">
        <v>133</v>
      </c>
      <c r="H8" s="53" t="s">
        <v>14</v>
      </c>
      <c r="I8" s="54">
        <v>10</v>
      </c>
      <c r="J8" s="55"/>
      <c r="K8" s="56" t="s">
        <v>134</v>
      </c>
      <c r="L8" s="53" t="s">
        <v>124</v>
      </c>
      <c r="M8" s="47"/>
      <c r="N8" s="47"/>
    </row>
    <row r="9" spans="1:14" s="14" customFormat="1" ht="38.1" customHeight="1">
      <c r="A9" s="49" t="s">
        <v>131</v>
      </c>
      <c r="B9" s="49" t="s">
        <v>135</v>
      </c>
      <c r="C9" s="49" t="s">
        <v>12</v>
      </c>
      <c r="D9" s="50">
        <v>6.8940000000000001</v>
      </c>
      <c r="E9" s="59">
        <v>225.46</v>
      </c>
      <c r="F9" s="60"/>
      <c r="G9" s="49" t="s">
        <v>133</v>
      </c>
      <c r="H9" s="53" t="s">
        <v>14</v>
      </c>
      <c r="I9" s="54">
        <v>10</v>
      </c>
      <c r="J9" s="55"/>
      <c r="K9" s="56" t="s">
        <v>134</v>
      </c>
      <c r="L9" s="53" t="s">
        <v>124</v>
      </c>
      <c r="M9" s="47"/>
      <c r="N9" s="47"/>
    </row>
    <row r="10" spans="1:14" s="14" customFormat="1" ht="38.1" customHeight="1">
      <c r="A10" s="49" t="s">
        <v>131</v>
      </c>
      <c r="B10" s="49" t="s">
        <v>136</v>
      </c>
      <c r="C10" s="49" t="s">
        <v>12</v>
      </c>
      <c r="D10" s="50">
        <v>16.02</v>
      </c>
      <c r="E10" s="59">
        <v>318.42</v>
      </c>
      <c r="F10" s="60"/>
      <c r="G10" s="49" t="s">
        <v>133</v>
      </c>
      <c r="H10" s="53" t="s">
        <v>14</v>
      </c>
      <c r="I10" s="54">
        <v>10</v>
      </c>
      <c r="J10" s="55"/>
      <c r="K10" s="56" t="s">
        <v>134</v>
      </c>
      <c r="L10" s="53" t="s">
        <v>124</v>
      </c>
      <c r="M10" s="47"/>
      <c r="N10" s="47"/>
    </row>
    <row r="11" spans="1:14" s="14" customFormat="1" ht="38.1" customHeight="1">
      <c r="A11" s="49" t="s">
        <v>131</v>
      </c>
      <c r="B11" s="49" t="s">
        <v>137</v>
      </c>
      <c r="C11" s="49" t="s">
        <v>12</v>
      </c>
      <c r="D11" s="50">
        <v>8.36</v>
      </c>
      <c r="E11" s="59">
        <v>149.54</v>
      </c>
      <c r="F11" s="61"/>
      <c r="G11" s="49" t="s">
        <v>133</v>
      </c>
      <c r="H11" s="53" t="s">
        <v>14</v>
      </c>
      <c r="I11" s="54">
        <v>10</v>
      </c>
      <c r="J11" s="55"/>
      <c r="K11" s="56" t="s">
        <v>134</v>
      </c>
      <c r="L11" s="53" t="s">
        <v>124</v>
      </c>
      <c r="M11" s="47"/>
      <c r="N11" s="47"/>
    </row>
    <row r="12" spans="1:14" s="14" customFormat="1" ht="38.1" customHeight="1">
      <c r="A12" s="49" t="s">
        <v>131</v>
      </c>
      <c r="B12" s="49" t="s">
        <v>138</v>
      </c>
      <c r="C12" s="49" t="s">
        <v>12</v>
      </c>
      <c r="D12" s="50">
        <v>1.6950000000000001</v>
      </c>
      <c r="E12" s="50">
        <v>132.86610229999999</v>
      </c>
      <c r="F12" s="61"/>
      <c r="G12" s="49" t="s">
        <v>133</v>
      </c>
      <c r="H12" s="53" t="s">
        <v>14</v>
      </c>
      <c r="I12" s="54">
        <v>8</v>
      </c>
      <c r="J12" s="55"/>
      <c r="K12" s="56" t="s">
        <v>134</v>
      </c>
      <c r="L12" s="53" t="s">
        <v>124</v>
      </c>
      <c r="M12" s="47"/>
      <c r="N12" s="47"/>
    </row>
    <row r="13" spans="1:14" s="14" customFormat="1" ht="38.1" customHeight="1">
      <c r="A13" s="49" t="s">
        <v>131</v>
      </c>
      <c r="B13" s="49" t="s">
        <v>139</v>
      </c>
      <c r="C13" s="49" t="s">
        <v>12</v>
      </c>
      <c r="D13" s="50">
        <v>1.79</v>
      </c>
      <c r="E13" s="50">
        <v>53.047480929999999</v>
      </c>
      <c r="F13" s="61"/>
      <c r="G13" s="49" t="s">
        <v>133</v>
      </c>
      <c r="H13" s="53" t="s">
        <v>14</v>
      </c>
      <c r="I13" s="54">
        <v>8</v>
      </c>
      <c r="J13" s="55"/>
      <c r="K13" s="56" t="s">
        <v>134</v>
      </c>
      <c r="L13" s="53" t="s">
        <v>124</v>
      </c>
      <c r="M13" s="47"/>
      <c r="N13" s="47"/>
    </row>
    <row r="14" spans="1:14" s="14" customFormat="1" ht="38.1" customHeight="1">
      <c r="A14" s="49" t="s">
        <v>131</v>
      </c>
      <c r="B14" s="49" t="s">
        <v>140</v>
      </c>
      <c r="C14" s="49" t="s">
        <v>12</v>
      </c>
      <c r="D14" s="50">
        <v>2.72</v>
      </c>
      <c r="E14" s="50">
        <v>29.974988280000002</v>
      </c>
      <c r="F14" s="60"/>
      <c r="G14" s="49" t="s">
        <v>133</v>
      </c>
      <c r="H14" s="53" t="s">
        <v>14</v>
      </c>
      <c r="I14" s="54">
        <v>8</v>
      </c>
      <c r="J14" s="55"/>
      <c r="K14" s="56" t="s">
        <v>134</v>
      </c>
      <c r="L14" s="53" t="s">
        <v>124</v>
      </c>
      <c r="M14" s="47"/>
      <c r="N14" s="47"/>
    </row>
    <row r="15" spans="1:14" s="14" customFormat="1" ht="38.1" customHeight="1">
      <c r="A15" s="49" t="s">
        <v>131</v>
      </c>
      <c r="B15" s="49" t="s">
        <v>141</v>
      </c>
      <c r="C15" s="49" t="s">
        <v>129</v>
      </c>
      <c r="D15" s="50">
        <v>1</v>
      </c>
      <c r="E15" s="50">
        <v>168.38</v>
      </c>
      <c r="F15" s="61"/>
      <c r="G15" s="49" t="s">
        <v>133</v>
      </c>
      <c r="H15" s="53" t="s">
        <v>14</v>
      </c>
      <c r="I15" s="54">
        <v>5</v>
      </c>
      <c r="J15" s="55"/>
      <c r="K15" s="56" t="s">
        <v>134</v>
      </c>
      <c r="L15" s="53" t="s">
        <v>124</v>
      </c>
      <c r="M15" s="47"/>
      <c r="N15" s="47"/>
    </row>
    <row r="16" spans="1:14" s="14" customFormat="1" ht="38.1" customHeight="1">
      <c r="A16" s="49" t="s">
        <v>169</v>
      </c>
      <c r="B16" s="49" t="s">
        <v>170</v>
      </c>
      <c r="C16" s="49" t="s">
        <v>18</v>
      </c>
      <c r="D16" s="50">
        <v>23.815000000000001</v>
      </c>
      <c r="E16" s="50">
        <v>638.85</v>
      </c>
      <c r="F16" s="52"/>
      <c r="G16" s="49" t="s">
        <v>184</v>
      </c>
      <c r="H16" s="53" t="s">
        <v>54</v>
      </c>
      <c r="I16" s="54">
        <v>11</v>
      </c>
      <c r="J16" s="55"/>
      <c r="K16" s="56" t="s">
        <v>145</v>
      </c>
      <c r="L16" s="53" t="s">
        <v>124</v>
      </c>
      <c r="M16" s="47"/>
      <c r="N16" s="47"/>
    </row>
    <row r="17" spans="1:14" s="14" customFormat="1" ht="38.1" customHeight="1">
      <c r="A17" s="49" t="s">
        <v>169</v>
      </c>
      <c r="B17" s="49" t="s">
        <v>171</v>
      </c>
      <c r="C17" s="49" t="s">
        <v>18</v>
      </c>
      <c r="D17" s="50"/>
      <c r="E17" s="50">
        <v>507.95</v>
      </c>
      <c r="F17" s="52"/>
      <c r="G17" s="49" t="s">
        <v>184</v>
      </c>
      <c r="H17" s="53" t="s">
        <v>54</v>
      </c>
      <c r="I17" s="54">
        <v>11</v>
      </c>
      <c r="J17" s="55"/>
      <c r="K17" s="56" t="s">
        <v>145</v>
      </c>
      <c r="L17" s="53" t="s">
        <v>124</v>
      </c>
      <c r="M17" s="47"/>
      <c r="N17" s="47"/>
    </row>
    <row r="18" spans="1:14" s="14" customFormat="1" ht="38.1" customHeight="1">
      <c r="A18" s="49" t="s">
        <v>142</v>
      </c>
      <c r="B18" s="49" t="s">
        <v>143</v>
      </c>
      <c r="C18" s="49" t="s">
        <v>129</v>
      </c>
      <c r="D18" s="50">
        <v>1</v>
      </c>
      <c r="E18" s="50">
        <v>141.3235316</v>
      </c>
      <c r="F18" s="61"/>
      <c r="G18" s="49" t="s">
        <v>144</v>
      </c>
      <c r="H18" s="53" t="s">
        <v>54</v>
      </c>
      <c r="I18" s="54">
        <v>3</v>
      </c>
      <c r="J18" s="55"/>
      <c r="K18" s="56" t="s">
        <v>145</v>
      </c>
      <c r="L18" s="53" t="s">
        <v>124</v>
      </c>
      <c r="M18" s="47"/>
      <c r="N18" s="47"/>
    </row>
    <row r="19" spans="1:14" s="14" customFormat="1" ht="38.1" customHeight="1">
      <c r="A19" s="49" t="s">
        <v>142</v>
      </c>
      <c r="B19" s="49" t="s">
        <v>146</v>
      </c>
      <c r="C19" s="49" t="s">
        <v>129</v>
      </c>
      <c r="D19" s="50">
        <v>1</v>
      </c>
      <c r="E19" s="50">
        <v>154.0745714</v>
      </c>
      <c r="F19" s="61"/>
      <c r="G19" s="49" t="s">
        <v>144</v>
      </c>
      <c r="H19" s="53" t="s">
        <v>54</v>
      </c>
      <c r="I19" s="54">
        <v>3</v>
      </c>
      <c r="J19" s="55"/>
      <c r="K19" s="56" t="s">
        <v>145</v>
      </c>
      <c r="L19" s="53" t="s">
        <v>124</v>
      </c>
      <c r="M19" s="47"/>
      <c r="N19" s="47"/>
    </row>
    <row r="20" spans="1:14" s="14" customFormat="1" ht="38.1" customHeight="1">
      <c r="A20" s="49" t="s">
        <v>142</v>
      </c>
      <c r="B20" s="49" t="s">
        <v>147</v>
      </c>
      <c r="C20" s="49" t="s">
        <v>129</v>
      </c>
      <c r="D20" s="50">
        <v>1</v>
      </c>
      <c r="E20" s="50">
        <v>151.0703345</v>
      </c>
      <c r="F20" s="61"/>
      <c r="G20" s="49" t="s">
        <v>144</v>
      </c>
      <c r="H20" s="53" t="s">
        <v>54</v>
      </c>
      <c r="I20" s="54">
        <v>3</v>
      </c>
      <c r="J20" s="55"/>
      <c r="K20" s="56" t="s">
        <v>145</v>
      </c>
      <c r="L20" s="53" t="s">
        <v>124</v>
      </c>
      <c r="M20" s="47"/>
      <c r="N20" s="47"/>
    </row>
    <row r="21" spans="1:14" s="14" customFormat="1" ht="38.1" customHeight="1">
      <c r="A21" s="49" t="s">
        <v>148</v>
      </c>
      <c r="B21" s="49" t="s">
        <v>149</v>
      </c>
      <c r="C21" s="49" t="s">
        <v>129</v>
      </c>
      <c r="D21" s="50">
        <v>1</v>
      </c>
      <c r="E21" s="50">
        <v>143.81093200000001</v>
      </c>
      <c r="F21" s="61"/>
      <c r="G21" s="49" t="s">
        <v>144</v>
      </c>
      <c r="H21" s="53" t="s">
        <v>54</v>
      </c>
      <c r="I21" s="54">
        <v>3</v>
      </c>
      <c r="J21" s="55"/>
      <c r="K21" s="56" t="s">
        <v>145</v>
      </c>
      <c r="L21" s="53" t="s">
        <v>124</v>
      </c>
      <c r="M21" s="47"/>
      <c r="N21" s="47"/>
    </row>
    <row r="22" spans="1:14" s="14" customFormat="1" ht="38.1" customHeight="1">
      <c r="A22" s="49" t="s">
        <v>148</v>
      </c>
      <c r="B22" s="49" t="s">
        <v>150</v>
      </c>
      <c r="C22" s="49" t="s">
        <v>129</v>
      </c>
      <c r="D22" s="50">
        <v>1</v>
      </c>
      <c r="E22" s="50">
        <v>155.69327179999999</v>
      </c>
      <c r="F22" s="61"/>
      <c r="G22" s="49" t="s">
        <v>144</v>
      </c>
      <c r="H22" s="53" t="s">
        <v>54</v>
      </c>
      <c r="I22" s="54">
        <v>3</v>
      </c>
      <c r="J22" s="55"/>
      <c r="K22" s="56" t="s">
        <v>145</v>
      </c>
      <c r="L22" s="53" t="s">
        <v>124</v>
      </c>
      <c r="M22" s="47"/>
      <c r="N22" s="47"/>
    </row>
    <row r="23" spans="1:14" s="14" customFormat="1" ht="38.1" customHeight="1">
      <c r="A23" s="49" t="s">
        <v>148</v>
      </c>
      <c r="B23" s="49" t="s">
        <v>151</v>
      </c>
      <c r="C23" s="49" t="s">
        <v>129</v>
      </c>
      <c r="D23" s="50">
        <v>1</v>
      </c>
      <c r="E23" s="50">
        <v>216.75147200000001</v>
      </c>
      <c r="F23" s="61"/>
      <c r="G23" s="49" t="s">
        <v>144</v>
      </c>
      <c r="H23" s="53" t="s">
        <v>54</v>
      </c>
      <c r="I23" s="54">
        <v>3</v>
      </c>
      <c r="J23" s="55"/>
      <c r="K23" s="56" t="s">
        <v>145</v>
      </c>
      <c r="L23" s="53" t="s">
        <v>124</v>
      </c>
      <c r="M23" s="47"/>
      <c r="N23" s="47"/>
    </row>
    <row r="24" spans="1:14" s="14" customFormat="1" ht="38.1" customHeight="1">
      <c r="A24" s="49" t="s">
        <v>142</v>
      </c>
      <c r="B24" s="49" t="s">
        <v>152</v>
      </c>
      <c r="C24" s="49" t="s">
        <v>129</v>
      </c>
      <c r="D24" s="50">
        <v>1</v>
      </c>
      <c r="E24" s="50">
        <v>353.8204149</v>
      </c>
      <c r="F24" s="61"/>
      <c r="G24" s="49" t="s">
        <v>144</v>
      </c>
      <c r="H24" s="53" t="s">
        <v>54</v>
      </c>
      <c r="I24" s="54">
        <v>3</v>
      </c>
      <c r="J24" s="55"/>
      <c r="K24" s="56" t="s">
        <v>145</v>
      </c>
      <c r="L24" s="53" t="s">
        <v>124</v>
      </c>
      <c r="M24" s="47"/>
      <c r="N24" s="47"/>
    </row>
    <row r="25" spans="1:14" s="14" customFormat="1" ht="38.1" customHeight="1">
      <c r="A25" s="49" t="s">
        <v>153</v>
      </c>
      <c r="B25" s="49" t="s">
        <v>154</v>
      </c>
      <c r="C25" s="49" t="s">
        <v>129</v>
      </c>
      <c r="D25" s="50">
        <v>1</v>
      </c>
      <c r="E25" s="50">
        <v>415.5317</v>
      </c>
      <c r="F25" s="61"/>
      <c r="G25" s="49" t="s">
        <v>155</v>
      </c>
      <c r="H25" s="53" t="s">
        <v>54</v>
      </c>
      <c r="I25" s="54">
        <v>5</v>
      </c>
      <c r="J25" s="55"/>
      <c r="K25" s="56" t="s">
        <v>145</v>
      </c>
      <c r="L25" s="53" t="s">
        <v>124</v>
      </c>
      <c r="M25" s="47"/>
      <c r="N25" s="47"/>
    </row>
    <row r="26" spans="1:14" s="14" customFormat="1" ht="38.1" customHeight="1">
      <c r="A26" s="49" t="s">
        <v>153</v>
      </c>
      <c r="B26" s="49" t="s">
        <v>156</v>
      </c>
      <c r="C26" s="49" t="s">
        <v>129</v>
      </c>
      <c r="D26" s="50">
        <v>1</v>
      </c>
      <c r="E26" s="50">
        <v>373.34588300000001</v>
      </c>
      <c r="F26" s="61"/>
      <c r="G26" s="49" t="s">
        <v>155</v>
      </c>
      <c r="H26" s="53" t="s">
        <v>54</v>
      </c>
      <c r="I26" s="54">
        <v>5</v>
      </c>
      <c r="J26" s="55"/>
      <c r="K26" s="56" t="s">
        <v>145</v>
      </c>
      <c r="L26" s="53" t="s">
        <v>124</v>
      </c>
      <c r="M26" s="47"/>
      <c r="N26" s="47"/>
    </row>
    <row r="27" spans="1:14" s="14" customFormat="1" ht="38.1" customHeight="1">
      <c r="A27" s="49" t="s">
        <v>153</v>
      </c>
      <c r="B27" s="49" t="s">
        <v>157</v>
      </c>
      <c r="C27" s="49" t="s">
        <v>129</v>
      </c>
      <c r="D27" s="50">
        <v>1</v>
      </c>
      <c r="E27" s="50">
        <v>143.16040000000001</v>
      </c>
      <c r="F27" s="61"/>
      <c r="G27" s="49" t="s">
        <v>155</v>
      </c>
      <c r="H27" s="53" t="s">
        <v>54</v>
      </c>
      <c r="I27" s="54">
        <v>5</v>
      </c>
      <c r="J27" s="55"/>
      <c r="K27" s="56" t="s">
        <v>145</v>
      </c>
      <c r="L27" s="53" t="s">
        <v>124</v>
      </c>
      <c r="M27" s="47"/>
      <c r="N27" s="47"/>
    </row>
    <row r="28" spans="1:14" s="14" customFormat="1" ht="38.1" customHeight="1">
      <c r="A28" s="49" t="s">
        <v>153</v>
      </c>
      <c r="B28" s="49" t="s">
        <v>158</v>
      </c>
      <c r="C28" s="49" t="s">
        <v>129</v>
      </c>
      <c r="D28" s="50">
        <v>1</v>
      </c>
      <c r="E28" s="50">
        <v>165.18307999999999</v>
      </c>
      <c r="F28" s="61"/>
      <c r="G28" s="49" t="s">
        <v>155</v>
      </c>
      <c r="H28" s="53" t="s">
        <v>54</v>
      </c>
      <c r="I28" s="54">
        <v>5</v>
      </c>
      <c r="J28" s="55"/>
      <c r="K28" s="56" t="s">
        <v>145</v>
      </c>
      <c r="L28" s="53" t="s">
        <v>124</v>
      </c>
      <c r="M28" s="47"/>
      <c r="N28" s="47"/>
    </row>
    <row r="29" spans="1:14" s="14" customFormat="1" ht="38.1" customHeight="1">
      <c r="A29" s="49" t="s">
        <v>153</v>
      </c>
      <c r="B29" s="49" t="s">
        <v>159</v>
      </c>
      <c r="C29" s="49" t="s">
        <v>129</v>
      </c>
      <c r="D29" s="62">
        <v>1</v>
      </c>
      <c r="E29" s="50">
        <v>37.083282497250011</v>
      </c>
      <c r="F29" s="52"/>
      <c r="G29" s="49" t="s">
        <v>155</v>
      </c>
      <c r="H29" s="53" t="s">
        <v>54</v>
      </c>
      <c r="I29" s="54">
        <v>4</v>
      </c>
      <c r="J29" s="63"/>
      <c r="K29" s="56" t="s">
        <v>145</v>
      </c>
      <c r="L29" s="53" t="s">
        <v>124</v>
      </c>
      <c r="M29" s="47"/>
      <c r="N29" s="47"/>
    </row>
    <row r="30" spans="1:14" s="14" customFormat="1" ht="38.1" customHeight="1">
      <c r="A30" s="49" t="s">
        <v>153</v>
      </c>
      <c r="B30" s="49" t="s">
        <v>160</v>
      </c>
      <c r="C30" s="49" t="s">
        <v>129</v>
      </c>
      <c r="D30" s="62">
        <v>1</v>
      </c>
      <c r="E30" s="50">
        <v>37.083282497250011</v>
      </c>
      <c r="F30" s="52"/>
      <c r="G30" s="49" t="s">
        <v>155</v>
      </c>
      <c r="H30" s="53" t="s">
        <v>54</v>
      </c>
      <c r="I30" s="54">
        <v>4</v>
      </c>
      <c r="J30" s="63"/>
      <c r="K30" s="56" t="s">
        <v>145</v>
      </c>
      <c r="L30" s="53" t="s">
        <v>124</v>
      </c>
      <c r="M30" s="47"/>
      <c r="N30" s="47"/>
    </row>
    <row r="31" spans="1:14" s="14" customFormat="1" ht="38.1" customHeight="1">
      <c r="A31" s="49" t="s">
        <v>153</v>
      </c>
      <c r="B31" s="49" t="s">
        <v>161</v>
      </c>
      <c r="C31" s="49" t="s">
        <v>129</v>
      </c>
      <c r="D31" s="62">
        <v>1</v>
      </c>
      <c r="E31" s="50">
        <v>37.083282497250011</v>
      </c>
      <c r="F31" s="52"/>
      <c r="G31" s="49" t="s">
        <v>155</v>
      </c>
      <c r="H31" s="53" t="s">
        <v>54</v>
      </c>
      <c r="I31" s="54">
        <v>4</v>
      </c>
      <c r="J31" s="63"/>
      <c r="K31" s="56" t="s">
        <v>145</v>
      </c>
      <c r="L31" s="53" t="s">
        <v>124</v>
      </c>
      <c r="M31" s="47"/>
      <c r="N31" s="47"/>
    </row>
    <row r="32" spans="1:14" s="14" customFormat="1" ht="38.1" customHeight="1">
      <c r="A32" s="49" t="s">
        <v>153</v>
      </c>
      <c r="B32" s="49" t="s">
        <v>162</v>
      </c>
      <c r="C32" s="49" t="s">
        <v>129</v>
      </c>
      <c r="D32" s="62">
        <v>1</v>
      </c>
      <c r="E32" s="50">
        <v>37.083282497250011</v>
      </c>
      <c r="F32" s="52"/>
      <c r="G32" s="49" t="s">
        <v>155</v>
      </c>
      <c r="H32" s="53" t="s">
        <v>54</v>
      </c>
      <c r="I32" s="54">
        <v>4</v>
      </c>
      <c r="J32" s="63"/>
      <c r="K32" s="56" t="s">
        <v>145</v>
      </c>
      <c r="L32" s="53" t="s">
        <v>124</v>
      </c>
      <c r="M32" s="47"/>
      <c r="N32" s="47"/>
    </row>
    <row r="33" spans="1:14" s="14" customFormat="1" ht="38.1" customHeight="1">
      <c r="A33" s="49" t="s">
        <v>153</v>
      </c>
      <c r="B33" s="49" t="s">
        <v>163</v>
      </c>
      <c r="C33" s="49" t="s">
        <v>129</v>
      </c>
      <c r="D33" s="62">
        <v>1</v>
      </c>
      <c r="E33" s="50">
        <v>37.083282497250011</v>
      </c>
      <c r="F33" s="52"/>
      <c r="G33" s="49" t="s">
        <v>155</v>
      </c>
      <c r="H33" s="53" t="s">
        <v>54</v>
      </c>
      <c r="I33" s="54">
        <v>4</v>
      </c>
      <c r="J33" s="63"/>
      <c r="K33" s="56" t="s">
        <v>145</v>
      </c>
      <c r="L33" s="53" t="s">
        <v>124</v>
      </c>
      <c r="M33" s="47"/>
      <c r="N33" s="47"/>
    </row>
    <row r="34" spans="1:14" s="14" customFormat="1" ht="38.1" customHeight="1">
      <c r="A34" s="49" t="s">
        <v>153</v>
      </c>
      <c r="B34" s="49" t="s">
        <v>164</v>
      </c>
      <c r="C34" s="49" t="s">
        <v>129</v>
      </c>
      <c r="D34" s="62">
        <v>1</v>
      </c>
      <c r="E34" s="50">
        <v>37.083282497250011</v>
      </c>
      <c r="F34" s="52"/>
      <c r="G34" s="49" t="s">
        <v>155</v>
      </c>
      <c r="H34" s="53" t="s">
        <v>54</v>
      </c>
      <c r="I34" s="54">
        <v>4</v>
      </c>
      <c r="J34" s="63"/>
      <c r="K34" s="56" t="s">
        <v>145</v>
      </c>
      <c r="L34" s="53" t="s">
        <v>124</v>
      </c>
      <c r="M34" s="47"/>
      <c r="N34" s="47"/>
    </row>
    <row r="35" spans="1:14" s="14" customFormat="1" ht="38.1" customHeight="1">
      <c r="A35" s="49" t="s">
        <v>153</v>
      </c>
      <c r="B35" s="49" t="s">
        <v>165</v>
      </c>
      <c r="C35" s="49" t="s">
        <v>129</v>
      </c>
      <c r="D35" s="62">
        <v>1</v>
      </c>
      <c r="E35" s="50">
        <v>37.083282497250011</v>
      </c>
      <c r="F35" s="52"/>
      <c r="G35" s="49" t="s">
        <v>155</v>
      </c>
      <c r="H35" s="53" t="s">
        <v>54</v>
      </c>
      <c r="I35" s="54">
        <v>4</v>
      </c>
      <c r="J35" s="63"/>
      <c r="K35" s="56" t="s">
        <v>145</v>
      </c>
      <c r="L35" s="53" t="s">
        <v>124</v>
      </c>
      <c r="M35" s="47"/>
      <c r="N35" s="47"/>
    </row>
    <row r="36" spans="1:14" s="14" customFormat="1" ht="38.1" customHeight="1">
      <c r="A36" s="49" t="s">
        <v>153</v>
      </c>
      <c r="B36" s="49" t="s">
        <v>166</v>
      </c>
      <c r="C36" s="49" t="s">
        <v>129</v>
      </c>
      <c r="D36" s="62">
        <v>1</v>
      </c>
      <c r="E36" s="50">
        <v>37.083282497250011</v>
      </c>
      <c r="F36" s="52"/>
      <c r="G36" s="49" t="s">
        <v>155</v>
      </c>
      <c r="H36" s="53" t="s">
        <v>54</v>
      </c>
      <c r="I36" s="54">
        <v>4</v>
      </c>
      <c r="J36" s="63"/>
      <c r="K36" s="56" t="s">
        <v>145</v>
      </c>
      <c r="L36" s="53" t="s">
        <v>124</v>
      </c>
      <c r="M36" s="47"/>
      <c r="N36" s="47"/>
    </row>
    <row r="37" spans="1:14" s="14" customFormat="1" ht="38.1" customHeight="1">
      <c r="A37" s="49" t="s">
        <v>153</v>
      </c>
      <c r="B37" s="49" t="s">
        <v>167</v>
      </c>
      <c r="C37" s="49" t="s">
        <v>129</v>
      </c>
      <c r="D37" s="62">
        <v>1</v>
      </c>
      <c r="E37" s="50">
        <v>37.083282497250011</v>
      </c>
      <c r="F37" s="52"/>
      <c r="G37" s="49" t="s">
        <v>155</v>
      </c>
      <c r="H37" s="53" t="s">
        <v>54</v>
      </c>
      <c r="I37" s="54">
        <v>4</v>
      </c>
      <c r="J37" s="63"/>
      <c r="K37" s="56" t="s">
        <v>145</v>
      </c>
      <c r="L37" s="53" t="s">
        <v>124</v>
      </c>
      <c r="M37" s="47"/>
      <c r="N37" s="47"/>
    </row>
    <row r="38" spans="1:14" s="14" customFormat="1" ht="38.1" customHeight="1">
      <c r="A38" s="49" t="s">
        <v>153</v>
      </c>
      <c r="B38" s="49" t="s">
        <v>168</v>
      </c>
      <c r="C38" s="49" t="s">
        <v>129</v>
      </c>
      <c r="D38" s="50">
        <v>15</v>
      </c>
      <c r="E38" s="50">
        <v>150.75812082989998</v>
      </c>
      <c r="F38" s="52"/>
      <c r="G38" s="49" t="s">
        <v>155</v>
      </c>
      <c r="H38" s="53" t="s">
        <v>54</v>
      </c>
      <c r="I38" s="54">
        <v>1</v>
      </c>
      <c r="J38" s="55"/>
      <c r="K38" s="56" t="s">
        <v>145</v>
      </c>
      <c r="L38" s="53" t="s">
        <v>124</v>
      </c>
      <c r="M38" s="47"/>
      <c r="N38" s="47"/>
    </row>
    <row r="39" spans="1:14" s="14" customFormat="1" ht="38.1" customHeight="1">
      <c r="A39" s="49" t="s">
        <v>172</v>
      </c>
      <c r="B39" s="49" t="s">
        <v>173</v>
      </c>
      <c r="C39" s="49" t="s">
        <v>18</v>
      </c>
      <c r="D39" s="50">
        <v>3.036</v>
      </c>
      <c r="E39" s="50">
        <v>45.420945379999999</v>
      </c>
      <c r="F39" s="58"/>
      <c r="G39" s="49" t="s">
        <v>174</v>
      </c>
      <c r="H39" s="53" t="s">
        <v>54</v>
      </c>
      <c r="I39" s="54">
        <v>7</v>
      </c>
      <c r="J39" s="55"/>
      <c r="K39" s="56" t="s">
        <v>145</v>
      </c>
      <c r="L39" s="53" t="s">
        <v>124</v>
      </c>
      <c r="M39" s="47"/>
      <c r="N39" s="47"/>
    </row>
    <row r="40" spans="1:14" s="14" customFormat="1" ht="38.1" customHeight="1">
      <c r="A40" s="49" t="s">
        <v>172</v>
      </c>
      <c r="B40" s="49" t="s">
        <v>175</v>
      </c>
      <c r="C40" s="49" t="s">
        <v>18</v>
      </c>
      <c r="D40" s="50">
        <v>3.2639999999999998</v>
      </c>
      <c r="E40" s="50">
        <v>61.408012210000003</v>
      </c>
      <c r="F40" s="58"/>
      <c r="G40" s="49" t="s">
        <v>174</v>
      </c>
      <c r="H40" s="53" t="s">
        <v>54</v>
      </c>
      <c r="I40" s="54">
        <v>7</v>
      </c>
      <c r="J40" s="55"/>
      <c r="K40" s="56" t="s">
        <v>145</v>
      </c>
      <c r="L40" s="53" t="s">
        <v>124</v>
      </c>
      <c r="M40" s="47"/>
      <c r="N40" s="47"/>
    </row>
    <row r="41" spans="1:14" s="14" customFormat="1" ht="38.1" customHeight="1">
      <c r="A41" s="49" t="s">
        <v>172</v>
      </c>
      <c r="B41" s="49" t="s">
        <v>176</v>
      </c>
      <c r="C41" s="49" t="s">
        <v>18</v>
      </c>
      <c r="D41" s="50">
        <v>2.4279999999999999</v>
      </c>
      <c r="E41" s="50">
        <v>67.666316499999994</v>
      </c>
      <c r="F41" s="58"/>
      <c r="G41" s="49" t="s">
        <v>174</v>
      </c>
      <c r="H41" s="53" t="s">
        <v>54</v>
      </c>
      <c r="I41" s="54">
        <v>7</v>
      </c>
      <c r="J41" s="55"/>
      <c r="K41" s="56" t="s">
        <v>145</v>
      </c>
      <c r="L41" s="53" t="s">
        <v>124</v>
      </c>
      <c r="M41" s="47"/>
      <c r="N41" s="47"/>
    </row>
    <row r="42" spans="1:14" s="14" customFormat="1" ht="38.1" customHeight="1">
      <c r="A42" s="49" t="s">
        <v>172</v>
      </c>
      <c r="B42" s="49" t="s">
        <v>177</v>
      </c>
      <c r="C42" s="49" t="s">
        <v>18</v>
      </c>
      <c r="D42" s="50">
        <v>0.63400000000000001</v>
      </c>
      <c r="E42" s="50">
        <v>25.706503519999998</v>
      </c>
      <c r="F42" s="58"/>
      <c r="G42" s="49" t="s">
        <v>174</v>
      </c>
      <c r="H42" s="53" t="s">
        <v>54</v>
      </c>
      <c r="I42" s="54">
        <v>7</v>
      </c>
      <c r="J42" s="55"/>
      <c r="K42" s="56" t="s">
        <v>145</v>
      </c>
      <c r="L42" s="53" t="s">
        <v>124</v>
      </c>
      <c r="M42" s="47"/>
      <c r="N42" s="47"/>
    </row>
    <row r="43" spans="1:14" s="14" customFormat="1" ht="38.1" customHeight="1">
      <c r="A43" s="49" t="s">
        <v>172</v>
      </c>
      <c r="B43" s="49" t="s">
        <v>178</v>
      </c>
      <c r="C43" s="49" t="s">
        <v>18</v>
      </c>
      <c r="D43" s="50">
        <v>3.2850000000000001</v>
      </c>
      <c r="E43" s="50">
        <v>139.5950848</v>
      </c>
      <c r="F43" s="58"/>
      <c r="G43" s="49" t="s">
        <v>174</v>
      </c>
      <c r="H43" s="53" t="s">
        <v>54</v>
      </c>
      <c r="I43" s="54">
        <v>7</v>
      </c>
      <c r="J43" s="55"/>
      <c r="K43" s="56" t="s">
        <v>145</v>
      </c>
      <c r="L43" s="53" t="s">
        <v>124</v>
      </c>
      <c r="M43" s="47"/>
      <c r="N43" s="47"/>
    </row>
    <row r="44" spans="1:14" s="14" customFormat="1" ht="38.1" customHeight="1">
      <c r="A44" s="49" t="s">
        <v>172</v>
      </c>
      <c r="B44" s="49" t="s">
        <v>179</v>
      </c>
      <c r="C44" s="49" t="s">
        <v>18</v>
      </c>
      <c r="D44" s="50">
        <v>5.2176</v>
      </c>
      <c r="E44" s="50">
        <v>103.1260091</v>
      </c>
      <c r="F44" s="58"/>
      <c r="G44" s="49" t="s">
        <v>174</v>
      </c>
      <c r="H44" s="53" t="s">
        <v>54</v>
      </c>
      <c r="I44" s="54">
        <v>7</v>
      </c>
      <c r="J44" s="55"/>
      <c r="K44" s="56" t="s">
        <v>145</v>
      </c>
      <c r="L44" s="53" t="s">
        <v>124</v>
      </c>
      <c r="M44" s="47"/>
      <c r="N44" s="47"/>
    </row>
    <row r="45" spans="1:14" s="14" customFormat="1" ht="38.1" customHeight="1">
      <c r="A45" s="49" t="s">
        <v>172</v>
      </c>
      <c r="B45" s="49" t="s">
        <v>180</v>
      </c>
      <c r="C45" s="49" t="s">
        <v>18</v>
      </c>
      <c r="D45" s="50">
        <v>4.327</v>
      </c>
      <c r="E45" s="50">
        <v>115.1915241</v>
      </c>
      <c r="F45" s="58"/>
      <c r="G45" s="49" t="s">
        <v>174</v>
      </c>
      <c r="H45" s="53" t="s">
        <v>54</v>
      </c>
      <c r="I45" s="54">
        <v>7</v>
      </c>
      <c r="J45" s="55"/>
      <c r="K45" s="56" t="s">
        <v>145</v>
      </c>
      <c r="L45" s="53" t="s">
        <v>124</v>
      </c>
      <c r="M45" s="47"/>
      <c r="N45" s="47"/>
    </row>
    <row r="46" spans="1:14" s="14" customFormat="1" ht="38.1" customHeight="1">
      <c r="A46" s="49" t="s">
        <v>172</v>
      </c>
      <c r="B46" s="49" t="s">
        <v>181</v>
      </c>
      <c r="C46" s="49" t="s">
        <v>18</v>
      </c>
      <c r="D46" s="50">
        <v>2.4279999999999999</v>
      </c>
      <c r="E46" s="50">
        <v>65.549040759999997</v>
      </c>
      <c r="F46" s="58"/>
      <c r="G46" s="49" t="s">
        <v>174</v>
      </c>
      <c r="H46" s="53" t="s">
        <v>54</v>
      </c>
      <c r="I46" s="54">
        <v>7</v>
      </c>
      <c r="J46" s="55"/>
      <c r="K46" s="56" t="s">
        <v>145</v>
      </c>
      <c r="L46" s="53" t="s">
        <v>124</v>
      </c>
      <c r="M46" s="47"/>
      <c r="N46" s="47"/>
    </row>
    <row r="47" spans="1:14" s="14" customFormat="1" ht="38.1" customHeight="1">
      <c r="A47" s="49" t="s">
        <v>172</v>
      </c>
      <c r="B47" s="49" t="s">
        <v>182</v>
      </c>
      <c r="C47" s="49" t="s">
        <v>18</v>
      </c>
      <c r="D47" s="50">
        <v>8.0299999999999994</v>
      </c>
      <c r="E47" s="50">
        <v>145.97701989999999</v>
      </c>
      <c r="F47" s="58"/>
      <c r="G47" s="49" t="s">
        <v>174</v>
      </c>
      <c r="H47" s="53" t="s">
        <v>54</v>
      </c>
      <c r="I47" s="54">
        <v>7</v>
      </c>
      <c r="J47" s="55"/>
      <c r="K47" s="56" t="s">
        <v>145</v>
      </c>
      <c r="L47" s="53" t="s">
        <v>124</v>
      </c>
      <c r="M47" s="47"/>
      <c r="N47" s="47"/>
    </row>
    <row r="48" spans="1:14" s="14" customFormat="1" ht="38.1" customHeight="1">
      <c r="A48" s="49" t="s">
        <v>172</v>
      </c>
      <c r="B48" s="49" t="s">
        <v>183</v>
      </c>
      <c r="C48" s="49" t="s">
        <v>18</v>
      </c>
      <c r="D48" s="50">
        <v>7.51</v>
      </c>
      <c r="E48" s="50">
        <v>137.49720149999999</v>
      </c>
      <c r="F48" s="58"/>
      <c r="G48" s="49" t="s">
        <v>174</v>
      </c>
      <c r="H48" s="53" t="s">
        <v>54</v>
      </c>
      <c r="I48" s="54">
        <v>7</v>
      </c>
      <c r="J48" s="55"/>
      <c r="K48" s="56" t="s">
        <v>145</v>
      </c>
      <c r="L48" s="53" t="s">
        <v>124</v>
      </c>
      <c r="M48" s="47"/>
      <c r="N48" s="47"/>
    </row>
    <row r="49" spans="5:5">
      <c r="E49" s="101">
        <f>SUM(E2:E48)</f>
        <v>7825.859483785156</v>
      </c>
    </row>
  </sheetData>
  <sortState ref="A2:L48">
    <sortCondition ref="G2:G48"/>
  </sortState>
  <pageMargins left="0.7" right="0.7" top="0.75" bottom="0.75" header="0.3" footer="0.3"/>
  <pageSetup paperSize="9" scale="46" fitToHeight="1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6"/>
  <sheetViews>
    <sheetView view="pageBreakPreview" topLeftCell="A296" zoomScale="85" zoomScaleNormal="100" zoomScaleSheetLayoutView="85" workbookViewId="0">
      <selection activeCell="C248" sqref="C248"/>
    </sheetView>
  </sheetViews>
  <sheetFormatPr defaultRowHeight="14.4"/>
  <cols>
    <col min="1" max="1" width="37.44140625" customWidth="1"/>
    <col min="2" max="2" width="53" style="24" customWidth="1"/>
    <col min="3" max="3" width="13.6640625" style="25" customWidth="1"/>
    <col min="4" max="4" width="12" style="26" customWidth="1"/>
    <col min="5" max="5" width="14.33203125" style="24" customWidth="1"/>
    <col min="6" max="6" width="26" style="24" customWidth="1"/>
    <col min="7" max="7" width="28.44140625" style="24" customWidth="1"/>
    <col min="8" max="8" width="19.33203125" style="25" customWidth="1"/>
    <col min="9" max="9" width="15.6640625" style="24" customWidth="1"/>
    <col min="10" max="10" width="13.5546875" style="25" customWidth="1"/>
    <col min="11" max="11" width="18.33203125" style="25" customWidth="1"/>
    <col min="12" max="12" width="21.6640625" style="24" customWidth="1"/>
    <col min="13" max="13" width="15.6640625" style="24" customWidth="1"/>
    <col min="14" max="14" width="14.33203125" customWidth="1"/>
    <col min="15" max="15" width="8.88671875" hidden="1" customWidth="1"/>
  </cols>
  <sheetData>
    <row r="1" spans="1:15" ht="55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119</v>
      </c>
      <c r="F1" s="5" t="s">
        <v>532</v>
      </c>
      <c r="G1" s="5" t="s">
        <v>533</v>
      </c>
      <c r="H1" s="2" t="s">
        <v>4</v>
      </c>
      <c r="I1" s="2" t="s">
        <v>5</v>
      </c>
      <c r="J1" s="2" t="s">
        <v>6</v>
      </c>
      <c r="K1" s="2" t="s">
        <v>7</v>
      </c>
      <c r="L1" s="6" t="s">
        <v>8</v>
      </c>
      <c r="M1" s="6" t="s">
        <v>9</v>
      </c>
      <c r="N1" s="34"/>
      <c r="O1" s="34"/>
    </row>
    <row r="2" spans="1:15" ht="36">
      <c r="A2" s="8" t="s">
        <v>526</v>
      </c>
      <c r="B2" s="8" t="s">
        <v>524</v>
      </c>
      <c r="C2" s="8" t="s">
        <v>12</v>
      </c>
      <c r="D2" s="8">
        <v>2.1509999999999998</v>
      </c>
      <c r="E2" s="8">
        <v>40.94</v>
      </c>
      <c r="F2" s="164">
        <v>1</v>
      </c>
      <c r="G2" s="164">
        <v>1</v>
      </c>
      <c r="H2" s="170" t="s">
        <v>531</v>
      </c>
      <c r="I2" s="168" t="s">
        <v>14</v>
      </c>
      <c r="J2" s="21">
        <v>8</v>
      </c>
      <c r="K2" s="21"/>
      <c r="L2" s="167" t="s">
        <v>286</v>
      </c>
      <c r="M2" s="8" t="s">
        <v>362</v>
      </c>
      <c r="N2" s="47"/>
    </row>
    <row r="3" spans="1:15" ht="36">
      <c r="A3" s="8" t="s">
        <v>526</v>
      </c>
      <c r="B3" s="8" t="s">
        <v>525</v>
      </c>
      <c r="C3" s="8" t="s">
        <v>12</v>
      </c>
      <c r="D3" s="8">
        <v>1.22</v>
      </c>
      <c r="E3" s="8">
        <v>35.880000000000003</v>
      </c>
      <c r="F3" s="164">
        <v>1</v>
      </c>
      <c r="G3" s="164">
        <v>1</v>
      </c>
      <c r="H3" s="170" t="s">
        <v>531</v>
      </c>
      <c r="I3" s="168" t="s">
        <v>14</v>
      </c>
      <c r="J3" s="21">
        <v>8</v>
      </c>
      <c r="K3" s="21"/>
      <c r="L3" s="167" t="s">
        <v>284</v>
      </c>
      <c r="M3" s="8" t="s">
        <v>362</v>
      </c>
      <c r="N3" s="47"/>
    </row>
    <row r="4" spans="1:15" ht="36">
      <c r="A4" s="8" t="s">
        <v>526</v>
      </c>
      <c r="B4" s="8" t="s">
        <v>527</v>
      </c>
      <c r="C4" s="8" t="s">
        <v>12</v>
      </c>
      <c r="D4" s="8">
        <v>1.55</v>
      </c>
      <c r="E4" s="8">
        <v>19.18</v>
      </c>
      <c r="F4" s="164">
        <v>0</v>
      </c>
      <c r="G4" s="164">
        <v>1</v>
      </c>
      <c r="H4" s="170" t="s">
        <v>531</v>
      </c>
      <c r="I4" s="168" t="s">
        <v>14</v>
      </c>
      <c r="J4" s="21">
        <v>8</v>
      </c>
      <c r="K4" s="21"/>
      <c r="L4" s="167" t="s">
        <v>288</v>
      </c>
      <c r="M4" s="8" t="s">
        <v>362</v>
      </c>
      <c r="N4" s="47"/>
    </row>
    <row r="5" spans="1:15" ht="36">
      <c r="A5" s="8" t="s">
        <v>526</v>
      </c>
      <c r="B5" s="8" t="s">
        <v>528</v>
      </c>
      <c r="C5" s="8" t="s">
        <v>12</v>
      </c>
      <c r="D5" s="8">
        <v>5.625</v>
      </c>
      <c r="E5" s="8">
        <v>309.8</v>
      </c>
      <c r="F5" s="164">
        <v>0</v>
      </c>
      <c r="G5" s="164">
        <v>1</v>
      </c>
      <c r="H5" s="170" t="s">
        <v>531</v>
      </c>
      <c r="I5" s="168" t="s">
        <v>14</v>
      </c>
      <c r="J5" s="21">
        <v>8</v>
      </c>
      <c r="K5" s="21"/>
      <c r="L5" s="167" t="s">
        <v>288</v>
      </c>
      <c r="M5" s="8" t="s">
        <v>362</v>
      </c>
      <c r="N5" s="47"/>
    </row>
    <row r="6" spans="1:15" ht="18">
      <c r="A6" s="8" t="s">
        <v>526</v>
      </c>
      <c r="B6" s="8" t="s">
        <v>529</v>
      </c>
      <c r="C6" s="8" t="s">
        <v>12</v>
      </c>
      <c r="D6" s="160">
        <v>1</v>
      </c>
      <c r="E6" s="8">
        <v>45.95</v>
      </c>
      <c r="F6" s="164">
        <v>0</v>
      </c>
      <c r="G6" s="164">
        <v>1</v>
      </c>
      <c r="H6" s="170" t="s">
        <v>531</v>
      </c>
      <c r="I6" s="21" t="s">
        <v>14</v>
      </c>
      <c r="J6" s="21">
        <v>8</v>
      </c>
      <c r="K6" s="21"/>
      <c r="L6" s="21" t="s">
        <v>288</v>
      </c>
      <c r="M6" s="8" t="s">
        <v>362</v>
      </c>
      <c r="N6" s="47"/>
    </row>
    <row r="7" spans="1:15" ht="36">
      <c r="A7" s="8" t="s">
        <v>526</v>
      </c>
      <c r="B7" s="8" t="s">
        <v>530</v>
      </c>
      <c r="C7" s="8" t="s">
        <v>12</v>
      </c>
      <c r="D7" s="160">
        <v>1</v>
      </c>
      <c r="E7" s="160">
        <v>44.79</v>
      </c>
      <c r="F7" s="164">
        <v>0</v>
      </c>
      <c r="G7" s="164">
        <v>1</v>
      </c>
      <c r="H7" s="170" t="s">
        <v>531</v>
      </c>
      <c r="I7" s="21" t="s">
        <v>14</v>
      </c>
      <c r="J7" s="21">
        <v>2</v>
      </c>
      <c r="K7" s="21"/>
      <c r="L7" s="167" t="s">
        <v>284</v>
      </c>
      <c r="M7" s="8" t="s">
        <v>362</v>
      </c>
      <c r="N7" s="47"/>
    </row>
    <row r="8" spans="1:15" ht="18">
      <c r="A8" s="169" t="s">
        <v>503</v>
      </c>
      <c r="B8" s="169" t="s">
        <v>497</v>
      </c>
      <c r="C8" s="169" t="s">
        <v>57</v>
      </c>
      <c r="D8" s="183">
        <v>1</v>
      </c>
      <c r="E8" s="183">
        <v>123.81</v>
      </c>
      <c r="F8" s="184">
        <v>1</v>
      </c>
      <c r="G8" s="184">
        <v>1</v>
      </c>
      <c r="H8" s="169" t="s">
        <v>504</v>
      </c>
      <c r="I8" s="185"/>
      <c r="J8" s="186">
        <v>3</v>
      </c>
      <c r="K8" s="21"/>
      <c r="L8" s="169" t="s">
        <v>259</v>
      </c>
      <c r="M8" s="187" t="s">
        <v>362</v>
      </c>
      <c r="N8" s="47"/>
    </row>
    <row r="9" spans="1:15" ht="36">
      <c r="A9" s="8" t="s">
        <v>503</v>
      </c>
      <c r="B9" s="8" t="s">
        <v>498</v>
      </c>
      <c r="C9" s="8" t="s">
        <v>12</v>
      </c>
      <c r="D9" s="162">
        <v>2.98</v>
      </c>
      <c r="E9" s="162">
        <v>31.957608910000001</v>
      </c>
      <c r="F9" s="164">
        <v>1</v>
      </c>
      <c r="G9" s="164">
        <v>1</v>
      </c>
      <c r="H9" s="170" t="s">
        <v>504</v>
      </c>
      <c r="I9" s="20"/>
      <c r="J9" s="159">
        <v>7</v>
      </c>
      <c r="K9" s="21"/>
      <c r="L9" s="8" t="s">
        <v>261</v>
      </c>
      <c r="M9" s="11" t="s">
        <v>362</v>
      </c>
      <c r="N9" s="47"/>
    </row>
    <row r="10" spans="1:15" ht="36">
      <c r="A10" s="8" t="s">
        <v>503</v>
      </c>
      <c r="B10" s="8" t="s">
        <v>499</v>
      </c>
      <c r="C10" s="8" t="s">
        <v>12</v>
      </c>
      <c r="D10" s="162">
        <v>4.4749999999999996</v>
      </c>
      <c r="E10" s="162">
        <v>93.435120429999998</v>
      </c>
      <c r="F10" s="164">
        <v>1</v>
      </c>
      <c r="G10" s="164">
        <v>1</v>
      </c>
      <c r="H10" s="170" t="s">
        <v>504</v>
      </c>
      <c r="I10" s="20"/>
      <c r="J10" s="159">
        <v>7</v>
      </c>
      <c r="K10" s="21"/>
      <c r="L10" s="8" t="s">
        <v>263</v>
      </c>
      <c r="M10" s="11" t="s">
        <v>362</v>
      </c>
      <c r="N10" s="47"/>
    </row>
    <row r="11" spans="1:15" ht="36">
      <c r="A11" s="8" t="s">
        <v>503</v>
      </c>
      <c r="B11" s="8" t="s">
        <v>500</v>
      </c>
      <c r="C11" s="8" t="s">
        <v>12</v>
      </c>
      <c r="D11" s="162">
        <v>2.2250000000000001</v>
      </c>
      <c r="E11" s="162">
        <v>52.172189199999998</v>
      </c>
      <c r="F11" s="164">
        <v>1</v>
      </c>
      <c r="G11" s="164">
        <v>1</v>
      </c>
      <c r="H11" s="170" t="s">
        <v>504</v>
      </c>
      <c r="I11" s="20"/>
      <c r="J11" s="159">
        <v>7</v>
      </c>
      <c r="K11" s="21"/>
      <c r="L11" s="8" t="s">
        <v>265</v>
      </c>
      <c r="M11" s="11" t="s">
        <v>362</v>
      </c>
      <c r="N11" s="47"/>
    </row>
    <row r="12" spans="1:15" ht="36">
      <c r="A12" s="8" t="s">
        <v>503</v>
      </c>
      <c r="B12" s="8" t="s">
        <v>501</v>
      </c>
      <c r="C12" s="8" t="s">
        <v>12</v>
      </c>
      <c r="D12" s="162">
        <v>0.46</v>
      </c>
      <c r="E12" s="162">
        <v>16.201039130000002</v>
      </c>
      <c r="F12" s="164">
        <v>1</v>
      </c>
      <c r="G12" s="164">
        <v>1</v>
      </c>
      <c r="H12" s="170" t="s">
        <v>504</v>
      </c>
      <c r="I12" s="20"/>
      <c r="J12" s="159">
        <v>7</v>
      </c>
      <c r="K12" s="21"/>
      <c r="L12" s="8" t="s">
        <v>267</v>
      </c>
      <c r="M12" s="11" t="s">
        <v>362</v>
      </c>
      <c r="N12" s="47"/>
    </row>
    <row r="13" spans="1:15" ht="18">
      <c r="A13" s="8" t="s">
        <v>503</v>
      </c>
      <c r="B13" s="8" t="s">
        <v>505</v>
      </c>
      <c r="C13" s="8" t="s">
        <v>12</v>
      </c>
      <c r="D13" s="162">
        <v>2.79</v>
      </c>
      <c r="E13" s="162">
        <v>68.859880000000004</v>
      </c>
      <c r="F13" s="164">
        <v>1</v>
      </c>
      <c r="G13" s="164">
        <v>1</v>
      </c>
      <c r="H13" s="170" t="s">
        <v>504</v>
      </c>
      <c r="I13" s="20"/>
      <c r="J13" s="159">
        <v>7</v>
      </c>
      <c r="K13" s="21"/>
      <c r="L13" s="8" t="s">
        <v>269</v>
      </c>
      <c r="M13" s="11" t="s">
        <v>362</v>
      </c>
      <c r="N13" s="47"/>
    </row>
    <row r="14" spans="1:15" ht="36">
      <c r="A14" s="8" t="s">
        <v>503</v>
      </c>
      <c r="B14" s="8" t="s">
        <v>502</v>
      </c>
      <c r="C14" s="8" t="s">
        <v>12</v>
      </c>
      <c r="D14" s="162">
        <v>0.315</v>
      </c>
      <c r="E14" s="162">
        <v>14.810948759999999</v>
      </c>
      <c r="F14" s="164">
        <v>1</v>
      </c>
      <c r="G14" s="164">
        <v>1</v>
      </c>
      <c r="H14" s="170" t="s">
        <v>504</v>
      </c>
      <c r="I14" s="20"/>
      <c r="J14" s="159">
        <v>11</v>
      </c>
      <c r="K14" s="21"/>
      <c r="L14" s="8" t="s">
        <v>271</v>
      </c>
      <c r="M14" s="11" t="s">
        <v>362</v>
      </c>
      <c r="N14" s="47"/>
    </row>
    <row r="15" spans="1:15" ht="36">
      <c r="A15" s="66" t="s">
        <v>496</v>
      </c>
      <c r="B15" s="169" t="s">
        <v>493</v>
      </c>
      <c r="C15" s="169" t="s">
        <v>57</v>
      </c>
      <c r="D15" s="184">
        <v>1</v>
      </c>
      <c r="E15" s="183">
        <v>180.84</v>
      </c>
      <c r="F15" s="184">
        <v>1</v>
      </c>
      <c r="G15" s="184">
        <v>1</v>
      </c>
      <c r="H15" s="169" t="s">
        <v>495</v>
      </c>
      <c r="I15" s="185"/>
      <c r="J15" s="186">
        <v>3</v>
      </c>
      <c r="K15" s="21"/>
      <c r="L15" s="169" t="s">
        <v>261</v>
      </c>
      <c r="M15" s="187" t="s">
        <v>362</v>
      </c>
      <c r="N15" s="47"/>
    </row>
    <row r="16" spans="1:15" ht="54">
      <c r="A16" s="66" t="s">
        <v>496</v>
      </c>
      <c r="B16" s="169" t="s">
        <v>494</v>
      </c>
      <c r="C16" s="169" t="s">
        <v>12</v>
      </c>
      <c r="D16" s="184">
        <v>10.382999999999999</v>
      </c>
      <c r="E16" s="183">
        <v>236.03</v>
      </c>
      <c r="F16" s="184">
        <v>1</v>
      </c>
      <c r="G16" s="184">
        <v>1</v>
      </c>
      <c r="H16" s="169" t="s">
        <v>495</v>
      </c>
      <c r="I16" s="185"/>
      <c r="J16" s="186">
        <v>11</v>
      </c>
      <c r="K16" s="21"/>
      <c r="L16" s="169" t="s">
        <v>261</v>
      </c>
      <c r="M16" s="187" t="s">
        <v>362</v>
      </c>
      <c r="N16" s="47"/>
    </row>
    <row r="17" spans="1:14" ht="18">
      <c r="A17" s="66" t="s">
        <v>496</v>
      </c>
      <c r="B17" s="169" t="s">
        <v>416</v>
      </c>
      <c r="C17" s="169" t="s">
        <v>12</v>
      </c>
      <c r="D17" s="184"/>
      <c r="E17" s="183">
        <v>277.10000000000002</v>
      </c>
      <c r="F17" s="184">
        <v>1</v>
      </c>
      <c r="G17" s="184">
        <v>1</v>
      </c>
      <c r="H17" s="169" t="s">
        <v>495</v>
      </c>
      <c r="I17" s="185"/>
      <c r="J17" s="186">
        <v>11</v>
      </c>
      <c r="K17" s="21"/>
      <c r="L17" s="169" t="s">
        <v>261</v>
      </c>
      <c r="M17" s="187" t="s">
        <v>362</v>
      </c>
      <c r="N17" s="47"/>
    </row>
    <row r="18" spans="1:14" ht="36">
      <c r="A18" s="188" t="s">
        <v>490</v>
      </c>
      <c r="B18" s="189" t="s">
        <v>491</v>
      </c>
      <c r="C18" s="189" t="s">
        <v>57</v>
      </c>
      <c r="D18" s="190">
        <v>1</v>
      </c>
      <c r="E18" s="190">
        <v>97.3</v>
      </c>
      <c r="F18" s="191">
        <v>1</v>
      </c>
      <c r="G18" s="191">
        <v>1</v>
      </c>
      <c r="H18" s="189" t="s">
        <v>489</v>
      </c>
      <c r="I18" s="192"/>
      <c r="J18" s="193">
        <v>3</v>
      </c>
      <c r="K18" s="21"/>
      <c r="L18" s="189" t="s">
        <v>261</v>
      </c>
      <c r="M18" s="194" t="s">
        <v>362</v>
      </c>
      <c r="N18" s="47"/>
    </row>
    <row r="19" spans="1:14" ht="36">
      <c r="A19" s="188" t="s">
        <v>490</v>
      </c>
      <c r="B19" s="189" t="s">
        <v>492</v>
      </c>
      <c r="C19" s="189" t="s">
        <v>57</v>
      </c>
      <c r="D19" s="190">
        <v>1</v>
      </c>
      <c r="E19" s="190">
        <v>97.3</v>
      </c>
      <c r="F19" s="191">
        <v>1</v>
      </c>
      <c r="G19" s="191">
        <v>1</v>
      </c>
      <c r="H19" s="189" t="s">
        <v>489</v>
      </c>
      <c r="I19" s="192"/>
      <c r="J19" s="193">
        <v>3</v>
      </c>
      <c r="K19" s="21"/>
      <c r="L19" s="189" t="s">
        <v>261</v>
      </c>
      <c r="M19" s="194" t="s">
        <v>362</v>
      </c>
      <c r="N19" s="47"/>
    </row>
    <row r="20" spans="1:14" ht="36">
      <c r="A20" s="188" t="s">
        <v>490</v>
      </c>
      <c r="B20" s="189" t="s">
        <v>487</v>
      </c>
      <c r="C20" s="189" t="s">
        <v>57</v>
      </c>
      <c r="D20" s="190">
        <v>1</v>
      </c>
      <c r="E20" s="190">
        <v>254.37</v>
      </c>
      <c r="F20" s="191">
        <v>1</v>
      </c>
      <c r="G20" s="191">
        <v>1</v>
      </c>
      <c r="H20" s="189" t="s">
        <v>489</v>
      </c>
      <c r="I20" s="192"/>
      <c r="J20" s="193">
        <v>3</v>
      </c>
      <c r="K20" s="21"/>
      <c r="L20" s="189" t="s">
        <v>261</v>
      </c>
      <c r="M20" s="194" t="s">
        <v>362</v>
      </c>
      <c r="N20" s="47"/>
    </row>
    <row r="21" spans="1:14" ht="54">
      <c r="A21" s="188" t="s">
        <v>490</v>
      </c>
      <c r="B21" s="189" t="s">
        <v>488</v>
      </c>
      <c r="C21" s="189" t="s">
        <v>12</v>
      </c>
      <c r="D21" s="190">
        <v>6.4710000000000001</v>
      </c>
      <c r="E21" s="190">
        <v>121.63</v>
      </c>
      <c r="F21" s="191">
        <v>1</v>
      </c>
      <c r="G21" s="191">
        <v>1</v>
      </c>
      <c r="H21" s="189" t="s">
        <v>489</v>
      </c>
      <c r="I21" s="192"/>
      <c r="J21" s="193">
        <v>11</v>
      </c>
      <c r="K21" s="21"/>
      <c r="L21" s="189" t="s">
        <v>261</v>
      </c>
      <c r="M21" s="194" t="s">
        <v>362</v>
      </c>
      <c r="N21" s="47"/>
    </row>
    <row r="22" spans="1:14" ht="18">
      <c r="A22" s="188" t="s">
        <v>490</v>
      </c>
      <c r="B22" s="189" t="s">
        <v>416</v>
      </c>
      <c r="C22" s="189" t="s">
        <v>12</v>
      </c>
      <c r="D22" s="190">
        <v>1</v>
      </c>
      <c r="E22" s="190">
        <v>143.38999999999999</v>
      </c>
      <c r="F22" s="191">
        <v>1</v>
      </c>
      <c r="G22" s="191">
        <v>1</v>
      </c>
      <c r="H22" s="189" t="s">
        <v>489</v>
      </c>
      <c r="I22" s="192"/>
      <c r="J22" s="193">
        <v>11</v>
      </c>
      <c r="K22" s="21"/>
      <c r="L22" s="189" t="s">
        <v>261</v>
      </c>
      <c r="M22" s="194" t="s">
        <v>362</v>
      </c>
      <c r="N22" s="47"/>
    </row>
    <row r="23" spans="1:14" ht="18">
      <c r="A23" s="19" t="s">
        <v>485</v>
      </c>
      <c r="B23" s="8" t="s">
        <v>478</v>
      </c>
      <c r="C23" s="21" t="s">
        <v>57</v>
      </c>
      <c r="D23" s="162">
        <v>1</v>
      </c>
      <c r="E23" s="162">
        <v>190.22</v>
      </c>
      <c r="F23" s="164">
        <v>1</v>
      </c>
      <c r="G23" s="164">
        <v>1</v>
      </c>
      <c r="H23" s="170" t="s">
        <v>486</v>
      </c>
      <c r="I23" s="20"/>
      <c r="J23" s="159">
        <v>3</v>
      </c>
      <c r="K23" s="21"/>
      <c r="L23" s="8" t="s">
        <v>261</v>
      </c>
      <c r="M23" s="11" t="s">
        <v>362</v>
      </c>
      <c r="N23" s="47"/>
    </row>
    <row r="24" spans="1:14" ht="36">
      <c r="A24" s="19" t="s">
        <v>485</v>
      </c>
      <c r="B24" s="8" t="s">
        <v>479</v>
      </c>
      <c r="C24" s="8" t="s">
        <v>12</v>
      </c>
      <c r="D24" s="162">
        <v>1.6970000000000001</v>
      </c>
      <c r="E24" s="162">
        <v>35.281961160000002</v>
      </c>
      <c r="F24" s="164">
        <v>1</v>
      </c>
      <c r="G24" s="164">
        <v>1</v>
      </c>
      <c r="H24" s="170" t="s">
        <v>486</v>
      </c>
      <c r="I24" s="20"/>
      <c r="J24" s="159">
        <v>11</v>
      </c>
      <c r="K24" s="21"/>
      <c r="L24" s="8" t="s">
        <v>261</v>
      </c>
      <c r="M24" s="11" t="s">
        <v>362</v>
      </c>
      <c r="N24" s="47"/>
    </row>
    <row r="25" spans="1:14" ht="36">
      <c r="A25" s="19" t="s">
        <v>485</v>
      </c>
      <c r="B25" s="8" t="s">
        <v>480</v>
      </c>
      <c r="C25" s="8" t="s">
        <v>12</v>
      </c>
      <c r="D25" s="162">
        <v>8.2999999999999963E-2</v>
      </c>
      <c r="E25" s="162">
        <v>4.0969036680000004</v>
      </c>
      <c r="F25" s="164">
        <v>1</v>
      </c>
      <c r="G25" s="164">
        <v>1</v>
      </c>
      <c r="H25" s="170" t="s">
        <v>486</v>
      </c>
      <c r="I25" s="20"/>
      <c r="J25" s="159">
        <v>11</v>
      </c>
      <c r="K25" s="21"/>
      <c r="L25" s="8" t="s">
        <v>261</v>
      </c>
      <c r="M25" s="11" t="s">
        <v>362</v>
      </c>
      <c r="N25" s="47"/>
    </row>
    <row r="26" spans="1:14" ht="36">
      <c r="A26" s="19" t="s">
        <v>485</v>
      </c>
      <c r="B26" s="8" t="s">
        <v>481</v>
      </c>
      <c r="C26" s="8" t="s">
        <v>12</v>
      </c>
      <c r="D26" s="162">
        <v>0.58999999999999986</v>
      </c>
      <c r="E26" s="162">
        <v>8.7692750109999995</v>
      </c>
      <c r="F26" s="164">
        <v>0</v>
      </c>
      <c r="G26" s="164">
        <v>1</v>
      </c>
      <c r="H26" s="170" t="s">
        <v>486</v>
      </c>
      <c r="I26" s="20"/>
      <c r="J26" s="159">
        <v>11</v>
      </c>
      <c r="K26" s="21"/>
      <c r="L26" s="8" t="s">
        <v>261</v>
      </c>
      <c r="M26" s="11" t="s">
        <v>362</v>
      </c>
      <c r="N26" s="47"/>
    </row>
    <row r="27" spans="1:14" ht="36">
      <c r="A27" s="19" t="s">
        <v>485</v>
      </c>
      <c r="B27" s="8" t="s">
        <v>482</v>
      </c>
      <c r="C27" s="8" t="s">
        <v>12</v>
      </c>
      <c r="D27" s="162">
        <v>7.4940000000000007</v>
      </c>
      <c r="E27" s="162">
        <v>156.82266490000001</v>
      </c>
      <c r="F27" s="164">
        <v>1</v>
      </c>
      <c r="G27" s="164">
        <v>1</v>
      </c>
      <c r="H27" s="170" t="s">
        <v>486</v>
      </c>
      <c r="I27" s="20"/>
      <c r="J27" s="159">
        <v>11</v>
      </c>
      <c r="K27" s="21"/>
      <c r="L27" s="8" t="s">
        <v>261</v>
      </c>
      <c r="M27" s="11" t="s">
        <v>362</v>
      </c>
      <c r="N27" s="47"/>
    </row>
    <row r="28" spans="1:14" ht="36">
      <c r="A28" s="19" t="s">
        <v>485</v>
      </c>
      <c r="B28" s="8" t="s">
        <v>483</v>
      </c>
      <c r="C28" s="8" t="s">
        <v>12</v>
      </c>
      <c r="D28" s="162">
        <v>1.4989999999999988</v>
      </c>
      <c r="E28" s="162">
        <v>28.94815608</v>
      </c>
      <c r="F28" s="164">
        <v>1</v>
      </c>
      <c r="G28" s="164">
        <v>1</v>
      </c>
      <c r="H28" s="170" t="s">
        <v>486</v>
      </c>
      <c r="I28" s="20"/>
      <c r="J28" s="159">
        <v>11</v>
      </c>
      <c r="K28" s="21"/>
      <c r="L28" s="8" t="s">
        <v>261</v>
      </c>
      <c r="M28" s="11" t="s">
        <v>362</v>
      </c>
      <c r="N28" s="47"/>
    </row>
    <row r="29" spans="1:14" ht="54">
      <c r="A29" s="19" t="s">
        <v>485</v>
      </c>
      <c r="B29" s="8" t="s">
        <v>484</v>
      </c>
      <c r="C29" s="8" t="s">
        <v>12</v>
      </c>
      <c r="D29" s="162">
        <v>0.85099999999999909</v>
      </c>
      <c r="E29" s="162">
        <v>17.898320479999999</v>
      </c>
      <c r="F29" s="164">
        <v>1</v>
      </c>
      <c r="G29" s="164">
        <v>1</v>
      </c>
      <c r="H29" s="170" t="s">
        <v>486</v>
      </c>
      <c r="I29" s="20"/>
      <c r="J29" s="159">
        <v>11</v>
      </c>
      <c r="K29" s="21"/>
      <c r="L29" s="8" t="s">
        <v>261</v>
      </c>
      <c r="M29" s="11" t="s">
        <v>362</v>
      </c>
      <c r="N29" s="47"/>
    </row>
    <row r="30" spans="1:14" ht="18">
      <c r="A30" s="19" t="s">
        <v>485</v>
      </c>
      <c r="B30" s="8" t="s">
        <v>416</v>
      </c>
      <c r="C30" s="8" t="s">
        <v>12</v>
      </c>
      <c r="D30" s="162">
        <v>12.214</v>
      </c>
      <c r="E30" s="162">
        <v>325.54000000000002</v>
      </c>
      <c r="F30" s="164">
        <v>1</v>
      </c>
      <c r="G30" s="164">
        <v>1</v>
      </c>
      <c r="H30" s="170" t="s">
        <v>486</v>
      </c>
      <c r="I30" s="20"/>
      <c r="J30" s="159">
        <v>11</v>
      </c>
      <c r="K30" s="21"/>
      <c r="L30" s="8" t="s">
        <v>261</v>
      </c>
      <c r="M30" s="11" t="s">
        <v>362</v>
      </c>
      <c r="N30" s="47"/>
    </row>
    <row r="31" spans="1:14" ht="36">
      <c r="A31" s="8" t="s">
        <v>476</v>
      </c>
      <c r="B31" s="8" t="s">
        <v>469</v>
      </c>
      <c r="C31" s="8" t="s">
        <v>57</v>
      </c>
      <c r="D31" s="162">
        <v>1</v>
      </c>
      <c r="E31" s="162">
        <v>227.88187738937</v>
      </c>
      <c r="F31" s="164">
        <v>1</v>
      </c>
      <c r="G31" s="164">
        <v>1</v>
      </c>
      <c r="H31" s="170" t="s">
        <v>477</v>
      </c>
      <c r="I31" s="20"/>
      <c r="J31" s="159">
        <v>3</v>
      </c>
      <c r="K31" s="21"/>
      <c r="L31" s="8" t="s">
        <v>261</v>
      </c>
      <c r="M31" s="11" t="s">
        <v>362</v>
      </c>
      <c r="N31" s="47"/>
    </row>
    <row r="32" spans="1:14" ht="36">
      <c r="A32" s="169" t="s">
        <v>476</v>
      </c>
      <c r="B32" s="169" t="s">
        <v>470</v>
      </c>
      <c r="C32" s="169" t="s">
        <v>12</v>
      </c>
      <c r="D32" s="183">
        <v>4</v>
      </c>
      <c r="E32" s="183">
        <v>41.55</v>
      </c>
      <c r="F32" s="184">
        <v>1</v>
      </c>
      <c r="G32" s="184">
        <v>1</v>
      </c>
      <c r="H32" s="169" t="s">
        <v>477</v>
      </c>
      <c r="I32" s="185"/>
      <c r="J32" s="186">
        <v>7</v>
      </c>
      <c r="K32" s="21"/>
      <c r="L32" s="169" t="s">
        <v>261</v>
      </c>
      <c r="M32" s="187" t="s">
        <v>362</v>
      </c>
      <c r="N32" s="47"/>
    </row>
    <row r="33" spans="1:14" ht="36">
      <c r="A33" s="169" t="s">
        <v>476</v>
      </c>
      <c r="B33" s="169" t="s">
        <v>471</v>
      </c>
      <c r="C33" s="169" t="s">
        <v>12</v>
      </c>
      <c r="D33" s="183">
        <v>3.43</v>
      </c>
      <c r="E33" s="183">
        <v>69.7</v>
      </c>
      <c r="F33" s="184">
        <v>1</v>
      </c>
      <c r="G33" s="184">
        <v>1</v>
      </c>
      <c r="H33" s="169" t="s">
        <v>477</v>
      </c>
      <c r="I33" s="185"/>
      <c r="J33" s="186">
        <v>7</v>
      </c>
      <c r="K33" s="21"/>
      <c r="L33" s="169" t="s">
        <v>261</v>
      </c>
      <c r="M33" s="187" t="s">
        <v>362</v>
      </c>
      <c r="N33" s="47"/>
    </row>
    <row r="34" spans="1:14" ht="36">
      <c r="A34" s="169" t="s">
        <v>476</v>
      </c>
      <c r="B34" s="169" t="s">
        <v>472</v>
      </c>
      <c r="C34" s="169" t="s">
        <v>12</v>
      </c>
      <c r="D34" s="183">
        <v>0.9</v>
      </c>
      <c r="E34" s="183">
        <v>23.7</v>
      </c>
      <c r="F34" s="184">
        <v>1</v>
      </c>
      <c r="G34" s="184">
        <v>1</v>
      </c>
      <c r="H34" s="169" t="s">
        <v>477</v>
      </c>
      <c r="I34" s="185"/>
      <c r="J34" s="186">
        <v>7</v>
      </c>
      <c r="K34" s="21"/>
      <c r="L34" s="169" t="s">
        <v>261</v>
      </c>
      <c r="M34" s="187" t="s">
        <v>362</v>
      </c>
      <c r="N34" s="47"/>
    </row>
    <row r="35" spans="1:14" ht="36">
      <c r="A35" s="169" t="s">
        <v>476</v>
      </c>
      <c r="B35" s="169" t="s">
        <v>473</v>
      </c>
      <c r="C35" s="169" t="s">
        <v>12</v>
      </c>
      <c r="D35" s="183">
        <v>0.5</v>
      </c>
      <c r="E35" s="183">
        <v>10.039999999999999</v>
      </c>
      <c r="F35" s="184">
        <v>1</v>
      </c>
      <c r="G35" s="184">
        <v>1</v>
      </c>
      <c r="H35" s="169" t="s">
        <v>477</v>
      </c>
      <c r="I35" s="185"/>
      <c r="J35" s="186">
        <v>7</v>
      </c>
      <c r="K35" s="21"/>
      <c r="L35" s="169" t="s">
        <v>261</v>
      </c>
      <c r="M35" s="187" t="s">
        <v>362</v>
      </c>
      <c r="N35" s="47"/>
    </row>
    <row r="36" spans="1:14" ht="36">
      <c r="A36" s="169" t="s">
        <v>476</v>
      </c>
      <c r="B36" s="169" t="s">
        <v>474</v>
      </c>
      <c r="C36" s="169" t="s">
        <v>12</v>
      </c>
      <c r="D36" s="183">
        <v>7.07</v>
      </c>
      <c r="E36" s="183">
        <v>356.51</v>
      </c>
      <c r="F36" s="184">
        <v>1</v>
      </c>
      <c r="G36" s="184">
        <v>1</v>
      </c>
      <c r="H36" s="169" t="s">
        <v>477</v>
      </c>
      <c r="I36" s="185"/>
      <c r="J36" s="186">
        <v>7</v>
      </c>
      <c r="K36" s="21"/>
      <c r="L36" s="169" t="s">
        <v>261</v>
      </c>
      <c r="M36" s="187" t="s">
        <v>362</v>
      </c>
      <c r="N36" s="47"/>
    </row>
    <row r="37" spans="1:14" ht="36">
      <c r="A37" s="169" t="s">
        <v>476</v>
      </c>
      <c r="B37" s="169" t="s">
        <v>475</v>
      </c>
      <c r="C37" s="169" t="s">
        <v>12</v>
      </c>
      <c r="D37" s="183">
        <v>3.56</v>
      </c>
      <c r="E37" s="183">
        <v>120.16</v>
      </c>
      <c r="F37" s="184">
        <v>1</v>
      </c>
      <c r="G37" s="184">
        <v>1</v>
      </c>
      <c r="H37" s="169" t="s">
        <v>477</v>
      </c>
      <c r="I37" s="185"/>
      <c r="J37" s="186">
        <v>7</v>
      </c>
      <c r="K37" s="21"/>
      <c r="L37" s="169" t="s">
        <v>261</v>
      </c>
      <c r="M37" s="187" t="s">
        <v>362</v>
      </c>
      <c r="N37" s="47"/>
    </row>
    <row r="38" spans="1:14" ht="18">
      <c r="A38" s="8" t="s">
        <v>467</v>
      </c>
      <c r="B38" s="8" t="s">
        <v>459</v>
      </c>
      <c r="C38" s="8" t="s">
        <v>12</v>
      </c>
      <c r="D38" s="165">
        <v>1.73</v>
      </c>
      <c r="E38" s="162">
        <v>20.549423050000001</v>
      </c>
      <c r="F38" s="164">
        <v>0</v>
      </c>
      <c r="G38" s="164">
        <v>0</v>
      </c>
      <c r="H38" s="170" t="s">
        <v>466</v>
      </c>
      <c r="I38" s="20"/>
      <c r="J38" s="159">
        <v>7</v>
      </c>
      <c r="K38" s="21"/>
      <c r="L38" s="8" t="s">
        <v>263</v>
      </c>
      <c r="M38" s="11" t="s">
        <v>362</v>
      </c>
      <c r="N38" s="47"/>
    </row>
    <row r="39" spans="1:14" ht="36">
      <c r="A39" s="8" t="s">
        <v>467</v>
      </c>
      <c r="B39" s="8" t="s">
        <v>460</v>
      </c>
      <c r="C39" s="8" t="s">
        <v>12</v>
      </c>
      <c r="D39" s="166">
        <v>1.615</v>
      </c>
      <c r="E39" s="162">
        <v>26.078112170000001</v>
      </c>
      <c r="F39" s="164">
        <v>2.16</v>
      </c>
      <c r="G39" s="164">
        <v>2.16</v>
      </c>
      <c r="H39" s="170" t="s">
        <v>466</v>
      </c>
      <c r="I39" s="20"/>
      <c r="J39" s="159">
        <v>7</v>
      </c>
      <c r="K39" s="21"/>
      <c r="L39" s="8" t="s">
        <v>263</v>
      </c>
      <c r="M39" s="11" t="s">
        <v>362</v>
      </c>
      <c r="N39" s="47"/>
    </row>
    <row r="40" spans="1:14" ht="18">
      <c r="A40" s="8" t="s">
        <v>467</v>
      </c>
      <c r="B40" s="8" t="s">
        <v>461</v>
      </c>
      <c r="C40" s="8" t="s">
        <v>12</v>
      </c>
      <c r="D40" s="166">
        <v>3.6</v>
      </c>
      <c r="E40" s="162">
        <v>46.887345910000001</v>
      </c>
      <c r="F40" s="164">
        <v>0.4</v>
      </c>
      <c r="G40" s="164">
        <v>0.4</v>
      </c>
      <c r="H40" s="170" t="s">
        <v>466</v>
      </c>
      <c r="I40" s="20"/>
      <c r="J40" s="159">
        <v>7</v>
      </c>
      <c r="K40" s="21"/>
      <c r="L40" s="8" t="s">
        <v>263</v>
      </c>
      <c r="M40" s="11" t="s">
        <v>362</v>
      </c>
      <c r="N40" s="47"/>
    </row>
    <row r="41" spans="1:14" ht="18">
      <c r="A41" s="8" t="s">
        <v>467</v>
      </c>
      <c r="B41" s="8" t="s">
        <v>462</v>
      </c>
      <c r="C41" s="8" t="s">
        <v>12</v>
      </c>
      <c r="D41" s="166">
        <v>6.8540000000000001</v>
      </c>
      <c r="E41" s="162">
        <v>130.11837389999999</v>
      </c>
      <c r="F41" s="164">
        <v>1</v>
      </c>
      <c r="G41" s="164">
        <v>1</v>
      </c>
      <c r="H41" s="170" t="s">
        <v>466</v>
      </c>
      <c r="I41" s="20"/>
      <c r="J41" s="159">
        <v>7</v>
      </c>
      <c r="K41" s="21"/>
      <c r="L41" s="8" t="s">
        <v>263</v>
      </c>
      <c r="M41" s="11" t="s">
        <v>362</v>
      </c>
      <c r="N41" s="47"/>
    </row>
    <row r="42" spans="1:14" ht="18">
      <c r="A42" s="8" t="s">
        <v>467</v>
      </c>
      <c r="B42" s="8" t="s">
        <v>463</v>
      </c>
      <c r="C42" s="8" t="s">
        <v>12</v>
      </c>
      <c r="D42" s="166">
        <v>6.1</v>
      </c>
      <c r="E42" s="162">
        <v>120.33133599999999</v>
      </c>
      <c r="F42" s="164">
        <v>1</v>
      </c>
      <c r="G42" s="164">
        <v>1</v>
      </c>
      <c r="H42" s="170" t="s">
        <v>466</v>
      </c>
      <c r="I42" s="20"/>
      <c r="J42" s="159">
        <v>7</v>
      </c>
      <c r="K42" s="21"/>
      <c r="L42" s="8" t="s">
        <v>263</v>
      </c>
      <c r="M42" s="11" t="s">
        <v>362</v>
      </c>
      <c r="N42" s="47"/>
    </row>
    <row r="43" spans="1:14" ht="18">
      <c r="A43" s="8" t="s">
        <v>467</v>
      </c>
      <c r="B43" s="8" t="s">
        <v>464</v>
      </c>
      <c r="C43" s="8" t="s">
        <v>12</v>
      </c>
      <c r="D43" s="166">
        <v>5.7</v>
      </c>
      <c r="E43" s="162">
        <v>424.00323129999998</v>
      </c>
      <c r="F43" s="164">
        <v>0.65</v>
      </c>
      <c r="G43" s="164">
        <v>1</v>
      </c>
      <c r="H43" s="170" t="s">
        <v>466</v>
      </c>
      <c r="I43" s="20"/>
      <c r="J43" s="159">
        <v>7</v>
      </c>
      <c r="K43" s="21"/>
      <c r="L43" s="8" t="s">
        <v>263</v>
      </c>
      <c r="M43" s="11" t="s">
        <v>362</v>
      </c>
      <c r="N43" s="47"/>
    </row>
    <row r="44" spans="1:14" ht="18">
      <c r="A44" s="8" t="s">
        <v>467</v>
      </c>
      <c r="B44" s="8" t="s">
        <v>465</v>
      </c>
      <c r="C44" s="8" t="s">
        <v>12</v>
      </c>
      <c r="D44" s="166">
        <v>10.86</v>
      </c>
      <c r="E44" s="162">
        <v>197.63842210000001</v>
      </c>
      <c r="F44" s="173">
        <v>0</v>
      </c>
      <c r="G44" s="173">
        <v>0</v>
      </c>
      <c r="H44" s="170" t="s">
        <v>466</v>
      </c>
      <c r="I44" s="20"/>
      <c r="J44" s="159">
        <v>7</v>
      </c>
      <c r="K44" s="21"/>
      <c r="L44" s="8" t="s">
        <v>263</v>
      </c>
      <c r="M44" s="11" t="s">
        <v>362</v>
      </c>
      <c r="N44" s="47"/>
    </row>
    <row r="45" spans="1:14" ht="54">
      <c r="A45" s="8" t="s">
        <v>467</v>
      </c>
      <c r="B45" s="8" t="s">
        <v>468</v>
      </c>
      <c r="C45" s="8" t="s">
        <v>12</v>
      </c>
      <c r="D45" s="162">
        <v>3.879</v>
      </c>
      <c r="E45" s="162">
        <v>35.33</v>
      </c>
      <c r="F45" s="164">
        <v>0.08</v>
      </c>
      <c r="G45" s="164">
        <v>0.2</v>
      </c>
      <c r="H45" s="170" t="s">
        <v>466</v>
      </c>
      <c r="I45" s="20"/>
      <c r="J45" s="159">
        <v>11</v>
      </c>
      <c r="K45" s="21"/>
      <c r="L45" s="8" t="s">
        <v>263</v>
      </c>
      <c r="M45" s="11" t="s">
        <v>362</v>
      </c>
      <c r="N45" s="47"/>
    </row>
    <row r="46" spans="1:14" ht="18">
      <c r="A46" s="8" t="s">
        <v>467</v>
      </c>
      <c r="B46" s="8" t="s">
        <v>416</v>
      </c>
      <c r="C46" s="8" t="s">
        <v>12</v>
      </c>
      <c r="D46" s="162"/>
      <c r="E46" s="162">
        <v>55.74</v>
      </c>
      <c r="F46" s="174">
        <v>0</v>
      </c>
      <c r="G46" s="174">
        <v>1</v>
      </c>
      <c r="H46" s="170" t="s">
        <v>466</v>
      </c>
      <c r="I46" s="20"/>
      <c r="J46" s="159">
        <v>11</v>
      </c>
      <c r="K46" s="21"/>
      <c r="L46" s="8" t="s">
        <v>263</v>
      </c>
      <c r="M46" s="11" t="s">
        <v>362</v>
      </c>
      <c r="N46" s="47"/>
    </row>
    <row r="47" spans="1:14" ht="36">
      <c r="A47" s="169" t="s">
        <v>443</v>
      </c>
      <c r="B47" s="169" t="s">
        <v>444</v>
      </c>
      <c r="C47" s="169" t="s">
        <v>57</v>
      </c>
      <c r="D47" s="183">
        <v>1</v>
      </c>
      <c r="E47" s="183">
        <v>210.83</v>
      </c>
      <c r="F47" s="184">
        <v>1</v>
      </c>
      <c r="G47" s="184">
        <v>1</v>
      </c>
      <c r="H47" s="169" t="s">
        <v>447</v>
      </c>
      <c r="I47" s="185"/>
      <c r="J47" s="186">
        <v>5</v>
      </c>
      <c r="K47" s="21"/>
      <c r="L47" s="169" t="s">
        <v>263</v>
      </c>
      <c r="M47" s="187" t="s">
        <v>362</v>
      </c>
      <c r="N47" s="47"/>
    </row>
    <row r="48" spans="1:14" ht="36">
      <c r="A48" s="169" t="s">
        <v>443</v>
      </c>
      <c r="B48" s="169" t="s">
        <v>442</v>
      </c>
      <c r="C48" s="169" t="s">
        <v>57</v>
      </c>
      <c r="D48" s="183">
        <v>1</v>
      </c>
      <c r="E48" s="183">
        <v>176.64</v>
      </c>
      <c r="F48" s="184">
        <v>1</v>
      </c>
      <c r="G48" s="184">
        <v>1</v>
      </c>
      <c r="H48" s="169" t="s">
        <v>447</v>
      </c>
      <c r="I48" s="185"/>
      <c r="J48" s="186">
        <v>5</v>
      </c>
      <c r="K48" s="21"/>
      <c r="L48" s="169" t="s">
        <v>263</v>
      </c>
      <c r="M48" s="187" t="s">
        <v>362</v>
      </c>
    </row>
    <row r="49" spans="1:13" ht="36">
      <c r="A49" s="169" t="s">
        <v>443</v>
      </c>
      <c r="B49" s="169" t="s">
        <v>572</v>
      </c>
      <c r="C49" s="169" t="s">
        <v>57</v>
      </c>
      <c r="D49" s="183">
        <v>1</v>
      </c>
      <c r="E49" s="183">
        <v>66.64</v>
      </c>
      <c r="F49" s="184">
        <v>1</v>
      </c>
      <c r="G49" s="184">
        <v>1</v>
      </c>
      <c r="H49" s="169" t="s">
        <v>447</v>
      </c>
      <c r="I49" s="185"/>
      <c r="J49" s="186">
        <v>4</v>
      </c>
      <c r="K49" s="21"/>
      <c r="L49" s="169" t="s">
        <v>263</v>
      </c>
      <c r="M49" s="187" t="s">
        <v>362</v>
      </c>
    </row>
    <row r="50" spans="1:13" ht="36">
      <c r="A50" s="169" t="s">
        <v>443</v>
      </c>
      <c r="B50" s="169" t="s">
        <v>573</v>
      </c>
      <c r="C50" s="169" t="s">
        <v>57</v>
      </c>
      <c r="D50" s="183">
        <v>1</v>
      </c>
      <c r="E50" s="183">
        <v>241.26</v>
      </c>
      <c r="F50" s="184">
        <v>1</v>
      </c>
      <c r="G50" s="184">
        <v>1</v>
      </c>
      <c r="H50" s="169" t="s">
        <v>447</v>
      </c>
      <c r="I50" s="185"/>
      <c r="J50" s="186">
        <v>5</v>
      </c>
      <c r="K50" s="21"/>
      <c r="L50" s="169" t="s">
        <v>263</v>
      </c>
      <c r="M50" s="187" t="s">
        <v>362</v>
      </c>
    </row>
    <row r="51" spans="1:13" ht="36">
      <c r="A51" s="8" t="s">
        <v>441</v>
      </c>
      <c r="B51" s="8" t="s">
        <v>201</v>
      </c>
      <c r="C51" s="8" t="s">
        <v>57</v>
      </c>
      <c r="D51" s="162">
        <v>1</v>
      </c>
      <c r="E51" s="162">
        <v>137.35</v>
      </c>
      <c r="F51" s="164">
        <v>0</v>
      </c>
      <c r="G51" s="164">
        <v>0.65</v>
      </c>
      <c r="H51" s="171" t="s">
        <v>439</v>
      </c>
      <c r="I51" s="20"/>
      <c r="J51" s="159">
        <v>3</v>
      </c>
      <c r="K51" s="21"/>
      <c r="L51" s="8" t="s">
        <v>265</v>
      </c>
      <c r="M51" s="11" t="s">
        <v>362</v>
      </c>
    </row>
    <row r="52" spans="1:13" ht="36">
      <c r="A52" s="8" t="s">
        <v>441</v>
      </c>
      <c r="B52" s="8" t="s">
        <v>437</v>
      </c>
      <c r="C52" s="8" t="s">
        <v>57</v>
      </c>
      <c r="D52" s="162">
        <v>1</v>
      </c>
      <c r="E52" s="162">
        <v>128.66999999999999</v>
      </c>
      <c r="F52" s="164">
        <v>0.45</v>
      </c>
      <c r="G52" s="164">
        <v>1</v>
      </c>
      <c r="H52" s="169" t="s">
        <v>439</v>
      </c>
      <c r="I52" s="20"/>
      <c r="J52" s="159">
        <v>3</v>
      </c>
      <c r="K52" s="21"/>
      <c r="L52" s="8" t="s">
        <v>265</v>
      </c>
      <c r="M52" s="11" t="s">
        <v>362</v>
      </c>
    </row>
    <row r="53" spans="1:13" ht="36">
      <c r="A53" s="8" t="s">
        <v>441</v>
      </c>
      <c r="B53" s="8" t="s">
        <v>438</v>
      </c>
      <c r="C53" s="8" t="s">
        <v>12</v>
      </c>
      <c r="D53" s="162">
        <v>11.75</v>
      </c>
      <c r="E53" s="162">
        <v>274.06</v>
      </c>
      <c r="F53" s="164">
        <v>0.64</v>
      </c>
      <c r="G53" s="164">
        <v>1</v>
      </c>
      <c r="H53" s="169" t="s">
        <v>439</v>
      </c>
      <c r="I53" s="20"/>
      <c r="J53" s="159">
        <v>11</v>
      </c>
      <c r="K53" s="21"/>
      <c r="L53" s="8" t="s">
        <v>265</v>
      </c>
      <c r="M53" s="11" t="s">
        <v>362</v>
      </c>
    </row>
    <row r="54" spans="1:13" ht="36">
      <c r="A54" s="8" t="s">
        <v>441</v>
      </c>
      <c r="B54" s="8" t="s">
        <v>416</v>
      </c>
      <c r="C54" s="8" t="s">
        <v>12</v>
      </c>
      <c r="D54" s="164"/>
      <c r="E54" s="162">
        <v>343.88</v>
      </c>
      <c r="F54" s="174">
        <v>1</v>
      </c>
      <c r="G54" s="174">
        <v>1</v>
      </c>
      <c r="H54" s="118" t="s">
        <v>439</v>
      </c>
      <c r="I54" s="20"/>
      <c r="J54" s="159">
        <v>11</v>
      </c>
      <c r="K54" s="21"/>
      <c r="L54" s="8" t="s">
        <v>265</v>
      </c>
      <c r="M54" s="11" t="s">
        <v>362</v>
      </c>
    </row>
    <row r="55" spans="1:13" ht="36">
      <c r="A55" s="8" t="s">
        <v>440</v>
      </c>
      <c r="B55" s="8" t="s">
        <v>434</v>
      </c>
      <c r="C55" s="8" t="s">
        <v>57</v>
      </c>
      <c r="D55" s="162">
        <v>1</v>
      </c>
      <c r="E55" s="162">
        <v>274.49</v>
      </c>
      <c r="F55" s="164">
        <v>0.95</v>
      </c>
      <c r="G55" s="164">
        <v>1</v>
      </c>
      <c r="H55" s="169" t="s">
        <v>436</v>
      </c>
      <c r="I55" s="20"/>
      <c r="J55" s="159">
        <v>3</v>
      </c>
      <c r="K55" s="21"/>
      <c r="L55" s="8" t="s">
        <v>265</v>
      </c>
      <c r="M55" s="11" t="s">
        <v>362</v>
      </c>
    </row>
    <row r="56" spans="1:13" ht="36">
      <c r="A56" s="8" t="s">
        <v>440</v>
      </c>
      <c r="B56" s="8" t="s">
        <v>435</v>
      </c>
      <c r="C56" s="8" t="s">
        <v>12</v>
      </c>
      <c r="D56" s="162">
        <v>10.86</v>
      </c>
      <c r="E56" s="162">
        <v>557.63</v>
      </c>
      <c r="F56" s="164">
        <v>0.5</v>
      </c>
      <c r="G56" s="164">
        <v>1</v>
      </c>
      <c r="H56" s="169" t="s">
        <v>436</v>
      </c>
      <c r="I56" s="20"/>
      <c r="J56" s="159">
        <v>11</v>
      </c>
      <c r="K56" s="21"/>
      <c r="L56" s="8" t="s">
        <v>265</v>
      </c>
      <c r="M56" s="11" t="s">
        <v>362</v>
      </c>
    </row>
    <row r="57" spans="1:13" ht="36">
      <c r="A57" s="8" t="s">
        <v>428</v>
      </c>
      <c r="B57" s="8" t="s">
        <v>421</v>
      </c>
      <c r="C57" s="8" t="s">
        <v>57</v>
      </c>
      <c r="D57" s="162">
        <v>1</v>
      </c>
      <c r="E57" s="162">
        <v>253.89347740292999</v>
      </c>
      <c r="F57" s="164">
        <v>1</v>
      </c>
      <c r="G57" s="164">
        <v>1</v>
      </c>
      <c r="H57" s="169" t="s">
        <v>429</v>
      </c>
      <c r="I57" s="20"/>
      <c r="J57" s="159">
        <v>3</v>
      </c>
      <c r="K57" s="21"/>
      <c r="L57" s="8" t="s">
        <v>265</v>
      </c>
      <c r="M57" s="11" t="s">
        <v>362</v>
      </c>
    </row>
    <row r="58" spans="1:13" ht="36">
      <c r="A58" s="8" t="s">
        <v>428</v>
      </c>
      <c r="B58" s="8" t="s">
        <v>422</v>
      </c>
      <c r="C58" s="8" t="s">
        <v>57</v>
      </c>
      <c r="D58" s="162">
        <v>1</v>
      </c>
      <c r="E58" s="162">
        <v>277.03648500093004</v>
      </c>
      <c r="F58" s="164">
        <v>1</v>
      </c>
      <c r="G58" s="164">
        <v>1</v>
      </c>
      <c r="H58" s="169" t="s">
        <v>429</v>
      </c>
      <c r="I58" s="20"/>
      <c r="J58" s="159">
        <v>3</v>
      </c>
      <c r="K58" s="21"/>
      <c r="L58" s="8" t="s">
        <v>265</v>
      </c>
      <c r="M58" s="11" t="s">
        <v>362</v>
      </c>
    </row>
    <row r="59" spans="1:13" ht="36">
      <c r="A59" s="8" t="s">
        <v>428</v>
      </c>
      <c r="B59" s="8" t="s">
        <v>423</v>
      </c>
      <c r="C59" s="8" t="s">
        <v>12</v>
      </c>
      <c r="D59" s="162">
        <v>3.9</v>
      </c>
      <c r="E59" s="162">
        <v>18.396996112980002</v>
      </c>
      <c r="F59" s="164">
        <v>0</v>
      </c>
      <c r="G59" s="164">
        <v>0</v>
      </c>
      <c r="H59" s="172" t="s">
        <v>429</v>
      </c>
      <c r="I59" s="20"/>
      <c r="J59" s="159">
        <v>7</v>
      </c>
      <c r="K59" s="21"/>
      <c r="L59" s="8" t="s">
        <v>265</v>
      </c>
      <c r="M59" s="11" t="s">
        <v>362</v>
      </c>
    </row>
    <row r="60" spans="1:13" ht="36">
      <c r="A60" s="8" t="s">
        <v>428</v>
      </c>
      <c r="B60" s="8" t="s">
        <v>424</v>
      </c>
      <c r="C60" s="8" t="s">
        <v>12</v>
      </c>
      <c r="D60" s="162">
        <v>0.6</v>
      </c>
      <c r="E60" s="162">
        <v>4.3979713727399998</v>
      </c>
      <c r="F60" s="164">
        <v>1</v>
      </c>
      <c r="G60" s="164">
        <v>1</v>
      </c>
      <c r="H60" s="169" t="s">
        <v>429</v>
      </c>
      <c r="I60" s="20"/>
      <c r="J60" s="159">
        <v>7</v>
      </c>
      <c r="K60" s="21"/>
      <c r="L60" s="8" t="s">
        <v>265</v>
      </c>
      <c r="M60" s="11" t="s">
        <v>362</v>
      </c>
    </row>
    <row r="61" spans="1:13" ht="36">
      <c r="A61" s="8" t="s">
        <v>428</v>
      </c>
      <c r="B61" s="8" t="s">
        <v>425</v>
      </c>
      <c r="C61" s="8" t="s">
        <v>12</v>
      </c>
      <c r="D61" s="162">
        <v>3</v>
      </c>
      <c r="E61" s="162">
        <v>99.257006847780005</v>
      </c>
      <c r="F61" s="164">
        <v>1</v>
      </c>
      <c r="G61" s="164">
        <v>1</v>
      </c>
      <c r="H61" s="169" t="s">
        <v>429</v>
      </c>
      <c r="I61" s="20"/>
      <c r="J61" s="159">
        <v>7</v>
      </c>
      <c r="K61" s="21"/>
      <c r="L61" s="8" t="s">
        <v>265</v>
      </c>
      <c r="M61" s="11" t="s">
        <v>362</v>
      </c>
    </row>
    <row r="62" spans="1:13" ht="36">
      <c r="A62" s="8" t="s">
        <v>428</v>
      </c>
      <c r="B62" s="8" t="s">
        <v>426</v>
      </c>
      <c r="C62" s="8" t="s">
        <v>12</v>
      </c>
      <c r="D62" s="162">
        <v>2.8</v>
      </c>
      <c r="E62" s="162">
        <v>110.69451403344002</v>
      </c>
      <c r="F62" s="164">
        <v>1</v>
      </c>
      <c r="G62" s="164">
        <v>1</v>
      </c>
      <c r="H62" s="169" t="s">
        <v>429</v>
      </c>
      <c r="I62" s="20"/>
      <c r="J62" s="159">
        <v>7</v>
      </c>
      <c r="K62" s="21"/>
      <c r="L62" s="8" t="s">
        <v>265</v>
      </c>
      <c r="M62" s="11" t="s">
        <v>362</v>
      </c>
    </row>
    <row r="63" spans="1:13" ht="36">
      <c r="A63" s="8" t="s">
        <v>428</v>
      </c>
      <c r="B63" s="8" t="s">
        <v>427</v>
      </c>
      <c r="C63" s="8" t="s">
        <v>12</v>
      </c>
      <c r="D63" s="162">
        <v>0.36699999999999999</v>
      </c>
      <c r="E63" s="162">
        <v>167.98399198379997</v>
      </c>
      <c r="F63" s="164">
        <v>1</v>
      </c>
      <c r="G63" s="164">
        <v>1</v>
      </c>
      <c r="H63" s="118" t="s">
        <v>429</v>
      </c>
      <c r="I63" s="20"/>
      <c r="J63" s="159">
        <v>7</v>
      </c>
      <c r="K63" s="21"/>
      <c r="L63" s="8" t="s">
        <v>265</v>
      </c>
      <c r="M63" s="11" t="s">
        <v>362</v>
      </c>
    </row>
    <row r="64" spans="1:13" ht="36">
      <c r="A64" s="169" t="s">
        <v>455</v>
      </c>
      <c r="B64" s="169" t="s">
        <v>458</v>
      </c>
      <c r="C64" s="169" t="s">
        <v>57</v>
      </c>
      <c r="D64" s="183">
        <v>1</v>
      </c>
      <c r="E64" s="183">
        <v>224.08</v>
      </c>
      <c r="F64" s="184">
        <v>0.95</v>
      </c>
      <c r="G64" s="184">
        <v>1</v>
      </c>
      <c r="H64" s="169" t="s">
        <v>456</v>
      </c>
      <c r="I64" s="185"/>
      <c r="J64" s="186">
        <v>3</v>
      </c>
      <c r="K64" s="21"/>
      <c r="L64" s="169" t="s">
        <v>267</v>
      </c>
      <c r="M64" s="187" t="s">
        <v>362</v>
      </c>
    </row>
    <row r="65" spans="1:14" ht="36">
      <c r="A65" s="169" t="s">
        <v>455</v>
      </c>
      <c r="B65" s="169" t="s">
        <v>457</v>
      </c>
      <c r="C65" s="169" t="s">
        <v>57</v>
      </c>
      <c r="D65" s="183">
        <v>1</v>
      </c>
      <c r="E65" s="183">
        <v>196.52</v>
      </c>
      <c r="F65" s="184">
        <v>0.95</v>
      </c>
      <c r="G65" s="184">
        <v>1</v>
      </c>
      <c r="H65" s="169" t="s">
        <v>456</v>
      </c>
      <c r="I65" s="185"/>
      <c r="J65" s="186">
        <v>3</v>
      </c>
      <c r="K65" s="21"/>
      <c r="L65" s="169" t="s">
        <v>267</v>
      </c>
      <c r="M65" s="187" t="s">
        <v>362</v>
      </c>
    </row>
    <row r="66" spans="1:14" ht="54">
      <c r="A66" s="169" t="s">
        <v>455</v>
      </c>
      <c r="B66" s="169" t="s">
        <v>454</v>
      </c>
      <c r="C66" s="169" t="s">
        <v>12</v>
      </c>
      <c r="D66" s="183">
        <v>10</v>
      </c>
      <c r="E66" s="183">
        <v>489.17598947869993</v>
      </c>
      <c r="F66" s="184">
        <v>0.4</v>
      </c>
      <c r="G66" s="184">
        <v>1</v>
      </c>
      <c r="H66" s="169" t="s">
        <v>456</v>
      </c>
      <c r="I66" s="185"/>
      <c r="J66" s="186">
        <v>11</v>
      </c>
      <c r="K66" s="21"/>
      <c r="L66" s="169" t="s">
        <v>267</v>
      </c>
      <c r="M66" s="187" t="s">
        <v>362</v>
      </c>
    </row>
    <row r="67" spans="1:14" ht="36">
      <c r="A67" s="169" t="s">
        <v>455</v>
      </c>
      <c r="B67" s="169" t="s">
        <v>416</v>
      </c>
      <c r="C67" s="169" t="s">
        <v>12</v>
      </c>
      <c r="D67" s="183">
        <v>1</v>
      </c>
      <c r="E67" s="183">
        <v>70.98</v>
      </c>
      <c r="F67" s="184">
        <v>0.4</v>
      </c>
      <c r="G67" s="184">
        <v>1</v>
      </c>
      <c r="H67" s="169" t="s">
        <v>456</v>
      </c>
      <c r="I67" s="185"/>
      <c r="J67" s="186">
        <v>11</v>
      </c>
      <c r="K67" s="21"/>
      <c r="L67" s="169" t="s">
        <v>267</v>
      </c>
      <c r="M67" s="187" t="s">
        <v>362</v>
      </c>
    </row>
    <row r="68" spans="1:14" ht="36">
      <c r="A68" s="49" t="s">
        <v>452</v>
      </c>
      <c r="B68" s="49" t="s">
        <v>450</v>
      </c>
      <c r="C68" s="49" t="s">
        <v>57</v>
      </c>
      <c r="D68" s="68">
        <v>1</v>
      </c>
      <c r="E68" s="68">
        <v>263.7</v>
      </c>
      <c r="F68" s="195">
        <v>0.95</v>
      </c>
      <c r="G68" s="195">
        <v>1</v>
      </c>
      <c r="H68" s="49" t="s">
        <v>453</v>
      </c>
      <c r="I68" s="196"/>
      <c r="J68" s="54">
        <v>3</v>
      </c>
      <c r="K68" s="21"/>
      <c r="L68" s="49" t="s">
        <v>267</v>
      </c>
      <c r="M68" s="53" t="s">
        <v>362</v>
      </c>
      <c r="N68" s="145"/>
    </row>
    <row r="69" spans="1:14" ht="54">
      <c r="A69" s="49" t="s">
        <v>452</v>
      </c>
      <c r="B69" s="49" t="s">
        <v>451</v>
      </c>
      <c r="C69" s="49" t="s">
        <v>12</v>
      </c>
      <c r="D69" s="68">
        <v>16.899999999999999</v>
      </c>
      <c r="E69" s="68">
        <v>485.98</v>
      </c>
      <c r="F69" s="195">
        <v>0.86</v>
      </c>
      <c r="G69" s="195">
        <v>1</v>
      </c>
      <c r="H69" s="49" t="s">
        <v>453</v>
      </c>
      <c r="I69" s="196"/>
      <c r="J69" s="54">
        <v>11</v>
      </c>
      <c r="K69" s="21"/>
      <c r="L69" s="49" t="s">
        <v>267</v>
      </c>
      <c r="M69" s="53" t="s">
        <v>362</v>
      </c>
      <c r="N69" s="145"/>
    </row>
    <row r="70" spans="1:14" ht="36">
      <c r="A70" s="49" t="s">
        <v>452</v>
      </c>
      <c r="B70" s="49" t="s">
        <v>416</v>
      </c>
      <c r="C70" s="49" t="s">
        <v>12</v>
      </c>
      <c r="D70" s="68">
        <v>0.5</v>
      </c>
      <c r="E70" s="68">
        <v>133.96</v>
      </c>
      <c r="F70" s="195">
        <v>0</v>
      </c>
      <c r="G70" s="195">
        <v>1</v>
      </c>
      <c r="H70" s="49" t="s">
        <v>453</v>
      </c>
      <c r="I70" s="196"/>
      <c r="J70" s="54">
        <v>11</v>
      </c>
      <c r="K70" s="21"/>
      <c r="L70" s="49" t="s">
        <v>267</v>
      </c>
      <c r="M70" s="53" t="s">
        <v>362</v>
      </c>
      <c r="N70" s="145"/>
    </row>
    <row r="71" spans="1:14" ht="36">
      <c r="A71" s="8" t="s">
        <v>449</v>
      </c>
      <c r="B71" s="8" t="s">
        <v>445</v>
      </c>
      <c r="C71" s="8" t="s">
        <v>57</v>
      </c>
      <c r="D71" s="162">
        <v>1</v>
      </c>
      <c r="E71" s="162">
        <v>166.9</v>
      </c>
      <c r="F71" s="164">
        <v>0</v>
      </c>
      <c r="G71" s="164">
        <v>0</v>
      </c>
      <c r="H71" s="172" t="s">
        <v>448</v>
      </c>
      <c r="I71" s="20"/>
      <c r="J71" s="159">
        <v>3</v>
      </c>
      <c r="K71" s="21"/>
      <c r="L71" s="8" t="s">
        <v>267</v>
      </c>
      <c r="M71" s="11" t="s">
        <v>362</v>
      </c>
    </row>
    <row r="72" spans="1:14" ht="54">
      <c r="A72" s="8" t="s">
        <v>449</v>
      </c>
      <c r="B72" s="8" t="s">
        <v>446</v>
      </c>
      <c r="C72" s="8" t="s">
        <v>12</v>
      </c>
      <c r="D72" s="162">
        <v>9</v>
      </c>
      <c r="E72" s="162">
        <v>616.91999999999996</v>
      </c>
      <c r="F72" s="164">
        <v>1</v>
      </c>
      <c r="G72" s="164">
        <v>1</v>
      </c>
      <c r="H72" s="169" t="s">
        <v>448</v>
      </c>
      <c r="I72" s="20"/>
      <c r="J72" s="159">
        <v>11</v>
      </c>
      <c r="K72" s="21"/>
      <c r="L72" s="8" t="s">
        <v>267</v>
      </c>
      <c r="M72" s="11" t="s">
        <v>362</v>
      </c>
    </row>
    <row r="73" spans="1:14" ht="36">
      <c r="A73" s="8" t="s">
        <v>432</v>
      </c>
      <c r="B73" s="8" t="s">
        <v>430</v>
      </c>
      <c r="C73" s="8" t="s">
        <v>57</v>
      </c>
      <c r="D73" s="162">
        <v>1</v>
      </c>
      <c r="E73" s="162">
        <v>267.88</v>
      </c>
      <c r="F73" s="164">
        <v>0.85</v>
      </c>
      <c r="G73" s="164">
        <v>1</v>
      </c>
      <c r="H73" s="169" t="s">
        <v>433</v>
      </c>
      <c r="I73" s="20"/>
      <c r="J73" s="159">
        <v>3</v>
      </c>
      <c r="K73" s="21"/>
      <c r="L73" s="8" t="s">
        <v>267</v>
      </c>
      <c r="M73" s="11" t="s">
        <v>362</v>
      </c>
    </row>
    <row r="74" spans="1:14" ht="54">
      <c r="A74" s="8" t="s">
        <v>432</v>
      </c>
      <c r="B74" s="8" t="s">
        <v>431</v>
      </c>
      <c r="C74" s="8" t="s">
        <v>18</v>
      </c>
      <c r="D74" s="162">
        <v>1</v>
      </c>
      <c r="E74" s="162">
        <v>343.32</v>
      </c>
      <c r="F74" s="164">
        <v>1</v>
      </c>
      <c r="G74" s="164">
        <v>1</v>
      </c>
      <c r="H74" s="169" t="s">
        <v>433</v>
      </c>
      <c r="I74" s="20"/>
      <c r="J74" s="161">
        <v>11</v>
      </c>
      <c r="K74" s="21"/>
      <c r="L74" s="8" t="s">
        <v>267</v>
      </c>
      <c r="M74" s="11" t="s">
        <v>362</v>
      </c>
    </row>
    <row r="75" spans="1:14" ht="36">
      <c r="A75" s="8" t="s">
        <v>432</v>
      </c>
      <c r="B75" s="8" t="s">
        <v>416</v>
      </c>
      <c r="C75" s="8" t="s">
        <v>12</v>
      </c>
      <c r="D75" s="164"/>
      <c r="E75" s="162">
        <v>167.97</v>
      </c>
      <c r="F75" s="164">
        <v>1</v>
      </c>
      <c r="G75" s="164">
        <v>1</v>
      </c>
      <c r="H75" s="118" t="s">
        <v>433</v>
      </c>
      <c r="I75" s="20"/>
      <c r="J75" s="159">
        <v>11</v>
      </c>
      <c r="K75" s="21"/>
      <c r="L75" s="8" t="s">
        <v>267</v>
      </c>
      <c r="M75" s="11" t="s">
        <v>362</v>
      </c>
    </row>
    <row r="76" spans="1:14" ht="36">
      <c r="A76" s="8" t="s">
        <v>413</v>
      </c>
      <c r="B76" s="8" t="s">
        <v>410</v>
      </c>
      <c r="C76" s="8" t="s">
        <v>57</v>
      </c>
      <c r="D76" s="162">
        <v>1</v>
      </c>
      <c r="E76" s="163">
        <v>348.66</v>
      </c>
      <c r="F76" s="164">
        <v>1</v>
      </c>
      <c r="G76" s="164">
        <v>1</v>
      </c>
      <c r="H76" s="118" t="s">
        <v>414</v>
      </c>
      <c r="I76" s="11"/>
      <c r="J76" s="159">
        <v>3</v>
      </c>
      <c r="K76" s="21"/>
      <c r="L76" s="8" t="s">
        <v>267</v>
      </c>
      <c r="M76" s="11" t="s">
        <v>362</v>
      </c>
    </row>
    <row r="77" spans="1:14" ht="36">
      <c r="A77" s="8" t="s">
        <v>413</v>
      </c>
      <c r="B77" s="8" t="s">
        <v>411</v>
      </c>
      <c r="C77" s="8" t="s">
        <v>57</v>
      </c>
      <c r="D77" s="162">
        <v>1</v>
      </c>
      <c r="E77" s="163">
        <v>217.53240973000001</v>
      </c>
      <c r="F77" s="164">
        <v>1</v>
      </c>
      <c r="G77" s="164">
        <v>1</v>
      </c>
      <c r="H77" s="118" t="s">
        <v>414</v>
      </c>
      <c r="I77" s="11"/>
      <c r="J77" s="159">
        <v>3</v>
      </c>
      <c r="K77" s="21"/>
      <c r="L77" s="8" t="s">
        <v>267</v>
      </c>
      <c r="M77" s="11" t="s">
        <v>362</v>
      </c>
    </row>
    <row r="78" spans="1:14" ht="36">
      <c r="A78" s="8" t="s">
        <v>413</v>
      </c>
      <c r="B78" s="8" t="s">
        <v>186</v>
      </c>
      <c r="C78" s="8" t="s">
        <v>57</v>
      </c>
      <c r="D78" s="162">
        <v>1</v>
      </c>
      <c r="E78" s="163">
        <v>35.48865979</v>
      </c>
      <c r="F78" s="164">
        <v>1</v>
      </c>
      <c r="G78" s="164">
        <v>1</v>
      </c>
      <c r="H78" s="169" t="s">
        <v>414</v>
      </c>
      <c r="I78" s="11"/>
      <c r="J78" s="159">
        <v>4</v>
      </c>
      <c r="K78" s="21"/>
      <c r="L78" s="8" t="s">
        <v>267</v>
      </c>
      <c r="M78" s="11" t="s">
        <v>362</v>
      </c>
    </row>
    <row r="79" spans="1:14" ht="36">
      <c r="A79" s="8" t="s">
        <v>413</v>
      </c>
      <c r="B79" s="8" t="s">
        <v>187</v>
      </c>
      <c r="C79" s="8" t="s">
        <v>57</v>
      </c>
      <c r="D79" s="162">
        <v>1</v>
      </c>
      <c r="E79" s="163">
        <v>35.48865979</v>
      </c>
      <c r="F79" s="164">
        <v>1</v>
      </c>
      <c r="G79" s="164">
        <v>1</v>
      </c>
      <c r="H79" s="169" t="s">
        <v>414</v>
      </c>
      <c r="I79" s="20"/>
      <c r="J79" s="159">
        <v>4</v>
      </c>
      <c r="K79" s="21"/>
      <c r="L79" s="8" t="s">
        <v>267</v>
      </c>
      <c r="M79" s="11" t="s">
        <v>362</v>
      </c>
    </row>
    <row r="80" spans="1:14" ht="36">
      <c r="A80" s="8" t="s">
        <v>413</v>
      </c>
      <c r="B80" s="8" t="s">
        <v>188</v>
      </c>
      <c r="C80" s="8" t="s">
        <v>57</v>
      </c>
      <c r="D80" s="162">
        <v>1</v>
      </c>
      <c r="E80" s="163">
        <v>35.48865979</v>
      </c>
      <c r="F80" s="164">
        <v>1</v>
      </c>
      <c r="G80" s="164">
        <v>1</v>
      </c>
      <c r="H80" s="169" t="s">
        <v>414</v>
      </c>
      <c r="I80" s="20"/>
      <c r="J80" s="159">
        <v>4</v>
      </c>
      <c r="K80" s="21"/>
      <c r="L80" s="8" t="s">
        <v>267</v>
      </c>
      <c r="M80" s="11" t="s">
        <v>362</v>
      </c>
    </row>
    <row r="81" spans="1:13" ht="36">
      <c r="A81" s="8" t="s">
        <v>413</v>
      </c>
      <c r="B81" s="8" t="s">
        <v>189</v>
      </c>
      <c r="C81" s="8" t="s">
        <v>57</v>
      </c>
      <c r="D81" s="162">
        <v>1</v>
      </c>
      <c r="E81" s="163">
        <v>35.48865979</v>
      </c>
      <c r="F81" s="164">
        <v>1</v>
      </c>
      <c r="G81" s="164">
        <v>1</v>
      </c>
      <c r="H81" s="169" t="s">
        <v>414</v>
      </c>
      <c r="I81" s="20"/>
      <c r="J81" s="159">
        <v>4</v>
      </c>
      <c r="K81" s="21"/>
      <c r="L81" s="8" t="s">
        <v>267</v>
      </c>
      <c r="M81" s="11" t="s">
        <v>362</v>
      </c>
    </row>
    <row r="82" spans="1:13" ht="36">
      <c r="A82" s="8" t="s">
        <v>413</v>
      </c>
      <c r="B82" s="8" t="s">
        <v>190</v>
      </c>
      <c r="C82" s="8" t="s">
        <v>57</v>
      </c>
      <c r="D82" s="162">
        <v>1</v>
      </c>
      <c r="E82" s="163">
        <v>35.48865979</v>
      </c>
      <c r="F82" s="164">
        <v>1</v>
      </c>
      <c r="G82" s="164">
        <v>1</v>
      </c>
      <c r="H82" s="169" t="s">
        <v>414</v>
      </c>
      <c r="I82" s="20"/>
      <c r="J82" s="159">
        <v>4</v>
      </c>
      <c r="K82" s="21"/>
      <c r="L82" s="8" t="s">
        <v>267</v>
      </c>
      <c r="M82" s="11" t="s">
        <v>362</v>
      </c>
    </row>
    <row r="83" spans="1:13" ht="54">
      <c r="A83" s="8" t="s">
        <v>413</v>
      </c>
      <c r="B83" s="8" t="s">
        <v>412</v>
      </c>
      <c r="C83" s="8" t="s">
        <v>12</v>
      </c>
      <c r="D83" s="162">
        <v>1</v>
      </c>
      <c r="E83" s="163">
        <v>460.54</v>
      </c>
      <c r="F83" s="164">
        <v>1</v>
      </c>
      <c r="G83" s="164">
        <v>1</v>
      </c>
      <c r="H83" s="118" t="s">
        <v>414</v>
      </c>
      <c r="I83" s="20"/>
      <c r="J83" s="159">
        <v>11</v>
      </c>
      <c r="K83" s="21"/>
      <c r="L83" s="8" t="s">
        <v>267</v>
      </c>
      <c r="M83" s="11" t="s">
        <v>362</v>
      </c>
    </row>
    <row r="84" spans="1:13" ht="36">
      <c r="A84" s="8" t="s">
        <v>413</v>
      </c>
      <c r="B84" s="8" t="s">
        <v>416</v>
      </c>
      <c r="C84" s="8" t="s">
        <v>12</v>
      </c>
      <c r="D84" s="162"/>
      <c r="E84" s="163">
        <v>89.5</v>
      </c>
      <c r="F84" s="164">
        <v>1</v>
      </c>
      <c r="G84" s="164">
        <v>1</v>
      </c>
      <c r="H84" s="118" t="s">
        <v>414</v>
      </c>
      <c r="I84" s="20"/>
      <c r="J84" s="159">
        <v>11</v>
      </c>
      <c r="K84" s="21"/>
      <c r="L84" s="8" t="s">
        <v>267</v>
      </c>
      <c r="M84" s="11"/>
    </row>
    <row r="85" spans="1:13" ht="36">
      <c r="A85" s="8" t="s">
        <v>413</v>
      </c>
      <c r="B85" s="8" t="s">
        <v>415</v>
      </c>
      <c r="C85" s="8" t="s">
        <v>57</v>
      </c>
      <c r="D85" s="162">
        <v>25</v>
      </c>
      <c r="E85" s="163">
        <v>274.47000000000003</v>
      </c>
      <c r="F85" s="164">
        <v>1</v>
      </c>
      <c r="G85" s="164">
        <v>1</v>
      </c>
      <c r="H85" s="169" t="s">
        <v>414</v>
      </c>
      <c r="I85" s="20"/>
      <c r="J85" s="159">
        <v>1</v>
      </c>
      <c r="K85" s="21"/>
      <c r="L85" s="8" t="s">
        <v>267</v>
      </c>
      <c r="M85" s="11" t="s">
        <v>362</v>
      </c>
    </row>
    <row r="86" spans="1:13" ht="36">
      <c r="A86" s="8" t="s">
        <v>506</v>
      </c>
      <c r="B86" s="8" t="s">
        <v>507</v>
      </c>
      <c r="C86" s="8" t="s">
        <v>57</v>
      </c>
      <c r="D86" s="8">
        <v>1</v>
      </c>
      <c r="E86" s="162">
        <v>159.86056307000001</v>
      </c>
      <c r="F86" s="164">
        <v>0</v>
      </c>
      <c r="G86" s="164">
        <v>1</v>
      </c>
      <c r="H86" s="118" t="s">
        <v>508</v>
      </c>
      <c r="I86" s="8"/>
      <c r="J86" s="8">
        <v>5</v>
      </c>
      <c r="K86" s="21"/>
      <c r="L86" s="8"/>
      <c r="M86" s="11" t="s">
        <v>362</v>
      </c>
    </row>
    <row r="87" spans="1:13" ht="36">
      <c r="A87" s="8" t="s">
        <v>506</v>
      </c>
      <c r="B87" s="8" t="s">
        <v>509</v>
      </c>
      <c r="C87" s="8" t="s">
        <v>57</v>
      </c>
      <c r="D87" s="8">
        <v>1</v>
      </c>
      <c r="E87" s="162">
        <v>161.42945938</v>
      </c>
      <c r="F87" s="164">
        <v>0.8</v>
      </c>
      <c r="G87" s="164">
        <v>1</v>
      </c>
      <c r="H87" s="118" t="s">
        <v>508</v>
      </c>
      <c r="I87" s="8"/>
      <c r="J87" s="8">
        <v>5</v>
      </c>
      <c r="K87" s="21"/>
      <c r="L87" s="8"/>
      <c r="M87" s="11" t="s">
        <v>362</v>
      </c>
    </row>
    <row r="88" spans="1:13" ht="36">
      <c r="A88" s="8" t="s">
        <v>506</v>
      </c>
      <c r="B88" s="8" t="s">
        <v>510</v>
      </c>
      <c r="C88" s="8" t="s">
        <v>57</v>
      </c>
      <c r="D88" s="8">
        <v>1</v>
      </c>
      <c r="E88" s="162">
        <v>186.82053396000001</v>
      </c>
      <c r="F88" s="164">
        <v>1</v>
      </c>
      <c r="G88" s="164">
        <v>1</v>
      </c>
      <c r="H88" s="118" t="s">
        <v>508</v>
      </c>
      <c r="I88" s="8"/>
      <c r="J88" s="8">
        <v>5</v>
      </c>
      <c r="K88" s="21"/>
      <c r="L88" s="8"/>
      <c r="M88" s="11" t="s">
        <v>362</v>
      </c>
    </row>
    <row r="89" spans="1:13" ht="36">
      <c r="A89" s="8" t="s">
        <v>506</v>
      </c>
      <c r="B89" s="8" t="s">
        <v>511</v>
      </c>
      <c r="C89" s="8" t="s">
        <v>57</v>
      </c>
      <c r="D89" s="8">
        <v>1</v>
      </c>
      <c r="E89" s="162">
        <v>265.58731551</v>
      </c>
      <c r="F89" s="164">
        <v>0.8</v>
      </c>
      <c r="G89" s="164">
        <v>1</v>
      </c>
      <c r="H89" s="118" t="s">
        <v>508</v>
      </c>
      <c r="I89" s="8"/>
      <c r="J89" s="8">
        <v>5</v>
      </c>
      <c r="K89" s="21"/>
      <c r="L89" s="8"/>
      <c r="M89" s="11" t="s">
        <v>362</v>
      </c>
    </row>
    <row r="90" spans="1:13" ht="36">
      <c r="A90" s="8" t="s">
        <v>506</v>
      </c>
      <c r="B90" s="8" t="s">
        <v>512</v>
      </c>
      <c r="C90" s="8" t="s">
        <v>12</v>
      </c>
      <c r="D90" s="8">
        <v>4.28</v>
      </c>
      <c r="E90" s="162">
        <v>101.201059</v>
      </c>
      <c r="F90" s="164"/>
      <c r="G90" s="164"/>
      <c r="H90" s="118" t="s">
        <v>508</v>
      </c>
      <c r="I90" s="8"/>
      <c r="J90" s="8">
        <v>7</v>
      </c>
      <c r="K90" s="21"/>
      <c r="L90" s="8"/>
      <c r="M90" s="11" t="s">
        <v>362</v>
      </c>
    </row>
    <row r="91" spans="1:13" ht="36">
      <c r="A91" s="8" t="s">
        <v>506</v>
      </c>
      <c r="B91" s="8" t="s">
        <v>513</v>
      </c>
      <c r="C91" s="8" t="s">
        <v>12</v>
      </c>
      <c r="D91" s="8">
        <v>1.51</v>
      </c>
      <c r="E91" s="162">
        <v>35.704111949999998</v>
      </c>
      <c r="F91" s="164">
        <v>1</v>
      </c>
      <c r="G91" s="164">
        <v>1</v>
      </c>
      <c r="H91" s="118" t="s">
        <v>508</v>
      </c>
      <c r="I91" s="8"/>
      <c r="J91" s="8">
        <v>7</v>
      </c>
      <c r="K91" s="21"/>
      <c r="L91" s="8"/>
      <c r="M91" s="11" t="s">
        <v>362</v>
      </c>
    </row>
    <row r="92" spans="1:13" ht="36">
      <c r="A92" s="8" t="s">
        <v>506</v>
      </c>
      <c r="B92" s="8" t="s">
        <v>514</v>
      </c>
      <c r="C92" s="8" t="s">
        <v>12</v>
      </c>
      <c r="D92" s="8">
        <v>0.72499999999999998</v>
      </c>
      <c r="E92" s="162">
        <v>17.142702759999999</v>
      </c>
      <c r="F92" s="164">
        <v>1</v>
      </c>
      <c r="G92" s="164">
        <v>1</v>
      </c>
      <c r="H92" s="118" t="s">
        <v>508</v>
      </c>
      <c r="I92" s="8"/>
      <c r="J92" s="8">
        <v>7</v>
      </c>
      <c r="K92" s="21"/>
      <c r="L92" s="8"/>
      <c r="M92" s="11" t="s">
        <v>362</v>
      </c>
    </row>
    <row r="93" spans="1:13" ht="36">
      <c r="A93" s="8" t="s">
        <v>506</v>
      </c>
      <c r="B93" s="8" t="s">
        <v>515</v>
      </c>
      <c r="C93" s="8" t="s">
        <v>12</v>
      </c>
      <c r="D93" s="8">
        <v>2.5150000000000001</v>
      </c>
      <c r="E93" s="162">
        <v>59.467444999999998</v>
      </c>
      <c r="F93" s="164">
        <v>1</v>
      </c>
      <c r="G93" s="164">
        <v>1</v>
      </c>
      <c r="H93" s="118" t="s">
        <v>508</v>
      </c>
      <c r="I93" s="8"/>
      <c r="J93" s="8">
        <v>7</v>
      </c>
      <c r="K93" s="21"/>
      <c r="L93" s="8"/>
      <c r="M93" s="11" t="s">
        <v>362</v>
      </c>
    </row>
    <row r="94" spans="1:13" ht="36">
      <c r="A94" s="8" t="s">
        <v>506</v>
      </c>
      <c r="B94" s="8" t="s">
        <v>516</v>
      </c>
      <c r="C94" s="8" t="s">
        <v>12</v>
      </c>
      <c r="D94" s="8">
        <v>5.9850000000000003</v>
      </c>
      <c r="E94" s="162">
        <v>141.51596699999999</v>
      </c>
      <c r="F94" s="164">
        <v>0</v>
      </c>
      <c r="G94" s="164">
        <v>1</v>
      </c>
      <c r="H94" s="118" t="s">
        <v>508</v>
      </c>
      <c r="I94" s="8"/>
      <c r="J94" s="8">
        <v>7</v>
      </c>
      <c r="K94" s="21"/>
      <c r="L94" s="8"/>
      <c r="M94" s="11" t="s">
        <v>362</v>
      </c>
    </row>
    <row r="95" spans="1:13" ht="36">
      <c r="A95" s="8" t="s">
        <v>506</v>
      </c>
      <c r="B95" s="8" t="s">
        <v>517</v>
      </c>
      <c r="C95" s="8" t="s">
        <v>12</v>
      </c>
      <c r="D95" s="8">
        <v>7.91</v>
      </c>
      <c r="E95" s="162">
        <v>187.0327983</v>
      </c>
      <c r="F95" s="164">
        <v>0</v>
      </c>
      <c r="G95" s="164">
        <v>1</v>
      </c>
      <c r="H95" s="118" t="s">
        <v>508</v>
      </c>
      <c r="I95" s="8"/>
      <c r="J95" s="8">
        <v>7</v>
      </c>
      <c r="K95" s="21"/>
      <c r="L95" s="8"/>
      <c r="M95" s="11" t="s">
        <v>362</v>
      </c>
    </row>
    <row r="96" spans="1:13" ht="36">
      <c r="A96" s="8" t="s">
        <v>419</v>
      </c>
      <c r="B96" s="8" t="s">
        <v>417</v>
      </c>
      <c r="C96" s="8" t="s">
        <v>12</v>
      </c>
      <c r="D96" s="162">
        <v>15.82</v>
      </c>
      <c r="E96" s="162">
        <v>472.96222940669998</v>
      </c>
      <c r="F96" s="164">
        <v>0.25</v>
      </c>
      <c r="G96" s="164">
        <v>1</v>
      </c>
      <c r="H96" s="172" t="s">
        <v>420</v>
      </c>
      <c r="I96" s="20"/>
      <c r="J96" s="159">
        <v>7</v>
      </c>
      <c r="K96" s="21"/>
      <c r="L96" s="8" t="s">
        <v>267</v>
      </c>
      <c r="M96" s="11" t="s">
        <v>362</v>
      </c>
    </row>
    <row r="97" spans="1:13" ht="36">
      <c r="A97" s="8" t="s">
        <v>419</v>
      </c>
      <c r="B97" s="8" t="s">
        <v>418</v>
      </c>
      <c r="C97" s="8" t="s">
        <v>12</v>
      </c>
      <c r="D97" s="162">
        <v>7.1130000000000004</v>
      </c>
      <c r="E97" s="162">
        <v>374.96375491014004</v>
      </c>
      <c r="F97" s="164">
        <v>0.4</v>
      </c>
      <c r="G97" s="164">
        <v>1</v>
      </c>
      <c r="H97" s="172" t="s">
        <v>420</v>
      </c>
      <c r="I97" s="20"/>
      <c r="J97" s="159">
        <v>7</v>
      </c>
      <c r="K97" s="21"/>
      <c r="L97" s="8" t="s">
        <v>267</v>
      </c>
      <c r="M97" s="11" t="s">
        <v>362</v>
      </c>
    </row>
    <row r="98" spans="1:13" ht="36">
      <c r="A98" s="8" t="s">
        <v>384</v>
      </c>
      <c r="B98" s="8" t="s">
        <v>385</v>
      </c>
      <c r="C98" s="8" t="s">
        <v>57</v>
      </c>
      <c r="D98" s="162">
        <v>1</v>
      </c>
      <c r="E98" s="162">
        <v>136.31</v>
      </c>
      <c r="F98" s="164">
        <v>1</v>
      </c>
      <c r="G98" s="164">
        <v>1</v>
      </c>
      <c r="H98" s="175" t="s">
        <v>393</v>
      </c>
      <c r="I98" s="11" t="s">
        <v>54</v>
      </c>
      <c r="J98" s="159">
        <v>5</v>
      </c>
      <c r="K98" s="21"/>
      <c r="L98" s="8"/>
      <c r="M98" s="11" t="s">
        <v>362</v>
      </c>
    </row>
    <row r="99" spans="1:13" ht="36">
      <c r="A99" s="8" t="s">
        <v>384</v>
      </c>
      <c r="B99" s="8" t="s">
        <v>386</v>
      </c>
      <c r="C99" s="8" t="s">
        <v>57</v>
      </c>
      <c r="D99" s="162">
        <v>1</v>
      </c>
      <c r="E99" s="162">
        <v>193.69</v>
      </c>
      <c r="F99" s="164">
        <v>1</v>
      </c>
      <c r="G99" s="164">
        <v>1</v>
      </c>
      <c r="H99" s="175" t="s">
        <v>393</v>
      </c>
      <c r="I99" s="11" t="s">
        <v>54</v>
      </c>
      <c r="J99" s="159">
        <v>5</v>
      </c>
      <c r="K99" s="21"/>
      <c r="L99" s="8"/>
      <c r="M99" s="11" t="s">
        <v>362</v>
      </c>
    </row>
    <row r="100" spans="1:13" ht="36">
      <c r="A100" s="8" t="s">
        <v>384</v>
      </c>
      <c r="B100" s="8" t="s">
        <v>387</v>
      </c>
      <c r="C100" s="8" t="s">
        <v>57</v>
      </c>
      <c r="D100" s="162">
        <v>1</v>
      </c>
      <c r="E100" s="162">
        <v>185.03</v>
      </c>
      <c r="F100" s="164">
        <v>1</v>
      </c>
      <c r="G100" s="164">
        <v>1</v>
      </c>
      <c r="H100" s="175" t="s">
        <v>393</v>
      </c>
      <c r="I100" s="11" t="s">
        <v>54</v>
      </c>
      <c r="J100" s="159">
        <v>5</v>
      </c>
      <c r="K100" s="21"/>
      <c r="L100" s="8"/>
      <c r="M100" s="11" t="s">
        <v>362</v>
      </c>
    </row>
    <row r="101" spans="1:13" ht="36">
      <c r="A101" s="8" t="s">
        <v>384</v>
      </c>
      <c r="B101" s="8" t="s">
        <v>388</v>
      </c>
      <c r="C101" s="8" t="s">
        <v>57</v>
      </c>
      <c r="D101" s="162">
        <v>1</v>
      </c>
      <c r="E101" s="162">
        <v>136.66</v>
      </c>
      <c r="F101" s="164">
        <v>1</v>
      </c>
      <c r="G101" s="164">
        <v>1</v>
      </c>
      <c r="H101" s="175" t="s">
        <v>393</v>
      </c>
      <c r="I101" s="11" t="s">
        <v>54</v>
      </c>
      <c r="J101" s="159">
        <v>5</v>
      </c>
      <c r="K101" s="21"/>
      <c r="L101" s="8"/>
      <c r="M101" s="11" t="s">
        <v>362</v>
      </c>
    </row>
    <row r="102" spans="1:13" ht="36">
      <c r="A102" s="8" t="s">
        <v>384</v>
      </c>
      <c r="B102" s="8" t="s">
        <v>389</v>
      </c>
      <c r="C102" s="8" t="s">
        <v>57</v>
      </c>
      <c r="D102" s="162">
        <v>1</v>
      </c>
      <c r="E102" s="162">
        <v>41.018582780000003</v>
      </c>
      <c r="F102" s="164">
        <v>1</v>
      </c>
      <c r="G102" s="164">
        <v>1</v>
      </c>
      <c r="H102" s="175" t="s">
        <v>393</v>
      </c>
      <c r="I102" s="11" t="s">
        <v>54</v>
      </c>
      <c r="J102" s="159">
        <v>3</v>
      </c>
      <c r="K102" s="21"/>
      <c r="L102" s="8"/>
      <c r="M102" s="11" t="s">
        <v>362</v>
      </c>
    </row>
    <row r="103" spans="1:13" ht="36">
      <c r="A103" s="8" t="s">
        <v>384</v>
      </c>
      <c r="B103" s="8" t="s">
        <v>390</v>
      </c>
      <c r="C103" s="8" t="s">
        <v>57</v>
      </c>
      <c r="D103" s="162">
        <v>1</v>
      </c>
      <c r="E103" s="162">
        <v>42.79909541</v>
      </c>
      <c r="F103" s="164">
        <v>1</v>
      </c>
      <c r="G103" s="164">
        <v>1</v>
      </c>
      <c r="H103" s="175" t="s">
        <v>393</v>
      </c>
      <c r="I103" s="11" t="s">
        <v>54</v>
      </c>
      <c r="J103" s="159">
        <v>3</v>
      </c>
      <c r="K103" s="21"/>
      <c r="L103" s="8"/>
      <c r="M103" s="11" t="s">
        <v>362</v>
      </c>
    </row>
    <row r="104" spans="1:13" ht="36">
      <c r="A104" s="8" t="s">
        <v>384</v>
      </c>
      <c r="B104" s="8" t="s">
        <v>391</v>
      </c>
      <c r="C104" s="8" t="s">
        <v>57</v>
      </c>
      <c r="D104" s="162">
        <v>1</v>
      </c>
      <c r="E104" s="162">
        <v>41.970354120000003</v>
      </c>
      <c r="F104" s="164">
        <v>1</v>
      </c>
      <c r="G104" s="164">
        <v>1</v>
      </c>
      <c r="H104" s="175" t="s">
        <v>393</v>
      </c>
      <c r="I104" s="11" t="s">
        <v>54</v>
      </c>
      <c r="J104" s="159">
        <v>3</v>
      </c>
      <c r="K104" s="21"/>
      <c r="L104" s="8"/>
      <c r="M104" s="11" t="s">
        <v>362</v>
      </c>
    </row>
    <row r="105" spans="1:13" ht="36">
      <c r="A105" s="8" t="s">
        <v>384</v>
      </c>
      <c r="B105" s="8" t="s">
        <v>392</v>
      </c>
      <c r="C105" s="8" t="s">
        <v>57</v>
      </c>
      <c r="D105" s="162">
        <v>1</v>
      </c>
      <c r="E105" s="162">
        <v>41.970354120000003</v>
      </c>
      <c r="F105" s="164">
        <v>0.75</v>
      </c>
      <c r="G105" s="164">
        <v>1</v>
      </c>
      <c r="H105" s="175" t="s">
        <v>393</v>
      </c>
      <c r="I105" s="11" t="s">
        <v>54</v>
      </c>
      <c r="J105" s="159">
        <v>3</v>
      </c>
      <c r="K105" s="21"/>
      <c r="L105" s="8"/>
      <c r="M105" s="11" t="s">
        <v>362</v>
      </c>
    </row>
    <row r="106" spans="1:13" ht="36">
      <c r="A106" s="8" t="s">
        <v>384</v>
      </c>
      <c r="B106" s="8" t="s">
        <v>360</v>
      </c>
      <c r="C106" s="8" t="s">
        <v>57</v>
      </c>
      <c r="D106" s="162">
        <v>36</v>
      </c>
      <c r="E106" s="162">
        <v>334.27</v>
      </c>
      <c r="F106" s="164">
        <v>0.56999999999999995</v>
      </c>
      <c r="G106" s="164">
        <v>0.56999999999999995</v>
      </c>
      <c r="H106" s="175" t="s">
        <v>393</v>
      </c>
      <c r="I106" s="11" t="s">
        <v>54</v>
      </c>
      <c r="J106" s="159">
        <v>1</v>
      </c>
      <c r="K106" s="21"/>
      <c r="L106" s="8"/>
      <c r="M106" s="11" t="s">
        <v>362</v>
      </c>
    </row>
    <row r="107" spans="1:13" ht="36">
      <c r="A107" s="8" t="s">
        <v>522</v>
      </c>
      <c r="B107" s="8" t="s">
        <v>518</v>
      </c>
      <c r="C107" s="8" t="s">
        <v>57</v>
      </c>
      <c r="D107" s="8">
        <v>1</v>
      </c>
      <c r="E107" s="162">
        <v>321.39906300000001</v>
      </c>
      <c r="F107" s="164">
        <v>0.48</v>
      </c>
      <c r="G107" s="164">
        <v>1</v>
      </c>
      <c r="H107" s="169" t="s">
        <v>523</v>
      </c>
      <c r="I107" s="8" t="s">
        <v>54</v>
      </c>
      <c r="J107" s="8">
        <v>3</v>
      </c>
      <c r="K107" s="21"/>
      <c r="L107" s="8" t="s">
        <v>269</v>
      </c>
      <c r="M107" s="8" t="s">
        <v>362</v>
      </c>
    </row>
    <row r="108" spans="1:13" ht="36">
      <c r="A108" s="8" t="s">
        <v>522</v>
      </c>
      <c r="B108" s="8" t="s">
        <v>519</v>
      </c>
      <c r="C108" s="8" t="s">
        <v>57</v>
      </c>
      <c r="D108" s="8">
        <v>1</v>
      </c>
      <c r="E108" s="162">
        <v>156.68207290000001</v>
      </c>
      <c r="F108" s="164">
        <v>0.45</v>
      </c>
      <c r="G108" s="164">
        <v>1</v>
      </c>
      <c r="H108" s="169" t="s">
        <v>523</v>
      </c>
      <c r="I108" s="8" t="s">
        <v>54</v>
      </c>
      <c r="J108" s="8">
        <v>3</v>
      </c>
      <c r="K108" s="21"/>
      <c r="L108" s="8" t="s">
        <v>269</v>
      </c>
      <c r="M108" s="8" t="s">
        <v>362</v>
      </c>
    </row>
    <row r="109" spans="1:13" ht="36">
      <c r="A109" s="8" t="s">
        <v>522</v>
      </c>
      <c r="B109" s="8" t="s">
        <v>520</v>
      </c>
      <c r="C109" s="8" t="s">
        <v>57</v>
      </c>
      <c r="D109" s="8">
        <v>5</v>
      </c>
      <c r="E109" s="162">
        <v>120.55636427649017</v>
      </c>
      <c r="F109" s="164">
        <v>0</v>
      </c>
      <c r="G109" s="164">
        <v>1</v>
      </c>
      <c r="H109" s="169" t="s">
        <v>523</v>
      </c>
      <c r="I109" s="8" t="s">
        <v>54</v>
      </c>
      <c r="J109" s="8">
        <v>12</v>
      </c>
      <c r="K109" s="21"/>
      <c r="L109" s="8" t="s">
        <v>269</v>
      </c>
      <c r="M109" s="8" t="s">
        <v>362</v>
      </c>
    </row>
    <row r="110" spans="1:13" ht="36">
      <c r="A110" s="8" t="s">
        <v>522</v>
      </c>
      <c r="B110" s="8" t="s">
        <v>521</v>
      </c>
      <c r="C110" s="8" t="s">
        <v>12</v>
      </c>
      <c r="D110" s="8">
        <v>9.4939999999999998</v>
      </c>
      <c r="E110" s="162">
        <v>329.10739257350991</v>
      </c>
      <c r="F110" s="164">
        <v>0</v>
      </c>
      <c r="G110" s="164">
        <v>1</v>
      </c>
      <c r="H110" s="172" t="s">
        <v>523</v>
      </c>
      <c r="I110" s="8" t="s">
        <v>54</v>
      </c>
      <c r="J110" s="8">
        <v>11</v>
      </c>
      <c r="K110" s="21"/>
      <c r="L110" s="8" t="s">
        <v>269</v>
      </c>
      <c r="M110" s="8" t="s">
        <v>362</v>
      </c>
    </row>
    <row r="111" spans="1:13" ht="36">
      <c r="A111" s="8" t="s">
        <v>408</v>
      </c>
      <c r="B111" s="8" t="s">
        <v>394</v>
      </c>
      <c r="C111" s="8" t="s">
        <v>12</v>
      </c>
      <c r="D111" s="162">
        <v>10.462999999999999</v>
      </c>
      <c r="E111" s="162">
        <v>235.99241562002004</v>
      </c>
      <c r="F111" s="164">
        <v>0.8</v>
      </c>
      <c r="G111" s="164">
        <v>0.8</v>
      </c>
      <c r="H111" s="172" t="s">
        <v>407</v>
      </c>
      <c r="I111" s="11"/>
      <c r="J111" s="159">
        <v>11</v>
      </c>
      <c r="K111" s="21"/>
      <c r="L111" s="8" t="s">
        <v>269</v>
      </c>
      <c r="M111" s="11" t="s">
        <v>362</v>
      </c>
    </row>
    <row r="112" spans="1:13" ht="36">
      <c r="A112" s="8" t="s">
        <v>408</v>
      </c>
      <c r="B112" s="8" t="s">
        <v>395</v>
      </c>
      <c r="C112" s="8" t="s">
        <v>12</v>
      </c>
      <c r="D112" s="162">
        <v>1</v>
      </c>
      <c r="E112" s="162">
        <v>18.14921786</v>
      </c>
      <c r="F112" s="164">
        <v>0</v>
      </c>
      <c r="G112" s="164">
        <v>1</v>
      </c>
      <c r="H112" s="169" t="s">
        <v>407</v>
      </c>
      <c r="I112" s="11"/>
      <c r="J112" s="159">
        <v>7</v>
      </c>
      <c r="K112" s="21"/>
      <c r="L112" s="8" t="s">
        <v>269</v>
      </c>
      <c r="M112" s="11" t="s">
        <v>362</v>
      </c>
    </row>
    <row r="113" spans="1:13" ht="36">
      <c r="A113" s="8" t="s">
        <v>408</v>
      </c>
      <c r="B113" s="8" t="s">
        <v>396</v>
      </c>
      <c r="C113" s="8" t="s">
        <v>12</v>
      </c>
      <c r="D113" s="162">
        <v>0.7</v>
      </c>
      <c r="E113" s="162">
        <v>28.0678625</v>
      </c>
      <c r="F113" s="164">
        <v>1</v>
      </c>
      <c r="G113" s="164">
        <v>1</v>
      </c>
      <c r="H113" s="169" t="s">
        <v>407</v>
      </c>
      <c r="I113" s="11"/>
      <c r="J113" s="159">
        <v>7</v>
      </c>
      <c r="K113" s="21"/>
      <c r="L113" s="8" t="s">
        <v>269</v>
      </c>
      <c r="M113" s="11" t="s">
        <v>362</v>
      </c>
    </row>
    <row r="114" spans="1:13" ht="36">
      <c r="A114" s="8" t="s">
        <v>408</v>
      </c>
      <c r="B114" s="8" t="s">
        <v>397</v>
      </c>
      <c r="C114" s="8" t="s">
        <v>12</v>
      </c>
      <c r="D114" s="162">
        <v>1</v>
      </c>
      <c r="E114" s="162">
        <v>5.8813662830000002</v>
      </c>
      <c r="F114" s="164">
        <v>0</v>
      </c>
      <c r="G114" s="164">
        <v>1</v>
      </c>
      <c r="H114" s="169" t="s">
        <v>407</v>
      </c>
      <c r="I114" s="11"/>
      <c r="J114" s="159">
        <v>7</v>
      </c>
      <c r="K114" s="21"/>
      <c r="L114" s="8" t="s">
        <v>269</v>
      </c>
      <c r="M114" s="11" t="s">
        <v>362</v>
      </c>
    </row>
    <row r="115" spans="1:13" ht="36">
      <c r="A115" s="8" t="s">
        <v>408</v>
      </c>
      <c r="B115" s="8" t="s">
        <v>398</v>
      </c>
      <c r="C115" s="8" t="s">
        <v>12</v>
      </c>
      <c r="D115" s="162">
        <v>0.58399999999999996</v>
      </c>
      <c r="E115" s="162">
        <v>8.1389467849999999</v>
      </c>
      <c r="F115" s="164">
        <v>0</v>
      </c>
      <c r="G115" s="164">
        <v>1</v>
      </c>
      <c r="H115" s="169" t="s">
        <v>407</v>
      </c>
      <c r="I115" s="11"/>
      <c r="J115" s="159">
        <v>7</v>
      </c>
      <c r="K115" s="21"/>
      <c r="L115" s="8" t="s">
        <v>269</v>
      </c>
      <c r="M115" s="11" t="s">
        <v>362</v>
      </c>
    </row>
    <row r="116" spans="1:13" ht="36">
      <c r="A116" s="8" t="s">
        <v>408</v>
      </c>
      <c r="B116" s="8" t="s">
        <v>399</v>
      </c>
      <c r="C116" s="8" t="s">
        <v>12</v>
      </c>
      <c r="D116" s="162">
        <v>2.9</v>
      </c>
      <c r="E116" s="162">
        <v>84.879744000000002</v>
      </c>
      <c r="F116" s="164">
        <v>0.16</v>
      </c>
      <c r="G116" s="164">
        <v>1</v>
      </c>
      <c r="H116" s="169" t="s">
        <v>407</v>
      </c>
      <c r="I116" s="11"/>
      <c r="J116" s="159">
        <v>7</v>
      </c>
      <c r="K116" s="21"/>
      <c r="L116" s="8" t="s">
        <v>269</v>
      </c>
      <c r="M116" s="11" t="s">
        <v>362</v>
      </c>
    </row>
    <row r="117" spans="1:13" ht="36">
      <c r="A117" s="8" t="s">
        <v>408</v>
      </c>
      <c r="B117" s="8" t="s">
        <v>400</v>
      </c>
      <c r="C117" s="8" t="s">
        <v>12</v>
      </c>
      <c r="D117" s="162">
        <v>1.4</v>
      </c>
      <c r="E117" s="162">
        <v>11.9046562</v>
      </c>
      <c r="F117" s="164">
        <v>0</v>
      </c>
      <c r="G117" s="164">
        <v>1</v>
      </c>
      <c r="H117" s="169" t="s">
        <v>407</v>
      </c>
      <c r="I117" s="11"/>
      <c r="J117" s="159">
        <v>7</v>
      </c>
      <c r="K117" s="21"/>
      <c r="L117" s="8" t="s">
        <v>269</v>
      </c>
      <c r="M117" s="11" t="s">
        <v>362</v>
      </c>
    </row>
    <row r="118" spans="1:13" ht="36">
      <c r="A118" s="8" t="s">
        <v>408</v>
      </c>
      <c r="B118" s="8" t="s">
        <v>401</v>
      </c>
      <c r="C118" s="8" t="s">
        <v>12</v>
      </c>
      <c r="D118" s="162">
        <v>1.9</v>
      </c>
      <c r="E118" s="162">
        <v>2.4463474449999998</v>
      </c>
      <c r="F118" s="164">
        <v>0</v>
      </c>
      <c r="G118" s="164">
        <v>1</v>
      </c>
      <c r="H118" s="169" t="s">
        <v>407</v>
      </c>
      <c r="I118" s="11"/>
      <c r="J118" s="159">
        <v>7</v>
      </c>
      <c r="K118" s="21"/>
      <c r="L118" s="8" t="s">
        <v>269</v>
      </c>
      <c r="M118" s="11" t="s">
        <v>362</v>
      </c>
    </row>
    <row r="119" spans="1:13" ht="36">
      <c r="A119" s="8" t="s">
        <v>408</v>
      </c>
      <c r="B119" s="8" t="s">
        <v>402</v>
      </c>
      <c r="C119" s="8" t="s">
        <v>12</v>
      </c>
      <c r="D119" s="162">
        <v>1.7</v>
      </c>
      <c r="E119" s="162">
        <v>14.607284999999999</v>
      </c>
      <c r="F119" s="164">
        <v>1</v>
      </c>
      <c r="G119" s="164">
        <v>1</v>
      </c>
      <c r="H119" s="169" t="s">
        <v>407</v>
      </c>
      <c r="I119" s="11"/>
      <c r="J119" s="159">
        <v>7</v>
      </c>
      <c r="K119" s="21"/>
      <c r="L119" s="8" t="s">
        <v>269</v>
      </c>
      <c r="M119" s="11" t="s">
        <v>362</v>
      </c>
    </row>
    <row r="120" spans="1:13" ht="36">
      <c r="A120" s="8" t="s">
        <v>408</v>
      </c>
      <c r="B120" s="8" t="s">
        <v>409</v>
      </c>
      <c r="C120" s="8" t="s">
        <v>12</v>
      </c>
      <c r="D120" s="162">
        <v>0.439</v>
      </c>
      <c r="E120" s="162">
        <v>4.4591922139999998</v>
      </c>
      <c r="F120" s="164">
        <v>0</v>
      </c>
      <c r="G120" s="164">
        <v>1</v>
      </c>
      <c r="H120" s="169" t="s">
        <v>407</v>
      </c>
      <c r="I120" s="11"/>
      <c r="J120" s="159">
        <v>7</v>
      </c>
      <c r="K120" s="21"/>
      <c r="L120" s="8" t="s">
        <v>269</v>
      </c>
      <c r="M120" s="11" t="s">
        <v>362</v>
      </c>
    </row>
    <row r="121" spans="1:13" ht="36">
      <c r="A121" s="8" t="s">
        <v>408</v>
      </c>
      <c r="B121" s="8" t="s">
        <v>403</v>
      </c>
      <c r="C121" s="8" t="s">
        <v>57</v>
      </c>
      <c r="D121" s="162">
        <v>1</v>
      </c>
      <c r="E121" s="163">
        <v>195.21688979662997</v>
      </c>
      <c r="F121" s="164">
        <v>0.15</v>
      </c>
      <c r="G121" s="164">
        <v>1</v>
      </c>
      <c r="H121" s="169" t="s">
        <v>407</v>
      </c>
      <c r="I121" s="11"/>
      <c r="J121" s="159">
        <v>5</v>
      </c>
      <c r="K121" s="21"/>
      <c r="L121" s="8" t="s">
        <v>269</v>
      </c>
      <c r="M121" s="11" t="s">
        <v>362</v>
      </c>
    </row>
    <row r="122" spans="1:13" ht="36">
      <c r="A122" s="8" t="s">
        <v>408</v>
      </c>
      <c r="B122" s="8" t="s">
        <v>404</v>
      </c>
      <c r="C122" s="8" t="s">
        <v>57</v>
      </c>
      <c r="D122" s="162">
        <v>1</v>
      </c>
      <c r="E122" s="162">
        <v>36.661991779400005</v>
      </c>
      <c r="F122" s="164">
        <v>0</v>
      </c>
      <c r="G122" s="164">
        <v>1</v>
      </c>
      <c r="H122" s="169" t="s">
        <v>407</v>
      </c>
      <c r="I122" s="11"/>
      <c r="J122" s="159">
        <v>4</v>
      </c>
      <c r="K122" s="21"/>
      <c r="L122" s="8" t="s">
        <v>269</v>
      </c>
      <c r="M122" s="11" t="s">
        <v>362</v>
      </c>
    </row>
    <row r="123" spans="1:13" ht="36">
      <c r="A123" s="8" t="s">
        <v>408</v>
      </c>
      <c r="B123" s="8" t="s">
        <v>405</v>
      </c>
      <c r="C123" s="8" t="s">
        <v>57</v>
      </c>
      <c r="D123" s="162">
        <v>1</v>
      </c>
      <c r="E123" s="162">
        <v>36.661991779400005</v>
      </c>
      <c r="F123" s="164">
        <v>0</v>
      </c>
      <c r="G123" s="164">
        <v>1</v>
      </c>
      <c r="H123" s="169" t="s">
        <v>407</v>
      </c>
      <c r="I123" s="11"/>
      <c r="J123" s="159">
        <v>4</v>
      </c>
      <c r="K123" s="21"/>
      <c r="L123" s="8" t="s">
        <v>269</v>
      </c>
      <c r="M123" s="11" t="s">
        <v>362</v>
      </c>
    </row>
    <row r="124" spans="1:13" ht="36">
      <c r="A124" s="8" t="s">
        <v>408</v>
      </c>
      <c r="B124" s="8" t="s">
        <v>406</v>
      </c>
      <c r="C124" s="8" t="s">
        <v>57</v>
      </c>
      <c r="D124" s="162">
        <v>1</v>
      </c>
      <c r="E124" s="162">
        <v>36.661991779400005</v>
      </c>
      <c r="F124" s="164">
        <v>0</v>
      </c>
      <c r="G124" s="164">
        <v>1</v>
      </c>
      <c r="H124" s="169" t="s">
        <v>407</v>
      </c>
      <c r="I124" s="11"/>
      <c r="J124" s="159">
        <v>4</v>
      </c>
      <c r="K124" s="21"/>
      <c r="L124" s="8" t="s">
        <v>269</v>
      </c>
      <c r="M124" s="11" t="s">
        <v>362</v>
      </c>
    </row>
    <row r="125" spans="1:13" ht="36">
      <c r="A125" s="8" t="s">
        <v>355</v>
      </c>
      <c r="B125" s="8" t="s">
        <v>356</v>
      </c>
      <c r="C125" s="8" t="s">
        <v>12</v>
      </c>
      <c r="D125" s="162">
        <v>4.51</v>
      </c>
      <c r="E125" s="162">
        <v>107.42083638742001</v>
      </c>
      <c r="F125" s="164">
        <v>0.8</v>
      </c>
      <c r="G125" s="164">
        <v>1</v>
      </c>
      <c r="H125" s="169" t="s">
        <v>361</v>
      </c>
      <c r="I125" s="11" t="s">
        <v>54</v>
      </c>
      <c r="J125" s="8">
        <v>11</v>
      </c>
      <c r="K125" s="21"/>
      <c r="L125" s="8" t="s">
        <v>271</v>
      </c>
      <c r="M125" s="11" t="s">
        <v>362</v>
      </c>
    </row>
    <row r="126" spans="1:13" ht="36">
      <c r="A126" s="8" t="s">
        <v>355</v>
      </c>
      <c r="B126" s="8" t="s">
        <v>364</v>
      </c>
      <c r="C126" s="8" t="s">
        <v>57</v>
      </c>
      <c r="D126" s="162">
        <v>1</v>
      </c>
      <c r="E126" s="162">
        <v>295.52623265906004</v>
      </c>
      <c r="F126" s="164">
        <v>0.85</v>
      </c>
      <c r="G126" s="164">
        <v>1</v>
      </c>
      <c r="H126" s="172" t="s">
        <v>361</v>
      </c>
      <c r="I126" s="11" t="s">
        <v>54</v>
      </c>
      <c r="J126" s="8">
        <v>3</v>
      </c>
      <c r="K126" s="21"/>
      <c r="L126" s="8" t="s">
        <v>271</v>
      </c>
      <c r="M126" s="11" t="s">
        <v>362</v>
      </c>
    </row>
    <row r="127" spans="1:13" ht="36">
      <c r="A127" s="8" t="s">
        <v>355</v>
      </c>
      <c r="B127" s="8" t="s">
        <v>363</v>
      </c>
      <c r="C127" s="8" t="s">
        <v>57</v>
      </c>
      <c r="D127" s="162">
        <v>1</v>
      </c>
      <c r="E127" s="162">
        <v>227.06035419159994</v>
      </c>
      <c r="F127" s="164">
        <v>0.95</v>
      </c>
      <c r="G127" s="164">
        <v>1</v>
      </c>
      <c r="H127" s="172" t="s">
        <v>361</v>
      </c>
      <c r="I127" s="11" t="s">
        <v>54</v>
      </c>
      <c r="J127" s="8">
        <v>3</v>
      </c>
      <c r="K127" s="21"/>
      <c r="L127" s="8" t="s">
        <v>271</v>
      </c>
      <c r="M127" s="11" t="s">
        <v>362</v>
      </c>
    </row>
    <row r="128" spans="1:13" ht="36">
      <c r="A128" s="8" t="s">
        <v>355</v>
      </c>
      <c r="B128" s="8" t="s">
        <v>357</v>
      </c>
      <c r="C128" s="8" t="s">
        <v>12</v>
      </c>
      <c r="D128" s="162">
        <v>1.7749999999999999</v>
      </c>
      <c r="E128" s="162">
        <v>28.577189027550002</v>
      </c>
      <c r="F128" s="164">
        <v>0</v>
      </c>
      <c r="G128" s="164">
        <v>0.3</v>
      </c>
      <c r="H128" s="169" t="s">
        <v>361</v>
      </c>
      <c r="I128" s="11" t="s">
        <v>54</v>
      </c>
      <c r="J128" s="159">
        <v>7</v>
      </c>
      <c r="K128" s="21"/>
      <c r="L128" s="8" t="s">
        <v>271</v>
      </c>
      <c r="M128" s="11" t="s">
        <v>362</v>
      </c>
    </row>
    <row r="129" spans="1:13" ht="36">
      <c r="A129" s="8" t="s">
        <v>355</v>
      </c>
      <c r="B129" s="8" t="s">
        <v>358</v>
      </c>
      <c r="C129" s="8" t="s">
        <v>18</v>
      </c>
      <c r="D129" s="162">
        <v>0.15</v>
      </c>
      <c r="E129" s="162">
        <v>3.8603672257600001</v>
      </c>
      <c r="F129" s="164">
        <v>1</v>
      </c>
      <c r="G129" s="164">
        <v>1</v>
      </c>
      <c r="H129" s="169" t="s">
        <v>361</v>
      </c>
      <c r="I129" s="11" t="s">
        <v>54</v>
      </c>
      <c r="J129" s="159">
        <v>7</v>
      </c>
      <c r="K129" s="21"/>
      <c r="L129" s="8" t="s">
        <v>271</v>
      </c>
      <c r="M129" s="11" t="s">
        <v>362</v>
      </c>
    </row>
    <row r="130" spans="1:13" ht="36">
      <c r="A130" s="8" t="s">
        <v>355</v>
      </c>
      <c r="B130" s="8" t="s">
        <v>359</v>
      </c>
      <c r="C130" s="8" t="s">
        <v>57</v>
      </c>
      <c r="D130" s="162">
        <v>1</v>
      </c>
      <c r="E130" s="162">
        <v>38.929323272960012</v>
      </c>
      <c r="F130" s="164">
        <v>1</v>
      </c>
      <c r="G130" s="164">
        <v>1</v>
      </c>
      <c r="H130" s="169" t="s">
        <v>361</v>
      </c>
      <c r="I130" s="11" t="s">
        <v>54</v>
      </c>
      <c r="J130" s="159">
        <v>4</v>
      </c>
      <c r="K130" s="21"/>
      <c r="L130" s="8" t="s">
        <v>271</v>
      </c>
      <c r="M130" s="11" t="s">
        <v>362</v>
      </c>
    </row>
    <row r="131" spans="1:13" ht="36">
      <c r="A131" s="8" t="s">
        <v>355</v>
      </c>
      <c r="B131" s="8" t="s">
        <v>360</v>
      </c>
      <c r="C131" s="8" t="s">
        <v>57</v>
      </c>
      <c r="D131" s="162">
        <v>4</v>
      </c>
      <c r="E131" s="162">
        <v>62.861978238559992</v>
      </c>
      <c r="F131" s="164">
        <v>1</v>
      </c>
      <c r="G131" s="164">
        <v>1</v>
      </c>
      <c r="H131" s="169" t="s">
        <v>361</v>
      </c>
      <c r="I131" s="11" t="s">
        <v>54</v>
      </c>
      <c r="J131" s="159">
        <v>1</v>
      </c>
      <c r="K131" s="21"/>
      <c r="L131" s="8" t="s">
        <v>271</v>
      </c>
      <c r="M131" s="11" t="s">
        <v>362</v>
      </c>
    </row>
    <row r="132" spans="1:13" ht="36">
      <c r="A132" s="8" t="s">
        <v>366</v>
      </c>
      <c r="B132" s="8" t="s">
        <v>365</v>
      </c>
      <c r="C132" s="8" t="s">
        <v>57</v>
      </c>
      <c r="D132" s="162">
        <v>19.843</v>
      </c>
      <c r="E132" s="163">
        <v>1149.1962001492996</v>
      </c>
      <c r="F132" s="164">
        <v>1</v>
      </c>
      <c r="G132" s="164">
        <v>1</v>
      </c>
      <c r="H132" s="169" t="s">
        <v>367</v>
      </c>
      <c r="I132" s="11" t="s">
        <v>54</v>
      </c>
      <c r="J132" s="8">
        <v>11</v>
      </c>
      <c r="K132" s="21"/>
      <c r="L132" s="8" t="s">
        <v>273</v>
      </c>
      <c r="M132" s="11" t="s">
        <v>362</v>
      </c>
    </row>
    <row r="133" spans="1:13" ht="36">
      <c r="A133" s="8" t="s">
        <v>379</v>
      </c>
      <c r="B133" s="8" t="s">
        <v>375</v>
      </c>
      <c r="C133" s="8" t="s">
        <v>57</v>
      </c>
      <c r="D133" s="162">
        <v>1</v>
      </c>
      <c r="E133" s="163">
        <v>405.93708967677014</v>
      </c>
      <c r="F133" s="164">
        <v>0.65</v>
      </c>
      <c r="G133" s="164">
        <v>1</v>
      </c>
      <c r="H133" s="169" t="s">
        <v>380</v>
      </c>
      <c r="I133" s="11" t="s">
        <v>54</v>
      </c>
      <c r="J133" s="159">
        <v>3</v>
      </c>
      <c r="K133" s="21"/>
      <c r="L133" s="8" t="s">
        <v>273</v>
      </c>
      <c r="M133" s="11" t="s">
        <v>362</v>
      </c>
    </row>
    <row r="134" spans="1:13" ht="36">
      <c r="A134" s="8" t="s">
        <v>379</v>
      </c>
      <c r="B134" s="8" t="s">
        <v>376</v>
      </c>
      <c r="C134" s="8" t="s">
        <v>57</v>
      </c>
      <c r="D134" s="162">
        <v>1</v>
      </c>
      <c r="E134" s="163">
        <v>320.03459359999999</v>
      </c>
      <c r="F134" s="164">
        <v>0.88</v>
      </c>
      <c r="G134" s="164">
        <v>0.88</v>
      </c>
      <c r="H134" s="172" t="s">
        <v>380</v>
      </c>
      <c r="I134" s="11" t="s">
        <v>54</v>
      </c>
      <c r="J134" s="159">
        <v>7</v>
      </c>
      <c r="K134" s="21"/>
      <c r="L134" s="8" t="s">
        <v>273</v>
      </c>
      <c r="M134" s="11" t="s">
        <v>362</v>
      </c>
    </row>
    <row r="135" spans="1:13" ht="36">
      <c r="A135" s="8" t="s">
        <v>379</v>
      </c>
      <c r="B135" s="8" t="s">
        <v>377</v>
      </c>
      <c r="C135" s="8" t="s">
        <v>12</v>
      </c>
      <c r="D135" s="162">
        <v>1.65</v>
      </c>
      <c r="E135" s="163">
        <v>54.403540110000002</v>
      </c>
      <c r="F135" s="164">
        <v>0.36</v>
      </c>
      <c r="G135" s="164">
        <v>1</v>
      </c>
      <c r="H135" s="169" t="s">
        <v>380</v>
      </c>
      <c r="I135" s="11" t="s">
        <v>54</v>
      </c>
      <c r="J135" s="159">
        <v>7</v>
      </c>
      <c r="K135" s="21"/>
      <c r="L135" s="8" t="s">
        <v>273</v>
      </c>
      <c r="M135" s="11" t="s">
        <v>362</v>
      </c>
    </row>
    <row r="136" spans="1:13" ht="36">
      <c r="A136" s="8" t="s">
        <v>379</v>
      </c>
      <c r="B136" s="8" t="s">
        <v>381</v>
      </c>
      <c r="C136" s="8" t="s">
        <v>57</v>
      </c>
      <c r="D136" s="162">
        <v>1</v>
      </c>
      <c r="E136" s="163">
        <v>346.4138345175399</v>
      </c>
      <c r="F136" s="164">
        <v>0</v>
      </c>
      <c r="G136" s="164">
        <v>0</v>
      </c>
      <c r="H136" s="169" t="s">
        <v>380</v>
      </c>
      <c r="I136" s="11" t="s">
        <v>54</v>
      </c>
      <c r="J136" s="159">
        <v>5</v>
      </c>
      <c r="K136" s="21"/>
      <c r="L136" s="8" t="s">
        <v>273</v>
      </c>
      <c r="M136" s="11" t="s">
        <v>362</v>
      </c>
    </row>
    <row r="137" spans="1:13" ht="36">
      <c r="A137" s="8" t="s">
        <v>379</v>
      </c>
      <c r="B137" s="8" t="s">
        <v>382</v>
      </c>
      <c r="C137" s="8" t="s">
        <v>57</v>
      </c>
      <c r="D137" s="162">
        <v>1</v>
      </c>
      <c r="E137" s="163">
        <v>288.07948569393005</v>
      </c>
      <c r="F137" s="164">
        <v>0</v>
      </c>
      <c r="G137" s="164">
        <v>0</v>
      </c>
      <c r="H137" s="169" t="s">
        <v>380</v>
      </c>
      <c r="I137" s="11" t="s">
        <v>54</v>
      </c>
      <c r="J137" s="159">
        <v>5</v>
      </c>
      <c r="K137" s="21"/>
      <c r="L137" s="8" t="s">
        <v>273</v>
      </c>
      <c r="M137" s="11" t="s">
        <v>362</v>
      </c>
    </row>
    <row r="138" spans="1:13" ht="36">
      <c r="A138" s="8" t="s">
        <v>379</v>
      </c>
      <c r="B138" s="8" t="s">
        <v>383</v>
      </c>
      <c r="C138" s="8" t="s">
        <v>57</v>
      </c>
      <c r="D138" s="162">
        <v>1</v>
      </c>
      <c r="E138" s="163">
        <v>189.52974883928999</v>
      </c>
      <c r="F138" s="164">
        <v>0.65</v>
      </c>
      <c r="G138" s="164">
        <v>1</v>
      </c>
      <c r="H138" s="169" t="s">
        <v>380</v>
      </c>
      <c r="I138" s="11" t="s">
        <v>54</v>
      </c>
      <c r="J138" s="159">
        <v>5</v>
      </c>
      <c r="K138" s="21"/>
      <c r="L138" s="8" t="s">
        <v>273</v>
      </c>
      <c r="M138" s="11" t="s">
        <v>362</v>
      </c>
    </row>
    <row r="139" spans="1:13" ht="36">
      <c r="A139" s="8" t="s">
        <v>379</v>
      </c>
      <c r="B139" s="8" t="s">
        <v>378</v>
      </c>
      <c r="C139" s="8" t="s">
        <v>57</v>
      </c>
      <c r="D139" s="162">
        <v>1</v>
      </c>
      <c r="E139" s="163">
        <v>41.822123349999998</v>
      </c>
      <c r="F139" s="164">
        <v>0</v>
      </c>
      <c r="G139" s="164">
        <v>0</v>
      </c>
      <c r="H139" s="118" t="s">
        <v>380</v>
      </c>
      <c r="I139" s="11" t="s">
        <v>54</v>
      </c>
      <c r="J139" s="159">
        <v>4</v>
      </c>
      <c r="K139" s="21"/>
      <c r="L139" s="8" t="s">
        <v>273</v>
      </c>
      <c r="M139" s="11" t="s">
        <v>362</v>
      </c>
    </row>
    <row r="140" spans="1:13" ht="36">
      <c r="A140" s="8" t="s">
        <v>379</v>
      </c>
      <c r="B140" s="8" t="s">
        <v>360</v>
      </c>
      <c r="C140" s="8" t="s">
        <v>57</v>
      </c>
      <c r="D140" s="162">
        <v>15</v>
      </c>
      <c r="E140" s="163">
        <v>118.56733669862</v>
      </c>
      <c r="F140" s="164">
        <v>0.86</v>
      </c>
      <c r="G140" s="164">
        <v>1</v>
      </c>
      <c r="H140" s="169" t="s">
        <v>380</v>
      </c>
      <c r="I140" s="11" t="s">
        <v>54</v>
      </c>
      <c r="J140" s="159">
        <v>1</v>
      </c>
      <c r="K140" s="21"/>
      <c r="L140" s="8" t="s">
        <v>273</v>
      </c>
      <c r="M140" s="11" t="s">
        <v>362</v>
      </c>
    </row>
    <row r="141" spans="1:13" ht="36">
      <c r="A141" s="8" t="s">
        <v>374</v>
      </c>
      <c r="B141" s="8" t="s">
        <v>368</v>
      </c>
      <c r="C141" s="8" t="s">
        <v>12</v>
      </c>
      <c r="D141" s="162">
        <v>0.54</v>
      </c>
      <c r="E141" s="162">
        <v>22.7160982732</v>
      </c>
      <c r="F141" s="164">
        <v>1</v>
      </c>
      <c r="G141" s="164">
        <v>1</v>
      </c>
      <c r="H141" s="8" t="s">
        <v>373</v>
      </c>
      <c r="I141" s="11" t="s">
        <v>54</v>
      </c>
      <c r="J141" s="159">
        <v>11</v>
      </c>
      <c r="K141" s="21"/>
      <c r="L141" s="8" t="s">
        <v>275</v>
      </c>
      <c r="M141" s="11" t="s">
        <v>362</v>
      </c>
    </row>
    <row r="142" spans="1:13" ht="36">
      <c r="A142" s="8" t="s">
        <v>374</v>
      </c>
      <c r="B142" s="8" t="s">
        <v>369</v>
      </c>
      <c r="C142" s="8" t="s">
        <v>12</v>
      </c>
      <c r="D142" s="162">
        <v>3.96</v>
      </c>
      <c r="E142" s="162">
        <v>71.526410010000006</v>
      </c>
      <c r="F142" s="164">
        <v>1</v>
      </c>
      <c r="G142" s="164">
        <v>1</v>
      </c>
      <c r="H142" s="8" t="s">
        <v>373</v>
      </c>
      <c r="I142" s="11" t="s">
        <v>54</v>
      </c>
      <c r="J142" s="159">
        <v>7</v>
      </c>
      <c r="K142" s="21"/>
      <c r="L142" s="8" t="s">
        <v>275</v>
      </c>
      <c r="M142" s="11" t="s">
        <v>362</v>
      </c>
    </row>
    <row r="143" spans="1:13" ht="36">
      <c r="A143" s="8" t="s">
        <v>374</v>
      </c>
      <c r="B143" s="8" t="s">
        <v>370</v>
      </c>
      <c r="C143" s="8" t="s">
        <v>12</v>
      </c>
      <c r="D143" s="162">
        <v>2.1</v>
      </c>
      <c r="E143" s="162">
        <v>12.72235877</v>
      </c>
      <c r="F143" s="164">
        <v>1</v>
      </c>
      <c r="G143" s="164">
        <v>1</v>
      </c>
      <c r="H143" s="8" t="s">
        <v>373</v>
      </c>
      <c r="I143" s="11" t="s">
        <v>54</v>
      </c>
      <c r="J143" s="159">
        <v>7</v>
      </c>
      <c r="K143" s="21"/>
      <c r="L143" s="8" t="s">
        <v>275</v>
      </c>
      <c r="M143" s="11" t="s">
        <v>362</v>
      </c>
    </row>
    <row r="144" spans="1:13" ht="36">
      <c r="A144" s="8" t="s">
        <v>374</v>
      </c>
      <c r="B144" s="8" t="s">
        <v>371</v>
      </c>
      <c r="C144" s="8" t="s">
        <v>12</v>
      </c>
      <c r="D144" s="162">
        <v>1.1399999999999999</v>
      </c>
      <c r="E144" s="162">
        <v>16.387823999999998</v>
      </c>
      <c r="F144" s="164">
        <v>1</v>
      </c>
      <c r="G144" s="164">
        <v>1</v>
      </c>
      <c r="H144" s="8" t="s">
        <v>373</v>
      </c>
      <c r="I144" s="11" t="s">
        <v>54</v>
      </c>
      <c r="J144" s="159">
        <v>7</v>
      </c>
      <c r="K144" s="21"/>
      <c r="L144" s="8" t="s">
        <v>275</v>
      </c>
      <c r="M144" s="11" t="s">
        <v>362</v>
      </c>
    </row>
    <row r="145" spans="1:14" ht="36">
      <c r="A145" s="75" t="s">
        <v>374</v>
      </c>
      <c r="B145" s="75" t="s">
        <v>372</v>
      </c>
      <c r="C145" s="8" t="s">
        <v>12</v>
      </c>
      <c r="D145" s="75">
        <v>15.5</v>
      </c>
      <c r="E145" s="181">
        <v>367.318307</v>
      </c>
      <c r="F145" s="182">
        <v>1</v>
      </c>
      <c r="G145" s="182">
        <v>1</v>
      </c>
      <c r="H145" s="75" t="s">
        <v>373</v>
      </c>
      <c r="I145" s="75" t="s">
        <v>54</v>
      </c>
      <c r="J145" s="75">
        <v>7</v>
      </c>
      <c r="K145" s="21"/>
      <c r="L145" s="75" t="s">
        <v>275</v>
      </c>
      <c r="M145" s="75" t="s">
        <v>362</v>
      </c>
    </row>
    <row r="146" spans="1:14" ht="18">
      <c r="A146" s="75" t="s">
        <v>568</v>
      </c>
      <c r="B146" s="75" t="s">
        <v>566</v>
      </c>
      <c r="C146" s="8" t="s">
        <v>57</v>
      </c>
      <c r="D146" s="75">
        <v>1</v>
      </c>
      <c r="E146" s="181">
        <v>156.62</v>
      </c>
      <c r="F146" s="182">
        <v>0</v>
      </c>
      <c r="G146" s="182">
        <v>1</v>
      </c>
      <c r="H146" s="8" t="s">
        <v>537</v>
      </c>
      <c r="I146" s="75" t="s">
        <v>54</v>
      </c>
      <c r="J146" s="75">
        <v>3</v>
      </c>
      <c r="K146" s="21"/>
      <c r="L146" s="75" t="s">
        <v>275</v>
      </c>
      <c r="M146" s="75" t="s">
        <v>362</v>
      </c>
      <c r="N146" s="19"/>
    </row>
    <row r="147" spans="1:14" ht="18">
      <c r="A147" s="75" t="s">
        <v>568</v>
      </c>
      <c r="B147" s="75" t="s">
        <v>567</v>
      </c>
      <c r="C147" s="8" t="s">
        <v>57</v>
      </c>
      <c r="D147" s="75">
        <v>1</v>
      </c>
      <c r="E147" s="181">
        <v>148</v>
      </c>
      <c r="F147" s="182">
        <v>0</v>
      </c>
      <c r="G147" s="182">
        <v>1</v>
      </c>
      <c r="H147" s="8" t="s">
        <v>537</v>
      </c>
      <c r="I147" s="75" t="s">
        <v>54</v>
      </c>
      <c r="J147" s="75">
        <v>3</v>
      </c>
      <c r="K147" s="21"/>
      <c r="L147" s="75" t="s">
        <v>275</v>
      </c>
      <c r="M147" s="75" t="s">
        <v>362</v>
      </c>
      <c r="N147" s="19"/>
    </row>
    <row r="148" spans="1:14" ht="18">
      <c r="A148" s="75" t="s">
        <v>568</v>
      </c>
      <c r="B148" s="8" t="s">
        <v>569</v>
      </c>
      <c r="C148" s="8" t="s">
        <v>57</v>
      </c>
      <c r="D148" s="75">
        <v>1</v>
      </c>
      <c r="E148" s="181">
        <v>41.88</v>
      </c>
      <c r="F148" s="182">
        <v>0</v>
      </c>
      <c r="G148" s="182">
        <v>1</v>
      </c>
      <c r="H148" s="8" t="s">
        <v>537</v>
      </c>
      <c r="I148" s="75" t="s">
        <v>54</v>
      </c>
      <c r="J148" s="21">
        <v>4</v>
      </c>
      <c r="K148" s="21"/>
      <c r="L148" s="75" t="s">
        <v>275</v>
      </c>
      <c r="M148" s="75" t="s">
        <v>362</v>
      </c>
      <c r="N148" s="19"/>
    </row>
    <row r="149" spans="1:14" ht="18">
      <c r="A149" s="75" t="s">
        <v>568</v>
      </c>
      <c r="B149" s="8" t="s">
        <v>570</v>
      </c>
      <c r="C149" s="8" t="s">
        <v>57</v>
      </c>
      <c r="D149" s="8">
        <v>1</v>
      </c>
      <c r="E149" s="181">
        <v>140.87</v>
      </c>
      <c r="F149" s="182">
        <v>0</v>
      </c>
      <c r="G149" s="182">
        <v>1</v>
      </c>
      <c r="H149" s="8" t="s">
        <v>537</v>
      </c>
      <c r="I149" s="75" t="s">
        <v>54</v>
      </c>
      <c r="J149" s="21">
        <v>5</v>
      </c>
      <c r="K149" s="21"/>
      <c r="L149" s="75" t="s">
        <v>275</v>
      </c>
      <c r="M149" s="75" t="s">
        <v>362</v>
      </c>
      <c r="N149" s="19"/>
    </row>
    <row r="150" spans="1:14" ht="18">
      <c r="A150" s="8" t="s">
        <v>568</v>
      </c>
      <c r="B150" s="8" t="s">
        <v>571</v>
      </c>
      <c r="C150" s="8" t="s">
        <v>57</v>
      </c>
      <c r="D150" s="8">
        <v>1</v>
      </c>
      <c r="E150" s="162">
        <v>407.31</v>
      </c>
      <c r="F150" s="164">
        <v>0</v>
      </c>
      <c r="G150" s="164">
        <v>1</v>
      </c>
      <c r="H150" s="8" t="s">
        <v>537</v>
      </c>
      <c r="I150" s="8" t="s">
        <v>54</v>
      </c>
      <c r="J150" s="21">
        <v>5</v>
      </c>
      <c r="K150" s="21"/>
      <c r="L150" s="8" t="s">
        <v>275</v>
      </c>
      <c r="M150" s="8" t="s">
        <v>362</v>
      </c>
      <c r="N150" s="19"/>
    </row>
    <row r="151" spans="1:14" ht="36">
      <c r="A151" s="75" t="s">
        <v>574</v>
      </c>
      <c r="B151" s="75" t="s">
        <v>575</v>
      </c>
      <c r="C151" s="75" t="s">
        <v>57</v>
      </c>
      <c r="D151" s="75">
        <v>11</v>
      </c>
      <c r="E151" s="75">
        <v>347.64</v>
      </c>
      <c r="F151" s="75">
        <v>0.17</v>
      </c>
      <c r="G151" s="75">
        <v>0.54</v>
      </c>
      <c r="H151" s="75" t="s">
        <v>576</v>
      </c>
      <c r="I151" s="75" t="s">
        <v>54</v>
      </c>
      <c r="J151" s="75">
        <v>15</v>
      </c>
      <c r="K151" s="75"/>
      <c r="L151" s="75" t="s">
        <v>275</v>
      </c>
      <c r="M151" s="75" t="s">
        <v>362</v>
      </c>
      <c r="N151" s="19"/>
    </row>
    <row r="152" spans="1:14" ht="36">
      <c r="A152" s="75" t="s">
        <v>120</v>
      </c>
      <c r="B152" s="75" t="s">
        <v>121</v>
      </c>
      <c r="C152" s="75" t="s">
        <v>18</v>
      </c>
      <c r="D152" s="75">
        <v>9.42</v>
      </c>
      <c r="E152" s="75">
        <v>237.21</v>
      </c>
      <c r="F152" s="75">
        <v>1</v>
      </c>
      <c r="G152" s="75">
        <v>1</v>
      </c>
      <c r="H152" s="75" t="s">
        <v>122</v>
      </c>
      <c r="I152" s="75" t="s">
        <v>14</v>
      </c>
      <c r="J152" s="75">
        <v>10</v>
      </c>
      <c r="K152" s="75"/>
      <c r="L152" s="75" t="s">
        <v>123</v>
      </c>
      <c r="M152" s="75" t="s">
        <v>124</v>
      </c>
    </row>
    <row r="153" spans="1:14" ht="36">
      <c r="A153" s="75" t="s">
        <v>120</v>
      </c>
      <c r="B153" s="75" t="s">
        <v>125</v>
      </c>
      <c r="C153" s="75" t="s">
        <v>18</v>
      </c>
      <c r="D153" s="75">
        <v>7</v>
      </c>
      <c r="E153" s="75">
        <v>149.29</v>
      </c>
      <c r="F153" s="75">
        <v>1</v>
      </c>
      <c r="G153" s="75">
        <v>1</v>
      </c>
      <c r="H153" s="75" t="s">
        <v>122</v>
      </c>
      <c r="I153" s="75" t="s">
        <v>14</v>
      </c>
      <c r="J153" s="75">
        <v>10</v>
      </c>
      <c r="K153" s="75"/>
      <c r="L153" s="75" t="s">
        <v>123</v>
      </c>
      <c r="M153" s="75" t="s">
        <v>124</v>
      </c>
    </row>
    <row r="154" spans="1:14" ht="36">
      <c r="A154" s="75" t="s">
        <v>120</v>
      </c>
      <c r="B154" s="75" t="s">
        <v>126</v>
      </c>
      <c r="C154" s="75" t="s">
        <v>18</v>
      </c>
      <c r="D154" s="75">
        <v>17.399999999999999</v>
      </c>
      <c r="E154" s="75">
        <v>732.6</v>
      </c>
      <c r="F154" s="75">
        <v>0.8</v>
      </c>
      <c r="G154" s="75">
        <v>1</v>
      </c>
      <c r="H154" s="75" t="s">
        <v>122</v>
      </c>
      <c r="I154" s="75" t="s">
        <v>14</v>
      </c>
      <c r="J154" s="75">
        <v>8</v>
      </c>
      <c r="K154" s="75"/>
      <c r="L154" s="75" t="s">
        <v>123</v>
      </c>
      <c r="M154" s="75" t="s">
        <v>124</v>
      </c>
    </row>
    <row r="155" spans="1:14" ht="36">
      <c r="A155" s="75" t="s">
        <v>120</v>
      </c>
      <c r="B155" s="75" t="s">
        <v>127</v>
      </c>
      <c r="C155" s="75" t="s">
        <v>18</v>
      </c>
      <c r="D155" s="75">
        <v>2.9249999999999998</v>
      </c>
      <c r="E155" s="75">
        <v>99.9</v>
      </c>
      <c r="F155" s="75">
        <v>1</v>
      </c>
      <c r="G155" s="75">
        <v>1</v>
      </c>
      <c r="H155" s="75" t="s">
        <v>122</v>
      </c>
      <c r="I155" s="75" t="s">
        <v>14</v>
      </c>
      <c r="J155" s="75">
        <v>8</v>
      </c>
      <c r="K155" s="75"/>
      <c r="L155" s="75" t="s">
        <v>123</v>
      </c>
      <c r="M155" s="75" t="s">
        <v>124</v>
      </c>
    </row>
    <row r="156" spans="1:14" ht="36">
      <c r="A156" s="75" t="s">
        <v>120</v>
      </c>
      <c r="B156" s="75" t="s">
        <v>583</v>
      </c>
      <c r="C156" s="75" t="s">
        <v>129</v>
      </c>
      <c r="D156" s="75">
        <v>1</v>
      </c>
      <c r="E156" s="75">
        <v>69.47</v>
      </c>
      <c r="F156" s="75">
        <v>0</v>
      </c>
      <c r="G156" s="75">
        <v>1</v>
      </c>
      <c r="H156" s="75" t="s">
        <v>122</v>
      </c>
      <c r="I156" s="75" t="s">
        <v>14</v>
      </c>
      <c r="J156" s="75">
        <v>3</v>
      </c>
      <c r="K156" s="75"/>
      <c r="L156" s="75" t="s">
        <v>123</v>
      </c>
      <c r="M156" s="75" t="s">
        <v>124</v>
      </c>
    </row>
    <row r="157" spans="1:14" ht="36">
      <c r="A157" s="75" t="s">
        <v>120</v>
      </c>
      <c r="B157" s="75" t="s">
        <v>584</v>
      </c>
      <c r="C157" s="75" t="s">
        <v>129</v>
      </c>
      <c r="D157" s="75">
        <v>1</v>
      </c>
      <c r="E157" s="75">
        <v>247.53</v>
      </c>
      <c r="F157" s="75">
        <v>0</v>
      </c>
      <c r="G157" s="75">
        <v>1</v>
      </c>
      <c r="H157" s="75" t="s">
        <v>122</v>
      </c>
      <c r="I157" s="75" t="s">
        <v>14</v>
      </c>
      <c r="J157" s="75">
        <v>5</v>
      </c>
      <c r="K157" s="75"/>
      <c r="L157" s="75" t="s">
        <v>123</v>
      </c>
      <c r="M157" s="75" t="s">
        <v>124</v>
      </c>
    </row>
    <row r="158" spans="1:14" ht="36">
      <c r="A158" s="75" t="s">
        <v>131</v>
      </c>
      <c r="B158" s="75" t="s">
        <v>132</v>
      </c>
      <c r="C158" s="75" t="s">
        <v>12</v>
      </c>
      <c r="D158" s="75">
        <v>5.7</v>
      </c>
      <c r="E158" s="75">
        <v>287.52999999999997</v>
      </c>
      <c r="F158" s="75">
        <v>1</v>
      </c>
      <c r="G158" s="75">
        <v>1</v>
      </c>
      <c r="H158" s="75" t="s">
        <v>133</v>
      </c>
      <c r="I158" s="75" t="s">
        <v>14</v>
      </c>
      <c r="J158" s="75">
        <v>10</v>
      </c>
      <c r="K158" s="75"/>
      <c r="L158" s="75" t="s">
        <v>134</v>
      </c>
      <c r="M158" s="75" t="s">
        <v>124</v>
      </c>
    </row>
    <row r="159" spans="1:14" ht="36">
      <c r="A159" s="75" t="s">
        <v>131</v>
      </c>
      <c r="B159" s="75" t="s">
        <v>136</v>
      </c>
      <c r="C159" s="75" t="s">
        <v>12</v>
      </c>
      <c r="D159" s="75">
        <v>16.02</v>
      </c>
      <c r="E159" s="75">
        <v>377.59</v>
      </c>
      <c r="F159" s="75">
        <v>1</v>
      </c>
      <c r="G159" s="75">
        <v>1</v>
      </c>
      <c r="H159" s="75" t="s">
        <v>133</v>
      </c>
      <c r="I159" s="75" t="s">
        <v>14</v>
      </c>
      <c r="J159" s="75">
        <v>10</v>
      </c>
      <c r="K159" s="75"/>
      <c r="L159" s="75" t="s">
        <v>134</v>
      </c>
      <c r="M159" s="75" t="s">
        <v>124</v>
      </c>
    </row>
    <row r="160" spans="1:14" ht="36">
      <c r="A160" s="75" t="s">
        <v>131</v>
      </c>
      <c r="B160" s="75" t="s">
        <v>137</v>
      </c>
      <c r="C160" s="75" t="s">
        <v>12</v>
      </c>
      <c r="D160" s="75">
        <v>9.42</v>
      </c>
      <c r="E160" s="75">
        <v>304.02999999999997</v>
      </c>
      <c r="F160" s="75">
        <v>1</v>
      </c>
      <c r="G160" s="75">
        <v>1</v>
      </c>
      <c r="H160" s="75" t="s">
        <v>133</v>
      </c>
      <c r="I160" s="75" t="s">
        <v>14</v>
      </c>
      <c r="J160" s="75">
        <v>10</v>
      </c>
      <c r="K160" s="75"/>
      <c r="L160" s="75" t="s">
        <v>134</v>
      </c>
      <c r="M160" s="75" t="s">
        <v>124</v>
      </c>
    </row>
    <row r="161" spans="1:13" ht="36">
      <c r="A161" s="75" t="s">
        <v>131</v>
      </c>
      <c r="B161" s="75" t="s">
        <v>139</v>
      </c>
      <c r="C161" s="75" t="s">
        <v>12</v>
      </c>
      <c r="D161" s="75">
        <v>1.79</v>
      </c>
      <c r="E161" s="75">
        <v>53.047480929999999</v>
      </c>
      <c r="F161" s="75">
        <v>1</v>
      </c>
      <c r="G161" s="75">
        <v>1</v>
      </c>
      <c r="H161" s="75" t="s">
        <v>133</v>
      </c>
      <c r="I161" s="75" t="s">
        <v>14</v>
      </c>
      <c r="J161" s="75">
        <v>8</v>
      </c>
      <c r="K161" s="75"/>
      <c r="L161" s="75" t="s">
        <v>134</v>
      </c>
      <c r="M161" s="75" t="s">
        <v>124</v>
      </c>
    </row>
    <row r="162" spans="1:13" ht="36">
      <c r="A162" s="75" t="s">
        <v>131</v>
      </c>
      <c r="B162" s="75" t="s">
        <v>140</v>
      </c>
      <c r="C162" s="75" t="s">
        <v>12</v>
      </c>
      <c r="D162" s="75">
        <v>2.72</v>
      </c>
      <c r="E162" s="75">
        <v>29.974988280000002</v>
      </c>
      <c r="F162" s="75">
        <v>1</v>
      </c>
      <c r="G162" s="75">
        <v>1</v>
      </c>
      <c r="H162" s="75" t="s">
        <v>133</v>
      </c>
      <c r="I162" s="75" t="s">
        <v>14</v>
      </c>
      <c r="J162" s="75">
        <v>8</v>
      </c>
      <c r="K162" s="75"/>
      <c r="L162" s="75" t="s">
        <v>134</v>
      </c>
      <c r="M162" s="75" t="s">
        <v>124</v>
      </c>
    </row>
    <row r="163" spans="1:13" ht="36">
      <c r="A163" s="75" t="s">
        <v>131</v>
      </c>
      <c r="B163" s="75" t="s">
        <v>585</v>
      </c>
      <c r="C163" s="75" t="s">
        <v>129</v>
      </c>
      <c r="D163" s="75">
        <v>1</v>
      </c>
      <c r="E163" s="75">
        <v>244.2</v>
      </c>
      <c r="F163" s="75">
        <v>0.95</v>
      </c>
      <c r="G163" s="75">
        <v>1</v>
      </c>
      <c r="H163" s="75" t="s">
        <v>133</v>
      </c>
      <c r="I163" s="75" t="s">
        <v>14</v>
      </c>
      <c r="J163" s="75">
        <v>5</v>
      </c>
      <c r="K163" s="75"/>
      <c r="L163" s="75" t="s">
        <v>134</v>
      </c>
      <c r="M163" s="75" t="s">
        <v>124</v>
      </c>
    </row>
    <row r="164" spans="1:13" ht="36">
      <c r="A164" s="75" t="s">
        <v>131</v>
      </c>
      <c r="B164" s="75" t="s">
        <v>586</v>
      </c>
      <c r="C164" s="75" t="s">
        <v>129</v>
      </c>
      <c r="D164" s="75">
        <v>1</v>
      </c>
      <c r="E164" s="75">
        <v>210.95</v>
      </c>
      <c r="F164" s="75">
        <v>0.1</v>
      </c>
      <c r="G164" s="75">
        <v>1</v>
      </c>
      <c r="H164" s="75" t="s">
        <v>133</v>
      </c>
      <c r="I164" s="75"/>
      <c r="J164" s="75">
        <v>5</v>
      </c>
      <c r="K164" s="75"/>
      <c r="L164" s="75" t="s">
        <v>134</v>
      </c>
      <c r="M164" s="75" t="s">
        <v>124</v>
      </c>
    </row>
    <row r="165" spans="1:13" ht="36">
      <c r="A165" s="75" t="s">
        <v>169</v>
      </c>
      <c r="B165" s="75" t="s">
        <v>170</v>
      </c>
      <c r="C165" s="75" t="s">
        <v>18</v>
      </c>
      <c r="D165" s="75">
        <v>23.815000000000001</v>
      </c>
      <c r="E165" s="75">
        <v>638.85</v>
      </c>
      <c r="F165" s="75">
        <v>0.5</v>
      </c>
      <c r="G165" s="75">
        <v>1</v>
      </c>
      <c r="H165" s="75" t="s">
        <v>184</v>
      </c>
      <c r="I165" s="75" t="s">
        <v>54</v>
      </c>
      <c r="J165" s="75">
        <v>11</v>
      </c>
      <c r="K165" s="75"/>
      <c r="L165" s="75" t="s">
        <v>145</v>
      </c>
      <c r="M165" s="75" t="s">
        <v>124</v>
      </c>
    </row>
    <row r="166" spans="1:13" ht="36">
      <c r="A166" s="75" t="s">
        <v>169</v>
      </c>
      <c r="B166" s="75" t="s">
        <v>171</v>
      </c>
      <c r="C166" s="75" t="s">
        <v>18</v>
      </c>
      <c r="D166" s="75">
        <v>2</v>
      </c>
      <c r="E166" s="75">
        <v>507.95</v>
      </c>
      <c r="F166" s="75">
        <v>0.78</v>
      </c>
      <c r="G166" s="75">
        <v>1</v>
      </c>
      <c r="H166" s="75" t="s">
        <v>184</v>
      </c>
      <c r="I166" s="75" t="s">
        <v>54</v>
      </c>
      <c r="J166" s="75">
        <v>11</v>
      </c>
      <c r="K166" s="75"/>
      <c r="L166" s="75" t="s">
        <v>145</v>
      </c>
      <c r="M166" s="75" t="s">
        <v>124</v>
      </c>
    </row>
    <row r="167" spans="1:13" ht="36">
      <c r="A167" s="75" t="s">
        <v>142</v>
      </c>
      <c r="B167" s="75" t="s">
        <v>143</v>
      </c>
      <c r="C167" s="75" t="s">
        <v>129</v>
      </c>
      <c r="D167" s="75">
        <v>1</v>
      </c>
      <c r="E167" s="75">
        <v>141.3235316</v>
      </c>
      <c r="F167" s="75">
        <v>0</v>
      </c>
      <c r="G167" s="75">
        <v>0.75</v>
      </c>
      <c r="H167" s="75" t="s">
        <v>144</v>
      </c>
      <c r="I167" s="75" t="s">
        <v>54</v>
      </c>
      <c r="J167" s="75">
        <v>3</v>
      </c>
      <c r="K167" s="75"/>
      <c r="L167" s="75" t="s">
        <v>145</v>
      </c>
      <c r="M167" s="75" t="s">
        <v>124</v>
      </c>
    </row>
    <row r="168" spans="1:13" ht="36">
      <c r="A168" s="75" t="s">
        <v>142</v>
      </c>
      <c r="B168" s="75" t="s">
        <v>146</v>
      </c>
      <c r="C168" s="75" t="s">
        <v>129</v>
      </c>
      <c r="D168" s="75">
        <v>1</v>
      </c>
      <c r="E168" s="75">
        <v>154.0745714</v>
      </c>
      <c r="F168" s="75">
        <v>0</v>
      </c>
      <c r="G168" s="75">
        <v>0.75</v>
      </c>
      <c r="H168" s="75" t="s">
        <v>144</v>
      </c>
      <c r="I168" s="75" t="s">
        <v>54</v>
      </c>
      <c r="J168" s="75">
        <v>3</v>
      </c>
      <c r="K168" s="75"/>
      <c r="L168" s="75" t="s">
        <v>145</v>
      </c>
      <c r="M168" s="75" t="s">
        <v>124</v>
      </c>
    </row>
    <row r="169" spans="1:13" ht="36">
      <c r="A169" s="75" t="s">
        <v>142</v>
      </c>
      <c r="B169" s="75" t="s">
        <v>147</v>
      </c>
      <c r="C169" s="75" t="s">
        <v>129</v>
      </c>
      <c r="D169" s="75">
        <v>1</v>
      </c>
      <c r="E169" s="75">
        <v>151.0703345</v>
      </c>
      <c r="F169" s="75">
        <v>0.3</v>
      </c>
      <c r="G169" s="75">
        <v>1</v>
      </c>
      <c r="H169" s="75" t="s">
        <v>144</v>
      </c>
      <c r="I169" s="75" t="s">
        <v>54</v>
      </c>
      <c r="J169" s="75">
        <v>3</v>
      </c>
      <c r="K169" s="75"/>
      <c r="L169" s="75" t="s">
        <v>145</v>
      </c>
      <c r="M169" s="75" t="s">
        <v>124</v>
      </c>
    </row>
    <row r="170" spans="1:13" ht="36">
      <c r="A170" s="75" t="s">
        <v>148</v>
      </c>
      <c r="B170" s="75" t="s">
        <v>149</v>
      </c>
      <c r="C170" s="75" t="s">
        <v>129</v>
      </c>
      <c r="D170" s="75">
        <v>1</v>
      </c>
      <c r="E170" s="75">
        <v>143.81093200000001</v>
      </c>
      <c r="F170" s="75">
        <v>0.1</v>
      </c>
      <c r="G170" s="75">
        <v>0.7</v>
      </c>
      <c r="H170" s="75" t="s">
        <v>144</v>
      </c>
      <c r="I170" s="75" t="s">
        <v>54</v>
      </c>
      <c r="J170" s="75">
        <v>3</v>
      </c>
      <c r="K170" s="75"/>
      <c r="L170" s="75" t="s">
        <v>145</v>
      </c>
      <c r="M170" s="75" t="s">
        <v>124</v>
      </c>
    </row>
    <row r="171" spans="1:13" ht="36">
      <c r="A171" s="75" t="s">
        <v>148</v>
      </c>
      <c r="B171" s="75" t="s">
        <v>150</v>
      </c>
      <c r="C171" s="75" t="s">
        <v>129</v>
      </c>
      <c r="D171" s="75">
        <v>1</v>
      </c>
      <c r="E171" s="75">
        <v>155.69327179999999</v>
      </c>
      <c r="F171" s="75">
        <v>0.8</v>
      </c>
      <c r="G171" s="75">
        <v>1</v>
      </c>
      <c r="H171" s="75" t="s">
        <v>144</v>
      </c>
      <c r="I171" s="75" t="s">
        <v>54</v>
      </c>
      <c r="J171" s="75">
        <v>3</v>
      </c>
      <c r="K171" s="75"/>
      <c r="L171" s="75" t="s">
        <v>145</v>
      </c>
      <c r="M171" s="75" t="s">
        <v>124</v>
      </c>
    </row>
    <row r="172" spans="1:13" ht="36">
      <c r="A172" s="75" t="s">
        <v>148</v>
      </c>
      <c r="B172" s="75" t="s">
        <v>151</v>
      </c>
      <c r="C172" s="75" t="s">
        <v>129</v>
      </c>
      <c r="D172" s="75">
        <v>1</v>
      </c>
      <c r="E172" s="75">
        <v>216.75147200000001</v>
      </c>
      <c r="F172" s="75">
        <v>0</v>
      </c>
      <c r="G172" s="75">
        <v>0.7</v>
      </c>
      <c r="H172" s="75" t="s">
        <v>144</v>
      </c>
      <c r="I172" s="75" t="s">
        <v>54</v>
      </c>
      <c r="J172" s="75">
        <v>3</v>
      </c>
      <c r="K172" s="75"/>
      <c r="L172" s="75" t="s">
        <v>145</v>
      </c>
      <c r="M172" s="75" t="s">
        <v>124</v>
      </c>
    </row>
    <row r="173" spans="1:13" ht="36">
      <c r="A173" s="75" t="s">
        <v>142</v>
      </c>
      <c r="B173" s="75" t="s">
        <v>152</v>
      </c>
      <c r="C173" s="75" t="s">
        <v>129</v>
      </c>
      <c r="D173" s="75">
        <v>1</v>
      </c>
      <c r="E173" s="75">
        <v>353.8204149</v>
      </c>
      <c r="F173" s="75">
        <v>1</v>
      </c>
      <c r="G173" s="75">
        <v>1</v>
      </c>
      <c r="H173" s="75" t="s">
        <v>144</v>
      </c>
      <c r="I173" s="75" t="s">
        <v>54</v>
      </c>
      <c r="J173" s="75">
        <v>3</v>
      </c>
      <c r="K173" s="75"/>
      <c r="L173" s="75" t="s">
        <v>145</v>
      </c>
      <c r="M173" s="75" t="s">
        <v>124</v>
      </c>
    </row>
    <row r="174" spans="1:13" ht="36">
      <c r="A174" s="75" t="s">
        <v>153</v>
      </c>
      <c r="B174" s="75" t="s">
        <v>154</v>
      </c>
      <c r="C174" s="75" t="s">
        <v>129</v>
      </c>
      <c r="D174" s="75">
        <v>1</v>
      </c>
      <c r="E174" s="75">
        <v>415.5317</v>
      </c>
      <c r="F174" s="75">
        <v>1</v>
      </c>
      <c r="G174" s="75">
        <v>1</v>
      </c>
      <c r="H174" s="75" t="s">
        <v>155</v>
      </c>
      <c r="I174" s="75" t="s">
        <v>54</v>
      </c>
      <c r="J174" s="75">
        <v>5</v>
      </c>
      <c r="K174" s="75"/>
      <c r="L174" s="75" t="s">
        <v>145</v>
      </c>
      <c r="M174" s="75" t="s">
        <v>124</v>
      </c>
    </row>
    <row r="175" spans="1:13" ht="36">
      <c r="A175" s="75" t="s">
        <v>153</v>
      </c>
      <c r="B175" s="75" t="s">
        <v>156</v>
      </c>
      <c r="C175" s="75" t="s">
        <v>129</v>
      </c>
      <c r="D175" s="75">
        <v>1</v>
      </c>
      <c r="E175" s="75">
        <v>373.34588300000001</v>
      </c>
      <c r="F175" s="75">
        <v>0.85</v>
      </c>
      <c r="G175" s="75">
        <v>1</v>
      </c>
      <c r="H175" s="75" t="s">
        <v>155</v>
      </c>
      <c r="I175" s="75" t="s">
        <v>54</v>
      </c>
      <c r="J175" s="75">
        <v>5</v>
      </c>
      <c r="K175" s="75"/>
      <c r="L175" s="75" t="s">
        <v>145</v>
      </c>
      <c r="M175" s="75" t="s">
        <v>124</v>
      </c>
    </row>
    <row r="176" spans="1:13" ht="36">
      <c r="A176" s="75" t="s">
        <v>153</v>
      </c>
      <c r="B176" s="75" t="s">
        <v>157</v>
      </c>
      <c r="C176" s="75" t="s">
        <v>129</v>
      </c>
      <c r="D176" s="75">
        <v>1</v>
      </c>
      <c r="E176" s="75">
        <v>143.16040000000001</v>
      </c>
      <c r="F176" s="75">
        <v>1</v>
      </c>
      <c r="G176" s="75">
        <v>1</v>
      </c>
      <c r="H176" s="75" t="s">
        <v>155</v>
      </c>
      <c r="I176" s="75" t="s">
        <v>54</v>
      </c>
      <c r="J176" s="75">
        <v>5</v>
      </c>
      <c r="K176" s="75"/>
      <c r="L176" s="75" t="s">
        <v>145</v>
      </c>
      <c r="M176" s="75" t="s">
        <v>124</v>
      </c>
    </row>
    <row r="177" spans="1:13" ht="36">
      <c r="A177" s="75" t="s">
        <v>153</v>
      </c>
      <c r="B177" s="75" t="s">
        <v>158</v>
      </c>
      <c r="C177" s="75" t="s">
        <v>129</v>
      </c>
      <c r="D177" s="75">
        <v>1</v>
      </c>
      <c r="E177" s="75">
        <v>165.18307999999999</v>
      </c>
      <c r="F177" s="75">
        <v>0.85</v>
      </c>
      <c r="G177" s="75">
        <v>1</v>
      </c>
      <c r="H177" s="75" t="s">
        <v>155</v>
      </c>
      <c r="I177" s="75" t="s">
        <v>54</v>
      </c>
      <c r="J177" s="75">
        <v>5</v>
      </c>
      <c r="K177" s="75"/>
      <c r="L177" s="75" t="s">
        <v>145</v>
      </c>
      <c r="M177" s="75" t="s">
        <v>124</v>
      </c>
    </row>
    <row r="178" spans="1:13" ht="36">
      <c r="A178" s="75" t="s">
        <v>153</v>
      </c>
      <c r="B178" s="75" t="s">
        <v>159</v>
      </c>
      <c r="C178" s="75" t="s">
        <v>129</v>
      </c>
      <c r="D178" s="75">
        <v>1</v>
      </c>
      <c r="E178" s="75">
        <v>37.083282497250011</v>
      </c>
      <c r="F178" s="75">
        <v>0.85</v>
      </c>
      <c r="G178" s="75">
        <v>1</v>
      </c>
      <c r="H178" s="75" t="s">
        <v>155</v>
      </c>
      <c r="I178" s="75" t="s">
        <v>54</v>
      </c>
      <c r="J178" s="75">
        <v>4</v>
      </c>
      <c r="K178" s="75"/>
      <c r="L178" s="75" t="s">
        <v>145</v>
      </c>
      <c r="M178" s="75" t="s">
        <v>124</v>
      </c>
    </row>
    <row r="179" spans="1:13" ht="36">
      <c r="A179" s="75" t="s">
        <v>153</v>
      </c>
      <c r="B179" s="75" t="s">
        <v>160</v>
      </c>
      <c r="C179" s="75" t="s">
        <v>129</v>
      </c>
      <c r="D179" s="75">
        <v>1</v>
      </c>
      <c r="E179" s="75">
        <v>37.083282497250011</v>
      </c>
      <c r="F179" s="75">
        <v>0.85</v>
      </c>
      <c r="G179" s="75">
        <v>1</v>
      </c>
      <c r="H179" s="75" t="s">
        <v>155</v>
      </c>
      <c r="I179" s="75" t="s">
        <v>54</v>
      </c>
      <c r="J179" s="75">
        <v>4</v>
      </c>
      <c r="K179" s="75"/>
      <c r="L179" s="75" t="s">
        <v>145</v>
      </c>
      <c r="M179" s="75" t="s">
        <v>124</v>
      </c>
    </row>
    <row r="180" spans="1:13" ht="36">
      <c r="A180" s="75" t="s">
        <v>153</v>
      </c>
      <c r="B180" s="75" t="s">
        <v>161</v>
      </c>
      <c r="C180" s="75" t="s">
        <v>129</v>
      </c>
      <c r="D180" s="75">
        <v>1</v>
      </c>
      <c r="E180" s="75">
        <v>37.083282497250011</v>
      </c>
      <c r="F180" s="75">
        <v>0.85</v>
      </c>
      <c r="G180" s="75">
        <v>1</v>
      </c>
      <c r="H180" s="75" t="s">
        <v>155</v>
      </c>
      <c r="I180" s="75" t="s">
        <v>54</v>
      </c>
      <c r="J180" s="75">
        <v>4</v>
      </c>
      <c r="K180" s="75"/>
      <c r="L180" s="75" t="s">
        <v>145</v>
      </c>
      <c r="M180" s="75" t="s">
        <v>124</v>
      </c>
    </row>
    <row r="181" spans="1:13" ht="36">
      <c r="A181" s="75" t="s">
        <v>153</v>
      </c>
      <c r="B181" s="75" t="s">
        <v>162</v>
      </c>
      <c r="C181" s="75" t="s">
        <v>129</v>
      </c>
      <c r="D181" s="75">
        <v>1</v>
      </c>
      <c r="E181" s="75">
        <v>37.083282497250011</v>
      </c>
      <c r="F181" s="75">
        <v>0.85</v>
      </c>
      <c r="G181" s="75">
        <v>1</v>
      </c>
      <c r="H181" s="75" t="s">
        <v>155</v>
      </c>
      <c r="I181" s="75" t="s">
        <v>54</v>
      </c>
      <c r="J181" s="75">
        <v>4</v>
      </c>
      <c r="K181" s="75"/>
      <c r="L181" s="75" t="s">
        <v>145</v>
      </c>
      <c r="M181" s="75" t="s">
        <v>124</v>
      </c>
    </row>
    <row r="182" spans="1:13" ht="36">
      <c r="A182" s="75" t="s">
        <v>153</v>
      </c>
      <c r="B182" s="75" t="s">
        <v>163</v>
      </c>
      <c r="C182" s="75" t="s">
        <v>129</v>
      </c>
      <c r="D182" s="75">
        <v>1</v>
      </c>
      <c r="E182" s="75">
        <v>37.083282497250011</v>
      </c>
      <c r="F182" s="75">
        <v>0.85</v>
      </c>
      <c r="G182" s="75">
        <v>1</v>
      </c>
      <c r="H182" s="75" t="s">
        <v>155</v>
      </c>
      <c r="I182" s="75" t="s">
        <v>54</v>
      </c>
      <c r="J182" s="75">
        <v>4</v>
      </c>
      <c r="K182" s="75"/>
      <c r="L182" s="75" t="s">
        <v>145</v>
      </c>
      <c r="M182" s="75" t="s">
        <v>124</v>
      </c>
    </row>
    <row r="183" spans="1:13" ht="36">
      <c r="A183" s="75" t="s">
        <v>153</v>
      </c>
      <c r="B183" s="75" t="s">
        <v>164</v>
      </c>
      <c r="C183" s="75" t="s">
        <v>129</v>
      </c>
      <c r="D183" s="75">
        <v>1</v>
      </c>
      <c r="E183" s="75">
        <v>37.083282497250011</v>
      </c>
      <c r="F183" s="75">
        <v>0.85</v>
      </c>
      <c r="G183" s="75">
        <v>1</v>
      </c>
      <c r="H183" s="75" t="s">
        <v>155</v>
      </c>
      <c r="I183" s="75" t="s">
        <v>54</v>
      </c>
      <c r="J183" s="75">
        <v>4</v>
      </c>
      <c r="K183" s="75"/>
      <c r="L183" s="75" t="s">
        <v>145</v>
      </c>
      <c r="M183" s="75" t="s">
        <v>124</v>
      </c>
    </row>
    <row r="184" spans="1:13" ht="36">
      <c r="A184" s="75" t="s">
        <v>153</v>
      </c>
      <c r="B184" s="75" t="s">
        <v>165</v>
      </c>
      <c r="C184" s="75" t="s">
        <v>129</v>
      </c>
      <c r="D184" s="75">
        <v>1</v>
      </c>
      <c r="E184" s="75">
        <v>37.083282497250011</v>
      </c>
      <c r="F184" s="75">
        <v>0.85</v>
      </c>
      <c r="G184" s="75">
        <v>1</v>
      </c>
      <c r="H184" s="75" t="s">
        <v>155</v>
      </c>
      <c r="I184" s="75" t="s">
        <v>54</v>
      </c>
      <c r="J184" s="75">
        <v>4</v>
      </c>
      <c r="K184" s="75"/>
      <c r="L184" s="75" t="s">
        <v>145</v>
      </c>
      <c r="M184" s="75" t="s">
        <v>124</v>
      </c>
    </row>
    <row r="185" spans="1:13" ht="36">
      <c r="A185" s="75" t="s">
        <v>153</v>
      </c>
      <c r="B185" s="75" t="s">
        <v>166</v>
      </c>
      <c r="C185" s="75" t="s">
        <v>129</v>
      </c>
      <c r="D185" s="75">
        <v>1</v>
      </c>
      <c r="E185" s="75">
        <v>37.083282497250011</v>
      </c>
      <c r="F185" s="75">
        <v>0.85</v>
      </c>
      <c r="G185" s="75">
        <v>1</v>
      </c>
      <c r="H185" s="75" t="s">
        <v>155</v>
      </c>
      <c r="I185" s="75" t="s">
        <v>54</v>
      </c>
      <c r="J185" s="75">
        <v>4</v>
      </c>
      <c r="K185" s="75"/>
      <c r="L185" s="75" t="s">
        <v>145</v>
      </c>
      <c r="M185" s="75" t="s">
        <v>124</v>
      </c>
    </row>
    <row r="186" spans="1:13" ht="36">
      <c r="A186" s="75" t="s">
        <v>153</v>
      </c>
      <c r="B186" s="75" t="s">
        <v>167</v>
      </c>
      <c r="C186" s="75" t="s">
        <v>129</v>
      </c>
      <c r="D186" s="75">
        <v>1</v>
      </c>
      <c r="E186" s="75">
        <v>37.083282497250011</v>
      </c>
      <c r="F186" s="75">
        <v>0.4</v>
      </c>
      <c r="G186" s="75">
        <v>0.4</v>
      </c>
      <c r="H186" s="75" t="s">
        <v>155</v>
      </c>
      <c r="I186" s="75" t="s">
        <v>54</v>
      </c>
      <c r="J186" s="75">
        <v>4</v>
      </c>
      <c r="K186" s="75"/>
      <c r="L186" s="75" t="s">
        <v>145</v>
      </c>
      <c r="M186" s="75" t="s">
        <v>124</v>
      </c>
    </row>
    <row r="187" spans="1:13" ht="36">
      <c r="A187" s="75" t="s">
        <v>153</v>
      </c>
      <c r="B187" s="75" t="s">
        <v>168</v>
      </c>
      <c r="C187" s="75" t="s">
        <v>129</v>
      </c>
      <c r="D187" s="75">
        <v>15</v>
      </c>
      <c r="E187" s="75">
        <v>150.75812082989998</v>
      </c>
      <c r="F187" s="75">
        <v>0.55000000000000004</v>
      </c>
      <c r="G187" s="75">
        <v>1</v>
      </c>
      <c r="H187" s="75" t="s">
        <v>155</v>
      </c>
      <c r="I187" s="75" t="s">
        <v>54</v>
      </c>
      <c r="J187" s="75">
        <v>1</v>
      </c>
      <c r="K187" s="75"/>
      <c r="L187" s="75" t="s">
        <v>145</v>
      </c>
      <c r="M187" s="75" t="s">
        <v>124</v>
      </c>
    </row>
    <row r="188" spans="1:13" ht="36">
      <c r="A188" s="75" t="s">
        <v>172</v>
      </c>
      <c r="B188" s="75" t="s">
        <v>173</v>
      </c>
      <c r="C188" s="75" t="s">
        <v>18</v>
      </c>
      <c r="D188" s="75">
        <v>3.036</v>
      </c>
      <c r="E188" s="75">
        <v>45.420945379999999</v>
      </c>
      <c r="F188" s="75">
        <v>1</v>
      </c>
      <c r="G188" s="75">
        <v>1</v>
      </c>
      <c r="H188" s="75" t="s">
        <v>174</v>
      </c>
      <c r="I188" s="75" t="s">
        <v>54</v>
      </c>
      <c r="J188" s="75">
        <v>7</v>
      </c>
      <c r="K188" s="75"/>
      <c r="L188" s="75" t="s">
        <v>145</v>
      </c>
      <c r="M188" s="75" t="s">
        <v>124</v>
      </c>
    </row>
    <row r="189" spans="1:13" ht="36">
      <c r="A189" s="75" t="s">
        <v>172</v>
      </c>
      <c r="B189" s="75" t="s">
        <v>175</v>
      </c>
      <c r="C189" s="75" t="s">
        <v>18</v>
      </c>
      <c r="D189" s="75">
        <v>3.2639999999999998</v>
      </c>
      <c r="E189" s="75">
        <v>61.408012210000003</v>
      </c>
      <c r="F189" s="75">
        <v>1</v>
      </c>
      <c r="G189" s="75">
        <v>1</v>
      </c>
      <c r="H189" s="75" t="s">
        <v>174</v>
      </c>
      <c r="I189" s="75" t="s">
        <v>54</v>
      </c>
      <c r="J189" s="75">
        <v>7</v>
      </c>
      <c r="K189" s="75"/>
      <c r="L189" s="75" t="s">
        <v>145</v>
      </c>
      <c r="M189" s="75" t="s">
        <v>124</v>
      </c>
    </row>
    <row r="190" spans="1:13" ht="36">
      <c r="A190" s="75" t="s">
        <v>172</v>
      </c>
      <c r="B190" s="75" t="s">
        <v>176</v>
      </c>
      <c r="C190" s="75" t="s">
        <v>18</v>
      </c>
      <c r="D190" s="75">
        <v>2.4279999999999999</v>
      </c>
      <c r="E190" s="75">
        <v>67.666316499999994</v>
      </c>
      <c r="F190" s="75">
        <v>1</v>
      </c>
      <c r="G190" s="75">
        <v>1</v>
      </c>
      <c r="H190" s="75" t="s">
        <v>174</v>
      </c>
      <c r="I190" s="75" t="s">
        <v>54</v>
      </c>
      <c r="J190" s="75">
        <v>7</v>
      </c>
      <c r="K190" s="75"/>
      <c r="L190" s="75" t="s">
        <v>145</v>
      </c>
      <c r="M190" s="75" t="s">
        <v>124</v>
      </c>
    </row>
    <row r="191" spans="1:13" ht="36">
      <c r="A191" s="75" t="s">
        <v>172</v>
      </c>
      <c r="B191" s="75" t="s">
        <v>177</v>
      </c>
      <c r="C191" s="75" t="s">
        <v>18</v>
      </c>
      <c r="D191" s="75">
        <v>0.63400000000000001</v>
      </c>
      <c r="E191" s="75">
        <v>25.706503519999998</v>
      </c>
      <c r="F191" s="75">
        <v>0</v>
      </c>
      <c r="G191" s="75">
        <v>0</v>
      </c>
      <c r="H191" s="75" t="s">
        <v>174</v>
      </c>
      <c r="I191" s="75" t="s">
        <v>54</v>
      </c>
      <c r="J191" s="75">
        <v>7</v>
      </c>
      <c r="K191" s="75"/>
      <c r="L191" s="75" t="s">
        <v>145</v>
      </c>
      <c r="M191" s="75" t="s">
        <v>124</v>
      </c>
    </row>
    <row r="192" spans="1:13" ht="36">
      <c r="A192" s="75" t="s">
        <v>172</v>
      </c>
      <c r="B192" s="75" t="s">
        <v>178</v>
      </c>
      <c r="C192" s="75" t="s">
        <v>18</v>
      </c>
      <c r="D192" s="75">
        <v>3.2850000000000001</v>
      </c>
      <c r="E192" s="75">
        <v>139.5950848</v>
      </c>
      <c r="F192" s="75">
        <v>1</v>
      </c>
      <c r="G192" s="75">
        <v>1</v>
      </c>
      <c r="H192" s="75" t="s">
        <v>174</v>
      </c>
      <c r="I192" s="75" t="s">
        <v>54</v>
      </c>
      <c r="J192" s="75">
        <v>7</v>
      </c>
      <c r="K192" s="75"/>
      <c r="L192" s="75" t="s">
        <v>145</v>
      </c>
      <c r="M192" s="75" t="s">
        <v>124</v>
      </c>
    </row>
    <row r="193" spans="1:14" ht="36">
      <c r="A193" s="75" t="s">
        <v>172</v>
      </c>
      <c r="B193" s="75" t="s">
        <v>179</v>
      </c>
      <c r="C193" s="75" t="s">
        <v>18</v>
      </c>
      <c r="D193" s="75">
        <v>5.2176</v>
      </c>
      <c r="E193" s="75">
        <v>103.1260091</v>
      </c>
      <c r="F193" s="75">
        <v>0</v>
      </c>
      <c r="G193" s="75">
        <v>0</v>
      </c>
      <c r="H193" s="75" t="s">
        <v>174</v>
      </c>
      <c r="I193" s="75" t="s">
        <v>54</v>
      </c>
      <c r="J193" s="75">
        <v>7</v>
      </c>
      <c r="K193" s="75"/>
      <c r="L193" s="75" t="s">
        <v>145</v>
      </c>
      <c r="M193" s="75" t="s">
        <v>124</v>
      </c>
    </row>
    <row r="194" spans="1:14" ht="36">
      <c r="A194" s="75" t="s">
        <v>172</v>
      </c>
      <c r="B194" s="75" t="s">
        <v>180</v>
      </c>
      <c r="C194" s="75" t="s">
        <v>18</v>
      </c>
      <c r="D194" s="75">
        <v>4.327</v>
      </c>
      <c r="E194" s="75">
        <v>115.1915241</v>
      </c>
      <c r="F194" s="75">
        <v>0.45</v>
      </c>
      <c r="G194" s="75">
        <v>1</v>
      </c>
      <c r="H194" s="75" t="s">
        <v>174</v>
      </c>
      <c r="I194" s="75" t="s">
        <v>54</v>
      </c>
      <c r="J194" s="75">
        <v>7</v>
      </c>
      <c r="K194" s="75"/>
      <c r="L194" s="75" t="s">
        <v>145</v>
      </c>
      <c r="M194" s="75" t="s">
        <v>124</v>
      </c>
    </row>
    <row r="195" spans="1:14" ht="36">
      <c r="A195" s="75" t="s">
        <v>172</v>
      </c>
      <c r="B195" s="75" t="s">
        <v>181</v>
      </c>
      <c r="C195" s="75" t="s">
        <v>18</v>
      </c>
      <c r="D195" s="75">
        <v>2.4279999999999999</v>
      </c>
      <c r="E195" s="75">
        <v>65.549040759999997</v>
      </c>
      <c r="F195" s="75">
        <v>1</v>
      </c>
      <c r="G195" s="75">
        <v>1</v>
      </c>
      <c r="H195" s="75" t="s">
        <v>174</v>
      </c>
      <c r="I195" s="75" t="s">
        <v>54</v>
      </c>
      <c r="J195" s="75">
        <v>7</v>
      </c>
      <c r="K195" s="75"/>
      <c r="L195" s="75" t="s">
        <v>145</v>
      </c>
      <c r="M195" s="75" t="s">
        <v>124</v>
      </c>
    </row>
    <row r="196" spans="1:14" ht="36">
      <c r="A196" s="75" t="s">
        <v>172</v>
      </c>
      <c r="B196" s="75" t="s">
        <v>182</v>
      </c>
      <c r="C196" s="75" t="s">
        <v>18</v>
      </c>
      <c r="D196" s="75">
        <v>4.5</v>
      </c>
      <c r="E196" s="75">
        <v>145.97701989999999</v>
      </c>
      <c r="F196" s="75">
        <v>0.56999999999999995</v>
      </c>
      <c r="G196" s="75">
        <v>1</v>
      </c>
      <c r="H196" s="75" t="s">
        <v>174</v>
      </c>
      <c r="I196" s="75" t="s">
        <v>54</v>
      </c>
      <c r="J196" s="75">
        <v>7</v>
      </c>
      <c r="K196" s="75"/>
      <c r="L196" s="75" t="s">
        <v>145</v>
      </c>
      <c r="M196" s="75" t="s">
        <v>124</v>
      </c>
    </row>
    <row r="197" spans="1:14" ht="36">
      <c r="A197" s="75" t="s">
        <v>172</v>
      </c>
      <c r="B197" s="75" t="s">
        <v>183</v>
      </c>
      <c r="C197" s="75" t="s">
        <v>18</v>
      </c>
      <c r="D197" s="75">
        <v>7.51</v>
      </c>
      <c r="E197" s="75">
        <v>137.49720149999999</v>
      </c>
      <c r="F197" s="75">
        <v>0.53</v>
      </c>
      <c r="G197" s="75">
        <v>1</v>
      </c>
      <c r="H197" s="75" t="s">
        <v>174</v>
      </c>
      <c r="I197" s="75" t="s">
        <v>54</v>
      </c>
      <c r="J197" s="75">
        <v>7</v>
      </c>
      <c r="K197" s="75"/>
      <c r="L197" s="75" t="s">
        <v>145</v>
      </c>
      <c r="M197" s="75" t="s">
        <v>124</v>
      </c>
    </row>
    <row r="198" spans="1:14" ht="36">
      <c r="A198" s="8" t="s">
        <v>574</v>
      </c>
      <c r="B198" s="8" t="s">
        <v>575</v>
      </c>
      <c r="C198" s="8" t="s">
        <v>57</v>
      </c>
      <c r="D198" s="8">
        <v>6</v>
      </c>
      <c r="E198" s="8">
        <v>189.48</v>
      </c>
      <c r="F198" s="8">
        <v>0</v>
      </c>
      <c r="G198" s="8">
        <v>0.33</v>
      </c>
      <c r="H198" s="8" t="s">
        <v>578</v>
      </c>
      <c r="I198" s="8" t="s">
        <v>54</v>
      </c>
      <c r="J198" s="8">
        <v>15</v>
      </c>
      <c r="K198" s="8"/>
      <c r="L198" s="8" t="s">
        <v>145</v>
      </c>
      <c r="M198" s="8" t="s">
        <v>124</v>
      </c>
    </row>
    <row r="199" spans="1:14" ht="36">
      <c r="A199" s="75" t="s">
        <v>10</v>
      </c>
      <c r="B199" s="75" t="s">
        <v>11</v>
      </c>
      <c r="C199" s="75" t="s">
        <v>12</v>
      </c>
      <c r="D199" s="75">
        <v>35.828000000000003</v>
      </c>
      <c r="E199" s="75">
        <v>1263.9000000000001</v>
      </c>
      <c r="F199" s="75">
        <v>0.85</v>
      </c>
      <c r="G199" s="75">
        <v>1</v>
      </c>
      <c r="H199" s="75" t="s">
        <v>13</v>
      </c>
      <c r="I199" s="75" t="s">
        <v>14</v>
      </c>
      <c r="J199" s="75">
        <v>9</v>
      </c>
      <c r="K199" s="75"/>
      <c r="L199" s="75" t="s">
        <v>15</v>
      </c>
      <c r="M199" s="75" t="s">
        <v>16</v>
      </c>
      <c r="N199" s="75"/>
    </row>
    <row r="200" spans="1:14" ht="36">
      <c r="A200" s="75" t="s">
        <v>10</v>
      </c>
      <c r="B200" s="75" t="s">
        <v>17</v>
      </c>
      <c r="C200" s="75" t="s">
        <v>18</v>
      </c>
      <c r="D200" s="75">
        <v>10.69</v>
      </c>
      <c r="E200" s="75">
        <v>200.45</v>
      </c>
      <c r="F200" s="75">
        <v>0.85</v>
      </c>
      <c r="G200" s="75">
        <v>1</v>
      </c>
      <c r="H200" s="75" t="s">
        <v>13</v>
      </c>
      <c r="I200" s="75" t="s">
        <v>14</v>
      </c>
      <c r="J200" s="75">
        <v>9</v>
      </c>
      <c r="K200" s="75"/>
      <c r="L200" s="75" t="s">
        <v>19</v>
      </c>
      <c r="M200" s="75" t="s">
        <v>16</v>
      </c>
      <c r="N200" s="75"/>
    </row>
    <row r="201" spans="1:14" ht="54">
      <c r="A201" s="75" t="s">
        <v>20</v>
      </c>
      <c r="B201" s="75" t="s">
        <v>21</v>
      </c>
      <c r="C201" s="75" t="s">
        <v>12</v>
      </c>
      <c r="D201" s="75">
        <v>7.37</v>
      </c>
      <c r="E201" s="75">
        <v>68.311339590000003</v>
      </c>
      <c r="F201" s="75">
        <v>0</v>
      </c>
      <c r="G201" s="75">
        <v>1</v>
      </c>
      <c r="H201" s="75" t="s">
        <v>22</v>
      </c>
      <c r="I201" s="75" t="s">
        <v>14</v>
      </c>
      <c r="J201" s="75">
        <v>8</v>
      </c>
      <c r="K201" s="75"/>
      <c r="L201" s="75" t="s">
        <v>15</v>
      </c>
      <c r="M201" s="75" t="s">
        <v>16</v>
      </c>
      <c r="N201" s="75"/>
    </row>
    <row r="202" spans="1:14" ht="54">
      <c r="A202" s="75" t="s">
        <v>20</v>
      </c>
      <c r="B202" s="75" t="s">
        <v>23</v>
      </c>
      <c r="C202" s="75" t="s">
        <v>12</v>
      </c>
      <c r="D202" s="75">
        <v>5.8959999999999999</v>
      </c>
      <c r="E202" s="75">
        <v>107.2236656</v>
      </c>
      <c r="F202" s="75">
        <v>0.23</v>
      </c>
      <c r="G202" s="75">
        <v>1</v>
      </c>
      <c r="H202" s="75" t="s">
        <v>22</v>
      </c>
      <c r="I202" s="75" t="s">
        <v>14</v>
      </c>
      <c r="J202" s="75">
        <v>8</v>
      </c>
      <c r="K202" s="75"/>
      <c r="L202" s="75" t="s">
        <v>15</v>
      </c>
      <c r="M202" s="75" t="s">
        <v>16</v>
      </c>
      <c r="N202" s="75"/>
    </row>
    <row r="203" spans="1:14" ht="54">
      <c r="A203" s="75" t="s">
        <v>20</v>
      </c>
      <c r="B203" s="75" t="s">
        <v>24</v>
      </c>
      <c r="C203" s="75" t="s">
        <v>12</v>
      </c>
      <c r="D203" s="75">
        <v>7.1920000000000002</v>
      </c>
      <c r="E203" s="75">
        <v>215.68431884647907</v>
      </c>
      <c r="F203" s="75">
        <v>1</v>
      </c>
      <c r="G203" s="75">
        <v>1</v>
      </c>
      <c r="H203" s="75" t="s">
        <v>22</v>
      </c>
      <c r="I203" s="75" t="s">
        <v>14</v>
      </c>
      <c r="J203" s="75">
        <v>8</v>
      </c>
      <c r="K203" s="75"/>
      <c r="L203" s="75" t="s">
        <v>25</v>
      </c>
      <c r="M203" s="75" t="s">
        <v>16</v>
      </c>
      <c r="N203" s="75"/>
    </row>
    <row r="204" spans="1:14" ht="54">
      <c r="A204" s="75" t="s">
        <v>20</v>
      </c>
      <c r="B204" s="75" t="s">
        <v>26</v>
      </c>
      <c r="C204" s="75" t="s">
        <v>12</v>
      </c>
      <c r="D204" s="75">
        <v>3.66</v>
      </c>
      <c r="E204" s="75">
        <v>106.6825267</v>
      </c>
      <c r="F204" s="75">
        <v>1</v>
      </c>
      <c r="G204" s="75">
        <v>1</v>
      </c>
      <c r="H204" s="75" t="s">
        <v>22</v>
      </c>
      <c r="I204" s="75" t="s">
        <v>14</v>
      </c>
      <c r="J204" s="75">
        <v>8</v>
      </c>
      <c r="K204" s="75"/>
      <c r="L204" s="75" t="s">
        <v>25</v>
      </c>
      <c r="M204" s="75" t="s">
        <v>16</v>
      </c>
      <c r="N204" s="75"/>
    </row>
    <row r="205" spans="1:14" ht="54">
      <c r="A205" s="75" t="s">
        <v>20</v>
      </c>
      <c r="B205" s="75" t="s">
        <v>26</v>
      </c>
      <c r="C205" s="75" t="s">
        <v>12</v>
      </c>
      <c r="D205" s="75">
        <v>5.0570000000000004</v>
      </c>
      <c r="E205" s="75">
        <v>112.01917659999999</v>
      </c>
      <c r="F205" s="75">
        <v>1</v>
      </c>
      <c r="G205" s="75">
        <v>1</v>
      </c>
      <c r="H205" s="75" t="s">
        <v>22</v>
      </c>
      <c r="I205" s="75" t="s">
        <v>14</v>
      </c>
      <c r="J205" s="75">
        <v>8</v>
      </c>
      <c r="K205" s="75"/>
      <c r="L205" s="75" t="s">
        <v>25</v>
      </c>
      <c r="M205" s="75" t="s">
        <v>16</v>
      </c>
      <c r="N205" s="75"/>
    </row>
    <row r="206" spans="1:14" ht="54">
      <c r="A206" s="75" t="s">
        <v>20</v>
      </c>
      <c r="B206" s="75" t="s">
        <v>27</v>
      </c>
      <c r="C206" s="75" t="s">
        <v>12</v>
      </c>
      <c r="D206" s="75">
        <v>5.4</v>
      </c>
      <c r="E206" s="75">
        <v>57.684434760000002</v>
      </c>
      <c r="F206" s="75">
        <v>1</v>
      </c>
      <c r="G206" s="75">
        <v>1</v>
      </c>
      <c r="H206" s="75" t="s">
        <v>22</v>
      </c>
      <c r="I206" s="75" t="s">
        <v>14</v>
      </c>
      <c r="J206" s="75">
        <v>8</v>
      </c>
      <c r="K206" s="75"/>
      <c r="L206" s="75" t="s">
        <v>25</v>
      </c>
      <c r="M206" s="75" t="s">
        <v>16</v>
      </c>
      <c r="N206" s="75"/>
    </row>
    <row r="207" spans="1:14" ht="54">
      <c r="A207" s="75" t="s">
        <v>20</v>
      </c>
      <c r="B207" s="75" t="s">
        <v>28</v>
      </c>
      <c r="C207" s="75" t="s">
        <v>12</v>
      </c>
      <c r="D207" s="75">
        <v>1.903</v>
      </c>
      <c r="E207" s="75">
        <v>48.574001809999999</v>
      </c>
      <c r="F207" s="75">
        <v>1</v>
      </c>
      <c r="G207" s="75">
        <v>1</v>
      </c>
      <c r="H207" s="75" t="s">
        <v>22</v>
      </c>
      <c r="I207" s="75" t="s">
        <v>14</v>
      </c>
      <c r="J207" s="75">
        <v>8</v>
      </c>
      <c r="K207" s="75"/>
      <c r="L207" s="75" t="s">
        <v>25</v>
      </c>
      <c r="M207" s="75" t="s">
        <v>16</v>
      </c>
      <c r="N207" s="75"/>
    </row>
    <row r="208" spans="1:14" ht="54">
      <c r="A208" s="75" t="s">
        <v>20</v>
      </c>
      <c r="B208" s="75" t="s">
        <v>29</v>
      </c>
      <c r="C208" s="75" t="s">
        <v>12</v>
      </c>
      <c r="D208" s="75">
        <v>4.32</v>
      </c>
      <c r="E208" s="75">
        <v>102.82893199999999</v>
      </c>
      <c r="F208" s="75">
        <v>0.5</v>
      </c>
      <c r="G208" s="75">
        <v>1</v>
      </c>
      <c r="H208" s="75" t="s">
        <v>22</v>
      </c>
      <c r="I208" s="75" t="s">
        <v>14</v>
      </c>
      <c r="J208" s="75">
        <v>8</v>
      </c>
      <c r="K208" s="75"/>
      <c r="L208" s="75" t="s">
        <v>25</v>
      </c>
      <c r="M208" s="75" t="s">
        <v>16</v>
      </c>
      <c r="N208" s="75"/>
    </row>
    <row r="209" spans="1:14" ht="54">
      <c r="A209" s="75" t="s">
        <v>20</v>
      </c>
      <c r="B209" s="75" t="s">
        <v>30</v>
      </c>
      <c r="C209" s="75" t="s">
        <v>12</v>
      </c>
      <c r="D209" s="75">
        <v>3.15</v>
      </c>
      <c r="E209" s="75">
        <v>37.926277570000003</v>
      </c>
      <c r="F209" s="75">
        <v>0</v>
      </c>
      <c r="G209" s="75">
        <v>0</v>
      </c>
      <c r="H209" s="75" t="s">
        <v>22</v>
      </c>
      <c r="I209" s="75" t="s">
        <v>14</v>
      </c>
      <c r="J209" s="75">
        <v>8</v>
      </c>
      <c r="K209" s="75"/>
      <c r="L209" s="75" t="s">
        <v>19</v>
      </c>
      <c r="M209" s="75" t="s">
        <v>16</v>
      </c>
      <c r="N209" s="75"/>
    </row>
    <row r="210" spans="1:14" ht="54">
      <c r="A210" s="75" t="s">
        <v>20</v>
      </c>
      <c r="B210" s="75" t="s">
        <v>31</v>
      </c>
      <c r="C210" s="75" t="s">
        <v>12</v>
      </c>
      <c r="D210" s="75">
        <v>2.98</v>
      </c>
      <c r="E210" s="75">
        <v>91.955522869999996</v>
      </c>
      <c r="F210" s="75">
        <v>0.4</v>
      </c>
      <c r="G210" s="75">
        <v>1</v>
      </c>
      <c r="H210" s="75" t="s">
        <v>22</v>
      </c>
      <c r="I210" s="75" t="s">
        <v>14</v>
      </c>
      <c r="J210" s="75">
        <v>8</v>
      </c>
      <c r="K210" s="75"/>
      <c r="L210" s="75" t="s">
        <v>19</v>
      </c>
      <c r="M210" s="75" t="s">
        <v>16</v>
      </c>
      <c r="N210" s="75"/>
    </row>
    <row r="211" spans="1:14" ht="54">
      <c r="A211" s="75" t="s">
        <v>32</v>
      </c>
      <c r="B211" s="75" t="s">
        <v>33</v>
      </c>
      <c r="C211" s="75" t="s">
        <v>18</v>
      </c>
      <c r="D211" s="75">
        <v>20.9</v>
      </c>
      <c r="E211" s="75">
        <v>522.9</v>
      </c>
      <c r="F211" s="75">
        <v>1</v>
      </c>
      <c r="G211" s="75">
        <v>1</v>
      </c>
      <c r="H211" s="75" t="s">
        <v>34</v>
      </c>
      <c r="I211" s="75" t="s">
        <v>14</v>
      </c>
      <c r="J211" s="75">
        <v>9</v>
      </c>
      <c r="K211" s="75"/>
      <c r="L211" s="75" t="s">
        <v>25</v>
      </c>
      <c r="M211" s="75" t="s">
        <v>16</v>
      </c>
      <c r="N211" s="75"/>
    </row>
    <row r="212" spans="1:14" ht="54">
      <c r="A212" s="75" t="s">
        <v>32</v>
      </c>
      <c r="B212" s="75" t="s">
        <v>35</v>
      </c>
      <c r="C212" s="75" t="s">
        <v>18</v>
      </c>
      <c r="D212" s="75">
        <v>3.56</v>
      </c>
      <c r="E212" s="75">
        <v>30.07</v>
      </c>
      <c r="F212" s="75">
        <v>1</v>
      </c>
      <c r="G212" s="75">
        <v>1</v>
      </c>
      <c r="H212" s="75" t="s">
        <v>34</v>
      </c>
      <c r="I212" s="75" t="s">
        <v>14</v>
      </c>
      <c r="J212" s="75">
        <v>10</v>
      </c>
      <c r="K212" s="75"/>
      <c r="L212" s="75" t="s">
        <v>19</v>
      </c>
      <c r="M212" s="75" t="s">
        <v>16</v>
      </c>
      <c r="N212" s="75"/>
    </row>
    <row r="213" spans="1:14" ht="54">
      <c r="A213" s="75" t="s">
        <v>32</v>
      </c>
      <c r="B213" s="75" t="s">
        <v>36</v>
      </c>
      <c r="C213" s="75" t="s">
        <v>37</v>
      </c>
      <c r="D213" s="75">
        <v>1</v>
      </c>
      <c r="E213" s="75">
        <v>374.43</v>
      </c>
      <c r="F213" s="75">
        <v>0.95</v>
      </c>
      <c r="G213" s="75">
        <v>1</v>
      </c>
      <c r="H213" s="75" t="s">
        <v>34</v>
      </c>
      <c r="I213" s="75" t="s">
        <v>14</v>
      </c>
      <c r="J213" s="75">
        <v>2</v>
      </c>
      <c r="K213" s="75"/>
      <c r="L213" s="75" t="s">
        <v>15</v>
      </c>
      <c r="M213" s="75" t="s">
        <v>16</v>
      </c>
      <c r="N213" s="75"/>
    </row>
    <row r="214" spans="1:14" ht="36">
      <c r="A214" s="75" t="s">
        <v>38</v>
      </c>
      <c r="B214" s="75" t="s">
        <v>39</v>
      </c>
      <c r="C214" s="75" t="s">
        <v>12</v>
      </c>
      <c r="D214" s="75">
        <v>4.9249999999999998</v>
      </c>
      <c r="E214" s="75">
        <v>335.3397243</v>
      </c>
      <c r="F214" s="75">
        <v>0.78</v>
      </c>
      <c r="G214" s="75">
        <v>1</v>
      </c>
      <c r="H214" s="75" t="s">
        <v>40</v>
      </c>
      <c r="I214" s="75" t="s">
        <v>14</v>
      </c>
      <c r="J214" s="75">
        <v>8</v>
      </c>
      <c r="K214" s="75"/>
      <c r="L214" s="75" t="s">
        <v>41</v>
      </c>
      <c r="M214" s="75" t="s">
        <v>16</v>
      </c>
      <c r="N214" s="75"/>
    </row>
    <row r="215" spans="1:14" ht="36">
      <c r="A215" s="75" t="s">
        <v>38</v>
      </c>
      <c r="B215" s="75" t="s">
        <v>42</v>
      </c>
      <c r="C215" s="75" t="s">
        <v>12</v>
      </c>
      <c r="D215" s="75">
        <v>7.5650000000000004</v>
      </c>
      <c r="E215" s="75">
        <v>158.05900270000001</v>
      </c>
      <c r="F215" s="75">
        <v>1</v>
      </c>
      <c r="G215" s="75">
        <v>1</v>
      </c>
      <c r="H215" s="75" t="s">
        <v>40</v>
      </c>
      <c r="I215" s="75" t="s">
        <v>14</v>
      </c>
      <c r="J215" s="75">
        <v>8</v>
      </c>
      <c r="K215" s="75"/>
      <c r="L215" s="75" t="s">
        <v>41</v>
      </c>
      <c r="M215" s="75" t="s">
        <v>16</v>
      </c>
      <c r="N215" s="75"/>
    </row>
    <row r="216" spans="1:14" ht="36">
      <c r="A216" s="75" t="s">
        <v>38</v>
      </c>
      <c r="B216" s="75" t="s">
        <v>43</v>
      </c>
      <c r="C216" s="75" t="s">
        <v>12</v>
      </c>
      <c r="D216" s="75">
        <v>1.903</v>
      </c>
      <c r="E216" s="75">
        <v>16.063565189999998</v>
      </c>
      <c r="F216" s="75">
        <v>0</v>
      </c>
      <c r="G216" s="75">
        <v>0</v>
      </c>
      <c r="H216" s="75" t="s">
        <v>40</v>
      </c>
      <c r="I216" s="75" t="s">
        <v>14</v>
      </c>
      <c r="J216" s="75">
        <v>8</v>
      </c>
      <c r="K216" s="75"/>
      <c r="L216" s="75" t="s">
        <v>44</v>
      </c>
      <c r="M216" s="75" t="s">
        <v>16</v>
      </c>
      <c r="N216" s="75"/>
    </row>
    <row r="217" spans="1:14" ht="36">
      <c r="A217" s="75" t="s">
        <v>38</v>
      </c>
      <c r="B217" s="75" t="s">
        <v>45</v>
      </c>
      <c r="C217" s="75" t="s">
        <v>12</v>
      </c>
      <c r="D217" s="75">
        <v>6.76</v>
      </c>
      <c r="E217" s="75">
        <v>282.4936586</v>
      </c>
      <c r="F217" s="75">
        <v>1</v>
      </c>
      <c r="G217" s="75">
        <v>1</v>
      </c>
      <c r="H217" s="75" t="s">
        <v>40</v>
      </c>
      <c r="I217" s="75" t="s">
        <v>14</v>
      </c>
      <c r="J217" s="75">
        <v>8</v>
      </c>
      <c r="K217" s="75"/>
      <c r="L217" s="75" t="s">
        <v>44</v>
      </c>
      <c r="M217" s="75" t="s">
        <v>16</v>
      </c>
      <c r="N217" s="75"/>
    </row>
    <row r="218" spans="1:14" ht="36">
      <c r="A218" s="75" t="s">
        <v>38</v>
      </c>
      <c r="B218" s="75" t="s">
        <v>46</v>
      </c>
      <c r="C218" s="75" t="s">
        <v>12</v>
      </c>
      <c r="D218" s="75">
        <v>5.2350000000000003</v>
      </c>
      <c r="E218" s="75">
        <v>313.34954199999999</v>
      </c>
      <c r="F218" s="75">
        <v>1</v>
      </c>
      <c r="G218" s="75">
        <v>1</v>
      </c>
      <c r="H218" s="75" t="s">
        <v>40</v>
      </c>
      <c r="I218" s="75" t="s">
        <v>14</v>
      </c>
      <c r="J218" s="75">
        <v>8</v>
      </c>
      <c r="K218" s="75"/>
      <c r="L218" s="75" t="s">
        <v>44</v>
      </c>
      <c r="M218" s="75" t="s">
        <v>16</v>
      </c>
      <c r="N218" s="75"/>
    </row>
    <row r="219" spans="1:14" ht="36">
      <c r="A219" s="75" t="s">
        <v>38</v>
      </c>
      <c r="B219" s="75" t="s">
        <v>47</v>
      </c>
      <c r="C219" s="75" t="s">
        <v>12</v>
      </c>
      <c r="D219" s="75">
        <v>9.75</v>
      </c>
      <c r="E219" s="75">
        <v>395.62</v>
      </c>
      <c r="F219" s="75">
        <v>0.82</v>
      </c>
      <c r="G219" s="75">
        <v>1</v>
      </c>
      <c r="H219" s="75" t="s">
        <v>40</v>
      </c>
      <c r="I219" s="75" t="s">
        <v>14</v>
      </c>
      <c r="J219" s="75">
        <v>10</v>
      </c>
      <c r="K219" s="75"/>
      <c r="L219" s="75" t="s">
        <v>44</v>
      </c>
      <c r="M219" s="75" t="s">
        <v>16</v>
      </c>
      <c r="N219" s="75"/>
    </row>
    <row r="220" spans="1:14" ht="36">
      <c r="A220" s="75" t="s">
        <v>51</v>
      </c>
      <c r="B220" s="75" t="s">
        <v>52</v>
      </c>
      <c r="C220" s="75" t="s">
        <v>12</v>
      </c>
      <c r="D220" s="75">
        <v>3.0710000000000002</v>
      </c>
      <c r="E220" s="75">
        <v>57.25</v>
      </c>
      <c r="F220" s="75">
        <v>0</v>
      </c>
      <c r="G220" s="75">
        <v>1</v>
      </c>
      <c r="H220" s="75" t="s">
        <v>53</v>
      </c>
      <c r="I220" s="75" t="s">
        <v>54</v>
      </c>
      <c r="J220" s="75">
        <v>10</v>
      </c>
      <c r="K220" s="75"/>
      <c r="L220" s="75" t="s">
        <v>55</v>
      </c>
      <c r="M220" s="75" t="s">
        <v>16</v>
      </c>
      <c r="N220" s="75"/>
    </row>
    <row r="221" spans="1:14" ht="36">
      <c r="A221" s="75" t="s">
        <v>51</v>
      </c>
      <c r="B221" s="75" t="s">
        <v>56</v>
      </c>
      <c r="C221" s="75" t="s">
        <v>57</v>
      </c>
      <c r="D221" s="75">
        <v>1</v>
      </c>
      <c r="E221" s="75">
        <v>242.75</v>
      </c>
      <c r="F221" s="75">
        <v>0.6</v>
      </c>
      <c r="G221" s="75">
        <v>1</v>
      </c>
      <c r="H221" s="75" t="s">
        <v>53</v>
      </c>
      <c r="I221" s="75" t="s">
        <v>54</v>
      </c>
      <c r="J221" s="75">
        <v>3</v>
      </c>
      <c r="K221" s="75"/>
      <c r="L221" s="75" t="s">
        <v>55</v>
      </c>
      <c r="M221" s="75" t="s">
        <v>16</v>
      </c>
      <c r="N221" s="75"/>
    </row>
    <row r="222" spans="1:14" ht="36">
      <c r="A222" s="75" t="s">
        <v>51</v>
      </c>
      <c r="B222" s="75" t="s">
        <v>58</v>
      </c>
      <c r="C222" s="75" t="s">
        <v>57</v>
      </c>
      <c r="D222" s="75">
        <v>1</v>
      </c>
      <c r="E222" s="75">
        <v>286.86</v>
      </c>
      <c r="F222" s="75">
        <v>0.85</v>
      </c>
      <c r="G222" s="75">
        <v>1</v>
      </c>
      <c r="H222" s="75" t="s">
        <v>53</v>
      </c>
      <c r="I222" s="75" t="s">
        <v>54</v>
      </c>
      <c r="J222" s="75">
        <v>3</v>
      </c>
      <c r="K222" s="75"/>
      <c r="L222" s="75" t="s">
        <v>55</v>
      </c>
      <c r="M222" s="75" t="s">
        <v>16</v>
      </c>
      <c r="N222" s="75"/>
    </row>
    <row r="223" spans="1:14" ht="36">
      <c r="A223" s="75" t="s">
        <v>51</v>
      </c>
      <c r="B223" s="75" t="s">
        <v>59</v>
      </c>
      <c r="C223" s="75" t="s">
        <v>57</v>
      </c>
      <c r="D223" s="75">
        <v>1</v>
      </c>
      <c r="E223" s="75">
        <v>182.66</v>
      </c>
      <c r="F223" s="75">
        <v>0.85</v>
      </c>
      <c r="G223" s="75">
        <v>1</v>
      </c>
      <c r="H223" s="75" t="s">
        <v>53</v>
      </c>
      <c r="I223" s="75" t="s">
        <v>54</v>
      </c>
      <c r="J223" s="75">
        <v>3</v>
      </c>
      <c r="K223" s="75"/>
      <c r="L223" s="75" t="s">
        <v>55</v>
      </c>
      <c r="M223" s="75" t="s">
        <v>16</v>
      </c>
      <c r="N223" s="75"/>
    </row>
    <row r="224" spans="1:14" ht="36">
      <c r="A224" s="75" t="s">
        <v>51</v>
      </c>
      <c r="B224" s="75" t="s">
        <v>60</v>
      </c>
      <c r="C224" s="75" t="s">
        <v>57</v>
      </c>
      <c r="D224" s="75">
        <v>1</v>
      </c>
      <c r="E224" s="75">
        <v>419.66</v>
      </c>
      <c r="F224" s="75">
        <v>0.6</v>
      </c>
      <c r="G224" s="75">
        <v>1</v>
      </c>
      <c r="H224" s="75" t="s">
        <v>53</v>
      </c>
      <c r="I224" s="75" t="s">
        <v>54</v>
      </c>
      <c r="J224" s="75">
        <v>3</v>
      </c>
      <c r="K224" s="75"/>
      <c r="L224" s="75" t="s">
        <v>55</v>
      </c>
      <c r="M224" s="75" t="s">
        <v>16</v>
      </c>
      <c r="N224" s="75"/>
    </row>
    <row r="225" spans="1:14" ht="36">
      <c r="A225" s="75" t="s">
        <v>61</v>
      </c>
      <c r="B225" s="75" t="s">
        <v>62</v>
      </c>
      <c r="C225" s="75" t="s">
        <v>12</v>
      </c>
      <c r="D225" s="75">
        <v>6.226</v>
      </c>
      <c r="E225" s="75">
        <v>224.4495987</v>
      </c>
      <c r="F225" s="75">
        <v>1</v>
      </c>
      <c r="G225" s="75">
        <v>1.1000000000000001</v>
      </c>
      <c r="H225" s="75" t="s">
        <v>63</v>
      </c>
      <c r="I225" s="75" t="s">
        <v>54</v>
      </c>
      <c r="J225" s="75">
        <v>7</v>
      </c>
      <c r="K225" s="75"/>
      <c r="L225" s="75" t="s">
        <v>55</v>
      </c>
      <c r="M225" s="75" t="s">
        <v>16</v>
      </c>
      <c r="N225" s="75"/>
    </row>
    <row r="226" spans="1:14" ht="36">
      <c r="A226" s="75" t="s">
        <v>61</v>
      </c>
      <c r="B226" s="75" t="s">
        <v>64</v>
      </c>
      <c r="C226" s="75" t="s">
        <v>12</v>
      </c>
      <c r="D226" s="75">
        <v>1.9330000000000001</v>
      </c>
      <c r="E226" s="75">
        <v>118.7745324</v>
      </c>
      <c r="F226" s="75">
        <v>1</v>
      </c>
      <c r="G226" s="75">
        <v>1</v>
      </c>
      <c r="H226" s="75" t="s">
        <v>63</v>
      </c>
      <c r="I226" s="75" t="s">
        <v>54</v>
      </c>
      <c r="J226" s="75">
        <v>7</v>
      </c>
      <c r="K226" s="75"/>
      <c r="L226" s="75" t="s">
        <v>55</v>
      </c>
      <c r="M226" s="75" t="s">
        <v>16</v>
      </c>
      <c r="N226" s="75"/>
    </row>
    <row r="227" spans="1:14" ht="36">
      <c r="A227" s="75" t="s">
        <v>61</v>
      </c>
      <c r="B227" s="75" t="s">
        <v>65</v>
      </c>
      <c r="C227" s="75" t="s">
        <v>12</v>
      </c>
      <c r="D227" s="75">
        <v>2.31</v>
      </c>
      <c r="E227" s="75">
        <v>88.151549259999996</v>
      </c>
      <c r="F227" s="75">
        <v>1</v>
      </c>
      <c r="G227" s="75">
        <v>1</v>
      </c>
      <c r="H227" s="75" t="s">
        <v>63</v>
      </c>
      <c r="I227" s="75" t="s">
        <v>54</v>
      </c>
      <c r="J227" s="75">
        <v>7</v>
      </c>
      <c r="K227" s="75"/>
      <c r="L227" s="75" t="s">
        <v>55</v>
      </c>
      <c r="M227" s="75" t="s">
        <v>16</v>
      </c>
      <c r="N227" s="75"/>
    </row>
    <row r="228" spans="1:14" ht="36">
      <c r="A228" s="75" t="s">
        <v>61</v>
      </c>
      <c r="B228" s="75" t="s">
        <v>66</v>
      </c>
      <c r="C228" s="75" t="s">
        <v>12</v>
      </c>
      <c r="D228" s="75">
        <v>1.1779999999999999</v>
      </c>
      <c r="E228" s="75">
        <v>51.057474249999999</v>
      </c>
      <c r="F228" s="75">
        <v>1</v>
      </c>
      <c r="G228" s="75">
        <v>1</v>
      </c>
      <c r="H228" s="75" t="s">
        <v>63</v>
      </c>
      <c r="I228" s="75" t="s">
        <v>54</v>
      </c>
      <c r="J228" s="75">
        <v>7</v>
      </c>
      <c r="K228" s="75"/>
      <c r="L228" s="75" t="s">
        <v>55</v>
      </c>
      <c r="M228" s="75" t="s">
        <v>16</v>
      </c>
      <c r="N228" s="75"/>
    </row>
    <row r="229" spans="1:14" ht="36">
      <c r="A229" s="75" t="s">
        <v>61</v>
      </c>
      <c r="B229" s="75" t="s">
        <v>67</v>
      </c>
      <c r="C229" s="75" t="s">
        <v>12</v>
      </c>
      <c r="D229" s="75">
        <v>0.35</v>
      </c>
      <c r="E229" s="75">
        <v>28.037593059999999</v>
      </c>
      <c r="F229" s="75">
        <v>0</v>
      </c>
      <c r="G229" s="75">
        <v>0</v>
      </c>
      <c r="H229" s="75" t="s">
        <v>63</v>
      </c>
      <c r="I229" s="75" t="s">
        <v>54</v>
      </c>
      <c r="J229" s="75">
        <v>7</v>
      </c>
      <c r="K229" s="75"/>
      <c r="L229" s="75" t="s">
        <v>55</v>
      </c>
      <c r="M229" s="75" t="s">
        <v>16</v>
      </c>
      <c r="N229" s="75"/>
    </row>
    <row r="230" spans="1:14" ht="36">
      <c r="A230" s="75" t="s">
        <v>61</v>
      </c>
      <c r="B230" s="75" t="s">
        <v>68</v>
      </c>
      <c r="C230" s="75" t="s">
        <v>57</v>
      </c>
      <c r="D230" s="75">
        <v>1</v>
      </c>
      <c r="E230" s="75">
        <v>42.25</v>
      </c>
      <c r="F230" s="75">
        <v>1</v>
      </c>
      <c r="G230" s="75">
        <v>1</v>
      </c>
      <c r="H230" s="75" t="s">
        <v>63</v>
      </c>
      <c r="I230" s="75" t="s">
        <v>54</v>
      </c>
      <c r="J230" s="75">
        <v>4</v>
      </c>
      <c r="K230" s="75"/>
      <c r="L230" s="75" t="s">
        <v>55</v>
      </c>
      <c r="M230" s="75" t="s">
        <v>16</v>
      </c>
      <c r="N230" s="75"/>
    </row>
    <row r="231" spans="1:14" ht="36">
      <c r="A231" s="75" t="s">
        <v>61</v>
      </c>
      <c r="B231" s="75" t="s">
        <v>69</v>
      </c>
      <c r="C231" s="75" t="s">
        <v>57</v>
      </c>
      <c r="D231" s="75">
        <v>1</v>
      </c>
      <c r="E231" s="75">
        <v>42.25</v>
      </c>
      <c r="F231" s="75">
        <v>1</v>
      </c>
      <c r="G231" s="75">
        <v>1</v>
      </c>
      <c r="H231" s="75" t="s">
        <v>63</v>
      </c>
      <c r="I231" s="75" t="s">
        <v>54</v>
      </c>
      <c r="J231" s="75">
        <v>4</v>
      </c>
      <c r="K231" s="75"/>
      <c r="L231" s="75" t="s">
        <v>55</v>
      </c>
      <c r="M231" s="75" t="s">
        <v>16</v>
      </c>
      <c r="N231" s="75"/>
    </row>
    <row r="232" spans="1:14" ht="36">
      <c r="A232" s="75" t="s">
        <v>61</v>
      </c>
      <c r="B232" s="75" t="s">
        <v>70</v>
      </c>
      <c r="C232" s="75" t="s">
        <v>57</v>
      </c>
      <c r="D232" s="75">
        <v>2</v>
      </c>
      <c r="E232" s="75">
        <v>16.920000000000002</v>
      </c>
      <c r="F232" s="75">
        <v>0</v>
      </c>
      <c r="G232" s="75">
        <v>0</v>
      </c>
      <c r="H232" s="75" t="s">
        <v>63</v>
      </c>
      <c r="I232" s="75" t="s">
        <v>54</v>
      </c>
      <c r="J232" s="75">
        <v>1</v>
      </c>
      <c r="K232" s="75"/>
      <c r="L232" s="75" t="s">
        <v>55</v>
      </c>
      <c r="M232" s="75" t="s">
        <v>16</v>
      </c>
      <c r="N232" s="75"/>
    </row>
    <row r="233" spans="1:14" ht="36">
      <c r="A233" s="75" t="s">
        <v>61</v>
      </c>
      <c r="B233" s="75" t="s">
        <v>71</v>
      </c>
      <c r="C233" s="75" t="s">
        <v>57</v>
      </c>
      <c r="D233" s="75">
        <v>1</v>
      </c>
      <c r="E233" s="75">
        <v>19.43</v>
      </c>
      <c r="F233" s="75">
        <v>1</v>
      </c>
      <c r="G233" s="75">
        <v>1</v>
      </c>
      <c r="H233" s="75" t="s">
        <v>63</v>
      </c>
      <c r="I233" s="75" t="s">
        <v>54</v>
      </c>
      <c r="J233" s="75">
        <v>12</v>
      </c>
      <c r="K233" s="75"/>
      <c r="L233" s="75" t="s">
        <v>55</v>
      </c>
      <c r="M233" s="75" t="s">
        <v>16</v>
      </c>
      <c r="N233" s="75"/>
    </row>
    <row r="234" spans="1:14" ht="36">
      <c r="A234" s="75" t="s">
        <v>72</v>
      </c>
      <c r="B234" s="75" t="s">
        <v>73</v>
      </c>
      <c r="C234" s="75" t="s">
        <v>12</v>
      </c>
      <c r="D234" s="75">
        <v>10</v>
      </c>
      <c r="E234" s="75">
        <v>522.74</v>
      </c>
      <c r="F234" s="75">
        <v>1</v>
      </c>
      <c r="G234" s="75">
        <v>1</v>
      </c>
      <c r="H234" s="75" t="s">
        <v>74</v>
      </c>
      <c r="I234" s="75" t="s">
        <v>54</v>
      </c>
      <c r="J234" s="75">
        <v>7</v>
      </c>
      <c r="K234" s="75"/>
      <c r="L234" s="75" t="s">
        <v>75</v>
      </c>
      <c r="M234" s="75" t="s">
        <v>16</v>
      </c>
      <c r="N234" s="75"/>
    </row>
    <row r="235" spans="1:14" ht="36">
      <c r="A235" s="75" t="s">
        <v>72</v>
      </c>
      <c r="B235" s="75" t="s">
        <v>76</v>
      </c>
      <c r="C235" s="75" t="s">
        <v>12</v>
      </c>
      <c r="D235" s="75">
        <v>11.44</v>
      </c>
      <c r="E235" s="75">
        <v>460.9</v>
      </c>
      <c r="F235" s="75">
        <v>1</v>
      </c>
      <c r="G235" s="75">
        <v>1</v>
      </c>
      <c r="H235" s="75" t="s">
        <v>74</v>
      </c>
      <c r="I235" s="75" t="s">
        <v>54</v>
      </c>
      <c r="J235" s="75">
        <v>7</v>
      </c>
      <c r="K235" s="75"/>
      <c r="L235" s="75" t="s">
        <v>75</v>
      </c>
      <c r="M235" s="75" t="s">
        <v>16</v>
      </c>
      <c r="N235" s="75"/>
    </row>
    <row r="236" spans="1:14" ht="36">
      <c r="A236" s="75" t="s">
        <v>587</v>
      </c>
      <c r="B236" s="75" t="s">
        <v>588</v>
      </c>
      <c r="C236" s="75" t="s">
        <v>37</v>
      </c>
      <c r="D236" s="75">
        <v>1</v>
      </c>
      <c r="E236" s="75">
        <v>289.74</v>
      </c>
      <c r="F236" s="75">
        <v>0.6</v>
      </c>
      <c r="G236" s="75">
        <v>1</v>
      </c>
      <c r="H236" s="75" t="s">
        <v>581</v>
      </c>
      <c r="I236" s="75" t="s">
        <v>54</v>
      </c>
      <c r="J236" s="75">
        <v>3</v>
      </c>
      <c r="K236" s="75"/>
      <c r="L236" s="75" t="s">
        <v>282</v>
      </c>
      <c r="M236" s="75" t="s">
        <v>16</v>
      </c>
      <c r="N236" s="75"/>
    </row>
    <row r="237" spans="1:14" ht="36">
      <c r="A237" s="75" t="s">
        <v>587</v>
      </c>
      <c r="B237" s="75" t="s">
        <v>589</v>
      </c>
      <c r="C237" s="75" t="s">
        <v>37</v>
      </c>
      <c r="D237" s="75">
        <v>1</v>
      </c>
      <c r="E237" s="75">
        <v>239.88</v>
      </c>
      <c r="F237" s="75">
        <v>0.25</v>
      </c>
      <c r="G237" s="75">
        <v>1</v>
      </c>
      <c r="H237" s="75" t="s">
        <v>581</v>
      </c>
      <c r="I237" s="75" t="s">
        <v>54</v>
      </c>
      <c r="J237" s="75">
        <v>3</v>
      </c>
      <c r="K237" s="75"/>
      <c r="L237" s="75" t="s">
        <v>282</v>
      </c>
      <c r="M237" s="75" t="s">
        <v>16</v>
      </c>
      <c r="N237" s="75"/>
    </row>
    <row r="238" spans="1:14" ht="36">
      <c r="A238" s="75" t="s">
        <v>587</v>
      </c>
      <c r="B238" s="75" t="s">
        <v>590</v>
      </c>
      <c r="C238" s="75" t="s">
        <v>37</v>
      </c>
      <c r="D238" s="75">
        <v>1</v>
      </c>
      <c r="E238" s="75">
        <v>62.22</v>
      </c>
      <c r="F238" s="75">
        <v>0</v>
      </c>
      <c r="G238" s="75">
        <v>1</v>
      </c>
      <c r="H238" s="75" t="s">
        <v>581</v>
      </c>
      <c r="I238" s="75" t="s">
        <v>54</v>
      </c>
      <c r="J238" s="75">
        <v>4</v>
      </c>
      <c r="K238" s="75"/>
      <c r="L238" s="75" t="s">
        <v>282</v>
      </c>
      <c r="M238" s="75" t="s">
        <v>16</v>
      </c>
      <c r="N238" s="75"/>
    </row>
    <row r="239" spans="1:14" ht="36">
      <c r="A239" s="75" t="s">
        <v>587</v>
      </c>
      <c r="B239" s="75" t="s">
        <v>591</v>
      </c>
      <c r="C239" s="75" t="s">
        <v>37</v>
      </c>
      <c r="D239" s="75">
        <v>1</v>
      </c>
      <c r="E239" s="75">
        <v>62.22</v>
      </c>
      <c r="F239" s="75">
        <v>0</v>
      </c>
      <c r="G239" s="75">
        <v>1</v>
      </c>
      <c r="H239" s="75" t="s">
        <v>581</v>
      </c>
      <c r="I239" s="75" t="s">
        <v>54</v>
      </c>
      <c r="J239" s="75">
        <v>4</v>
      </c>
      <c r="K239" s="75"/>
      <c r="L239" s="75" t="s">
        <v>282</v>
      </c>
      <c r="M239" s="75" t="s">
        <v>16</v>
      </c>
      <c r="N239" s="75"/>
    </row>
    <row r="240" spans="1:14" ht="36">
      <c r="A240" s="75" t="s">
        <v>587</v>
      </c>
      <c r="B240" s="75" t="s">
        <v>592</v>
      </c>
      <c r="C240" s="75" t="s">
        <v>37</v>
      </c>
      <c r="D240" s="75">
        <v>1</v>
      </c>
      <c r="E240" s="75">
        <v>62.22</v>
      </c>
      <c r="F240" s="75">
        <v>0</v>
      </c>
      <c r="G240" s="75">
        <v>1</v>
      </c>
      <c r="H240" s="75" t="s">
        <v>581</v>
      </c>
      <c r="I240" s="75" t="s">
        <v>54</v>
      </c>
      <c r="J240" s="75">
        <v>4</v>
      </c>
      <c r="K240" s="75"/>
      <c r="L240" s="75" t="s">
        <v>282</v>
      </c>
      <c r="M240" s="75" t="s">
        <v>16</v>
      </c>
      <c r="N240" s="75"/>
    </row>
    <row r="241" spans="1:14" ht="36">
      <c r="A241" s="75" t="s">
        <v>587</v>
      </c>
      <c r="B241" s="75" t="s">
        <v>593</v>
      </c>
      <c r="C241" s="75" t="s">
        <v>37</v>
      </c>
      <c r="D241" s="75">
        <v>1</v>
      </c>
      <c r="E241" s="75">
        <v>62.22</v>
      </c>
      <c r="F241" s="75">
        <v>0</v>
      </c>
      <c r="G241" s="75">
        <v>1</v>
      </c>
      <c r="H241" s="75" t="s">
        <v>581</v>
      </c>
      <c r="I241" s="75" t="s">
        <v>54</v>
      </c>
      <c r="J241" s="75">
        <v>4</v>
      </c>
      <c r="K241" s="75"/>
      <c r="L241" s="75" t="s">
        <v>282</v>
      </c>
      <c r="M241" s="75" t="s">
        <v>16</v>
      </c>
      <c r="N241" s="75"/>
    </row>
    <row r="242" spans="1:14" ht="36">
      <c r="A242" s="75" t="s">
        <v>587</v>
      </c>
      <c r="B242" s="75" t="s">
        <v>594</v>
      </c>
      <c r="C242" s="75" t="s">
        <v>37</v>
      </c>
      <c r="D242" s="75">
        <v>1</v>
      </c>
      <c r="E242" s="75">
        <v>62.22</v>
      </c>
      <c r="F242" s="75">
        <v>0</v>
      </c>
      <c r="G242" s="75">
        <v>1</v>
      </c>
      <c r="H242" s="75" t="s">
        <v>581</v>
      </c>
      <c r="I242" s="75" t="s">
        <v>54</v>
      </c>
      <c r="J242" s="75">
        <v>4</v>
      </c>
      <c r="K242" s="75"/>
      <c r="L242" s="75" t="s">
        <v>282</v>
      </c>
      <c r="M242" s="75" t="s">
        <v>16</v>
      </c>
      <c r="N242" s="75"/>
    </row>
    <row r="243" spans="1:14" ht="36">
      <c r="A243" s="75" t="s">
        <v>587</v>
      </c>
      <c r="B243" s="75" t="s">
        <v>595</v>
      </c>
      <c r="C243" s="75" t="s">
        <v>37</v>
      </c>
      <c r="D243" s="75">
        <v>1</v>
      </c>
      <c r="E243" s="75">
        <v>12.18</v>
      </c>
      <c r="F243" s="75">
        <v>0</v>
      </c>
      <c r="G243" s="75">
        <v>1</v>
      </c>
      <c r="H243" s="75" t="s">
        <v>581</v>
      </c>
      <c r="I243" s="75" t="s">
        <v>54</v>
      </c>
      <c r="J243" s="75">
        <v>1</v>
      </c>
      <c r="K243" s="75"/>
      <c r="L243" s="75" t="s">
        <v>282</v>
      </c>
      <c r="M243" s="75" t="s">
        <v>16</v>
      </c>
      <c r="N243" s="75"/>
    </row>
    <row r="244" spans="1:14" ht="36">
      <c r="A244" s="75" t="s">
        <v>587</v>
      </c>
      <c r="B244" s="75" t="s">
        <v>596</v>
      </c>
      <c r="C244" s="75" t="s">
        <v>37</v>
      </c>
      <c r="D244" s="75">
        <v>1</v>
      </c>
      <c r="E244" s="75">
        <v>12.18</v>
      </c>
      <c r="F244" s="75">
        <v>0</v>
      </c>
      <c r="G244" s="75">
        <v>1</v>
      </c>
      <c r="H244" s="75" t="s">
        <v>581</v>
      </c>
      <c r="I244" s="75" t="s">
        <v>54</v>
      </c>
      <c r="J244" s="75">
        <v>1</v>
      </c>
      <c r="K244" s="75"/>
      <c r="L244" s="75" t="s">
        <v>282</v>
      </c>
      <c r="M244" s="75" t="s">
        <v>16</v>
      </c>
      <c r="N244" s="75"/>
    </row>
    <row r="245" spans="1:14" ht="36">
      <c r="A245" s="75" t="s">
        <v>587</v>
      </c>
      <c r="B245" s="75" t="s">
        <v>597</v>
      </c>
      <c r="C245" s="75" t="s">
        <v>37</v>
      </c>
      <c r="D245" s="75">
        <v>1</v>
      </c>
      <c r="E245" s="75">
        <v>12.18</v>
      </c>
      <c r="F245" s="75">
        <v>0</v>
      </c>
      <c r="G245" s="75">
        <v>1</v>
      </c>
      <c r="H245" s="75" t="s">
        <v>581</v>
      </c>
      <c r="I245" s="75" t="s">
        <v>54</v>
      </c>
      <c r="J245" s="75">
        <v>1</v>
      </c>
      <c r="K245" s="75"/>
      <c r="L245" s="75" t="s">
        <v>282</v>
      </c>
      <c r="M245" s="75" t="s">
        <v>16</v>
      </c>
      <c r="N245" s="75"/>
    </row>
    <row r="246" spans="1:14" ht="36">
      <c r="A246" s="75" t="s">
        <v>574</v>
      </c>
      <c r="B246" s="75" t="s">
        <v>575</v>
      </c>
      <c r="C246" s="75" t="s">
        <v>57</v>
      </c>
      <c r="D246" s="75">
        <v>7</v>
      </c>
      <c r="E246" s="75">
        <v>226.12</v>
      </c>
      <c r="F246" s="75">
        <v>0</v>
      </c>
      <c r="G246" s="75">
        <v>0.4</v>
      </c>
      <c r="H246" s="75" t="s">
        <v>577</v>
      </c>
      <c r="I246" s="75" t="s">
        <v>54</v>
      </c>
      <c r="J246" s="75">
        <v>15</v>
      </c>
      <c r="K246" s="75"/>
      <c r="L246" s="75" t="s">
        <v>282</v>
      </c>
      <c r="M246" s="75" t="s">
        <v>16</v>
      </c>
      <c r="N246" s="75"/>
    </row>
    <row r="247" spans="1:14" ht="36">
      <c r="A247" s="8" t="s">
        <v>318</v>
      </c>
      <c r="B247" s="8" t="s">
        <v>185</v>
      </c>
      <c r="C247" s="8" t="s">
        <v>18</v>
      </c>
      <c r="D247" s="162">
        <v>33.848999999999997</v>
      </c>
      <c r="E247" s="162">
        <v>867.33</v>
      </c>
      <c r="F247" s="52">
        <v>0.57999999999999996</v>
      </c>
      <c r="G247" s="52">
        <v>1</v>
      </c>
      <c r="H247" s="11" t="s">
        <v>319</v>
      </c>
      <c r="I247" s="159" t="s">
        <v>54</v>
      </c>
      <c r="J247" s="197">
        <v>11</v>
      </c>
      <c r="K247" s="13"/>
      <c r="L247" s="11" t="s">
        <v>282</v>
      </c>
      <c r="M247" s="30" t="s">
        <v>309</v>
      </c>
    </row>
    <row r="248" spans="1:14" ht="36">
      <c r="A248" s="8" t="s">
        <v>318</v>
      </c>
      <c r="B248" s="8" t="s">
        <v>324</v>
      </c>
      <c r="C248" s="8" t="s">
        <v>18</v>
      </c>
      <c r="D248" s="162">
        <v>1.48</v>
      </c>
      <c r="E248" s="162">
        <v>18.828721420000001</v>
      </c>
      <c r="F248" s="52">
        <v>0.84</v>
      </c>
      <c r="G248" s="52">
        <v>1</v>
      </c>
      <c r="H248" s="11" t="s">
        <v>319</v>
      </c>
      <c r="I248" s="159" t="s">
        <v>54</v>
      </c>
      <c r="J248" s="197">
        <v>7</v>
      </c>
      <c r="K248" s="13"/>
      <c r="L248" s="11" t="s">
        <v>282</v>
      </c>
      <c r="M248" s="30" t="s">
        <v>309</v>
      </c>
    </row>
    <row r="249" spans="1:14" ht="36">
      <c r="A249" s="8" t="s">
        <v>318</v>
      </c>
      <c r="B249" s="8" t="s">
        <v>323</v>
      </c>
      <c r="C249" s="8" t="s">
        <v>18</v>
      </c>
      <c r="D249" s="162">
        <v>1.4379999999999999</v>
      </c>
      <c r="E249" s="162">
        <v>32.028825480000002</v>
      </c>
      <c r="F249" s="52">
        <v>0.84</v>
      </c>
      <c r="G249" s="52">
        <v>1</v>
      </c>
      <c r="H249" s="11" t="s">
        <v>319</v>
      </c>
      <c r="I249" s="159" t="s">
        <v>54</v>
      </c>
      <c r="J249" s="197">
        <v>7</v>
      </c>
      <c r="K249" s="13"/>
      <c r="L249" s="11" t="s">
        <v>282</v>
      </c>
      <c r="M249" s="30" t="s">
        <v>309</v>
      </c>
    </row>
    <row r="250" spans="1:14" ht="36">
      <c r="A250" s="8" t="s">
        <v>318</v>
      </c>
      <c r="B250" s="8" t="s">
        <v>322</v>
      </c>
      <c r="C250" s="8" t="s">
        <v>18</v>
      </c>
      <c r="D250" s="162">
        <v>1.56</v>
      </c>
      <c r="E250" s="162">
        <v>41.048906299999999</v>
      </c>
      <c r="F250" s="52">
        <v>0.84</v>
      </c>
      <c r="G250" s="52">
        <v>1</v>
      </c>
      <c r="H250" s="11" t="s">
        <v>319</v>
      </c>
      <c r="I250" s="159" t="s">
        <v>54</v>
      </c>
      <c r="J250" s="197">
        <v>7</v>
      </c>
      <c r="K250" s="13"/>
      <c r="L250" s="11" t="s">
        <v>282</v>
      </c>
      <c r="M250" s="30" t="s">
        <v>309</v>
      </c>
    </row>
    <row r="251" spans="1:14" ht="36">
      <c r="A251" s="8" t="s">
        <v>318</v>
      </c>
      <c r="B251" s="8" t="s">
        <v>325</v>
      </c>
      <c r="C251" s="8" t="s">
        <v>12</v>
      </c>
      <c r="D251" s="162">
        <v>3.2</v>
      </c>
      <c r="E251" s="162">
        <v>176.47453530000001</v>
      </c>
      <c r="F251" s="52">
        <v>0.84</v>
      </c>
      <c r="G251" s="52">
        <v>1</v>
      </c>
      <c r="H251" s="11" t="s">
        <v>319</v>
      </c>
      <c r="I251" s="159" t="s">
        <v>54</v>
      </c>
      <c r="J251" s="197">
        <v>7</v>
      </c>
      <c r="K251" s="13"/>
      <c r="L251" s="11" t="s">
        <v>282</v>
      </c>
      <c r="M251" s="30" t="s">
        <v>309</v>
      </c>
    </row>
    <row r="252" spans="1:14" ht="36">
      <c r="A252" s="8" t="s">
        <v>318</v>
      </c>
      <c r="B252" s="8" t="s">
        <v>186</v>
      </c>
      <c r="C252" s="8" t="s">
        <v>57</v>
      </c>
      <c r="D252" s="162">
        <v>1</v>
      </c>
      <c r="E252" s="162">
        <v>45.09</v>
      </c>
      <c r="F252" s="52">
        <v>0.54</v>
      </c>
      <c r="G252" s="52">
        <v>1</v>
      </c>
      <c r="H252" s="11" t="s">
        <v>319</v>
      </c>
      <c r="I252" s="159" t="s">
        <v>54</v>
      </c>
      <c r="J252" s="197">
        <v>4</v>
      </c>
      <c r="K252" s="13"/>
      <c r="L252" s="11" t="s">
        <v>282</v>
      </c>
      <c r="M252" s="30" t="s">
        <v>309</v>
      </c>
    </row>
    <row r="253" spans="1:14" ht="36">
      <c r="A253" s="8" t="s">
        <v>318</v>
      </c>
      <c r="B253" s="8" t="s">
        <v>187</v>
      </c>
      <c r="C253" s="8" t="s">
        <v>57</v>
      </c>
      <c r="D253" s="162">
        <v>1</v>
      </c>
      <c r="E253" s="162">
        <v>45.09</v>
      </c>
      <c r="F253" s="52">
        <v>0.54</v>
      </c>
      <c r="G253" s="52">
        <v>1</v>
      </c>
      <c r="H253" s="11" t="s">
        <v>319</v>
      </c>
      <c r="I253" s="159" t="s">
        <v>54</v>
      </c>
      <c r="J253" s="197">
        <v>4</v>
      </c>
      <c r="K253" s="13"/>
      <c r="L253" s="11" t="s">
        <v>282</v>
      </c>
      <c r="M253" s="30" t="s">
        <v>309</v>
      </c>
    </row>
    <row r="254" spans="1:14" ht="36">
      <c r="A254" s="8" t="s">
        <v>318</v>
      </c>
      <c r="B254" s="8" t="s">
        <v>188</v>
      </c>
      <c r="C254" s="8" t="s">
        <v>57</v>
      </c>
      <c r="D254" s="162">
        <v>1</v>
      </c>
      <c r="E254" s="162">
        <v>45.09</v>
      </c>
      <c r="F254" s="52">
        <v>0.54</v>
      </c>
      <c r="G254" s="52">
        <v>1</v>
      </c>
      <c r="H254" s="11" t="s">
        <v>319</v>
      </c>
      <c r="I254" s="159" t="s">
        <v>54</v>
      </c>
      <c r="J254" s="197">
        <v>4</v>
      </c>
      <c r="K254" s="13"/>
      <c r="L254" s="11" t="s">
        <v>282</v>
      </c>
      <c r="M254" s="30" t="s">
        <v>309</v>
      </c>
    </row>
    <row r="255" spans="1:14" ht="36">
      <c r="A255" s="8" t="s">
        <v>318</v>
      </c>
      <c r="B255" s="8" t="s">
        <v>189</v>
      </c>
      <c r="C255" s="8" t="s">
        <v>57</v>
      </c>
      <c r="D255" s="162">
        <v>1</v>
      </c>
      <c r="E255" s="162">
        <v>45.09</v>
      </c>
      <c r="F255" s="52">
        <v>0.54</v>
      </c>
      <c r="G255" s="52">
        <v>1</v>
      </c>
      <c r="H255" s="11" t="s">
        <v>319</v>
      </c>
      <c r="I255" s="159" t="s">
        <v>54</v>
      </c>
      <c r="J255" s="197">
        <v>4</v>
      </c>
      <c r="K255" s="13"/>
      <c r="L255" s="11" t="s">
        <v>282</v>
      </c>
      <c r="M255" s="30" t="s">
        <v>309</v>
      </c>
    </row>
    <row r="256" spans="1:14" ht="36">
      <c r="A256" s="8" t="s">
        <v>318</v>
      </c>
      <c r="B256" s="8" t="s">
        <v>190</v>
      </c>
      <c r="C256" s="8" t="s">
        <v>57</v>
      </c>
      <c r="D256" s="162">
        <v>1</v>
      </c>
      <c r="E256" s="162">
        <v>45.09</v>
      </c>
      <c r="F256" s="52">
        <v>0.54</v>
      </c>
      <c r="G256" s="52">
        <v>1</v>
      </c>
      <c r="H256" s="11" t="s">
        <v>319</v>
      </c>
      <c r="I256" s="159" t="s">
        <v>54</v>
      </c>
      <c r="J256" s="197">
        <v>4</v>
      </c>
      <c r="K256" s="13"/>
      <c r="L256" s="11" t="s">
        <v>282</v>
      </c>
      <c r="M256" s="30" t="s">
        <v>309</v>
      </c>
    </row>
    <row r="257" spans="1:13" ht="36">
      <c r="A257" s="8" t="s">
        <v>318</v>
      </c>
      <c r="B257" s="8" t="s">
        <v>191</v>
      </c>
      <c r="C257" s="8" t="s">
        <v>57</v>
      </c>
      <c r="D257" s="162">
        <v>1</v>
      </c>
      <c r="E257" s="162">
        <v>45.09</v>
      </c>
      <c r="F257" s="52">
        <v>0.54</v>
      </c>
      <c r="G257" s="52">
        <v>1</v>
      </c>
      <c r="H257" s="11" t="s">
        <v>319</v>
      </c>
      <c r="I257" s="159" t="s">
        <v>54</v>
      </c>
      <c r="J257" s="197">
        <v>4</v>
      </c>
      <c r="K257" s="13"/>
      <c r="L257" s="11" t="s">
        <v>282</v>
      </c>
      <c r="M257" s="30" t="s">
        <v>309</v>
      </c>
    </row>
    <row r="258" spans="1:13" ht="36">
      <c r="A258" s="8" t="s">
        <v>318</v>
      </c>
      <c r="B258" s="8" t="s">
        <v>192</v>
      </c>
      <c r="C258" s="8" t="s">
        <v>57</v>
      </c>
      <c r="D258" s="162">
        <v>1</v>
      </c>
      <c r="E258" s="162">
        <v>45.09</v>
      </c>
      <c r="F258" s="52">
        <v>0.54</v>
      </c>
      <c r="G258" s="52">
        <v>1</v>
      </c>
      <c r="H258" s="11" t="s">
        <v>319</v>
      </c>
      <c r="I258" s="159" t="s">
        <v>54</v>
      </c>
      <c r="J258" s="197">
        <v>4</v>
      </c>
      <c r="K258" s="13"/>
      <c r="L258" s="11" t="s">
        <v>282</v>
      </c>
      <c r="M258" s="30" t="s">
        <v>309</v>
      </c>
    </row>
    <row r="259" spans="1:13" ht="36">
      <c r="A259" s="8" t="s">
        <v>318</v>
      </c>
      <c r="B259" s="8" t="s">
        <v>168</v>
      </c>
      <c r="C259" s="8" t="s">
        <v>57</v>
      </c>
      <c r="D259" s="162">
        <v>9</v>
      </c>
      <c r="E259" s="162">
        <v>10.66</v>
      </c>
      <c r="F259" s="52">
        <v>0</v>
      </c>
      <c r="G259" s="52">
        <v>1</v>
      </c>
      <c r="H259" s="11" t="s">
        <v>319</v>
      </c>
      <c r="I259" s="159" t="s">
        <v>54</v>
      </c>
      <c r="J259" s="197">
        <v>1</v>
      </c>
      <c r="K259" s="13"/>
      <c r="L259" s="11"/>
      <c r="M259" s="30" t="s">
        <v>309</v>
      </c>
    </row>
    <row r="260" spans="1:13" ht="36">
      <c r="A260" s="8" t="s">
        <v>316</v>
      </c>
      <c r="B260" s="8" t="s">
        <v>193</v>
      </c>
      <c r="C260" s="8" t="s">
        <v>12</v>
      </c>
      <c r="D260" s="162">
        <v>36.575000000000003</v>
      </c>
      <c r="E260" s="162">
        <v>1193.75</v>
      </c>
      <c r="F260" s="52">
        <v>0.8</v>
      </c>
      <c r="G260" s="52">
        <v>1</v>
      </c>
      <c r="H260" s="11" t="s">
        <v>317</v>
      </c>
      <c r="I260" s="159" t="s">
        <v>54</v>
      </c>
      <c r="J260" s="197">
        <v>7</v>
      </c>
      <c r="K260" s="13"/>
      <c r="L260" s="11" t="s">
        <v>282</v>
      </c>
      <c r="M260" s="30" t="s">
        <v>309</v>
      </c>
    </row>
    <row r="261" spans="1:13" ht="36">
      <c r="A261" s="8" t="s">
        <v>314</v>
      </c>
      <c r="B261" s="8" t="s">
        <v>194</v>
      </c>
      <c r="C261" s="8" t="s">
        <v>57</v>
      </c>
      <c r="D261" s="162">
        <v>1</v>
      </c>
      <c r="E261" s="162">
        <v>183.3461227</v>
      </c>
      <c r="F261" s="52">
        <v>0.6</v>
      </c>
      <c r="G261" s="52">
        <v>1</v>
      </c>
      <c r="H261" s="11" t="s">
        <v>315</v>
      </c>
      <c r="I261" s="159" t="s">
        <v>54</v>
      </c>
      <c r="J261" s="197">
        <v>3</v>
      </c>
      <c r="K261" s="13"/>
      <c r="L261" s="11" t="s">
        <v>282</v>
      </c>
      <c r="M261" s="30" t="s">
        <v>309</v>
      </c>
    </row>
    <row r="262" spans="1:13" ht="36">
      <c r="A262" s="8" t="s">
        <v>314</v>
      </c>
      <c r="B262" s="8" t="s">
        <v>195</v>
      </c>
      <c r="C262" s="8" t="s">
        <v>57</v>
      </c>
      <c r="D262" s="162">
        <v>1</v>
      </c>
      <c r="E262" s="162">
        <v>308.00184510000003</v>
      </c>
      <c r="F262" s="52">
        <v>0.6</v>
      </c>
      <c r="G262" s="52">
        <v>1</v>
      </c>
      <c r="H262" s="11" t="s">
        <v>315</v>
      </c>
      <c r="I262" s="159" t="s">
        <v>54</v>
      </c>
      <c r="J262" s="197">
        <v>3</v>
      </c>
      <c r="K262" s="13"/>
      <c r="L262" s="11" t="s">
        <v>282</v>
      </c>
      <c r="M262" s="30" t="s">
        <v>309</v>
      </c>
    </row>
    <row r="263" spans="1:13" ht="36">
      <c r="A263" s="8" t="s">
        <v>314</v>
      </c>
      <c r="B263" s="8" t="s">
        <v>196</v>
      </c>
      <c r="C263" s="8" t="s">
        <v>57</v>
      </c>
      <c r="D263" s="162">
        <v>1</v>
      </c>
      <c r="E263" s="162">
        <v>182.28597360000001</v>
      </c>
      <c r="F263" s="198">
        <v>0.27</v>
      </c>
      <c r="G263" s="198">
        <v>0.67</v>
      </c>
      <c r="H263" s="11" t="s">
        <v>315</v>
      </c>
      <c r="I263" s="159" t="s">
        <v>54</v>
      </c>
      <c r="J263" s="197">
        <v>5</v>
      </c>
      <c r="K263" s="13"/>
      <c r="L263" s="11" t="s">
        <v>282</v>
      </c>
      <c r="M263" s="30" t="s">
        <v>309</v>
      </c>
    </row>
    <row r="264" spans="1:13" ht="36">
      <c r="A264" s="8" t="s">
        <v>314</v>
      </c>
      <c r="B264" s="8" t="s">
        <v>197</v>
      </c>
      <c r="C264" s="8" t="s">
        <v>57</v>
      </c>
      <c r="D264" s="162">
        <v>1</v>
      </c>
      <c r="E264" s="162">
        <v>182.28597360000001</v>
      </c>
      <c r="F264" s="198">
        <v>0.27</v>
      </c>
      <c r="G264" s="198">
        <v>0.67</v>
      </c>
      <c r="H264" s="11" t="s">
        <v>315</v>
      </c>
      <c r="I264" s="159" t="s">
        <v>54</v>
      </c>
      <c r="J264" s="197">
        <v>5</v>
      </c>
      <c r="K264" s="13"/>
      <c r="L264" s="11" t="s">
        <v>282</v>
      </c>
      <c r="M264" s="30" t="s">
        <v>309</v>
      </c>
    </row>
    <row r="265" spans="1:13" ht="36">
      <c r="A265" s="8" t="s">
        <v>314</v>
      </c>
      <c r="B265" s="8" t="s">
        <v>198</v>
      </c>
      <c r="C265" s="8" t="s">
        <v>57</v>
      </c>
      <c r="D265" s="162">
        <v>1</v>
      </c>
      <c r="E265" s="162">
        <v>182.28597360000001</v>
      </c>
      <c r="F265" s="198">
        <v>0.27</v>
      </c>
      <c r="G265" s="198">
        <v>0.67</v>
      </c>
      <c r="H265" s="11" t="s">
        <v>315</v>
      </c>
      <c r="I265" s="159" t="s">
        <v>54</v>
      </c>
      <c r="J265" s="197">
        <v>5</v>
      </c>
      <c r="K265" s="13"/>
      <c r="L265" s="11" t="s">
        <v>282</v>
      </c>
      <c r="M265" s="30" t="s">
        <v>309</v>
      </c>
    </row>
    <row r="266" spans="1:13" ht="36">
      <c r="A266" s="8" t="s">
        <v>314</v>
      </c>
      <c r="B266" s="8" t="s">
        <v>199</v>
      </c>
      <c r="C266" s="8" t="s">
        <v>57</v>
      </c>
      <c r="D266" s="162">
        <v>1</v>
      </c>
      <c r="E266" s="162">
        <v>182.28597360000001</v>
      </c>
      <c r="F266" s="198">
        <v>0.27</v>
      </c>
      <c r="G266" s="198">
        <v>0.67</v>
      </c>
      <c r="H266" s="11" t="s">
        <v>315</v>
      </c>
      <c r="I266" s="159" t="s">
        <v>54</v>
      </c>
      <c r="J266" s="197">
        <v>5</v>
      </c>
      <c r="K266" s="13"/>
      <c r="L266" s="11" t="s">
        <v>282</v>
      </c>
      <c r="M266" s="30" t="s">
        <v>309</v>
      </c>
    </row>
    <row r="267" spans="1:13" ht="36">
      <c r="A267" s="8" t="s">
        <v>314</v>
      </c>
      <c r="B267" s="8" t="s">
        <v>200</v>
      </c>
      <c r="C267" s="8" t="s">
        <v>57</v>
      </c>
      <c r="D267" s="162">
        <v>1</v>
      </c>
      <c r="E267" s="162">
        <v>182.28597360000001</v>
      </c>
      <c r="F267" s="198">
        <v>0.27</v>
      </c>
      <c r="G267" s="198">
        <v>0.67</v>
      </c>
      <c r="H267" s="11" t="s">
        <v>315</v>
      </c>
      <c r="I267" s="159" t="s">
        <v>54</v>
      </c>
      <c r="J267" s="197">
        <v>5</v>
      </c>
      <c r="K267" s="13"/>
      <c r="L267" s="11" t="s">
        <v>282</v>
      </c>
      <c r="M267" s="30" t="s">
        <v>309</v>
      </c>
    </row>
    <row r="268" spans="1:13" ht="36">
      <c r="A268" s="8" t="s">
        <v>314</v>
      </c>
      <c r="B268" s="8" t="s">
        <v>201</v>
      </c>
      <c r="C268" s="8" t="s">
        <v>57</v>
      </c>
      <c r="D268" s="162">
        <v>1</v>
      </c>
      <c r="E268" s="162">
        <v>279.35073799999998</v>
      </c>
      <c r="F268" s="198">
        <v>0.27</v>
      </c>
      <c r="G268" s="198">
        <v>0.67</v>
      </c>
      <c r="H268" s="11" t="s">
        <v>315</v>
      </c>
      <c r="I268" s="159" t="s">
        <v>54</v>
      </c>
      <c r="J268" s="197">
        <v>5</v>
      </c>
      <c r="K268" s="13"/>
      <c r="L268" s="11" t="s">
        <v>282</v>
      </c>
      <c r="M268" s="30" t="s">
        <v>309</v>
      </c>
    </row>
    <row r="269" spans="1:13" ht="36">
      <c r="A269" s="8" t="s">
        <v>312</v>
      </c>
      <c r="B269" s="8" t="s">
        <v>202</v>
      </c>
      <c r="C269" s="8" t="s">
        <v>12</v>
      </c>
      <c r="D269" s="162">
        <v>34.94</v>
      </c>
      <c r="E269" s="162">
        <v>1564.32</v>
      </c>
      <c r="F269" s="162">
        <v>0.98</v>
      </c>
      <c r="G269" s="162">
        <v>1</v>
      </c>
      <c r="H269" s="11" t="s">
        <v>313</v>
      </c>
      <c r="I269" s="159" t="s">
        <v>54</v>
      </c>
      <c r="J269" s="197">
        <v>11</v>
      </c>
      <c r="K269" s="13"/>
      <c r="L269" s="11" t="s">
        <v>75</v>
      </c>
      <c r="M269" s="30" t="s">
        <v>309</v>
      </c>
    </row>
    <row r="270" spans="1:13" ht="36">
      <c r="A270" s="8" t="s">
        <v>310</v>
      </c>
      <c r="B270" s="8" t="s">
        <v>320</v>
      </c>
      <c r="C270" s="8" t="s">
        <v>57</v>
      </c>
      <c r="D270" s="162">
        <v>1</v>
      </c>
      <c r="E270" s="162">
        <v>283.3851262</v>
      </c>
      <c r="F270" s="162">
        <v>0.5</v>
      </c>
      <c r="G270" s="162">
        <v>1</v>
      </c>
      <c r="H270" s="11" t="s">
        <v>311</v>
      </c>
      <c r="I270" s="159" t="s">
        <v>54</v>
      </c>
      <c r="J270" s="197">
        <v>3</v>
      </c>
      <c r="K270" s="13"/>
      <c r="L270" s="11" t="s">
        <v>75</v>
      </c>
      <c r="M270" s="30" t="s">
        <v>309</v>
      </c>
    </row>
    <row r="271" spans="1:13" ht="36">
      <c r="A271" s="8" t="s">
        <v>310</v>
      </c>
      <c r="B271" s="8" t="s">
        <v>321</v>
      </c>
      <c r="C271" s="8" t="s">
        <v>57</v>
      </c>
      <c r="D271" s="162">
        <v>1</v>
      </c>
      <c r="E271" s="162">
        <v>267.87028529999998</v>
      </c>
      <c r="F271" s="162">
        <v>0.4</v>
      </c>
      <c r="G271" s="162">
        <v>1</v>
      </c>
      <c r="H271" s="11" t="s">
        <v>311</v>
      </c>
      <c r="I271" s="159" t="s">
        <v>54</v>
      </c>
      <c r="J271" s="197">
        <v>3</v>
      </c>
      <c r="K271" s="13"/>
      <c r="L271" s="11" t="s">
        <v>75</v>
      </c>
      <c r="M271" s="30" t="s">
        <v>309</v>
      </c>
    </row>
    <row r="272" spans="1:13" ht="36">
      <c r="A272" s="8" t="s">
        <v>310</v>
      </c>
      <c r="B272" s="8" t="s">
        <v>203</v>
      </c>
      <c r="C272" s="8" t="s">
        <v>57</v>
      </c>
      <c r="D272" s="162">
        <v>1</v>
      </c>
      <c r="E272" s="162">
        <v>225.81</v>
      </c>
      <c r="F272" s="162">
        <v>0</v>
      </c>
      <c r="G272" s="162">
        <v>1</v>
      </c>
      <c r="H272" s="11" t="s">
        <v>311</v>
      </c>
      <c r="I272" s="159" t="s">
        <v>54</v>
      </c>
      <c r="J272" s="197">
        <v>5</v>
      </c>
      <c r="K272" s="13"/>
      <c r="L272" s="11" t="s">
        <v>75</v>
      </c>
      <c r="M272" s="30" t="s">
        <v>309</v>
      </c>
    </row>
    <row r="273" spans="1:13" ht="36">
      <c r="A273" s="8" t="s">
        <v>310</v>
      </c>
      <c r="B273" s="8" t="s">
        <v>204</v>
      </c>
      <c r="C273" s="8" t="s">
        <v>57</v>
      </c>
      <c r="D273" s="162">
        <v>1</v>
      </c>
      <c r="E273" s="162">
        <v>301.6651</v>
      </c>
      <c r="F273" s="162">
        <v>0.4</v>
      </c>
      <c r="G273" s="162">
        <v>1</v>
      </c>
      <c r="H273" s="11" t="s">
        <v>311</v>
      </c>
      <c r="I273" s="159" t="s">
        <v>54</v>
      </c>
      <c r="J273" s="197">
        <v>5</v>
      </c>
      <c r="K273" s="13"/>
      <c r="L273" s="11" t="s">
        <v>75</v>
      </c>
      <c r="M273" s="30" t="s">
        <v>309</v>
      </c>
    </row>
    <row r="274" spans="1:13" ht="36">
      <c r="A274" s="8" t="s">
        <v>310</v>
      </c>
      <c r="B274" s="8" t="s">
        <v>205</v>
      </c>
      <c r="C274" s="8" t="s">
        <v>57</v>
      </c>
      <c r="D274" s="162">
        <v>1</v>
      </c>
      <c r="E274" s="162">
        <v>187.8663</v>
      </c>
      <c r="F274" s="162">
        <v>0.8</v>
      </c>
      <c r="G274" s="162">
        <v>1</v>
      </c>
      <c r="H274" s="11" t="s">
        <v>311</v>
      </c>
      <c r="I274" s="159" t="s">
        <v>54</v>
      </c>
      <c r="J274" s="197">
        <v>5</v>
      </c>
      <c r="K274" s="13"/>
      <c r="L274" s="11" t="s">
        <v>75</v>
      </c>
      <c r="M274" s="30" t="s">
        <v>309</v>
      </c>
    </row>
    <row r="275" spans="1:13" ht="36">
      <c r="A275" s="8" t="s">
        <v>310</v>
      </c>
      <c r="B275" s="8" t="s">
        <v>206</v>
      </c>
      <c r="C275" s="8" t="s">
        <v>57</v>
      </c>
      <c r="D275" s="162">
        <v>1</v>
      </c>
      <c r="E275" s="162">
        <v>191.39009999999999</v>
      </c>
      <c r="F275" s="162">
        <v>0.8</v>
      </c>
      <c r="G275" s="162">
        <v>1</v>
      </c>
      <c r="H275" s="11" t="s">
        <v>311</v>
      </c>
      <c r="I275" s="159" t="s">
        <v>54</v>
      </c>
      <c r="J275" s="197">
        <v>5</v>
      </c>
      <c r="K275" s="13"/>
      <c r="L275" s="11" t="s">
        <v>75</v>
      </c>
      <c r="M275" s="30" t="s">
        <v>309</v>
      </c>
    </row>
    <row r="276" spans="1:13" ht="36">
      <c r="A276" s="8" t="s">
        <v>224</v>
      </c>
      <c r="B276" s="8" t="s">
        <v>208</v>
      </c>
      <c r="C276" s="162" t="s">
        <v>18</v>
      </c>
      <c r="D276" s="162">
        <v>7.18</v>
      </c>
      <c r="E276" s="162">
        <v>36.088865039381254</v>
      </c>
      <c r="F276" s="162">
        <v>1</v>
      </c>
      <c r="G276" s="162">
        <v>1</v>
      </c>
      <c r="H276" s="11" t="s">
        <v>308</v>
      </c>
      <c r="I276" s="159" t="s">
        <v>54</v>
      </c>
      <c r="J276" s="197">
        <v>7</v>
      </c>
      <c r="K276" s="13"/>
      <c r="L276" s="11" t="s">
        <v>75</v>
      </c>
      <c r="M276" s="30" t="s">
        <v>309</v>
      </c>
    </row>
    <row r="277" spans="1:13" ht="36">
      <c r="A277" s="8" t="s">
        <v>224</v>
      </c>
      <c r="B277" s="8" t="s">
        <v>209</v>
      </c>
      <c r="C277" s="162" t="s">
        <v>18</v>
      </c>
      <c r="D277" s="162">
        <v>3.8279999999999998</v>
      </c>
      <c r="E277" s="162">
        <v>54.376977932306822</v>
      </c>
      <c r="F277" s="162">
        <v>1</v>
      </c>
      <c r="G277" s="162">
        <v>1</v>
      </c>
      <c r="H277" s="11" t="s">
        <v>308</v>
      </c>
      <c r="I277" s="159" t="s">
        <v>54</v>
      </c>
      <c r="J277" s="197">
        <v>7</v>
      </c>
      <c r="K277" s="13"/>
      <c r="L277" s="11" t="s">
        <v>75</v>
      </c>
      <c r="M277" s="30" t="s">
        <v>309</v>
      </c>
    </row>
    <row r="278" spans="1:13" ht="36">
      <c r="A278" s="8" t="s">
        <v>224</v>
      </c>
      <c r="B278" s="8" t="s">
        <v>210</v>
      </c>
      <c r="C278" s="162" t="s">
        <v>18</v>
      </c>
      <c r="D278" s="162">
        <v>1.9650000000000001</v>
      </c>
      <c r="E278" s="162">
        <v>70.108245228127444</v>
      </c>
      <c r="F278" s="162">
        <v>1</v>
      </c>
      <c r="G278" s="162">
        <v>1</v>
      </c>
      <c r="H278" s="11" t="s">
        <v>308</v>
      </c>
      <c r="I278" s="159" t="s">
        <v>54</v>
      </c>
      <c r="J278" s="197">
        <v>7</v>
      </c>
      <c r="K278" s="13"/>
      <c r="L278" s="11" t="s">
        <v>75</v>
      </c>
      <c r="M278" s="30" t="s">
        <v>309</v>
      </c>
    </row>
    <row r="279" spans="1:13" ht="36">
      <c r="A279" s="8" t="s">
        <v>224</v>
      </c>
      <c r="B279" s="8" t="s">
        <v>211</v>
      </c>
      <c r="C279" s="162" t="s">
        <v>18</v>
      </c>
      <c r="D279" s="162">
        <v>13.8</v>
      </c>
      <c r="E279" s="162">
        <v>565.05490314340454</v>
      </c>
      <c r="F279" s="162">
        <v>1</v>
      </c>
      <c r="G279" s="162">
        <v>1</v>
      </c>
      <c r="H279" s="11" t="s">
        <v>308</v>
      </c>
      <c r="I279" s="159" t="s">
        <v>54</v>
      </c>
      <c r="J279" s="197">
        <v>7</v>
      </c>
      <c r="K279" s="13"/>
      <c r="L279" s="11" t="s">
        <v>75</v>
      </c>
      <c r="M279" s="30" t="s">
        <v>309</v>
      </c>
    </row>
    <row r="280" spans="1:13" ht="36">
      <c r="A280" s="8" t="s">
        <v>224</v>
      </c>
      <c r="B280" s="8" t="s">
        <v>212</v>
      </c>
      <c r="C280" s="162" t="s">
        <v>18</v>
      </c>
      <c r="D280" s="162">
        <v>2.9129999999999998</v>
      </c>
      <c r="E280" s="162">
        <v>36.350741502873767</v>
      </c>
      <c r="F280" s="162">
        <v>1</v>
      </c>
      <c r="G280" s="162">
        <v>1</v>
      </c>
      <c r="H280" s="11" t="s">
        <v>308</v>
      </c>
      <c r="I280" s="159" t="s">
        <v>54</v>
      </c>
      <c r="J280" s="197">
        <v>7</v>
      </c>
      <c r="K280" s="13"/>
      <c r="L280" s="11" t="s">
        <v>75</v>
      </c>
      <c r="M280" s="30" t="s">
        <v>309</v>
      </c>
    </row>
    <row r="281" spans="1:13" ht="36">
      <c r="A281" s="8" t="s">
        <v>224</v>
      </c>
      <c r="B281" s="8" t="s">
        <v>213</v>
      </c>
      <c r="C281" s="162" t="s">
        <v>18</v>
      </c>
      <c r="D281" s="162">
        <v>3.4140000000000001</v>
      </c>
      <c r="E281" s="162">
        <v>62.730761725679422</v>
      </c>
      <c r="F281" s="162">
        <v>1</v>
      </c>
      <c r="G281" s="162">
        <v>1</v>
      </c>
      <c r="H281" s="11" t="s">
        <v>308</v>
      </c>
      <c r="I281" s="159" t="s">
        <v>54</v>
      </c>
      <c r="J281" s="197">
        <v>7</v>
      </c>
      <c r="K281" s="13"/>
      <c r="L281" s="11" t="s">
        <v>75</v>
      </c>
      <c r="M281" s="30" t="s">
        <v>309</v>
      </c>
    </row>
    <row r="282" spans="1:13" ht="36">
      <c r="A282" s="8" t="s">
        <v>224</v>
      </c>
      <c r="B282" s="8" t="s">
        <v>214</v>
      </c>
      <c r="C282" s="162" t="s">
        <v>18</v>
      </c>
      <c r="D282" s="162">
        <v>6.8319999999999999</v>
      </c>
      <c r="E282" s="162">
        <v>176.76293195203294</v>
      </c>
      <c r="F282" s="162">
        <v>1</v>
      </c>
      <c r="G282" s="162">
        <v>1</v>
      </c>
      <c r="H282" s="11" t="s">
        <v>308</v>
      </c>
      <c r="I282" s="159" t="s">
        <v>54</v>
      </c>
      <c r="J282" s="197">
        <v>7</v>
      </c>
      <c r="K282" s="13"/>
      <c r="L282" s="11" t="s">
        <v>75</v>
      </c>
      <c r="M282" s="30" t="s">
        <v>309</v>
      </c>
    </row>
    <row r="283" spans="1:13" ht="36">
      <c r="A283" s="8" t="s">
        <v>224</v>
      </c>
      <c r="B283" s="8" t="s">
        <v>215</v>
      </c>
      <c r="C283" s="162" t="s">
        <v>18</v>
      </c>
      <c r="D283" s="162">
        <v>2.8929999999999998</v>
      </c>
      <c r="E283" s="162">
        <v>45.673286383310867</v>
      </c>
      <c r="F283" s="162">
        <v>1</v>
      </c>
      <c r="G283" s="162">
        <v>1</v>
      </c>
      <c r="H283" s="11" t="s">
        <v>308</v>
      </c>
      <c r="I283" s="159" t="s">
        <v>54</v>
      </c>
      <c r="J283" s="197">
        <v>7</v>
      </c>
      <c r="K283" s="13"/>
      <c r="L283" s="11" t="s">
        <v>75</v>
      </c>
      <c r="M283" s="30" t="s">
        <v>309</v>
      </c>
    </row>
    <row r="284" spans="1:13" ht="36">
      <c r="A284" s="8" t="s">
        <v>224</v>
      </c>
      <c r="B284" s="8" t="s">
        <v>216</v>
      </c>
      <c r="C284" s="162" t="s">
        <v>18</v>
      </c>
      <c r="D284" s="162">
        <v>2.6219999999999999</v>
      </c>
      <c r="E284" s="162">
        <v>39.889138224650537</v>
      </c>
      <c r="F284" s="162">
        <v>1</v>
      </c>
      <c r="G284" s="162">
        <v>1</v>
      </c>
      <c r="H284" s="11" t="s">
        <v>308</v>
      </c>
      <c r="I284" s="159" t="s">
        <v>54</v>
      </c>
      <c r="J284" s="197">
        <v>7</v>
      </c>
      <c r="K284" s="13"/>
      <c r="L284" s="11" t="s">
        <v>75</v>
      </c>
      <c r="M284" s="30" t="s">
        <v>309</v>
      </c>
    </row>
    <row r="285" spans="1:13" ht="36">
      <c r="A285" s="8" t="s">
        <v>224</v>
      </c>
      <c r="B285" s="8" t="s">
        <v>217</v>
      </c>
      <c r="C285" s="162" t="s">
        <v>18</v>
      </c>
      <c r="D285" s="162">
        <v>2.665</v>
      </c>
      <c r="E285" s="162">
        <v>15.511636982899311</v>
      </c>
      <c r="F285" s="162">
        <v>1</v>
      </c>
      <c r="G285" s="162">
        <v>1</v>
      </c>
      <c r="H285" s="11" t="s">
        <v>308</v>
      </c>
      <c r="I285" s="159" t="s">
        <v>54</v>
      </c>
      <c r="J285" s="197">
        <v>7</v>
      </c>
      <c r="K285" s="13"/>
      <c r="L285" s="11" t="s">
        <v>75</v>
      </c>
      <c r="M285" s="30" t="s">
        <v>309</v>
      </c>
    </row>
    <row r="286" spans="1:13" ht="36">
      <c r="A286" s="8" t="s">
        <v>224</v>
      </c>
      <c r="B286" s="8" t="s">
        <v>218</v>
      </c>
      <c r="C286" s="162" t="s">
        <v>18</v>
      </c>
      <c r="D286" s="162">
        <v>3.5950000000000002</v>
      </c>
      <c r="E286" s="162">
        <v>37.856219399701978</v>
      </c>
      <c r="F286" s="162">
        <v>1</v>
      </c>
      <c r="G286" s="162">
        <v>1</v>
      </c>
      <c r="H286" s="11" t="s">
        <v>308</v>
      </c>
      <c r="I286" s="159" t="s">
        <v>54</v>
      </c>
      <c r="J286" s="197">
        <v>7</v>
      </c>
      <c r="K286" s="13"/>
      <c r="L286" s="11" t="s">
        <v>75</v>
      </c>
      <c r="M286" s="30" t="s">
        <v>309</v>
      </c>
    </row>
    <row r="287" spans="1:13" ht="36">
      <c r="A287" s="8" t="s">
        <v>224</v>
      </c>
      <c r="B287" s="8" t="s">
        <v>219</v>
      </c>
      <c r="C287" s="162" t="s">
        <v>18</v>
      </c>
      <c r="D287" s="162">
        <v>2.2040000000000002</v>
      </c>
      <c r="E287" s="162">
        <v>17.696879656567088</v>
      </c>
      <c r="F287" s="162">
        <v>1</v>
      </c>
      <c r="G287" s="162">
        <v>1</v>
      </c>
      <c r="H287" s="11" t="s">
        <v>308</v>
      </c>
      <c r="I287" s="159" t="s">
        <v>54</v>
      </c>
      <c r="J287" s="197">
        <v>7</v>
      </c>
      <c r="K287" s="13"/>
      <c r="L287" s="11" t="s">
        <v>75</v>
      </c>
      <c r="M287" s="30" t="s">
        <v>309</v>
      </c>
    </row>
    <row r="288" spans="1:13" ht="36">
      <c r="A288" s="8" t="s">
        <v>224</v>
      </c>
      <c r="B288" s="8" t="s">
        <v>220</v>
      </c>
      <c r="C288" s="162" t="s">
        <v>18</v>
      </c>
      <c r="D288" s="162">
        <v>7.6109999999999998</v>
      </c>
      <c r="E288" s="162">
        <v>157.1547044632087</v>
      </c>
      <c r="F288" s="162">
        <v>1</v>
      </c>
      <c r="G288" s="162">
        <v>1</v>
      </c>
      <c r="H288" s="11" t="s">
        <v>308</v>
      </c>
      <c r="I288" s="159" t="s">
        <v>54</v>
      </c>
      <c r="J288" s="197">
        <v>7</v>
      </c>
      <c r="K288" s="13"/>
      <c r="L288" s="11" t="s">
        <v>75</v>
      </c>
      <c r="M288" s="30" t="s">
        <v>309</v>
      </c>
    </row>
    <row r="289" spans="1:13" ht="36">
      <c r="A289" s="8" t="s">
        <v>224</v>
      </c>
      <c r="B289" s="8" t="s">
        <v>221</v>
      </c>
      <c r="C289" s="162" t="s">
        <v>18</v>
      </c>
      <c r="D289" s="162">
        <v>1.3049999999999999</v>
      </c>
      <c r="E289" s="162">
        <v>32.572846448591505</v>
      </c>
      <c r="F289" s="162">
        <v>1</v>
      </c>
      <c r="G289" s="162">
        <v>1</v>
      </c>
      <c r="H289" s="11" t="s">
        <v>308</v>
      </c>
      <c r="I289" s="159" t="s">
        <v>54</v>
      </c>
      <c r="J289" s="197">
        <v>7</v>
      </c>
      <c r="K289" s="13"/>
      <c r="L289" s="11" t="s">
        <v>75</v>
      </c>
      <c r="M289" s="30" t="s">
        <v>309</v>
      </c>
    </row>
    <row r="290" spans="1:13" ht="36">
      <c r="A290" s="8" t="s">
        <v>224</v>
      </c>
      <c r="B290" s="8" t="s">
        <v>222</v>
      </c>
      <c r="C290" s="162" t="s">
        <v>18</v>
      </c>
      <c r="D290" s="162">
        <v>1.105</v>
      </c>
      <c r="E290" s="162">
        <v>37.708401333995596</v>
      </c>
      <c r="F290" s="162">
        <v>1</v>
      </c>
      <c r="G290" s="162">
        <v>1</v>
      </c>
      <c r="H290" s="11" t="s">
        <v>308</v>
      </c>
      <c r="I290" s="159" t="s">
        <v>54</v>
      </c>
      <c r="J290" s="197">
        <v>7</v>
      </c>
      <c r="K290" s="13"/>
      <c r="L290" s="11" t="s">
        <v>75</v>
      </c>
      <c r="M290" s="30" t="s">
        <v>309</v>
      </c>
    </row>
    <row r="291" spans="1:13" ht="36">
      <c r="A291" s="8" t="s">
        <v>224</v>
      </c>
      <c r="B291" s="8" t="s">
        <v>223</v>
      </c>
      <c r="C291" s="162" t="s">
        <v>18</v>
      </c>
      <c r="D291" s="162">
        <v>2.11</v>
      </c>
      <c r="E291" s="162">
        <v>14.60007627900376</v>
      </c>
      <c r="F291" s="162">
        <v>1</v>
      </c>
      <c r="G291" s="162">
        <v>1</v>
      </c>
      <c r="H291" s="11" t="s">
        <v>308</v>
      </c>
      <c r="I291" s="159" t="s">
        <v>54</v>
      </c>
      <c r="J291" s="197">
        <v>7</v>
      </c>
      <c r="K291" s="13"/>
      <c r="L291" s="11" t="s">
        <v>75</v>
      </c>
      <c r="M291" s="30" t="s">
        <v>309</v>
      </c>
    </row>
    <row r="292" spans="1:13" ht="36">
      <c r="A292" s="8" t="s">
        <v>224</v>
      </c>
      <c r="B292" s="8" t="s">
        <v>207</v>
      </c>
      <c r="C292" s="162" t="s">
        <v>57</v>
      </c>
      <c r="D292" s="162">
        <v>1</v>
      </c>
      <c r="E292" s="162">
        <v>45.13</v>
      </c>
      <c r="F292" s="162">
        <v>0</v>
      </c>
      <c r="G292" s="162">
        <v>1</v>
      </c>
      <c r="H292" s="11" t="s">
        <v>308</v>
      </c>
      <c r="I292" s="159" t="s">
        <v>54</v>
      </c>
      <c r="J292" s="197">
        <v>4</v>
      </c>
      <c r="K292" s="13"/>
      <c r="L292" s="11" t="s">
        <v>75</v>
      </c>
      <c r="M292" s="30" t="s">
        <v>309</v>
      </c>
    </row>
    <row r="293" spans="1:13" ht="36">
      <c r="A293" s="8" t="s">
        <v>224</v>
      </c>
      <c r="B293" s="8" t="s">
        <v>168</v>
      </c>
      <c r="C293" s="162" t="s">
        <v>57</v>
      </c>
      <c r="D293" s="162">
        <v>12</v>
      </c>
      <c r="E293" s="162">
        <v>131.38</v>
      </c>
      <c r="F293" s="162">
        <v>0</v>
      </c>
      <c r="G293" s="162">
        <v>1</v>
      </c>
      <c r="H293" s="11" t="s">
        <v>308</v>
      </c>
      <c r="I293" s="159" t="s">
        <v>54</v>
      </c>
      <c r="J293" s="197">
        <v>1</v>
      </c>
      <c r="K293" s="13"/>
      <c r="L293" s="11" t="s">
        <v>75</v>
      </c>
      <c r="M293" s="30" t="s">
        <v>309</v>
      </c>
    </row>
    <row r="294" spans="1:13" ht="18">
      <c r="A294" s="8" t="s">
        <v>574</v>
      </c>
      <c r="B294" s="8" t="s">
        <v>575</v>
      </c>
      <c r="C294" s="21" t="s">
        <v>57</v>
      </c>
      <c r="D294" s="22">
        <v>11</v>
      </c>
      <c r="E294" s="21">
        <v>347.64</v>
      </c>
      <c r="F294" s="21">
        <v>0.17</v>
      </c>
      <c r="G294" s="21">
        <v>0.54</v>
      </c>
      <c r="H294" s="21" t="s">
        <v>579</v>
      </c>
      <c r="I294" s="21" t="s">
        <v>54</v>
      </c>
      <c r="J294" s="21">
        <v>15</v>
      </c>
      <c r="K294" s="21"/>
      <c r="L294" s="21" t="s">
        <v>75</v>
      </c>
      <c r="M294" s="167" t="s">
        <v>309</v>
      </c>
    </row>
    <row r="295" spans="1:13" ht="36">
      <c r="A295" s="8" t="s">
        <v>598</v>
      </c>
      <c r="B295" s="199" t="s">
        <v>599</v>
      </c>
      <c r="C295" s="200" t="s">
        <v>12</v>
      </c>
      <c r="D295" s="201">
        <v>0.24</v>
      </c>
      <c r="E295" s="202">
        <v>335.53</v>
      </c>
      <c r="F295" s="203">
        <v>0</v>
      </c>
      <c r="G295" s="203">
        <v>0</v>
      </c>
      <c r="H295" s="203" t="s">
        <v>582</v>
      </c>
      <c r="I295" s="203" t="s">
        <v>54</v>
      </c>
      <c r="J295" s="204">
        <v>11</v>
      </c>
      <c r="K295" s="185"/>
      <c r="L295" s="203" t="s">
        <v>75</v>
      </c>
      <c r="M295" s="67" t="s">
        <v>309</v>
      </c>
    </row>
    <row r="296" spans="1:13" ht="36">
      <c r="A296" s="8" t="s">
        <v>598</v>
      </c>
      <c r="B296" s="199" t="s">
        <v>600</v>
      </c>
      <c r="C296" s="200" t="s">
        <v>12</v>
      </c>
      <c r="D296" s="201">
        <v>0.05</v>
      </c>
      <c r="E296" s="202">
        <v>69.489999999999995</v>
      </c>
      <c r="F296" s="203">
        <v>0</v>
      </c>
      <c r="G296" s="203">
        <v>0</v>
      </c>
      <c r="H296" s="203" t="s">
        <v>582</v>
      </c>
      <c r="I296" s="203" t="s">
        <v>54</v>
      </c>
      <c r="J296" s="204">
        <v>11</v>
      </c>
      <c r="K296" s="185"/>
      <c r="L296" s="203" t="s">
        <v>75</v>
      </c>
      <c r="M296" s="67" t="s">
        <v>309</v>
      </c>
    </row>
    <row r="297" spans="1:13" ht="36">
      <c r="A297" s="8" t="s">
        <v>598</v>
      </c>
      <c r="B297" s="199" t="s">
        <v>601</v>
      </c>
      <c r="C297" s="200" t="s">
        <v>12</v>
      </c>
      <c r="D297" s="201">
        <v>0.04</v>
      </c>
      <c r="E297" s="202">
        <v>39.06</v>
      </c>
      <c r="F297" s="203">
        <v>0</v>
      </c>
      <c r="G297" s="203">
        <v>0</v>
      </c>
      <c r="H297" s="203" t="s">
        <v>582</v>
      </c>
      <c r="I297" s="203" t="s">
        <v>54</v>
      </c>
      <c r="J297" s="204">
        <v>11</v>
      </c>
      <c r="K297" s="185"/>
      <c r="L297" s="203" t="s">
        <v>75</v>
      </c>
      <c r="M297" s="67" t="s">
        <v>309</v>
      </c>
    </row>
    <row r="298" spans="1:13" ht="36">
      <c r="A298" s="8" t="s">
        <v>598</v>
      </c>
      <c r="B298" s="199" t="s">
        <v>602</v>
      </c>
      <c r="C298" s="200" t="s">
        <v>12</v>
      </c>
      <c r="D298" s="201">
        <v>0.04</v>
      </c>
      <c r="E298" s="202">
        <v>39.06</v>
      </c>
      <c r="F298" s="203">
        <v>0</v>
      </c>
      <c r="G298" s="203">
        <v>0</v>
      </c>
      <c r="H298" s="203" t="s">
        <v>582</v>
      </c>
      <c r="I298" s="203" t="s">
        <v>54</v>
      </c>
      <c r="J298" s="204">
        <v>11</v>
      </c>
      <c r="K298" s="185"/>
      <c r="L298" s="203" t="s">
        <v>75</v>
      </c>
      <c r="M298" s="67" t="s">
        <v>309</v>
      </c>
    </row>
    <row r="299" spans="1:13" ht="36">
      <c r="A299" s="8" t="s">
        <v>598</v>
      </c>
      <c r="B299" s="205" t="s">
        <v>603</v>
      </c>
      <c r="C299" s="200" t="s">
        <v>12</v>
      </c>
      <c r="D299" s="201">
        <v>0.69499999999999995</v>
      </c>
      <c r="E299" s="202">
        <v>50.48</v>
      </c>
      <c r="F299" s="203">
        <v>0</v>
      </c>
      <c r="G299" s="203">
        <v>0</v>
      </c>
      <c r="H299" s="203" t="s">
        <v>582</v>
      </c>
      <c r="I299" s="203" t="s">
        <v>54</v>
      </c>
      <c r="J299" s="204">
        <v>11</v>
      </c>
      <c r="K299" s="185"/>
      <c r="L299" s="203" t="s">
        <v>75</v>
      </c>
      <c r="M299" s="67" t="s">
        <v>309</v>
      </c>
    </row>
    <row r="300" spans="1:13" ht="36">
      <c r="A300" s="8" t="s">
        <v>598</v>
      </c>
      <c r="B300" s="205" t="s">
        <v>604</v>
      </c>
      <c r="C300" s="200" t="s">
        <v>12</v>
      </c>
      <c r="D300" s="201">
        <v>1.1950000000000001</v>
      </c>
      <c r="E300" s="202">
        <v>84.63</v>
      </c>
      <c r="F300" s="203">
        <v>0</v>
      </c>
      <c r="G300" s="203">
        <v>0</v>
      </c>
      <c r="H300" s="203" t="s">
        <v>582</v>
      </c>
      <c r="I300" s="203" t="s">
        <v>54</v>
      </c>
      <c r="J300" s="204">
        <v>11</v>
      </c>
      <c r="K300" s="185"/>
      <c r="L300" s="203" t="s">
        <v>75</v>
      </c>
      <c r="M300" s="67" t="s">
        <v>309</v>
      </c>
    </row>
    <row r="301" spans="1:13" ht="36">
      <c r="A301" s="8" t="s">
        <v>598</v>
      </c>
      <c r="B301" s="205" t="s">
        <v>604</v>
      </c>
      <c r="C301" s="200" t="s">
        <v>12</v>
      </c>
      <c r="D301" s="201">
        <v>1.1499999999999999</v>
      </c>
      <c r="E301" s="202">
        <v>83.54</v>
      </c>
      <c r="F301" s="203">
        <v>0</v>
      </c>
      <c r="G301" s="203">
        <v>0</v>
      </c>
      <c r="H301" s="203" t="s">
        <v>582</v>
      </c>
      <c r="I301" s="203" t="s">
        <v>54</v>
      </c>
      <c r="J301" s="204">
        <v>11</v>
      </c>
      <c r="K301" s="185"/>
      <c r="L301" s="203" t="s">
        <v>75</v>
      </c>
      <c r="M301" s="67" t="s">
        <v>309</v>
      </c>
    </row>
    <row r="302" spans="1:13" ht="36">
      <c r="A302" s="8" t="s">
        <v>598</v>
      </c>
      <c r="B302" s="206" t="s">
        <v>605</v>
      </c>
      <c r="C302" s="200" t="s">
        <v>12</v>
      </c>
      <c r="D302" s="201">
        <v>0.85</v>
      </c>
      <c r="E302" s="202">
        <v>10.64</v>
      </c>
      <c r="F302" s="203">
        <v>0</v>
      </c>
      <c r="G302" s="203">
        <v>0</v>
      </c>
      <c r="H302" s="203" t="s">
        <v>582</v>
      </c>
      <c r="I302" s="203" t="s">
        <v>54</v>
      </c>
      <c r="J302" s="204">
        <v>11</v>
      </c>
      <c r="K302" s="185"/>
      <c r="L302" s="203" t="s">
        <v>75</v>
      </c>
      <c r="M302" s="67" t="s">
        <v>309</v>
      </c>
    </row>
    <row r="303" spans="1:13" ht="36">
      <c r="A303" s="8" t="s">
        <v>598</v>
      </c>
      <c r="B303" s="206" t="s">
        <v>605</v>
      </c>
      <c r="C303" s="200" t="s">
        <v>12</v>
      </c>
      <c r="D303" s="201">
        <v>3.85</v>
      </c>
      <c r="E303" s="202">
        <v>47.95</v>
      </c>
      <c r="F303" s="203">
        <v>0</v>
      </c>
      <c r="G303" s="203">
        <v>0</v>
      </c>
      <c r="H303" s="203" t="s">
        <v>582</v>
      </c>
      <c r="I303" s="203" t="s">
        <v>54</v>
      </c>
      <c r="J303" s="204">
        <v>11</v>
      </c>
      <c r="K303" s="185"/>
      <c r="L303" s="203" t="s">
        <v>75</v>
      </c>
      <c r="M303" s="67" t="s">
        <v>309</v>
      </c>
    </row>
    <row r="304" spans="1:13" ht="36">
      <c r="A304" s="8" t="s">
        <v>598</v>
      </c>
      <c r="B304" s="207" t="s">
        <v>606</v>
      </c>
      <c r="C304" s="200" t="s">
        <v>12</v>
      </c>
      <c r="D304" s="201">
        <v>0.03</v>
      </c>
      <c r="E304" s="202">
        <v>246.39</v>
      </c>
      <c r="F304" s="203">
        <v>0</v>
      </c>
      <c r="G304" s="203">
        <v>1</v>
      </c>
      <c r="H304" s="203" t="s">
        <v>582</v>
      </c>
      <c r="I304" s="203" t="s">
        <v>54</v>
      </c>
      <c r="J304" s="204">
        <v>11</v>
      </c>
      <c r="K304" s="185"/>
      <c r="L304" s="203" t="s">
        <v>75</v>
      </c>
      <c r="M304" s="67" t="s">
        <v>309</v>
      </c>
    </row>
    <row r="305" spans="1:13" ht="36">
      <c r="A305" s="8" t="s">
        <v>598</v>
      </c>
      <c r="B305" s="207" t="s">
        <v>607</v>
      </c>
      <c r="C305" s="200" t="s">
        <v>12</v>
      </c>
      <c r="D305" s="201">
        <v>1.4999999999999999E-2</v>
      </c>
      <c r="E305" s="202">
        <v>152.31</v>
      </c>
      <c r="F305" s="203">
        <v>0</v>
      </c>
      <c r="G305" s="203">
        <v>1</v>
      </c>
      <c r="H305" s="203" t="s">
        <v>582</v>
      </c>
      <c r="I305" s="203" t="s">
        <v>54</v>
      </c>
      <c r="J305" s="204">
        <v>11</v>
      </c>
      <c r="K305" s="185"/>
      <c r="L305" s="203" t="s">
        <v>75</v>
      </c>
      <c r="M305" s="67" t="s">
        <v>309</v>
      </c>
    </row>
    <row r="306" spans="1:13" ht="36">
      <c r="A306" s="8" t="s">
        <v>598</v>
      </c>
      <c r="B306" s="207" t="s">
        <v>608</v>
      </c>
      <c r="C306" s="200" t="s">
        <v>12</v>
      </c>
      <c r="D306" s="201">
        <v>1.4999999999999999E-2</v>
      </c>
      <c r="E306" s="202">
        <v>138.18</v>
      </c>
      <c r="F306" s="203">
        <v>0</v>
      </c>
      <c r="G306" s="203">
        <v>1</v>
      </c>
      <c r="H306" s="203" t="s">
        <v>582</v>
      </c>
      <c r="I306" s="203" t="s">
        <v>54</v>
      </c>
      <c r="J306" s="204">
        <v>11</v>
      </c>
      <c r="K306" s="185"/>
      <c r="L306" s="203" t="s">
        <v>75</v>
      </c>
      <c r="M306" s="67" t="s">
        <v>309</v>
      </c>
    </row>
  </sheetData>
  <sortState ref="A2:M142">
    <sortCondition ref="H2:H142"/>
  </sortState>
  <phoneticPr fontId="18" type="noConversion"/>
  <pageMargins left="0.7" right="0.7" top="0.75" bottom="0.75" header="0.3" footer="0.3"/>
  <pageSetup paperSize="9" scale="26" fitToHeight="10" orientation="landscape" r:id="rId1"/>
  <rowBreaks count="1" manualBreakCount="1">
    <brk id="98" max="1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55" zoomScaleNormal="55" workbookViewId="0">
      <selection activeCell="E53" sqref="E53"/>
    </sheetView>
  </sheetViews>
  <sheetFormatPr defaultRowHeight="14.4"/>
  <cols>
    <col min="2" max="2" width="19.6640625" customWidth="1"/>
    <col min="3" max="3" width="51.44140625" style="27" customWidth="1"/>
    <col min="4" max="4" width="15.33203125" customWidth="1"/>
    <col min="5" max="5" width="18.6640625" customWidth="1"/>
    <col min="6" max="7" width="16" customWidth="1"/>
    <col min="8" max="8" width="29.33203125" customWidth="1"/>
    <col min="9" max="9" width="22.33203125" customWidth="1"/>
    <col min="10" max="12" width="24.33203125" customWidth="1"/>
    <col min="13" max="13" width="33.33203125" customWidth="1"/>
    <col min="14" max="14" width="18.33203125" customWidth="1"/>
    <col min="15" max="15" width="31.6640625" customWidth="1"/>
    <col min="16" max="16" width="15.5546875" customWidth="1"/>
  </cols>
  <sheetData>
    <row r="1" spans="1:15" ht="63">
      <c r="A1" s="36" t="s">
        <v>83</v>
      </c>
      <c r="B1" s="36" t="s">
        <v>0</v>
      </c>
      <c r="C1" s="36" t="s">
        <v>84</v>
      </c>
      <c r="D1" s="36" t="s">
        <v>95</v>
      </c>
      <c r="E1" s="36" t="s">
        <v>96</v>
      </c>
      <c r="F1" s="36" t="s">
        <v>85</v>
      </c>
      <c r="G1" s="36" t="s">
        <v>86</v>
      </c>
      <c r="H1" s="36" t="s">
        <v>87</v>
      </c>
      <c r="I1" s="36" t="s">
        <v>79</v>
      </c>
      <c r="J1" s="36" t="s">
        <v>98</v>
      </c>
      <c r="K1" s="36" t="s">
        <v>90</v>
      </c>
      <c r="L1" s="36" t="s">
        <v>99</v>
      </c>
      <c r="M1" s="36" t="s">
        <v>88</v>
      </c>
      <c r="N1" s="36" t="s">
        <v>89</v>
      </c>
      <c r="O1" s="37" t="s">
        <v>101</v>
      </c>
    </row>
    <row r="2" spans="1:15" s="34" customFormat="1" ht="45.75" customHeight="1">
      <c r="A2" s="29">
        <v>1</v>
      </c>
      <c r="B2" s="11" t="s">
        <v>13</v>
      </c>
      <c r="C2" s="8" t="s">
        <v>11</v>
      </c>
      <c r="D2" s="8" t="s">
        <v>12</v>
      </c>
      <c r="E2" s="9">
        <v>35.828000000000003</v>
      </c>
      <c r="F2" s="9">
        <v>1132.4847496803</v>
      </c>
      <c r="G2" s="11">
        <v>9</v>
      </c>
      <c r="H2" s="9">
        <v>334.51</v>
      </c>
      <c r="I2" s="9">
        <f t="shared" ref="I2:I42" si="0">F2-H2</f>
        <v>797.97474968029996</v>
      </c>
      <c r="J2" s="9">
        <v>504.16</v>
      </c>
      <c r="K2" s="9">
        <v>609.57000000000005</v>
      </c>
      <c r="L2" s="9" t="s">
        <v>100</v>
      </c>
      <c r="M2" s="29" t="s">
        <v>91</v>
      </c>
      <c r="N2" s="29"/>
      <c r="O2" s="9" t="s">
        <v>102</v>
      </c>
    </row>
    <row r="3" spans="1:15" s="34" customFormat="1" ht="46.5" customHeight="1">
      <c r="A3" s="29">
        <v>2</v>
      </c>
      <c r="B3" s="11" t="s">
        <v>13</v>
      </c>
      <c r="C3" s="8" t="s">
        <v>17</v>
      </c>
      <c r="D3" s="8" t="s">
        <v>18</v>
      </c>
      <c r="E3" s="9">
        <v>10.69</v>
      </c>
      <c r="F3" s="15">
        <v>212.86</v>
      </c>
      <c r="G3" s="11">
        <v>9</v>
      </c>
      <c r="H3" s="9">
        <v>94.35</v>
      </c>
      <c r="I3" s="9">
        <f t="shared" si="0"/>
        <v>118.51000000000002</v>
      </c>
      <c r="J3" s="9">
        <v>59.6</v>
      </c>
      <c r="K3" s="9">
        <v>97.91</v>
      </c>
      <c r="L3" s="9" t="s">
        <v>100</v>
      </c>
      <c r="M3" s="29" t="s">
        <v>92</v>
      </c>
      <c r="N3" s="29"/>
      <c r="O3" s="9" t="s">
        <v>103</v>
      </c>
    </row>
    <row r="4" spans="1:15" s="34" customFormat="1" ht="34.5" customHeight="1">
      <c r="A4" s="29">
        <v>3</v>
      </c>
      <c r="B4" s="11" t="s">
        <v>22</v>
      </c>
      <c r="C4" s="8" t="s">
        <v>21</v>
      </c>
      <c r="D4" s="8" t="s">
        <v>12</v>
      </c>
      <c r="E4" s="9">
        <v>7.37</v>
      </c>
      <c r="F4" s="9">
        <v>68.311339590000003</v>
      </c>
      <c r="G4" s="11">
        <v>8</v>
      </c>
      <c r="H4" s="9">
        <v>53.946364643709515</v>
      </c>
      <c r="I4" s="9">
        <f t="shared" si="0"/>
        <v>14.364974946290488</v>
      </c>
      <c r="J4" s="9">
        <v>0</v>
      </c>
      <c r="K4" s="9">
        <v>0</v>
      </c>
      <c r="L4" s="9" t="s">
        <v>104</v>
      </c>
      <c r="M4" s="29"/>
      <c r="N4" s="29"/>
      <c r="O4" s="31"/>
    </row>
    <row r="5" spans="1:15" s="34" customFormat="1" ht="34.5" customHeight="1">
      <c r="A5" s="29">
        <v>4</v>
      </c>
      <c r="B5" s="11" t="s">
        <v>22</v>
      </c>
      <c r="C5" s="8" t="s">
        <v>23</v>
      </c>
      <c r="D5" s="8" t="s">
        <v>12</v>
      </c>
      <c r="E5" s="9">
        <v>5.8959999999999999</v>
      </c>
      <c r="F5" s="9">
        <v>107.2236656</v>
      </c>
      <c r="G5" s="11">
        <v>8</v>
      </c>
      <c r="H5" s="9">
        <v>43.157091714967613</v>
      </c>
      <c r="I5" s="9">
        <f t="shared" si="0"/>
        <v>64.066573885032398</v>
      </c>
      <c r="J5" s="9">
        <v>0</v>
      </c>
      <c r="K5" s="9">
        <v>0</v>
      </c>
      <c r="L5" s="9" t="s">
        <v>104</v>
      </c>
      <c r="M5" s="29"/>
      <c r="N5" s="29"/>
      <c r="O5" s="31"/>
    </row>
    <row r="6" spans="1:15" s="34" customFormat="1" ht="34.5" customHeight="1">
      <c r="A6" s="29">
        <v>5</v>
      </c>
      <c r="B6" s="11" t="s">
        <v>22</v>
      </c>
      <c r="C6" s="8" t="s">
        <v>24</v>
      </c>
      <c r="D6" s="8" t="s">
        <v>12</v>
      </c>
      <c r="E6" s="9">
        <v>7.1920000000000002</v>
      </c>
      <c r="F6" s="9">
        <v>215.68431884647907</v>
      </c>
      <c r="G6" s="11">
        <v>8</v>
      </c>
      <c r="H6" s="9">
        <v>52.643453801568363</v>
      </c>
      <c r="I6" s="9">
        <f t="shared" si="0"/>
        <v>163.0408650449107</v>
      </c>
      <c r="J6" s="9">
        <v>215.684</v>
      </c>
      <c r="K6" s="9">
        <v>215.684</v>
      </c>
      <c r="L6" s="9" t="s">
        <v>105</v>
      </c>
      <c r="M6" s="29"/>
      <c r="N6" s="29"/>
      <c r="O6" s="31"/>
    </row>
    <row r="7" spans="1:15" s="34" customFormat="1" ht="34.5" customHeight="1">
      <c r="A7" s="29">
        <v>6</v>
      </c>
      <c r="B7" s="11" t="s">
        <v>22</v>
      </c>
      <c r="C7" s="8" t="s">
        <v>26</v>
      </c>
      <c r="D7" s="8" t="s">
        <v>12</v>
      </c>
      <c r="E7" s="9">
        <v>3.66</v>
      </c>
      <c r="F7" s="9">
        <v>106.6825267</v>
      </c>
      <c r="G7" s="11">
        <v>8</v>
      </c>
      <c r="H7" s="9">
        <v>26.790189226048419</v>
      </c>
      <c r="I7" s="9">
        <f t="shared" si="0"/>
        <v>79.892337473951585</v>
      </c>
      <c r="J7" s="9">
        <v>106.68300000000001</v>
      </c>
      <c r="K7" s="9">
        <v>106.68300000000001</v>
      </c>
      <c r="L7" s="9" t="s">
        <v>105</v>
      </c>
      <c r="M7" s="29"/>
      <c r="N7" s="29"/>
      <c r="O7" s="31"/>
    </row>
    <row r="8" spans="1:15" s="34" customFormat="1" ht="34.5" customHeight="1">
      <c r="A8" s="29">
        <v>7</v>
      </c>
      <c r="B8" s="11" t="s">
        <v>22</v>
      </c>
      <c r="C8" s="8" t="s">
        <v>26</v>
      </c>
      <c r="D8" s="8" t="s">
        <v>12</v>
      </c>
      <c r="E8" s="9">
        <v>5.0570000000000004</v>
      </c>
      <c r="F8" s="9">
        <v>112.01917659999999</v>
      </c>
      <c r="G8" s="11">
        <v>8</v>
      </c>
      <c r="H8" s="9">
        <v>37.01584341970679</v>
      </c>
      <c r="I8" s="9">
        <f t="shared" si="0"/>
        <v>75.003333180293197</v>
      </c>
      <c r="J8" s="9">
        <v>112.01900000000001</v>
      </c>
      <c r="K8" s="9">
        <v>112.01900000000001</v>
      </c>
      <c r="L8" s="9" t="s">
        <v>105</v>
      </c>
      <c r="M8" s="30" t="s">
        <v>93</v>
      </c>
      <c r="N8" s="29"/>
      <c r="O8" s="29"/>
    </row>
    <row r="9" spans="1:15" s="34" customFormat="1" ht="34.5" customHeight="1">
      <c r="A9" s="29">
        <v>8</v>
      </c>
      <c r="B9" s="11" t="s">
        <v>22</v>
      </c>
      <c r="C9" s="8" t="s">
        <v>27</v>
      </c>
      <c r="D9" s="8" t="s">
        <v>12</v>
      </c>
      <c r="E9" s="9">
        <v>5.4</v>
      </c>
      <c r="F9" s="9">
        <v>57.684434760000002</v>
      </c>
      <c r="G9" s="11">
        <v>8</v>
      </c>
      <c r="H9" s="9">
        <v>39.526508694169792</v>
      </c>
      <c r="I9" s="9">
        <f t="shared" si="0"/>
        <v>18.15792606583021</v>
      </c>
      <c r="J9" s="9">
        <v>57.683999999999997</v>
      </c>
      <c r="K9" s="9">
        <v>57.683999999999997</v>
      </c>
      <c r="L9" s="9" t="s">
        <v>105</v>
      </c>
      <c r="M9" s="29"/>
      <c r="N9" s="29"/>
      <c r="O9" s="31"/>
    </row>
    <row r="10" spans="1:15" s="34" customFormat="1" ht="34.5" customHeight="1">
      <c r="A10" s="29">
        <v>9</v>
      </c>
      <c r="B10" s="11" t="s">
        <v>22</v>
      </c>
      <c r="C10" s="8" t="s">
        <v>28</v>
      </c>
      <c r="D10" s="8" t="s">
        <v>12</v>
      </c>
      <c r="E10" s="9">
        <v>1.903</v>
      </c>
      <c r="F10" s="9">
        <v>48.574001809999999</v>
      </c>
      <c r="G10" s="11">
        <v>8</v>
      </c>
      <c r="H10" s="9">
        <v>13.929434452778725</v>
      </c>
      <c r="I10" s="9">
        <f t="shared" si="0"/>
        <v>34.644567357221277</v>
      </c>
      <c r="J10" s="9">
        <v>0</v>
      </c>
      <c r="K10" s="9">
        <v>0</v>
      </c>
      <c r="L10" s="9" t="s">
        <v>104</v>
      </c>
      <c r="M10" s="30" t="s">
        <v>93</v>
      </c>
      <c r="N10" s="29"/>
      <c r="O10" s="29"/>
    </row>
    <row r="11" spans="1:15" s="34" customFormat="1" ht="34.5" customHeight="1">
      <c r="A11" s="29">
        <v>10</v>
      </c>
      <c r="B11" s="11" t="s">
        <v>22</v>
      </c>
      <c r="C11" s="8" t="s">
        <v>29</v>
      </c>
      <c r="D11" s="8" t="s">
        <v>12</v>
      </c>
      <c r="E11" s="9">
        <v>4.32</v>
      </c>
      <c r="F11" s="9">
        <v>102.82893199999999</v>
      </c>
      <c r="G11" s="11">
        <v>8</v>
      </c>
      <c r="H11" s="9">
        <v>31.621206955335836</v>
      </c>
      <c r="I11" s="9">
        <f t="shared" si="0"/>
        <v>71.207725044664159</v>
      </c>
      <c r="J11" s="9">
        <v>0</v>
      </c>
      <c r="K11" s="9">
        <v>0</v>
      </c>
      <c r="L11" s="9" t="s">
        <v>104</v>
      </c>
      <c r="M11" s="30" t="s">
        <v>93</v>
      </c>
      <c r="N11" s="29"/>
      <c r="O11" s="29"/>
    </row>
    <row r="12" spans="1:15" s="34" customFormat="1" ht="34.5" customHeight="1">
      <c r="A12" s="29">
        <v>11</v>
      </c>
      <c r="B12" s="11" t="s">
        <v>22</v>
      </c>
      <c r="C12" s="8" t="s">
        <v>30</v>
      </c>
      <c r="D12" s="8" t="s">
        <v>12</v>
      </c>
      <c r="E12" s="9">
        <v>3.15</v>
      </c>
      <c r="F12" s="9">
        <v>37.926277570000003</v>
      </c>
      <c r="G12" s="11">
        <v>8</v>
      </c>
      <c r="H12" s="9">
        <v>23.057130071599047</v>
      </c>
      <c r="I12" s="9">
        <f t="shared" si="0"/>
        <v>14.869147498400956</v>
      </c>
      <c r="J12" s="9">
        <v>0</v>
      </c>
      <c r="K12" s="9">
        <v>0</v>
      </c>
      <c r="L12" s="9" t="s">
        <v>104</v>
      </c>
      <c r="M12" s="29" t="s">
        <v>91</v>
      </c>
      <c r="N12" s="29"/>
      <c r="O12" s="31"/>
    </row>
    <row r="13" spans="1:15" s="34" customFormat="1" ht="34.5" customHeight="1">
      <c r="A13" s="29">
        <v>12</v>
      </c>
      <c r="B13" s="11" t="s">
        <v>22</v>
      </c>
      <c r="C13" s="8" t="s">
        <v>31</v>
      </c>
      <c r="D13" s="8" t="s">
        <v>12</v>
      </c>
      <c r="E13" s="9">
        <v>2.98</v>
      </c>
      <c r="F13" s="9">
        <v>91.955522869999996</v>
      </c>
      <c r="G13" s="11">
        <v>8</v>
      </c>
      <c r="H13" s="9">
        <v>21.812777020115927</v>
      </c>
      <c r="I13" s="9">
        <f t="shared" si="0"/>
        <v>70.142745849884065</v>
      </c>
      <c r="J13" s="9">
        <v>22.19</v>
      </c>
      <c r="K13" s="9">
        <v>38.81</v>
      </c>
      <c r="L13" s="9" t="s">
        <v>100</v>
      </c>
      <c r="M13" s="29" t="s">
        <v>91</v>
      </c>
      <c r="N13" s="29"/>
      <c r="O13" s="9" t="s">
        <v>103</v>
      </c>
    </row>
    <row r="14" spans="1:15" s="34" customFormat="1" ht="46.5" customHeight="1">
      <c r="A14" s="29">
        <v>13</v>
      </c>
      <c r="B14" s="11" t="s">
        <v>34</v>
      </c>
      <c r="C14" s="8" t="s">
        <v>33</v>
      </c>
      <c r="D14" s="8" t="s">
        <v>18</v>
      </c>
      <c r="E14" s="9">
        <v>20.9</v>
      </c>
      <c r="F14" s="9">
        <v>450.21</v>
      </c>
      <c r="G14" s="11">
        <v>9</v>
      </c>
      <c r="H14" s="9">
        <v>94.53704006541291</v>
      </c>
      <c r="I14" s="9">
        <f t="shared" si="0"/>
        <v>355.67295993458708</v>
      </c>
      <c r="J14" s="9">
        <v>177.08</v>
      </c>
      <c r="K14" s="9">
        <v>177.08</v>
      </c>
      <c r="L14" s="9" t="s">
        <v>104</v>
      </c>
      <c r="M14" s="29" t="s">
        <v>91</v>
      </c>
      <c r="N14" s="29"/>
      <c r="O14" s="31"/>
    </row>
    <row r="15" spans="1:15" s="34" customFormat="1" ht="34.5" customHeight="1">
      <c r="A15" s="29">
        <v>14</v>
      </c>
      <c r="B15" s="11" t="s">
        <v>34</v>
      </c>
      <c r="C15" s="8" t="s">
        <v>35</v>
      </c>
      <c r="D15" s="8" t="s">
        <v>18</v>
      </c>
      <c r="E15" s="9">
        <v>3.56</v>
      </c>
      <c r="F15" s="9">
        <v>29.21</v>
      </c>
      <c r="G15" s="11">
        <v>10</v>
      </c>
      <c r="H15" s="9">
        <v>16.102959934587084</v>
      </c>
      <c r="I15" s="9">
        <f t="shared" si="0"/>
        <v>13.107040065412917</v>
      </c>
      <c r="J15" s="9">
        <v>29.1</v>
      </c>
      <c r="K15" s="9">
        <v>29.21</v>
      </c>
      <c r="L15" s="9" t="s">
        <v>105</v>
      </c>
      <c r="M15" s="29" t="s">
        <v>91</v>
      </c>
      <c r="N15" s="29"/>
      <c r="O15" s="31"/>
    </row>
    <row r="16" spans="1:15" s="34" customFormat="1" ht="34.5" customHeight="1">
      <c r="A16" s="29">
        <v>15</v>
      </c>
      <c r="B16" s="11" t="s">
        <v>34</v>
      </c>
      <c r="C16" s="8" t="s">
        <v>36</v>
      </c>
      <c r="D16" s="8" t="s">
        <v>37</v>
      </c>
      <c r="E16" s="9">
        <v>1</v>
      </c>
      <c r="F16" s="9">
        <v>389.57</v>
      </c>
      <c r="G16" s="11">
        <v>2</v>
      </c>
      <c r="H16" s="9">
        <v>178.46</v>
      </c>
      <c r="I16" s="9">
        <f t="shared" si="0"/>
        <v>211.10999999999999</v>
      </c>
      <c r="J16" s="9">
        <v>89.23</v>
      </c>
      <c r="K16" s="9">
        <v>178.46</v>
      </c>
      <c r="L16" s="9" t="s">
        <v>100</v>
      </c>
      <c r="M16" s="29"/>
      <c r="N16" s="29"/>
      <c r="O16" s="32" t="s">
        <v>106</v>
      </c>
    </row>
    <row r="17" spans="1:16" s="34" customFormat="1" ht="44.25" customHeight="1">
      <c r="A17" s="29">
        <v>16</v>
      </c>
      <c r="B17" s="11" t="s">
        <v>40</v>
      </c>
      <c r="C17" s="8" t="s">
        <v>39</v>
      </c>
      <c r="D17" s="8" t="s">
        <v>12</v>
      </c>
      <c r="E17" s="9">
        <v>4.9249999999999998</v>
      </c>
      <c r="F17" s="9">
        <v>335.3397243</v>
      </c>
      <c r="G17" s="11">
        <v>8</v>
      </c>
      <c r="H17" s="9">
        <v>69.179634192570134</v>
      </c>
      <c r="I17" s="9">
        <f t="shared" si="0"/>
        <v>266.16009010742988</v>
      </c>
      <c r="J17" s="9">
        <v>33.5</v>
      </c>
      <c r="K17" s="9">
        <v>33.5</v>
      </c>
      <c r="L17" s="9" t="s">
        <v>104</v>
      </c>
      <c r="M17" s="29"/>
      <c r="N17" s="29"/>
      <c r="O17" s="29" t="s">
        <v>107</v>
      </c>
    </row>
    <row r="18" spans="1:16" s="34" customFormat="1" ht="44.25" customHeight="1">
      <c r="A18" s="29">
        <v>17</v>
      </c>
      <c r="B18" s="11" t="s">
        <v>40</v>
      </c>
      <c r="C18" s="8" t="s">
        <v>42</v>
      </c>
      <c r="D18" s="8" t="s">
        <v>12</v>
      </c>
      <c r="E18" s="9">
        <v>7.5650000000000004</v>
      </c>
      <c r="F18" s="9">
        <v>158.05900270000001</v>
      </c>
      <c r="G18" s="11">
        <v>8</v>
      </c>
      <c r="H18" s="9">
        <v>106.26272744503413</v>
      </c>
      <c r="I18" s="9">
        <f t="shared" si="0"/>
        <v>51.796275254965877</v>
      </c>
      <c r="J18" s="9">
        <v>63.22</v>
      </c>
      <c r="K18" s="9">
        <v>158.05900270000001</v>
      </c>
      <c r="L18" s="9" t="s">
        <v>104</v>
      </c>
      <c r="M18" s="29"/>
      <c r="N18" s="29"/>
      <c r="O18" s="31"/>
    </row>
    <row r="19" spans="1:16" s="34" customFormat="1" ht="44.25" customHeight="1">
      <c r="A19" s="29">
        <v>18</v>
      </c>
      <c r="B19" s="11" t="s">
        <v>40</v>
      </c>
      <c r="C19" s="8" t="s">
        <v>43</v>
      </c>
      <c r="D19" s="8" t="s">
        <v>12</v>
      </c>
      <c r="E19" s="9">
        <v>1.903</v>
      </c>
      <c r="F19" s="9">
        <v>16.063565189999998</v>
      </c>
      <c r="G19" s="11">
        <v>8</v>
      </c>
      <c r="H19" s="9">
        <v>26.730729719484458</v>
      </c>
      <c r="I19" s="9">
        <f t="shared" si="0"/>
        <v>-10.667164529484459</v>
      </c>
      <c r="J19" s="9">
        <v>8.0399999999999991</v>
      </c>
      <c r="K19" s="9">
        <v>8.0399999999999991</v>
      </c>
      <c r="L19" s="9" t="s">
        <v>104</v>
      </c>
      <c r="M19" s="29"/>
      <c r="N19" s="29"/>
      <c r="O19" s="31"/>
    </row>
    <row r="20" spans="1:16" s="34" customFormat="1" ht="44.25" customHeight="1">
      <c r="A20" s="29">
        <v>19</v>
      </c>
      <c r="B20" s="11" t="s">
        <v>40</v>
      </c>
      <c r="C20" s="8" t="s">
        <v>45</v>
      </c>
      <c r="D20" s="8" t="s">
        <v>12</v>
      </c>
      <c r="E20" s="9">
        <v>6.76</v>
      </c>
      <c r="F20" s="9">
        <v>282.4936586</v>
      </c>
      <c r="G20" s="11">
        <v>8</v>
      </c>
      <c r="H20" s="9">
        <v>94.955193328279009</v>
      </c>
      <c r="I20" s="9">
        <f t="shared" si="0"/>
        <v>187.53846527172101</v>
      </c>
      <c r="J20" s="9">
        <v>282.4936586</v>
      </c>
      <c r="K20" s="9">
        <v>282.4936586</v>
      </c>
      <c r="L20" s="9" t="s">
        <v>105</v>
      </c>
      <c r="M20" s="29"/>
      <c r="N20" s="29"/>
      <c r="O20" s="31"/>
    </row>
    <row r="21" spans="1:16" s="34" customFormat="1" ht="44.25" customHeight="1">
      <c r="A21" s="29">
        <v>20</v>
      </c>
      <c r="B21" s="11" t="s">
        <v>40</v>
      </c>
      <c r="C21" s="8" t="s">
        <v>46</v>
      </c>
      <c r="D21" s="8" t="s">
        <v>12</v>
      </c>
      <c r="E21" s="9">
        <v>5.2350000000000003</v>
      </c>
      <c r="F21" s="9">
        <v>313.34954199999999</v>
      </c>
      <c r="G21" s="11">
        <v>8</v>
      </c>
      <c r="H21" s="9">
        <v>73.534088324488266</v>
      </c>
      <c r="I21" s="9">
        <f t="shared" si="0"/>
        <v>239.81545367551172</v>
      </c>
      <c r="J21" s="9">
        <v>313.34954199999999</v>
      </c>
      <c r="K21" s="9">
        <v>313.34954199999999</v>
      </c>
      <c r="L21" s="9" t="s">
        <v>105</v>
      </c>
      <c r="M21" s="29"/>
      <c r="N21" s="29"/>
      <c r="O21" s="31"/>
    </row>
    <row r="22" spans="1:16" s="34" customFormat="1" ht="44.25" customHeight="1">
      <c r="A22" s="29">
        <v>21</v>
      </c>
      <c r="B22" s="11" t="s">
        <v>40</v>
      </c>
      <c r="C22" s="8" t="s">
        <v>47</v>
      </c>
      <c r="D22" s="8" t="s">
        <v>12</v>
      </c>
      <c r="E22" s="9">
        <v>3.75</v>
      </c>
      <c r="F22" s="9">
        <v>154.61481599999999</v>
      </c>
      <c r="G22" s="11">
        <v>10</v>
      </c>
      <c r="H22" s="9">
        <v>50.434615384615384</v>
      </c>
      <c r="I22" s="9">
        <f t="shared" si="0"/>
        <v>104.18020061538461</v>
      </c>
      <c r="J22" s="9">
        <v>113.38</v>
      </c>
      <c r="K22" s="9">
        <v>113.38</v>
      </c>
      <c r="L22" s="9" t="s">
        <v>104</v>
      </c>
      <c r="M22" s="29"/>
      <c r="N22" s="29"/>
      <c r="O22" s="31"/>
    </row>
    <row r="23" spans="1:16" s="34" customFormat="1" ht="44.25" customHeight="1">
      <c r="A23" s="29">
        <v>22</v>
      </c>
      <c r="B23" s="11" t="s">
        <v>40</v>
      </c>
      <c r="C23" s="8" t="s">
        <v>48</v>
      </c>
      <c r="D23" s="8" t="s">
        <v>12</v>
      </c>
      <c r="E23" s="9">
        <v>1</v>
      </c>
      <c r="F23" s="9">
        <v>33.674017499999998</v>
      </c>
      <c r="G23" s="11">
        <v>10</v>
      </c>
      <c r="H23" s="9">
        <v>13.449230769230768</v>
      </c>
      <c r="I23" s="9">
        <f t="shared" si="0"/>
        <v>20.224786730769232</v>
      </c>
      <c r="J23" s="9">
        <v>0</v>
      </c>
      <c r="K23" s="9">
        <v>0</v>
      </c>
      <c r="L23" s="9" t="s">
        <v>104</v>
      </c>
      <c r="M23" s="29" t="s">
        <v>94</v>
      </c>
      <c r="N23" s="29"/>
      <c r="O23" s="31"/>
    </row>
    <row r="24" spans="1:16" s="34" customFormat="1" ht="44.25" customHeight="1">
      <c r="A24" s="29">
        <v>23</v>
      </c>
      <c r="B24" s="11" t="s">
        <v>40</v>
      </c>
      <c r="C24" s="8" t="s">
        <v>49</v>
      </c>
      <c r="D24" s="8" t="s">
        <v>12</v>
      </c>
      <c r="E24" s="9">
        <v>3</v>
      </c>
      <c r="F24" s="9">
        <v>99.547012699999996</v>
      </c>
      <c r="G24" s="11">
        <v>10</v>
      </c>
      <c r="H24" s="9">
        <v>40.347692307692306</v>
      </c>
      <c r="I24" s="9">
        <f t="shared" si="0"/>
        <v>59.19932039230769</v>
      </c>
      <c r="J24" s="9">
        <v>39.79</v>
      </c>
      <c r="K24" s="9">
        <v>99.47</v>
      </c>
      <c r="L24" s="9" t="s">
        <v>100</v>
      </c>
      <c r="M24" s="29" t="s">
        <v>94</v>
      </c>
      <c r="N24" s="29"/>
      <c r="O24" s="31"/>
    </row>
    <row r="25" spans="1:16" s="34" customFormat="1" ht="44.25" customHeight="1">
      <c r="A25" s="29">
        <v>24</v>
      </c>
      <c r="B25" s="11" t="s">
        <v>40</v>
      </c>
      <c r="C25" s="8" t="s">
        <v>50</v>
      </c>
      <c r="D25" s="8" t="s">
        <v>12</v>
      </c>
      <c r="E25" s="9">
        <v>1</v>
      </c>
      <c r="F25" s="9">
        <v>38.119906110000002</v>
      </c>
      <c r="G25" s="11">
        <v>10</v>
      </c>
      <c r="H25" s="9">
        <v>13.449230769230768</v>
      </c>
      <c r="I25" s="9">
        <f t="shared" si="0"/>
        <v>24.670675340769236</v>
      </c>
      <c r="J25" s="9">
        <v>38.119999999999997</v>
      </c>
      <c r="K25" s="9">
        <v>38.119999999999997</v>
      </c>
      <c r="L25" s="9" t="s">
        <v>105</v>
      </c>
      <c r="M25" s="29" t="s">
        <v>94</v>
      </c>
      <c r="N25" s="29"/>
      <c r="O25" s="31"/>
    </row>
    <row r="26" spans="1:16" s="34" customFormat="1" ht="44.25" customHeight="1">
      <c r="A26" s="29">
        <v>25</v>
      </c>
      <c r="B26" s="11" t="s">
        <v>40</v>
      </c>
      <c r="C26" s="8" t="s">
        <v>50</v>
      </c>
      <c r="D26" s="8" t="s">
        <v>12</v>
      </c>
      <c r="E26" s="9">
        <v>1</v>
      </c>
      <c r="F26" s="9">
        <v>69.659241080000001</v>
      </c>
      <c r="G26" s="11">
        <v>10</v>
      </c>
      <c r="H26" s="9">
        <v>13.449230769230768</v>
      </c>
      <c r="I26" s="9">
        <f t="shared" si="0"/>
        <v>56.210010310769235</v>
      </c>
      <c r="J26" s="9">
        <v>69.659000000000006</v>
      </c>
      <c r="K26" s="9">
        <v>69.659000000000006</v>
      </c>
      <c r="L26" s="9" t="s">
        <v>105</v>
      </c>
      <c r="M26" s="33">
        <f>SUM(E22:E26)</f>
        <v>9.75</v>
      </c>
      <c r="N26" s="29"/>
      <c r="O26" s="31"/>
    </row>
    <row r="27" spans="1:16" s="34" customFormat="1" ht="44.25" customHeight="1">
      <c r="A27" s="29">
        <v>26</v>
      </c>
      <c r="B27" s="11" t="s">
        <v>53</v>
      </c>
      <c r="C27" s="8" t="s">
        <v>52</v>
      </c>
      <c r="D27" s="8" t="s">
        <v>12</v>
      </c>
      <c r="E27" s="9">
        <v>1</v>
      </c>
      <c r="F27" s="9">
        <v>57.25</v>
      </c>
      <c r="G27" s="11">
        <v>3</v>
      </c>
      <c r="H27" s="9">
        <v>0</v>
      </c>
      <c r="I27" s="9">
        <f t="shared" si="0"/>
        <v>57.25</v>
      </c>
      <c r="J27" s="9">
        <v>0</v>
      </c>
      <c r="K27" s="9">
        <v>0</v>
      </c>
      <c r="L27" s="9" t="s">
        <v>104</v>
      </c>
      <c r="M27" s="31"/>
      <c r="N27" s="31"/>
      <c r="O27" s="32" t="s">
        <v>108</v>
      </c>
    </row>
    <row r="28" spans="1:16" s="34" customFormat="1" ht="44.25" customHeight="1">
      <c r="A28" s="29">
        <v>27</v>
      </c>
      <c r="B28" s="11" t="s">
        <v>53</v>
      </c>
      <c r="C28" s="8" t="s">
        <v>56</v>
      </c>
      <c r="D28" s="8" t="s">
        <v>57</v>
      </c>
      <c r="E28" s="9">
        <v>1</v>
      </c>
      <c r="F28" s="9">
        <v>242.75</v>
      </c>
      <c r="G28" s="11">
        <v>3</v>
      </c>
      <c r="H28" s="9">
        <f>123.11/3</f>
        <v>41.036666666666669</v>
      </c>
      <c r="I28" s="9">
        <f t="shared" si="0"/>
        <v>201.71333333333334</v>
      </c>
      <c r="J28" s="9">
        <v>60.68</v>
      </c>
      <c r="K28" s="9">
        <v>242.75</v>
      </c>
      <c r="L28" s="9" t="s">
        <v>100</v>
      </c>
      <c r="M28" s="31"/>
      <c r="N28" s="31"/>
      <c r="O28" s="31" t="s">
        <v>109</v>
      </c>
    </row>
    <row r="29" spans="1:16" s="34" customFormat="1" ht="44.25" customHeight="1">
      <c r="A29" s="29">
        <v>28</v>
      </c>
      <c r="B29" s="11" t="s">
        <v>53</v>
      </c>
      <c r="C29" s="8" t="s">
        <v>58</v>
      </c>
      <c r="D29" s="8" t="s">
        <v>57</v>
      </c>
      <c r="E29" s="9">
        <v>1</v>
      </c>
      <c r="F29" s="9">
        <v>286.86</v>
      </c>
      <c r="G29" s="11">
        <v>3</v>
      </c>
      <c r="H29" s="9">
        <f>123.11/3</f>
        <v>41.036666666666669</v>
      </c>
      <c r="I29" s="9">
        <f t="shared" si="0"/>
        <v>245.82333333333335</v>
      </c>
      <c r="J29" s="9">
        <v>143.13</v>
      </c>
      <c r="K29" s="9">
        <v>286.86</v>
      </c>
      <c r="L29" s="9" t="s">
        <v>100</v>
      </c>
      <c r="M29" s="31"/>
      <c r="N29" s="31"/>
      <c r="O29" s="31" t="s">
        <v>109</v>
      </c>
    </row>
    <row r="30" spans="1:16" s="34" customFormat="1" ht="44.25" customHeight="1">
      <c r="A30" s="29">
        <v>29</v>
      </c>
      <c r="B30" s="11" t="s">
        <v>53</v>
      </c>
      <c r="C30" s="8" t="s">
        <v>59</v>
      </c>
      <c r="D30" s="8" t="s">
        <v>57</v>
      </c>
      <c r="E30" s="9">
        <v>1</v>
      </c>
      <c r="F30" s="9">
        <v>182.66</v>
      </c>
      <c r="G30" s="11">
        <v>3</v>
      </c>
      <c r="H30" s="9">
        <f>123.11/3</f>
        <v>41.036666666666669</v>
      </c>
      <c r="I30" s="9">
        <f t="shared" si="0"/>
        <v>141.62333333333333</v>
      </c>
      <c r="J30" s="9">
        <v>109.6</v>
      </c>
      <c r="K30" s="9">
        <v>182.66</v>
      </c>
      <c r="L30" s="9" t="s">
        <v>100</v>
      </c>
      <c r="M30" s="32"/>
      <c r="N30" s="32"/>
      <c r="O30" s="31" t="s">
        <v>109</v>
      </c>
      <c r="P30" s="35"/>
    </row>
    <row r="31" spans="1:16" s="34" customFormat="1" ht="44.25" customHeight="1">
      <c r="A31" s="29">
        <v>30</v>
      </c>
      <c r="B31" s="11" t="s">
        <v>53</v>
      </c>
      <c r="C31" s="8" t="s">
        <v>110</v>
      </c>
      <c r="D31" s="8" t="s">
        <v>57</v>
      </c>
      <c r="E31" s="9">
        <v>1</v>
      </c>
      <c r="F31" s="9">
        <v>419.66</v>
      </c>
      <c r="G31" s="11">
        <v>3</v>
      </c>
      <c r="H31" s="9">
        <v>0</v>
      </c>
      <c r="I31" s="9">
        <f t="shared" si="0"/>
        <v>419.66</v>
      </c>
      <c r="J31" s="9">
        <v>104.92</v>
      </c>
      <c r="K31" s="9">
        <v>419.66</v>
      </c>
      <c r="L31" s="9" t="s">
        <v>100</v>
      </c>
      <c r="M31" s="32"/>
      <c r="N31" s="32"/>
      <c r="O31" s="32" t="s">
        <v>111</v>
      </c>
      <c r="P31" s="35"/>
    </row>
    <row r="32" spans="1:16" s="34" customFormat="1" ht="44.25" customHeight="1">
      <c r="A32" s="29">
        <v>31</v>
      </c>
      <c r="B32" s="11" t="s">
        <v>63</v>
      </c>
      <c r="C32" s="8" t="s">
        <v>62</v>
      </c>
      <c r="D32" s="8" t="s">
        <v>12</v>
      </c>
      <c r="E32" s="9">
        <v>6.226</v>
      </c>
      <c r="F32" s="9">
        <v>224.4495987</v>
      </c>
      <c r="G32" s="11">
        <v>7</v>
      </c>
      <c r="H32" s="9">
        <v>133.3475618904726</v>
      </c>
      <c r="I32" s="9">
        <f t="shared" si="0"/>
        <v>91.102036809527391</v>
      </c>
      <c r="J32" s="9">
        <v>224.45</v>
      </c>
      <c r="K32" s="9">
        <v>224.45</v>
      </c>
      <c r="L32" s="9" t="s">
        <v>105</v>
      </c>
      <c r="M32" s="32"/>
      <c r="N32" s="32"/>
      <c r="O32" s="32"/>
      <c r="P32" s="35"/>
    </row>
    <row r="33" spans="1:16" s="34" customFormat="1" ht="44.25" customHeight="1">
      <c r="A33" s="29">
        <v>32</v>
      </c>
      <c r="B33" s="11" t="s">
        <v>63</v>
      </c>
      <c r="C33" s="8" t="s">
        <v>64</v>
      </c>
      <c r="D33" s="8" t="s">
        <v>12</v>
      </c>
      <c r="E33" s="9">
        <v>1.9330000000000001</v>
      </c>
      <c r="F33" s="9">
        <v>118.7745324</v>
      </c>
      <c r="G33" s="11">
        <v>7</v>
      </c>
      <c r="H33" s="9">
        <v>41.40071267816954</v>
      </c>
      <c r="I33" s="9">
        <f t="shared" si="0"/>
        <v>77.373819721830458</v>
      </c>
      <c r="J33" s="9">
        <v>35.631999999999998</v>
      </c>
      <c r="K33" s="9">
        <v>35.631999999999998</v>
      </c>
      <c r="L33" s="9" t="s">
        <v>104</v>
      </c>
      <c r="M33" s="32"/>
      <c r="N33" s="32"/>
      <c r="O33" s="32" t="s">
        <v>112</v>
      </c>
      <c r="P33" s="35"/>
    </row>
    <row r="34" spans="1:16" s="34" customFormat="1" ht="44.25" customHeight="1">
      <c r="A34" s="29">
        <v>33</v>
      </c>
      <c r="B34" s="11" t="s">
        <v>63</v>
      </c>
      <c r="C34" s="8" t="s">
        <v>65</v>
      </c>
      <c r="D34" s="8" t="s">
        <v>12</v>
      </c>
      <c r="E34" s="9">
        <v>2.31</v>
      </c>
      <c r="F34" s="9">
        <v>88.151549259999996</v>
      </c>
      <c r="G34" s="11">
        <v>7</v>
      </c>
      <c r="H34" s="9">
        <v>49.47524381095274</v>
      </c>
      <c r="I34" s="9">
        <f t="shared" si="0"/>
        <v>38.676305449047256</v>
      </c>
      <c r="J34" s="9">
        <v>52.9</v>
      </c>
      <c r="K34" s="9">
        <v>52.9</v>
      </c>
      <c r="L34" s="9" t="s">
        <v>104</v>
      </c>
      <c r="M34" s="32"/>
      <c r="N34" s="32"/>
      <c r="O34" s="32" t="s">
        <v>113</v>
      </c>
      <c r="P34" s="35"/>
    </row>
    <row r="35" spans="1:16" s="34" customFormat="1" ht="44.25" customHeight="1">
      <c r="A35" s="29">
        <v>34</v>
      </c>
      <c r="B35" s="11" t="s">
        <v>63</v>
      </c>
      <c r="C35" s="8" t="s">
        <v>66</v>
      </c>
      <c r="D35" s="8" t="s">
        <v>12</v>
      </c>
      <c r="E35" s="9">
        <v>1.1779999999999999</v>
      </c>
      <c r="F35" s="9">
        <v>51.057474249999999</v>
      </c>
      <c r="G35" s="11">
        <v>7</v>
      </c>
      <c r="H35" s="9">
        <v>25.23023255813953</v>
      </c>
      <c r="I35" s="9">
        <f t="shared" si="0"/>
        <v>25.827241691860468</v>
      </c>
      <c r="J35" s="9">
        <v>15.31</v>
      </c>
      <c r="K35" s="9">
        <v>15.31</v>
      </c>
      <c r="L35" s="9" t="s">
        <v>104</v>
      </c>
      <c r="M35" s="32"/>
      <c r="N35" s="32"/>
      <c r="O35" s="32" t="s">
        <v>114</v>
      </c>
      <c r="P35" s="35"/>
    </row>
    <row r="36" spans="1:16" s="34" customFormat="1" ht="44.25" customHeight="1">
      <c r="A36" s="29">
        <v>35</v>
      </c>
      <c r="B36" s="11" t="s">
        <v>63</v>
      </c>
      <c r="C36" s="8" t="s">
        <v>67</v>
      </c>
      <c r="D36" s="8" t="s">
        <v>12</v>
      </c>
      <c r="E36" s="9">
        <v>0.35</v>
      </c>
      <c r="F36" s="9">
        <v>28.037593059999999</v>
      </c>
      <c r="G36" s="11">
        <v>7</v>
      </c>
      <c r="H36" s="9">
        <v>7.4962490622655658</v>
      </c>
      <c r="I36" s="9">
        <f t="shared" si="0"/>
        <v>20.541343997734433</v>
      </c>
      <c r="J36" s="9">
        <v>0</v>
      </c>
      <c r="K36" s="9">
        <v>0</v>
      </c>
      <c r="L36" s="9" t="s">
        <v>104</v>
      </c>
      <c r="M36" s="32"/>
      <c r="N36" s="32"/>
      <c r="O36" s="32" t="s">
        <v>115</v>
      </c>
      <c r="P36" s="35"/>
    </row>
    <row r="37" spans="1:16" s="34" customFormat="1" ht="44.25" customHeight="1">
      <c r="A37" s="29">
        <v>36</v>
      </c>
      <c r="B37" s="11" t="s">
        <v>63</v>
      </c>
      <c r="C37" s="8" t="s">
        <v>68</v>
      </c>
      <c r="D37" s="8" t="s">
        <v>57</v>
      </c>
      <c r="E37" s="9">
        <v>1</v>
      </c>
      <c r="F37" s="9">
        <v>42.25</v>
      </c>
      <c r="G37" s="11">
        <v>4</v>
      </c>
      <c r="H37" s="9">
        <v>19.04</v>
      </c>
      <c r="I37" s="9">
        <f t="shared" si="0"/>
        <v>23.21</v>
      </c>
      <c r="J37" s="9">
        <v>29.58</v>
      </c>
      <c r="K37" s="9">
        <v>42.25</v>
      </c>
      <c r="L37" s="9" t="s">
        <v>100</v>
      </c>
      <c r="M37" s="32"/>
      <c r="N37" s="32"/>
      <c r="O37" s="32"/>
      <c r="P37" s="35"/>
    </row>
    <row r="38" spans="1:16" ht="44.25" customHeight="1">
      <c r="A38" s="29">
        <v>37</v>
      </c>
      <c r="B38" s="11" t="s">
        <v>63</v>
      </c>
      <c r="C38" s="8" t="s">
        <v>69</v>
      </c>
      <c r="D38" s="8" t="s">
        <v>57</v>
      </c>
      <c r="E38" s="9">
        <v>1</v>
      </c>
      <c r="F38" s="9">
        <v>42.25</v>
      </c>
      <c r="G38" s="11">
        <v>4</v>
      </c>
      <c r="H38" s="9">
        <v>19.04</v>
      </c>
      <c r="I38" s="9">
        <f t="shared" si="0"/>
        <v>23.21</v>
      </c>
      <c r="J38" s="9">
        <v>29.58</v>
      </c>
      <c r="K38" s="9">
        <v>42.5</v>
      </c>
      <c r="L38" s="9" t="s">
        <v>100</v>
      </c>
      <c r="M38" s="31"/>
      <c r="N38" s="31"/>
      <c r="O38" s="31"/>
    </row>
    <row r="39" spans="1:16" ht="44.25" customHeight="1">
      <c r="A39" s="29">
        <v>38</v>
      </c>
      <c r="B39" s="11" t="s">
        <v>63</v>
      </c>
      <c r="C39" s="8" t="s">
        <v>70</v>
      </c>
      <c r="D39" s="8" t="s">
        <v>57</v>
      </c>
      <c r="E39" s="9">
        <v>2</v>
      </c>
      <c r="F39" s="9">
        <v>16.920000000000002</v>
      </c>
      <c r="G39" s="11">
        <v>1</v>
      </c>
      <c r="H39" s="9">
        <v>0</v>
      </c>
      <c r="I39" s="9">
        <f t="shared" si="0"/>
        <v>16.920000000000002</v>
      </c>
      <c r="J39" s="9">
        <v>0</v>
      </c>
      <c r="K39" s="9">
        <v>0</v>
      </c>
      <c r="L39" s="9" t="s">
        <v>104</v>
      </c>
      <c r="M39" s="31"/>
      <c r="N39" s="31"/>
      <c r="O39" s="31" t="s">
        <v>116</v>
      </c>
    </row>
    <row r="40" spans="1:16" ht="44.25" customHeight="1">
      <c r="A40" s="29">
        <v>39</v>
      </c>
      <c r="B40" s="11" t="s">
        <v>63</v>
      </c>
      <c r="C40" s="8" t="s">
        <v>71</v>
      </c>
      <c r="D40" s="8" t="s">
        <v>57</v>
      </c>
      <c r="E40" s="9">
        <v>1</v>
      </c>
      <c r="F40" s="9">
        <v>19.43</v>
      </c>
      <c r="G40" s="11">
        <v>12</v>
      </c>
      <c r="H40" s="9">
        <v>0</v>
      </c>
      <c r="I40" s="9">
        <f t="shared" si="0"/>
        <v>19.43</v>
      </c>
      <c r="J40" s="9">
        <v>0</v>
      </c>
      <c r="K40" s="9">
        <v>19.43</v>
      </c>
      <c r="L40" s="9" t="s">
        <v>100</v>
      </c>
      <c r="M40" s="31"/>
      <c r="N40" s="31"/>
      <c r="O40" s="31"/>
    </row>
    <row r="41" spans="1:16" ht="44.25" customHeight="1">
      <c r="A41" s="29">
        <v>40</v>
      </c>
      <c r="B41" s="11" t="s">
        <v>74</v>
      </c>
      <c r="C41" s="8" t="s">
        <v>73</v>
      </c>
      <c r="D41" s="8" t="s">
        <v>12</v>
      </c>
      <c r="E41" s="9">
        <v>15</v>
      </c>
      <c r="F41" s="9">
        <v>654.80263279999997</v>
      </c>
      <c r="G41" s="11">
        <v>7</v>
      </c>
      <c r="H41" s="9">
        <v>354.81</v>
      </c>
      <c r="I41" s="9">
        <f t="shared" si="0"/>
        <v>299.99263279999997</v>
      </c>
      <c r="J41" s="9">
        <v>491.02</v>
      </c>
      <c r="K41" s="9">
        <v>491.02</v>
      </c>
      <c r="L41" s="9" t="s">
        <v>105</v>
      </c>
      <c r="M41" s="31"/>
      <c r="N41" s="31"/>
      <c r="O41" s="32" t="s">
        <v>117</v>
      </c>
    </row>
    <row r="42" spans="1:16" ht="44.25" customHeight="1">
      <c r="A42" s="29">
        <v>41</v>
      </c>
      <c r="B42" s="11" t="s">
        <v>74</v>
      </c>
      <c r="C42" s="8" t="s">
        <v>76</v>
      </c>
      <c r="D42" s="8" t="s">
        <v>12</v>
      </c>
      <c r="E42" s="9">
        <v>9</v>
      </c>
      <c r="F42" s="9">
        <v>238.87413699999999</v>
      </c>
      <c r="G42" s="11">
        <v>7</v>
      </c>
      <c r="H42" s="9">
        <v>212.89</v>
      </c>
      <c r="I42" s="9">
        <f t="shared" si="0"/>
        <v>25.984137000000004</v>
      </c>
      <c r="J42" s="9">
        <v>179.16</v>
      </c>
      <c r="K42" s="9">
        <v>179.16</v>
      </c>
      <c r="L42" s="9" t="s">
        <v>105</v>
      </c>
      <c r="M42" s="31"/>
      <c r="N42" s="31"/>
      <c r="O42" s="32" t="s">
        <v>117</v>
      </c>
    </row>
    <row r="43" spans="1:16" ht="33" customHeight="1">
      <c r="A43" s="232" t="s">
        <v>97</v>
      </c>
      <c r="B43" s="233"/>
      <c r="C43" s="233"/>
      <c r="D43" s="233"/>
      <c r="E43" s="234"/>
      <c r="F43" s="9">
        <f>SUM(F2:F42)</f>
        <v>7378.322949676779</v>
      </c>
      <c r="G43" s="19"/>
      <c r="H43" s="9">
        <f>SUM(H2:H42)</f>
        <v>2549.0923730098561</v>
      </c>
      <c r="I43" s="9">
        <f>SUM(I2:I42)</f>
        <v>4829.230576666926</v>
      </c>
      <c r="J43" s="9">
        <f>SUM(J2:J42)</f>
        <v>3810.9442005999995</v>
      </c>
      <c r="K43" s="9">
        <f>SUM(K2:K42)</f>
        <v>4973.7632032999991</v>
      </c>
      <c r="L43" s="9"/>
      <c r="M43" s="19"/>
      <c r="N43" s="19"/>
      <c r="O43" s="19"/>
    </row>
  </sheetData>
  <mergeCells count="1">
    <mergeCell ref="A43:E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view="pageBreakPreview" topLeftCell="B34" zoomScale="55" zoomScaleNormal="100" zoomScaleSheetLayoutView="55" workbookViewId="0">
      <selection activeCell="G1" sqref="G1"/>
    </sheetView>
  </sheetViews>
  <sheetFormatPr defaultRowHeight="14.4"/>
  <cols>
    <col min="1" max="1" width="48.6640625" customWidth="1"/>
    <col min="2" max="2" width="48" style="24" customWidth="1"/>
    <col min="3" max="3" width="13.6640625" style="25" customWidth="1"/>
    <col min="4" max="4" width="12" style="26" customWidth="1"/>
    <col min="5" max="9" width="14.33203125" style="24" customWidth="1"/>
    <col min="10" max="10" width="19.33203125" style="24" customWidth="1"/>
    <col min="11" max="11" width="24.6640625" style="24" customWidth="1"/>
    <col min="12" max="12" width="19.33203125" style="25" customWidth="1"/>
    <col min="13" max="13" width="15.6640625" style="24" customWidth="1"/>
    <col min="14" max="14" width="17" style="24" customWidth="1"/>
    <col min="15" max="15" width="18.33203125" style="25" customWidth="1"/>
    <col min="16" max="16" width="21.6640625" style="24" customWidth="1"/>
    <col min="17" max="17" width="15.6640625" style="24" customWidth="1"/>
  </cols>
  <sheetData>
    <row r="1" spans="1:17" s="7" customFormat="1" ht="57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77</v>
      </c>
      <c r="F1" s="4" t="s">
        <v>78</v>
      </c>
      <c r="G1" s="4" t="s">
        <v>79</v>
      </c>
      <c r="H1" s="4" t="s">
        <v>80</v>
      </c>
      <c r="I1" s="4" t="s">
        <v>82</v>
      </c>
      <c r="J1" s="4" t="s">
        <v>81</v>
      </c>
      <c r="K1" s="5"/>
      <c r="L1" s="2" t="s">
        <v>4</v>
      </c>
      <c r="M1" s="2" t="s">
        <v>5</v>
      </c>
      <c r="N1" s="2" t="s">
        <v>6</v>
      </c>
      <c r="O1" s="2" t="s">
        <v>7</v>
      </c>
      <c r="P1" s="6" t="s">
        <v>8</v>
      </c>
      <c r="Q1" s="6" t="s">
        <v>9</v>
      </c>
    </row>
    <row r="2" spans="1:17" s="14" customFormat="1" ht="57.75" customHeight="1">
      <c r="A2" s="8" t="s">
        <v>10</v>
      </c>
      <c r="B2" s="8" t="s">
        <v>11</v>
      </c>
      <c r="C2" s="8" t="s">
        <v>12</v>
      </c>
      <c r="D2" s="9">
        <v>35.828000000000003</v>
      </c>
      <c r="E2" s="9">
        <v>1132.4847496803</v>
      </c>
      <c r="F2" s="9"/>
      <c r="G2" s="9"/>
      <c r="H2" s="9"/>
      <c r="I2" s="9"/>
      <c r="J2" s="9"/>
      <c r="K2" s="10"/>
      <c r="L2" s="11" t="s">
        <v>13</v>
      </c>
      <c r="M2" s="11" t="s">
        <v>14</v>
      </c>
      <c r="N2" s="11">
        <v>9</v>
      </c>
      <c r="O2" s="12"/>
      <c r="P2" s="13" t="s">
        <v>15</v>
      </c>
      <c r="Q2" s="11" t="s">
        <v>16</v>
      </c>
    </row>
    <row r="3" spans="1:17" s="14" customFormat="1" ht="57.75" customHeight="1">
      <c r="A3" s="8" t="s">
        <v>10</v>
      </c>
      <c r="B3" s="8" t="s">
        <v>17</v>
      </c>
      <c r="C3" s="8" t="s">
        <v>18</v>
      </c>
      <c r="D3" s="9">
        <v>10.69</v>
      </c>
      <c r="E3" s="15">
        <v>212.86</v>
      </c>
      <c r="F3" s="15"/>
      <c r="G3" s="15"/>
      <c r="H3" s="15"/>
      <c r="I3" s="15"/>
      <c r="J3" s="15"/>
      <c r="K3" s="16"/>
      <c r="L3" s="11" t="s">
        <v>13</v>
      </c>
      <c r="M3" s="11" t="s">
        <v>14</v>
      </c>
      <c r="N3" s="11">
        <v>9</v>
      </c>
      <c r="O3" s="12"/>
      <c r="P3" s="13" t="s">
        <v>19</v>
      </c>
      <c r="Q3" s="11" t="s">
        <v>16</v>
      </c>
    </row>
    <row r="4" spans="1:17" s="14" customFormat="1" ht="57.75" customHeight="1">
      <c r="A4" s="8" t="s">
        <v>20</v>
      </c>
      <c r="B4" s="8" t="s">
        <v>21</v>
      </c>
      <c r="C4" s="8" t="s">
        <v>12</v>
      </c>
      <c r="D4" s="9">
        <v>7.37</v>
      </c>
      <c r="E4" s="9">
        <v>68.311339590000003</v>
      </c>
      <c r="F4" s="9"/>
      <c r="G4" s="9"/>
      <c r="H4" s="9"/>
      <c r="I4" s="9"/>
      <c r="J4" s="9"/>
      <c r="K4" s="10"/>
      <c r="L4" s="11" t="s">
        <v>22</v>
      </c>
      <c r="M4" s="11" t="s">
        <v>14</v>
      </c>
      <c r="N4" s="11">
        <v>8</v>
      </c>
      <c r="O4" s="12"/>
      <c r="P4" s="13" t="s">
        <v>15</v>
      </c>
      <c r="Q4" s="11" t="s">
        <v>16</v>
      </c>
    </row>
    <row r="5" spans="1:17" s="14" customFormat="1" ht="57.75" customHeight="1">
      <c r="A5" s="8" t="s">
        <v>20</v>
      </c>
      <c r="B5" s="8" t="s">
        <v>23</v>
      </c>
      <c r="C5" s="8" t="s">
        <v>12</v>
      </c>
      <c r="D5" s="9">
        <v>5.8959999999999999</v>
      </c>
      <c r="E5" s="9">
        <v>107.2236656</v>
      </c>
      <c r="F5" s="9"/>
      <c r="G5" s="9"/>
      <c r="H5" s="9"/>
      <c r="I5" s="9"/>
      <c r="J5" s="9"/>
      <c r="K5" s="10"/>
      <c r="L5" s="11" t="s">
        <v>22</v>
      </c>
      <c r="M5" s="11" t="s">
        <v>14</v>
      </c>
      <c r="N5" s="11">
        <v>8</v>
      </c>
      <c r="O5" s="12"/>
      <c r="P5" s="13" t="s">
        <v>15</v>
      </c>
      <c r="Q5" s="11" t="s">
        <v>16</v>
      </c>
    </row>
    <row r="6" spans="1:17" s="14" customFormat="1" ht="57.75" customHeight="1">
      <c r="A6" s="8" t="s">
        <v>20</v>
      </c>
      <c r="B6" s="8" t="s">
        <v>24</v>
      </c>
      <c r="C6" s="8" t="s">
        <v>12</v>
      </c>
      <c r="D6" s="9">
        <v>7.1920000000000002</v>
      </c>
      <c r="E6" s="9">
        <v>215.68431884647907</v>
      </c>
      <c r="F6" s="9"/>
      <c r="G6" s="9"/>
      <c r="H6" s="9"/>
      <c r="I6" s="9"/>
      <c r="J6" s="9"/>
      <c r="K6" s="10"/>
      <c r="L6" s="11" t="s">
        <v>22</v>
      </c>
      <c r="M6" s="11" t="s">
        <v>14</v>
      </c>
      <c r="N6" s="11">
        <v>8</v>
      </c>
      <c r="O6" s="12"/>
      <c r="P6" s="13" t="s">
        <v>25</v>
      </c>
      <c r="Q6" s="11" t="s">
        <v>16</v>
      </c>
    </row>
    <row r="7" spans="1:17" s="14" customFormat="1" ht="57.75" customHeight="1">
      <c r="A7" s="8" t="s">
        <v>20</v>
      </c>
      <c r="B7" s="8" t="s">
        <v>26</v>
      </c>
      <c r="C7" s="8" t="s">
        <v>12</v>
      </c>
      <c r="D7" s="9">
        <v>3.66</v>
      </c>
      <c r="E7" s="9">
        <v>106.6825267</v>
      </c>
      <c r="F7" s="9"/>
      <c r="G7" s="9"/>
      <c r="H7" s="9"/>
      <c r="I7" s="9"/>
      <c r="J7" s="9"/>
      <c r="K7" s="10"/>
      <c r="L7" s="11" t="s">
        <v>22</v>
      </c>
      <c r="M7" s="11" t="s">
        <v>14</v>
      </c>
      <c r="N7" s="11">
        <v>8</v>
      </c>
      <c r="O7" s="12"/>
      <c r="P7" s="13" t="s">
        <v>25</v>
      </c>
      <c r="Q7" s="11" t="s">
        <v>16</v>
      </c>
    </row>
    <row r="8" spans="1:17" s="14" customFormat="1" ht="57.75" customHeight="1">
      <c r="A8" s="8" t="s">
        <v>20</v>
      </c>
      <c r="B8" s="8" t="s">
        <v>26</v>
      </c>
      <c r="C8" s="8" t="s">
        <v>12</v>
      </c>
      <c r="D8" s="9">
        <v>5.0570000000000004</v>
      </c>
      <c r="E8" s="9">
        <v>112.01917659999999</v>
      </c>
      <c r="F8" s="9"/>
      <c r="G8" s="9"/>
      <c r="H8" s="9"/>
      <c r="I8" s="9"/>
      <c r="J8" s="9"/>
      <c r="K8" s="10"/>
      <c r="L8" s="11" t="s">
        <v>22</v>
      </c>
      <c r="M8" s="11" t="s">
        <v>14</v>
      </c>
      <c r="N8" s="11">
        <v>8</v>
      </c>
      <c r="O8" s="12"/>
      <c r="P8" s="13" t="s">
        <v>25</v>
      </c>
      <c r="Q8" s="11" t="s">
        <v>16</v>
      </c>
    </row>
    <row r="9" spans="1:17" s="14" customFormat="1" ht="57.75" customHeight="1">
      <c r="A9" s="8" t="s">
        <v>20</v>
      </c>
      <c r="B9" s="8" t="s">
        <v>27</v>
      </c>
      <c r="C9" s="8" t="s">
        <v>12</v>
      </c>
      <c r="D9" s="9">
        <v>5.4</v>
      </c>
      <c r="E9" s="9">
        <v>57.684434760000002</v>
      </c>
      <c r="F9" s="9"/>
      <c r="G9" s="9"/>
      <c r="H9" s="9"/>
      <c r="I9" s="9"/>
      <c r="J9" s="9"/>
      <c r="K9" s="10"/>
      <c r="L9" s="11" t="s">
        <v>22</v>
      </c>
      <c r="M9" s="11" t="s">
        <v>14</v>
      </c>
      <c r="N9" s="11">
        <v>8</v>
      </c>
      <c r="O9" s="12"/>
      <c r="P9" s="13" t="s">
        <v>25</v>
      </c>
      <c r="Q9" s="11" t="s">
        <v>16</v>
      </c>
    </row>
    <row r="10" spans="1:17" s="14" customFormat="1" ht="57.75" customHeight="1">
      <c r="A10" s="8" t="s">
        <v>20</v>
      </c>
      <c r="B10" s="8" t="s">
        <v>28</v>
      </c>
      <c r="C10" s="8" t="s">
        <v>12</v>
      </c>
      <c r="D10" s="9">
        <v>1.903</v>
      </c>
      <c r="E10" s="9">
        <v>48.574001809999999</v>
      </c>
      <c r="F10" s="9"/>
      <c r="G10" s="9"/>
      <c r="H10" s="9"/>
      <c r="I10" s="9"/>
      <c r="J10" s="9"/>
      <c r="K10" s="10"/>
      <c r="L10" s="11" t="s">
        <v>22</v>
      </c>
      <c r="M10" s="11" t="s">
        <v>14</v>
      </c>
      <c r="N10" s="11">
        <v>8</v>
      </c>
      <c r="O10" s="12"/>
      <c r="P10" s="13" t="s">
        <v>25</v>
      </c>
      <c r="Q10" s="11" t="s">
        <v>16</v>
      </c>
    </row>
    <row r="11" spans="1:17" s="14" customFormat="1" ht="57.75" customHeight="1">
      <c r="A11" s="8" t="s">
        <v>20</v>
      </c>
      <c r="B11" s="8" t="s">
        <v>29</v>
      </c>
      <c r="C11" s="8" t="s">
        <v>12</v>
      </c>
      <c r="D11" s="9">
        <v>4.32</v>
      </c>
      <c r="E11" s="9">
        <v>102.82893199999999</v>
      </c>
      <c r="F11" s="9"/>
      <c r="G11" s="9"/>
      <c r="H11" s="9"/>
      <c r="I11" s="9"/>
      <c r="J11" s="9"/>
      <c r="K11" s="10"/>
      <c r="L11" s="11" t="s">
        <v>22</v>
      </c>
      <c r="M11" s="11" t="s">
        <v>14</v>
      </c>
      <c r="N11" s="11">
        <v>8</v>
      </c>
      <c r="O11" s="12"/>
      <c r="P11" s="13" t="s">
        <v>25</v>
      </c>
      <c r="Q11" s="11" t="s">
        <v>16</v>
      </c>
    </row>
    <row r="12" spans="1:17" s="14" customFormat="1" ht="57.75" customHeight="1">
      <c r="A12" s="17" t="s">
        <v>20</v>
      </c>
      <c r="B12" s="8" t="s">
        <v>30</v>
      </c>
      <c r="C12" s="8" t="s">
        <v>12</v>
      </c>
      <c r="D12" s="9">
        <v>3.15</v>
      </c>
      <c r="E12" s="9">
        <v>37.926277570000003</v>
      </c>
      <c r="F12" s="9"/>
      <c r="G12" s="9"/>
      <c r="H12" s="9"/>
      <c r="I12" s="9"/>
      <c r="J12" s="9"/>
      <c r="K12" s="10"/>
      <c r="L12" s="11" t="s">
        <v>22</v>
      </c>
      <c r="M12" s="11" t="s">
        <v>14</v>
      </c>
      <c r="N12" s="11">
        <v>8</v>
      </c>
      <c r="O12" s="12"/>
      <c r="P12" s="13" t="s">
        <v>19</v>
      </c>
      <c r="Q12" s="11" t="s">
        <v>16</v>
      </c>
    </row>
    <row r="13" spans="1:17" s="14" customFormat="1" ht="57.75" customHeight="1">
      <c r="A13" s="17" t="s">
        <v>20</v>
      </c>
      <c r="B13" s="8" t="s">
        <v>31</v>
      </c>
      <c r="C13" s="8" t="s">
        <v>12</v>
      </c>
      <c r="D13" s="9">
        <v>2.98</v>
      </c>
      <c r="E13" s="9">
        <v>91.955522869999996</v>
      </c>
      <c r="F13" s="9"/>
      <c r="G13" s="9"/>
      <c r="H13" s="9"/>
      <c r="I13" s="9"/>
      <c r="J13" s="9"/>
      <c r="K13" s="16"/>
      <c r="L13" s="11" t="s">
        <v>22</v>
      </c>
      <c r="M13" s="11" t="s">
        <v>14</v>
      </c>
      <c r="N13" s="11">
        <v>8</v>
      </c>
      <c r="O13" s="12"/>
      <c r="P13" s="13" t="s">
        <v>19</v>
      </c>
      <c r="Q13" s="11" t="s">
        <v>16</v>
      </c>
    </row>
    <row r="14" spans="1:17" s="14" customFormat="1" ht="57.75" customHeight="1">
      <c r="A14" s="18" t="s">
        <v>32</v>
      </c>
      <c r="B14" s="8" t="s">
        <v>33</v>
      </c>
      <c r="C14" s="8" t="s">
        <v>18</v>
      </c>
      <c r="D14" s="9">
        <v>20.9</v>
      </c>
      <c r="E14" s="9">
        <v>450.21</v>
      </c>
      <c r="F14" s="9"/>
      <c r="G14" s="9"/>
      <c r="H14" s="9"/>
      <c r="I14" s="9"/>
      <c r="J14" s="9"/>
      <c r="K14" s="10"/>
      <c r="L14" s="11" t="s">
        <v>34</v>
      </c>
      <c r="M14" s="11" t="s">
        <v>14</v>
      </c>
      <c r="N14" s="11">
        <v>9</v>
      </c>
      <c r="O14" s="12"/>
      <c r="P14" s="13" t="s">
        <v>25</v>
      </c>
      <c r="Q14" s="11" t="s">
        <v>16</v>
      </c>
    </row>
    <row r="15" spans="1:17" s="14" customFormat="1" ht="57.75" customHeight="1">
      <c r="A15" s="18" t="s">
        <v>32</v>
      </c>
      <c r="B15" s="8" t="s">
        <v>35</v>
      </c>
      <c r="C15" s="8" t="s">
        <v>18</v>
      </c>
      <c r="D15" s="9">
        <v>3.56</v>
      </c>
      <c r="E15" s="9">
        <v>29.21</v>
      </c>
      <c r="F15" s="9"/>
      <c r="G15" s="9"/>
      <c r="H15" s="9"/>
      <c r="I15" s="9"/>
      <c r="J15" s="9"/>
      <c r="K15" s="10"/>
      <c r="L15" s="11" t="s">
        <v>34</v>
      </c>
      <c r="M15" s="11" t="s">
        <v>14</v>
      </c>
      <c r="N15" s="11">
        <v>10</v>
      </c>
      <c r="O15" s="12"/>
      <c r="P15" s="13" t="s">
        <v>19</v>
      </c>
      <c r="Q15" s="11" t="s">
        <v>16</v>
      </c>
    </row>
    <row r="16" spans="1:17" s="14" customFormat="1" ht="57.75" customHeight="1">
      <c r="A16" s="18" t="s">
        <v>32</v>
      </c>
      <c r="B16" s="8" t="s">
        <v>36</v>
      </c>
      <c r="C16" s="8" t="s">
        <v>37</v>
      </c>
      <c r="D16" s="9">
        <v>1</v>
      </c>
      <c r="E16" s="9">
        <v>389.57</v>
      </c>
      <c r="F16" s="9"/>
      <c r="G16" s="9"/>
      <c r="H16" s="9"/>
      <c r="I16" s="9"/>
      <c r="J16" s="9"/>
      <c r="K16" s="16"/>
      <c r="L16" s="11" t="s">
        <v>34</v>
      </c>
      <c r="M16" s="11" t="s">
        <v>14</v>
      </c>
      <c r="N16" s="11">
        <v>2</v>
      </c>
      <c r="O16" s="12"/>
      <c r="P16" s="13" t="s">
        <v>15</v>
      </c>
      <c r="Q16" s="11" t="s">
        <v>16</v>
      </c>
    </row>
    <row r="17" spans="1:17" s="14" customFormat="1" ht="57.75" customHeight="1">
      <c r="A17" s="18" t="s">
        <v>38</v>
      </c>
      <c r="B17" s="8" t="s">
        <v>39</v>
      </c>
      <c r="C17" s="8" t="s">
        <v>12</v>
      </c>
      <c r="D17" s="9">
        <v>4.9249999999999998</v>
      </c>
      <c r="E17" s="9">
        <v>335.3397243</v>
      </c>
      <c r="F17" s="9"/>
      <c r="G17" s="9"/>
      <c r="H17" s="9"/>
      <c r="I17" s="9"/>
      <c r="J17" s="9"/>
      <c r="K17" s="10"/>
      <c r="L17" s="11" t="s">
        <v>40</v>
      </c>
      <c r="M17" s="11" t="s">
        <v>14</v>
      </c>
      <c r="N17" s="11">
        <v>8</v>
      </c>
      <c r="O17" s="12"/>
      <c r="P17" s="13" t="s">
        <v>41</v>
      </c>
      <c r="Q17" s="11" t="s">
        <v>16</v>
      </c>
    </row>
    <row r="18" spans="1:17" s="14" customFormat="1" ht="57.75" customHeight="1">
      <c r="A18" s="18" t="s">
        <v>38</v>
      </c>
      <c r="B18" s="8" t="s">
        <v>42</v>
      </c>
      <c r="C18" s="8" t="s">
        <v>12</v>
      </c>
      <c r="D18" s="9">
        <v>7.5650000000000004</v>
      </c>
      <c r="E18" s="9">
        <v>158.05900270000001</v>
      </c>
      <c r="F18" s="9"/>
      <c r="G18" s="9"/>
      <c r="H18" s="9"/>
      <c r="I18" s="9"/>
      <c r="J18" s="9"/>
      <c r="K18" s="10"/>
      <c r="L18" s="11" t="s">
        <v>40</v>
      </c>
      <c r="M18" s="11" t="s">
        <v>14</v>
      </c>
      <c r="N18" s="11">
        <v>8</v>
      </c>
      <c r="O18" s="12"/>
      <c r="P18" s="13" t="s">
        <v>41</v>
      </c>
      <c r="Q18" s="11" t="s">
        <v>16</v>
      </c>
    </row>
    <row r="19" spans="1:17" s="14" customFormat="1" ht="57.75" customHeight="1">
      <c r="A19" s="18" t="s">
        <v>38</v>
      </c>
      <c r="B19" s="8" t="s">
        <v>43</v>
      </c>
      <c r="C19" s="8" t="s">
        <v>12</v>
      </c>
      <c r="D19" s="9">
        <v>1.903</v>
      </c>
      <c r="E19" s="9">
        <v>16.063565189999998</v>
      </c>
      <c r="F19" s="9"/>
      <c r="G19" s="9"/>
      <c r="H19" s="9"/>
      <c r="I19" s="9"/>
      <c r="J19" s="9"/>
      <c r="K19" s="10"/>
      <c r="L19" s="11" t="s">
        <v>40</v>
      </c>
      <c r="M19" s="11" t="s">
        <v>14</v>
      </c>
      <c r="N19" s="11">
        <v>8</v>
      </c>
      <c r="O19" s="12"/>
      <c r="P19" s="13" t="s">
        <v>44</v>
      </c>
      <c r="Q19" s="11" t="s">
        <v>16</v>
      </c>
    </row>
    <row r="20" spans="1:17" s="14" customFormat="1" ht="57.75" customHeight="1">
      <c r="A20" s="18" t="s">
        <v>38</v>
      </c>
      <c r="B20" s="8" t="s">
        <v>45</v>
      </c>
      <c r="C20" s="8" t="s">
        <v>12</v>
      </c>
      <c r="D20" s="9">
        <v>6.76</v>
      </c>
      <c r="E20" s="9">
        <v>282.4936586</v>
      </c>
      <c r="F20" s="9"/>
      <c r="G20" s="9"/>
      <c r="H20" s="9"/>
      <c r="I20" s="9"/>
      <c r="J20" s="9"/>
      <c r="K20" s="10"/>
      <c r="L20" s="11" t="s">
        <v>40</v>
      </c>
      <c r="M20" s="11" t="s">
        <v>14</v>
      </c>
      <c r="N20" s="11">
        <v>8</v>
      </c>
      <c r="O20" s="12"/>
      <c r="P20" s="13" t="s">
        <v>44</v>
      </c>
      <c r="Q20" s="11" t="s">
        <v>16</v>
      </c>
    </row>
    <row r="21" spans="1:17" s="14" customFormat="1" ht="57.75" customHeight="1">
      <c r="A21" s="18" t="s">
        <v>38</v>
      </c>
      <c r="B21" s="8" t="s">
        <v>46</v>
      </c>
      <c r="C21" s="8" t="s">
        <v>12</v>
      </c>
      <c r="D21" s="9">
        <v>5.2350000000000003</v>
      </c>
      <c r="E21" s="9">
        <v>313.34954199999999</v>
      </c>
      <c r="F21" s="9"/>
      <c r="G21" s="9"/>
      <c r="H21" s="9"/>
      <c r="I21" s="9"/>
      <c r="J21" s="9"/>
      <c r="K21" s="10"/>
      <c r="L21" s="11" t="s">
        <v>40</v>
      </c>
      <c r="M21" s="11" t="s">
        <v>14</v>
      </c>
      <c r="N21" s="11">
        <v>8</v>
      </c>
      <c r="O21" s="12"/>
      <c r="P21" s="13" t="s">
        <v>44</v>
      </c>
      <c r="Q21" s="11" t="s">
        <v>16</v>
      </c>
    </row>
    <row r="22" spans="1:17" s="14" customFormat="1" ht="57.75" customHeight="1">
      <c r="A22" s="18" t="s">
        <v>38</v>
      </c>
      <c r="B22" s="8" t="s">
        <v>47</v>
      </c>
      <c r="C22" s="8" t="s">
        <v>12</v>
      </c>
      <c r="D22" s="9">
        <v>3.75</v>
      </c>
      <c r="E22" s="9">
        <v>154.61481599999999</v>
      </c>
      <c r="F22" s="9"/>
      <c r="G22" s="9"/>
      <c r="H22" s="9"/>
      <c r="I22" s="9"/>
      <c r="J22" s="9"/>
      <c r="K22" s="10"/>
      <c r="L22" s="11" t="s">
        <v>40</v>
      </c>
      <c r="M22" s="11" t="s">
        <v>14</v>
      </c>
      <c r="N22" s="11">
        <v>10</v>
      </c>
      <c r="O22" s="12"/>
      <c r="P22" s="13" t="s">
        <v>44</v>
      </c>
      <c r="Q22" s="11" t="s">
        <v>16</v>
      </c>
    </row>
    <row r="23" spans="1:17" s="14" customFormat="1" ht="57.75" customHeight="1">
      <c r="A23" s="18" t="s">
        <v>38</v>
      </c>
      <c r="B23" s="8" t="s">
        <v>48</v>
      </c>
      <c r="C23" s="8" t="s">
        <v>12</v>
      </c>
      <c r="D23" s="9">
        <v>1</v>
      </c>
      <c r="E23" s="9">
        <v>33.674017499999998</v>
      </c>
      <c r="F23" s="9"/>
      <c r="G23" s="9"/>
      <c r="H23" s="9"/>
      <c r="I23" s="9"/>
      <c r="J23" s="9"/>
      <c r="K23" s="10"/>
      <c r="L23" s="11" t="s">
        <v>40</v>
      </c>
      <c r="M23" s="11" t="s">
        <v>14</v>
      </c>
      <c r="N23" s="11">
        <v>10</v>
      </c>
      <c r="O23" s="12"/>
      <c r="P23" s="13" t="s">
        <v>44</v>
      </c>
      <c r="Q23" s="11" t="s">
        <v>16</v>
      </c>
    </row>
    <row r="24" spans="1:17" s="14" customFormat="1" ht="57.75" customHeight="1">
      <c r="A24" s="18" t="s">
        <v>38</v>
      </c>
      <c r="B24" s="8" t="s">
        <v>49</v>
      </c>
      <c r="C24" s="8" t="s">
        <v>12</v>
      </c>
      <c r="D24" s="9">
        <v>3</v>
      </c>
      <c r="E24" s="9">
        <v>99.547012699999996</v>
      </c>
      <c r="F24" s="9"/>
      <c r="G24" s="9"/>
      <c r="H24" s="9"/>
      <c r="I24" s="9"/>
      <c r="J24" s="9"/>
      <c r="K24" s="10"/>
      <c r="L24" s="11" t="s">
        <v>40</v>
      </c>
      <c r="M24" s="11" t="s">
        <v>14</v>
      </c>
      <c r="N24" s="11">
        <v>10</v>
      </c>
      <c r="O24" s="12"/>
      <c r="P24" s="13" t="s">
        <v>44</v>
      </c>
      <c r="Q24" s="11" t="s">
        <v>16</v>
      </c>
    </row>
    <row r="25" spans="1:17" s="14" customFormat="1" ht="57.75" customHeight="1">
      <c r="A25" s="18" t="s">
        <v>38</v>
      </c>
      <c r="B25" s="8" t="s">
        <v>50</v>
      </c>
      <c r="C25" s="8" t="s">
        <v>12</v>
      </c>
      <c r="D25" s="9">
        <v>1</v>
      </c>
      <c r="E25" s="9">
        <v>38.119906110000002</v>
      </c>
      <c r="F25" s="9"/>
      <c r="G25" s="9"/>
      <c r="H25" s="9"/>
      <c r="I25" s="9"/>
      <c r="J25" s="9"/>
      <c r="K25" s="10"/>
      <c r="L25" s="11" t="s">
        <v>40</v>
      </c>
      <c r="M25" s="11" t="s">
        <v>14</v>
      </c>
      <c r="N25" s="11">
        <v>10</v>
      </c>
      <c r="O25" s="12"/>
      <c r="P25" s="13" t="s">
        <v>44</v>
      </c>
      <c r="Q25" s="11" t="s">
        <v>16</v>
      </c>
    </row>
    <row r="26" spans="1:17" s="14" customFormat="1" ht="57.75" customHeight="1">
      <c r="A26" s="18" t="s">
        <v>38</v>
      </c>
      <c r="B26" s="8" t="s">
        <v>50</v>
      </c>
      <c r="C26" s="8" t="s">
        <v>12</v>
      </c>
      <c r="D26" s="9">
        <v>1</v>
      </c>
      <c r="E26" s="9">
        <v>69.659241080000001</v>
      </c>
      <c r="F26" s="9"/>
      <c r="G26" s="9"/>
      <c r="H26" s="9"/>
      <c r="I26" s="9"/>
      <c r="J26" s="9"/>
      <c r="K26" s="16"/>
      <c r="L26" s="11" t="s">
        <v>40</v>
      </c>
      <c r="M26" s="11" t="s">
        <v>14</v>
      </c>
      <c r="N26" s="11">
        <v>10</v>
      </c>
      <c r="O26" s="12"/>
      <c r="P26" s="13" t="s">
        <v>44</v>
      </c>
      <c r="Q26" s="11" t="s">
        <v>16</v>
      </c>
    </row>
    <row r="27" spans="1:17" s="14" customFormat="1" ht="57.75" customHeight="1">
      <c r="A27" s="18" t="s">
        <v>51</v>
      </c>
      <c r="B27" s="8" t="s">
        <v>52</v>
      </c>
      <c r="C27" s="8" t="s">
        <v>12</v>
      </c>
      <c r="D27" s="9">
        <v>3.0710000000000002</v>
      </c>
      <c r="E27" s="9">
        <v>57.25</v>
      </c>
      <c r="F27" s="9"/>
      <c r="G27" s="9"/>
      <c r="H27" s="9"/>
      <c r="I27" s="9"/>
      <c r="J27" s="9"/>
      <c r="K27" s="10"/>
      <c r="L27" s="11" t="s">
        <v>53</v>
      </c>
      <c r="M27" s="11" t="s">
        <v>54</v>
      </c>
      <c r="N27" s="11">
        <v>3</v>
      </c>
      <c r="O27" s="12"/>
      <c r="P27" s="13" t="s">
        <v>55</v>
      </c>
      <c r="Q27" s="11" t="s">
        <v>16</v>
      </c>
    </row>
    <row r="28" spans="1:17" s="14" customFormat="1" ht="57.75" customHeight="1">
      <c r="A28" s="18" t="s">
        <v>51</v>
      </c>
      <c r="B28" s="8" t="s">
        <v>56</v>
      </c>
      <c r="C28" s="8" t="s">
        <v>57</v>
      </c>
      <c r="D28" s="9">
        <v>1</v>
      </c>
      <c r="E28" s="9">
        <v>242.75</v>
      </c>
      <c r="F28" s="9"/>
      <c r="G28" s="9"/>
      <c r="H28" s="9"/>
      <c r="I28" s="9"/>
      <c r="J28" s="9"/>
      <c r="K28" s="10"/>
      <c r="L28" s="11" t="s">
        <v>53</v>
      </c>
      <c r="M28" s="11" t="s">
        <v>54</v>
      </c>
      <c r="N28" s="11">
        <v>3</v>
      </c>
      <c r="O28" s="12"/>
      <c r="P28" s="13" t="s">
        <v>55</v>
      </c>
      <c r="Q28" s="11" t="s">
        <v>16</v>
      </c>
    </row>
    <row r="29" spans="1:17" s="14" customFormat="1" ht="57.75" customHeight="1">
      <c r="A29" s="18" t="s">
        <v>51</v>
      </c>
      <c r="B29" s="8" t="s">
        <v>58</v>
      </c>
      <c r="C29" s="8" t="s">
        <v>57</v>
      </c>
      <c r="D29" s="9">
        <v>1</v>
      </c>
      <c r="E29" s="9">
        <v>286.86</v>
      </c>
      <c r="F29" s="9"/>
      <c r="G29" s="9"/>
      <c r="H29" s="9"/>
      <c r="I29" s="9"/>
      <c r="J29" s="9"/>
      <c r="K29" s="10"/>
      <c r="L29" s="11" t="s">
        <v>53</v>
      </c>
      <c r="M29" s="11" t="s">
        <v>54</v>
      </c>
      <c r="N29" s="11">
        <v>3</v>
      </c>
      <c r="O29" s="12"/>
      <c r="P29" s="13" t="s">
        <v>55</v>
      </c>
      <c r="Q29" s="11" t="s">
        <v>16</v>
      </c>
    </row>
    <row r="30" spans="1:17" s="14" customFormat="1" ht="57.75" customHeight="1">
      <c r="A30" s="18" t="s">
        <v>51</v>
      </c>
      <c r="B30" s="8" t="s">
        <v>59</v>
      </c>
      <c r="C30" s="8" t="s">
        <v>57</v>
      </c>
      <c r="D30" s="9">
        <v>1</v>
      </c>
      <c r="E30" s="9">
        <v>182.66</v>
      </c>
      <c r="F30" s="9"/>
      <c r="G30" s="9"/>
      <c r="H30" s="9"/>
      <c r="I30" s="9"/>
      <c r="J30" s="9"/>
      <c r="K30" s="10"/>
      <c r="L30" s="11" t="s">
        <v>53</v>
      </c>
      <c r="M30" s="11" t="s">
        <v>54</v>
      </c>
      <c r="N30" s="11">
        <v>3</v>
      </c>
      <c r="O30" s="12"/>
      <c r="P30" s="13" t="s">
        <v>55</v>
      </c>
      <c r="Q30" s="11" t="s">
        <v>16</v>
      </c>
    </row>
    <row r="31" spans="1:17" s="14" customFormat="1" ht="57.75" customHeight="1">
      <c r="A31" s="18" t="s">
        <v>51</v>
      </c>
      <c r="B31" s="8" t="s">
        <v>60</v>
      </c>
      <c r="C31" s="8" t="s">
        <v>57</v>
      </c>
      <c r="D31" s="9">
        <v>1</v>
      </c>
      <c r="E31" s="9">
        <v>419.66</v>
      </c>
      <c r="F31" s="9"/>
      <c r="G31" s="9"/>
      <c r="H31" s="9"/>
      <c r="I31" s="9"/>
      <c r="J31" s="9"/>
      <c r="K31" s="16"/>
      <c r="L31" s="11" t="s">
        <v>53</v>
      </c>
      <c r="M31" s="11" t="s">
        <v>54</v>
      </c>
      <c r="N31" s="11">
        <v>3</v>
      </c>
      <c r="O31" s="12"/>
      <c r="P31" s="13" t="s">
        <v>55</v>
      </c>
      <c r="Q31" s="11" t="s">
        <v>16</v>
      </c>
    </row>
    <row r="32" spans="1:17" s="14" customFormat="1" ht="57.75" customHeight="1">
      <c r="A32" s="18" t="s">
        <v>61</v>
      </c>
      <c r="B32" s="8" t="s">
        <v>62</v>
      </c>
      <c r="C32" s="8" t="s">
        <v>12</v>
      </c>
      <c r="D32" s="9">
        <v>6.226</v>
      </c>
      <c r="E32" s="9">
        <v>224.4495987</v>
      </c>
      <c r="F32" s="9"/>
      <c r="G32" s="9"/>
      <c r="H32" s="9"/>
      <c r="I32" s="9"/>
      <c r="J32" s="9"/>
      <c r="K32" s="10"/>
      <c r="L32" s="11" t="s">
        <v>63</v>
      </c>
      <c r="M32" s="11" t="s">
        <v>54</v>
      </c>
      <c r="N32" s="11">
        <v>7</v>
      </c>
      <c r="O32" s="12"/>
      <c r="P32" s="13" t="s">
        <v>55</v>
      </c>
      <c r="Q32" s="11" t="s">
        <v>16</v>
      </c>
    </row>
    <row r="33" spans="1:17" s="14" customFormat="1" ht="57.75" customHeight="1">
      <c r="A33" s="18" t="s">
        <v>61</v>
      </c>
      <c r="B33" s="8" t="s">
        <v>64</v>
      </c>
      <c r="C33" s="8" t="s">
        <v>12</v>
      </c>
      <c r="D33" s="9">
        <v>1.9330000000000001</v>
      </c>
      <c r="E33" s="9">
        <v>118.7745324</v>
      </c>
      <c r="F33" s="9"/>
      <c r="G33" s="9"/>
      <c r="H33" s="9"/>
      <c r="I33" s="9"/>
      <c r="J33" s="9"/>
      <c r="K33" s="10"/>
      <c r="L33" s="11" t="s">
        <v>63</v>
      </c>
      <c r="M33" s="11" t="s">
        <v>54</v>
      </c>
      <c r="N33" s="11">
        <v>7</v>
      </c>
      <c r="O33" s="12"/>
      <c r="P33" s="13" t="s">
        <v>55</v>
      </c>
      <c r="Q33" s="11" t="s">
        <v>16</v>
      </c>
    </row>
    <row r="34" spans="1:17" s="14" customFormat="1" ht="57.75" customHeight="1">
      <c r="A34" s="18" t="s">
        <v>61</v>
      </c>
      <c r="B34" s="8" t="s">
        <v>65</v>
      </c>
      <c r="C34" s="8" t="s">
        <v>12</v>
      </c>
      <c r="D34" s="9">
        <v>2.31</v>
      </c>
      <c r="E34" s="9">
        <v>88.151549259999996</v>
      </c>
      <c r="F34" s="9"/>
      <c r="G34" s="9"/>
      <c r="H34" s="9"/>
      <c r="I34" s="9"/>
      <c r="J34" s="9"/>
      <c r="K34" s="10"/>
      <c r="L34" s="11" t="s">
        <v>63</v>
      </c>
      <c r="M34" s="11" t="s">
        <v>54</v>
      </c>
      <c r="N34" s="11">
        <v>7</v>
      </c>
      <c r="O34" s="12"/>
      <c r="P34" s="13" t="s">
        <v>55</v>
      </c>
      <c r="Q34" s="11" t="s">
        <v>16</v>
      </c>
    </row>
    <row r="35" spans="1:17" s="14" customFormat="1" ht="57.75" customHeight="1">
      <c r="A35" s="18" t="s">
        <v>61</v>
      </c>
      <c r="B35" s="8" t="s">
        <v>66</v>
      </c>
      <c r="C35" s="8" t="s">
        <v>12</v>
      </c>
      <c r="D35" s="9">
        <v>1.1779999999999999</v>
      </c>
      <c r="E35" s="9">
        <v>51.057474249999999</v>
      </c>
      <c r="F35" s="9"/>
      <c r="G35" s="9"/>
      <c r="H35" s="9"/>
      <c r="I35" s="9"/>
      <c r="J35" s="9"/>
      <c r="K35" s="10"/>
      <c r="L35" s="11" t="s">
        <v>63</v>
      </c>
      <c r="M35" s="11" t="s">
        <v>54</v>
      </c>
      <c r="N35" s="11">
        <v>7</v>
      </c>
      <c r="O35" s="12"/>
      <c r="P35" s="13" t="s">
        <v>55</v>
      </c>
      <c r="Q35" s="11" t="s">
        <v>16</v>
      </c>
    </row>
    <row r="36" spans="1:17" s="14" customFormat="1" ht="57.75" customHeight="1">
      <c r="A36" s="18" t="s">
        <v>61</v>
      </c>
      <c r="B36" s="8" t="s">
        <v>67</v>
      </c>
      <c r="C36" s="8" t="s">
        <v>12</v>
      </c>
      <c r="D36" s="9">
        <v>0.35</v>
      </c>
      <c r="E36" s="9">
        <v>28.037593059999999</v>
      </c>
      <c r="F36" s="9"/>
      <c r="G36" s="9"/>
      <c r="H36" s="9"/>
      <c r="I36" s="9"/>
      <c r="J36" s="9"/>
      <c r="K36" s="10"/>
      <c r="L36" s="11" t="s">
        <v>63</v>
      </c>
      <c r="M36" s="11" t="s">
        <v>54</v>
      </c>
      <c r="N36" s="11">
        <v>7</v>
      </c>
      <c r="O36" s="12"/>
      <c r="P36" s="13" t="s">
        <v>55</v>
      </c>
      <c r="Q36" s="11" t="s">
        <v>16</v>
      </c>
    </row>
    <row r="37" spans="1:17" s="14" customFormat="1" ht="57.75" customHeight="1">
      <c r="A37" s="18" t="s">
        <v>61</v>
      </c>
      <c r="B37" s="8" t="s">
        <v>68</v>
      </c>
      <c r="C37" s="8" t="s">
        <v>57</v>
      </c>
      <c r="D37" s="9">
        <v>1</v>
      </c>
      <c r="E37" s="9">
        <v>42.25</v>
      </c>
      <c r="F37" s="9"/>
      <c r="G37" s="9"/>
      <c r="H37" s="9"/>
      <c r="I37" s="9"/>
      <c r="J37" s="9"/>
      <c r="K37" s="10"/>
      <c r="L37" s="11" t="s">
        <v>63</v>
      </c>
      <c r="M37" s="11" t="s">
        <v>54</v>
      </c>
      <c r="N37" s="11">
        <v>4</v>
      </c>
      <c r="O37" s="12"/>
      <c r="P37" s="13" t="s">
        <v>55</v>
      </c>
      <c r="Q37" s="11"/>
    </row>
    <row r="38" spans="1:17" s="14" customFormat="1" ht="57.75" customHeight="1">
      <c r="A38" s="18" t="s">
        <v>61</v>
      </c>
      <c r="B38" s="8" t="s">
        <v>69</v>
      </c>
      <c r="C38" s="8" t="s">
        <v>57</v>
      </c>
      <c r="D38" s="9">
        <v>1</v>
      </c>
      <c r="E38" s="9">
        <v>42.25</v>
      </c>
      <c r="F38" s="9"/>
      <c r="G38" s="9"/>
      <c r="H38" s="9"/>
      <c r="I38" s="9"/>
      <c r="J38" s="9"/>
      <c r="K38" s="10"/>
      <c r="L38" s="11" t="s">
        <v>63</v>
      </c>
      <c r="M38" s="11" t="s">
        <v>54</v>
      </c>
      <c r="N38" s="11">
        <v>4</v>
      </c>
      <c r="O38" s="12"/>
      <c r="P38" s="13" t="s">
        <v>55</v>
      </c>
      <c r="Q38" s="11"/>
    </row>
    <row r="39" spans="1:17" s="14" customFormat="1" ht="57.75" customHeight="1">
      <c r="A39" s="18" t="s">
        <v>61</v>
      </c>
      <c r="B39" s="8" t="s">
        <v>70</v>
      </c>
      <c r="C39" s="8" t="s">
        <v>57</v>
      </c>
      <c r="D39" s="9">
        <v>2</v>
      </c>
      <c r="E39" s="9">
        <v>16.920000000000002</v>
      </c>
      <c r="F39" s="9"/>
      <c r="G39" s="9"/>
      <c r="H39" s="9"/>
      <c r="I39" s="9"/>
      <c r="J39" s="9"/>
      <c r="K39" s="10"/>
      <c r="L39" s="11" t="s">
        <v>63</v>
      </c>
      <c r="M39" s="11" t="s">
        <v>54</v>
      </c>
      <c r="N39" s="11">
        <v>1</v>
      </c>
      <c r="O39" s="12"/>
      <c r="P39" s="13" t="s">
        <v>55</v>
      </c>
      <c r="Q39" s="11"/>
    </row>
    <row r="40" spans="1:17" s="14" customFormat="1" ht="57.75" customHeight="1">
      <c r="A40" s="18" t="s">
        <v>61</v>
      </c>
      <c r="B40" s="8" t="s">
        <v>71</v>
      </c>
      <c r="C40" s="8" t="s">
        <v>57</v>
      </c>
      <c r="D40" s="9">
        <v>1</v>
      </c>
      <c r="E40" s="9">
        <v>19.43</v>
      </c>
      <c r="F40" s="9"/>
      <c r="G40" s="9"/>
      <c r="H40" s="9"/>
      <c r="I40" s="9"/>
      <c r="J40" s="9"/>
      <c r="K40" s="16"/>
      <c r="L40" s="11" t="s">
        <v>63</v>
      </c>
      <c r="M40" s="11" t="s">
        <v>54</v>
      </c>
      <c r="N40" s="11">
        <v>12</v>
      </c>
      <c r="O40" s="12"/>
      <c r="P40" s="13" t="s">
        <v>55</v>
      </c>
      <c r="Q40" s="11"/>
    </row>
    <row r="41" spans="1:17" s="14" customFormat="1" ht="57.75" customHeight="1">
      <c r="A41" s="18" t="s">
        <v>72</v>
      </c>
      <c r="B41" s="8" t="s">
        <v>73</v>
      </c>
      <c r="C41" s="8" t="s">
        <v>12</v>
      </c>
      <c r="D41" s="9">
        <v>15</v>
      </c>
      <c r="E41" s="9">
        <v>654.80263279999997</v>
      </c>
      <c r="F41" s="9"/>
      <c r="G41" s="9"/>
      <c r="H41" s="9"/>
      <c r="I41" s="9"/>
      <c r="J41" s="9"/>
      <c r="K41" s="10"/>
      <c r="L41" s="11" t="s">
        <v>74</v>
      </c>
      <c r="M41" s="11" t="s">
        <v>54</v>
      </c>
      <c r="N41" s="11">
        <v>7</v>
      </c>
      <c r="O41" s="12"/>
      <c r="P41" s="13" t="s">
        <v>75</v>
      </c>
      <c r="Q41" s="11"/>
    </row>
    <row r="42" spans="1:17" s="14" customFormat="1" ht="57.75" customHeight="1">
      <c r="A42" s="18" t="s">
        <v>72</v>
      </c>
      <c r="B42" s="8" t="s">
        <v>76</v>
      </c>
      <c r="C42" s="8" t="s">
        <v>12</v>
      </c>
      <c r="D42" s="9">
        <v>9</v>
      </c>
      <c r="E42" s="9">
        <v>238.87413699999999</v>
      </c>
      <c r="F42" s="9"/>
      <c r="G42" s="9"/>
      <c r="H42" s="9"/>
      <c r="I42" s="9"/>
      <c r="J42" s="9"/>
      <c r="K42" s="16"/>
      <c r="L42" s="11" t="s">
        <v>74</v>
      </c>
      <c r="M42" s="11" t="s">
        <v>54</v>
      </c>
      <c r="N42" s="11">
        <v>7</v>
      </c>
      <c r="O42" s="12"/>
      <c r="P42" s="13" t="s">
        <v>75</v>
      </c>
      <c r="Q42" s="11"/>
    </row>
    <row r="43" spans="1:17" ht="54.75" customHeight="1">
      <c r="A43" s="19"/>
      <c r="B43" s="20"/>
      <c r="C43" s="21"/>
      <c r="D43" s="22"/>
      <c r="E43" s="23">
        <f>SUM(E2:E42)</f>
        <v>7378.322949676779</v>
      </c>
      <c r="F43" s="23"/>
      <c r="G43" s="23"/>
      <c r="H43" s="23"/>
      <c r="I43" s="23"/>
      <c r="J43" s="23"/>
      <c r="K43" s="20"/>
      <c r="L43" s="21"/>
      <c r="M43" s="20"/>
      <c r="N43" s="20"/>
      <c r="O43" s="21"/>
      <c r="P43" s="20"/>
      <c r="Q43" s="20"/>
    </row>
  </sheetData>
  <pageMargins left="0.7" right="0.7" top="0.75" bottom="0.75" header="0.3" footer="0.3"/>
  <pageSetup paperSize="9" scale="46" fitToHeight="1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view="pageBreakPreview" topLeftCell="A4" zoomScale="85" zoomScaleNormal="100" zoomScaleSheetLayoutView="85" workbookViewId="0">
      <selection activeCell="C16" sqref="C16"/>
    </sheetView>
  </sheetViews>
  <sheetFormatPr defaultRowHeight="14.4"/>
  <cols>
    <col min="1" max="1" width="48.6640625" customWidth="1"/>
    <col min="2" max="2" width="48" style="24" customWidth="1"/>
    <col min="3" max="3" width="13.6640625" style="25" customWidth="1"/>
    <col min="4" max="4" width="12" style="26" customWidth="1"/>
    <col min="5" max="5" width="14.33203125" style="24" customWidth="1"/>
    <col min="6" max="6" width="38.6640625" style="24" hidden="1" customWidth="1"/>
    <col min="7" max="7" width="19.33203125" style="25" customWidth="1"/>
    <col min="8" max="8" width="15.6640625" style="24" customWidth="1"/>
    <col min="9" max="9" width="13.5546875" style="24" customWidth="1"/>
    <col min="10" max="10" width="18.33203125" style="25" customWidth="1"/>
    <col min="11" max="11" width="21.6640625" style="24" customWidth="1"/>
    <col min="12" max="12" width="15.6640625" style="24" customWidth="1"/>
  </cols>
  <sheetData>
    <row r="1" spans="1:14" ht="17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119</v>
      </c>
      <c r="F1" s="5" t="s">
        <v>101</v>
      </c>
      <c r="G1" s="2" t="s">
        <v>4</v>
      </c>
      <c r="H1" s="2" t="s">
        <v>5</v>
      </c>
      <c r="I1" s="2" t="s">
        <v>6</v>
      </c>
      <c r="J1" s="2" t="s">
        <v>7</v>
      </c>
      <c r="K1" s="6" t="s">
        <v>8</v>
      </c>
      <c r="L1" s="6" t="s">
        <v>9</v>
      </c>
      <c r="M1" s="34"/>
      <c r="N1" s="34"/>
    </row>
    <row r="2" spans="1:14" s="14" customFormat="1" ht="39.6" customHeight="1">
      <c r="A2" s="49" t="s">
        <v>318</v>
      </c>
      <c r="B2" s="49" t="s">
        <v>185</v>
      </c>
      <c r="C2" s="49" t="s">
        <v>18</v>
      </c>
      <c r="D2" s="68">
        <v>33.848999999999997</v>
      </c>
      <c r="E2" s="68">
        <v>867.33</v>
      </c>
      <c r="F2" s="52"/>
      <c r="G2" s="49" t="s">
        <v>319</v>
      </c>
      <c r="H2" s="53" t="s">
        <v>54</v>
      </c>
      <c r="I2" s="54">
        <v>11</v>
      </c>
      <c r="J2" s="63"/>
      <c r="K2" s="56" t="s">
        <v>282</v>
      </c>
      <c r="L2" s="53" t="s">
        <v>309</v>
      </c>
      <c r="M2" s="47"/>
      <c r="N2" s="47"/>
    </row>
    <row r="3" spans="1:14" s="14" customFormat="1" ht="39.6" customHeight="1">
      <c r="A3" s="49" t="s">
        <v>318</v>
      </c>
      <c r="B3" s="49" t="s">
        <v>324</v>
      </c>
      <c r="C3" s="49" t="s">
        <v>18</v>
      </c>
      <c r="D3" s="68">
        <v>1.48</v>
      </c>
      <c r="E3" s="68">
        <v>18.828721420000001</v>
      </c>
      <c r="F3" s="52"/>
      <c r="G3" s="49" t="s">
        <v>319</v>
      </c>
      <c r="H3" s="53" t="s">
        <v>54</v>
      </c>
      <c r="I3" s="54">
        <v>7</v>
      </c>
      <c r="J3" s="63"/>
      <c r="K3" s="56"/>
      <c r="L3" s="53" t="s">
        <v>309</v>
      </c>
      <c r="M3" s="47"/>
      <c r="N3" s="47"/>
    </row>
    <row r="4" spans="1:14" s="14" customFormat="1" ht="39.6" customHeight="1">
      <c r="A4" s="49" t="s">
        <v>318</v>
      </c>
      <c r="B4" s="49" t="s">
        <v>323</v>
      </c>
      <c r="C4" s="49" t="s">
        <v>18</v>
      </c>
      <c r="D4" s="68">
        <v>1.4379999999999999</v>
      </c>
      <c r="E4" s="68">
        <v>32.028825480000002</v>
      </c>
      <c r="F4" s="52"/>
      <c r="G4" s="49" t="s">
        <v>319</v>
      </c>
      <c r="H4" s="53" t="s">
        <v>54</v>
      </c>
      <c r="I4" s="54">
        <v>7</v>
      </c>
      <c r="J4" s="63"/>
      <c r="K4" s="56"/>
      <c r="L4" s="53" t="s">
        <v>309</v>
      </c>
      <c r="M4" s="47"/>
      <c r="N4" s="47"/>
    </row>
    <row r="5" spans="1:14" s="14" customFormat="1" ht="39.6" customHeight="1">
      <c r="A5" s="49" t="s">
        <v>318</v>
      </c>
      <c r="B5" s="49" t="s">
        <v>322</v>
      </c>
      <c r="C5" s="49" t="s">
        <v>18</v>
      </c>
      <c r="D5" s="68">
        <v>1.56</v>
      </c>
      <c r="E5" s="68">
        <v>41.048906299999999</v>
      </c>
      <c r="F5" s="58"/>
      <c r="G5" s="49" t="s">
        <v>319</v>
      </c>
      <c r="H5" s="53" t="s">
        <v>54</v>
      </c>
      <c r="I5" s="54">
        <v>7</v>
      </c>
      <c r="J5" s="63"/>
      <c r="K5" s="56"/>
      <c r="L5" s="53" t="s">
        <v>309</v>
      </c>
      <c r="M5" s="47"/>
      <c r="N5" s="47"/>
    </row>
    <row r="6" spans="1:14" s="14" customFormat="1" ht="39.6" customHeight="1">
      <c r="A6" s="49" t="s">
        <v>318</v>
      </c>
      <c r="B6" s="49" t="s">
        <v>325</v>
      </c>
      <c r="C6" s="49" t="s">
        <v>12</v>
      </c>
      <c r="D6" s="68">
        <v>3.2</v>
      </c>
      <c r="E6" s="68">
        <v>176.47453530000001</v>
      </c>
      <c r="F6" s="58"/>
      <c r="G6" s="49" t="s">
        <v>319</v>
      </c>
      <c r="H6" s="53" t="s">
        <v>54</v>
      </c>
      <c r="I6" s="54">
        <v>7</v>
      </c>
      <c r="J6" s="63"/>
      <c r="K6" s="56"/>
      <c r="L6" s="53" t="s">
        <v>309</v>
      </c>
      <c r="M6" s="47"/>
      <c r="N6" s="47"/>
    </row>
    <row r="7" spans="1:14" s="14" customFormat="1" ht="39.6" customHeight="1">
      <c r="A7" s="49" t="s">
        <v>318</v>
      </c>
      <c r="B7" s="49" t="s">
        <v>186</v>
      </c>
      <c r="C7" s="49" t="s">
        <v>57</v>
      </c>
      <c r="D7" s="68">
        <v>1</v>
      </c>
      <c r="E7" s="68">
        <v>45.09</v>
      </c>
      <c r="F7" s="58"/>
      <c r="G7" s="49" t="s">
        <v>319</v>
      </c>
      <c r="H7" s="53" t="s">
        <v>54</v>
      </c>
      <c r="I7" s="54">
        <v>4</v>
      </c>
      <c r="J7" s="63"/>
      <c r="K7" s="56"/>
      <c r="L7" s="53" t="s">
        <v>309</v>
      </c>
      <c r="M7" s="47"/>
      <c r="N7" s="47"/>
    </row>
    <row r="8" spans="1:14" s="14" customFormat="1" ht="39.6" customHeight="1">
      <c r="A8" s="49" t="s">
        <v>318</v>
      </c>
      <c r="B8" s="49" t="s">
        <v>187</v>
      </c>
      <c r="C8" s="49" t="s">
        <v>57</v>
      </c>
      <c r="D8" s="68">
        <v>1</v>
      </c>
      <c r="E8" s="68">
        <v>45.09</v>
      </c>
      <c r="F8" s="58"/>
      <c r="G8" s="49" t="s">
        <v>319</v>
      </c>
      <c r="H8" s="53" t="s">
        <v>54</v>
      </c>
      <c r="I8" s="54">
        <v>4</v>
      </c>
      <c r="J8" s="63"/>
      <c r="K8" s="56"/>
      <c r="L8" s="53" t="s">
        <v>309</v>
      </c>
      <c r="M8" s="47"/>
      <c r="N8" s="47"/>
    </row>
    <row r="9" spans="1:14" s="14" customFormat="1" ht="39.6" customHeight="1">
      <c r="A9" s="49" t="s">
        <v>318</v>
      </c>
      <c r="B9" s="49" t="s">
        <v>188</v>
      </c>
      <c r="C9" s="49" t="s">
        <v>57</v>
      </c>
      <c r="D9" s="68">
        <v>1</v>
      </c>
      <c r="E9" s="68">
        <v>45.09</v>
      </c>
      <c r="F9" s="58"/>
      <c r="G9" s="49" t="s">
        <v>319</v>
      </c>
      <c r="H9" s="53" t="s">
        <v>54</v>
      </c>
      <c r="I9" s="54">
        <v>4</v>
      </c>
      <c r="J9" s="63"/>
      <c r="K9" s="56"/>
      <c r="L9" s="53" t="s">
        <v>309</v>
      </c>
      <c r="M9" s="47"/>
      <c r="N9" s="47"/>
    </row>
    <row r="10" spans="1:14" s="14" customFormat="1" ht="39.6" customHeight="1">
      <c r="A10" s="49" t="s">
        <v>318</v>
      </c>
      <c r="B10" s="49" t="s">
        <v>189</v>
      </c>
      <c r="C10" s="49" t="s">
        <v>57</v>
      </c>
      <c r="D10" s="68">
        <v>1</v>
      </c>
      <c r="E10" s="68">
        <v>45.09</v>
      </c>
      <c r="F10" s="58"/>
      <c r="G10" s="49" t="s">
        <v>319</v>
      </c>
      <c r="H10" s="53" t="s">
        <v>54</v>
      </c>
      <c r="I10" s="54">
        <v>4</v>
      </c>
      <c r="J10" s="63"/>
      <c r="K10" s="56"/>
      <c r="L10" s="53" t="s">
        <v>309</v>
      </c>
      <c r="M10" s="47"/>
      <c r="N10" s="47"/>
    </row>
    <row r="11" spans="1:14" s="14" customFormat="1" ht="39.6" customHeight="1">
      <c r="A11" s="49" t="s">
        <v>318</v>
      </c>
      <c r="B11" s="49" t="s">
        <v>190</v>
      </c>
      <c r="C11" s="49" t="s">
        <v>57</v>
      </c>
      <c r="D11" s="68">
        <v>1</v>
      </c>
      <c r="E11" s="68">
        <v>45.09</v>
      </c>
      <c r="F11" s="58"/>
      <c r="G11" s="49" t="s">
        <v>319</v>
      </c>
      <c r="H11" s="53" t="s">
        <v>54</v>
      </c>
      <c r="I11" s="54">
        <v>4</v>
      </c>
      <c r="J11" s="63"/>
      <c r="K11" s="56"/>
      <c r="L11" s="53" t="s">
        <v>309</v>
      </c>
      <c r="M11" s="47"/>
      <c r="N11" s="47"/>
    </row>
    <row r="12" spans="1:14" s="14" customFormat="1" ht="39.6" customHeight="1">
      <c r="A12" s="49" t="s">
        <v>318</v>
      </c>
      <c r="B12" s="49" t="s">
        <v>191</v>
      </c>
      <c r="C12" s="49" t="s">
        <v>57</v>
      </c>
      <c r="D12" s="68">
        <v>1</v>
      </c>
      <c r="E12" s="68">
        <v>45.09</v>
      </c>
      <c r="F12" s="58"/>
      <c r="G12" s="49" t="s">
        <v>319</v>
      </c>
      <c r="H12" s="53" t="s">
        <v>54</v>
      </c>
      <c r="I12" s="54">
        <v>4</v>
      </c>
      <c r="J12" s="63"/>
      <c r="K12" s="56"/>
      <c r="L12" s="53" t="s">
        <v>309</v>
      </c>
      <c r="M12" s="47"/>
      <c r="N12" s="47"/>
    </row>
    <row r="13" spans="1:14" s="14" customFormat="1" ht="39.6" customHeight="1">
      <c r="A13" s="49" t="s">
        <v>318</v>
      </c>
      <c r="B13" s="49" t="s">
        <v>192</v>
      </c>
      <c r="C13" s="49" t="s">
        <v>57</v>
      </c>
      <c r="D13" s="68">
        <v>1</v>
      </c>
      <c r="E13" s="68">
        <v>45.09</v>
      </c>
      <c r="F13" s="58"/>
      <c r="G13" s="49" t="s">
        <v>319</v>
      </c>
      <c r="H13" s="53" t="s">
        <v>54</v>
      </c>
      <c r="I13" s="54">
        <v>4</v>
      </c>
      <c r="J13" s="63"/>
      <c r="K13" s="56"/>
      <c r="L13" s="53" t="s">
        <v>309</v>
      </c>
      <c r="M13" s="47"/>
      <c r="N13" s="47"/>
    </row>
    <row r="14" spans="1:14" s="14" customFormat="1" ht="39.6" customHeight="1">
      <c r="A14" s="49" t="s">
        <v>318</v>
      </c>
      <c r="B14" s="49" t="s">
        <v>168</v>
      </c>
      <c r="C14" s="49" t="s">
        <v>57</v>
      </c>
      <c r="D14" s="68">
        <v>9</v>
      </c>
      <c r="E14" s="68">
        <v>10.66</v>
      </c>
      <c r="F14" s="58"/>
      <c r="G14" s="49" t="s">
        <v>319</v>
      </c>
      <c r="H14" s="53" t="s">
        <v>54</v>
      </c>
      <c r="I14" s="54">
        <v>1</v>
      </c>
      <c r="J14" s="63"/>
      <c r="K14" s="56"/>
      <c r="L14" s="53" t="s">
        <v>309</v>
      </c>
      <c r="M14" s="47"/>
      <c r="N14" s="47"/>
    </row>
    <row r="15" spans="1:14" s="14" customFormat="1" ht="39.6" customHeight="1">
      <c r="A15" s="49" t="s">
        <v>316</v>
      </c>
      <c r="B15" s="49" t="s">
        <v>193</v>
      </c>
      <c r="C15" s="49" t="s">
        <v>12</v>
      </c>
      <c r="D15" s="68">
        <v>36.575000000000003</v>
      </c>
      <c r="E15" s="68">
        <v>1193.75</v>
      </c>
      <c r="F15" s="52"/>
      <c r="G15" s="49" t="s">
        <v>317</v>
      </c>
      <c r="H15" s="53" t="s">
        <v>54</v>
      </c>
      <c r="I15" s="54">
        <v>7</v>
      </c>
      <c r="J15" s="63"/>
      <c r="K15" s="56" t="s">
        <v>282</v>
      </c>
      <c r="L15" s="53" t="s">
        <v>309</v>
      </c>
      <c r="M15" s="47"/>
      <c r="N15" s="47"/>
    </row>
    <row r="16" spans="1:14" s="14" customFormat="1" ht="39.6" customHeight="1">
      <c r="A16" s="49" t="s">
        <v>314</v>
      </c>
      <c r="B16" s="49" t="s">
        <v>194</v>
      </c>
      <c r="C16" s="49" t="s">
        <v>57</v>
      </c>
      <c r="D16" s="68">
        <v>1</v>
      </c>
      <c r="E16" s="68">
        <v>183.3461227</v>
      </c>
      <c r="F16" s="61"/>
      <c r="G16" s="49" t="s">
        <v>315</v>
      </c>
      <c r="H16" s="53" t="s">
        <v>54</v>
      </c>
      <c r="I16" s="54">
        <v>3</v>
      </c>
      <c r="J16" s="63"/>
      <c r="K16" s="56" t="s">
        <v>282</v>
      </c>
      <c r="L16" s="53" t="s">
        <v>309</v>
      </c>
      <c r="M16" s="47"/>
      <c r="N16" s="47"/>
    </row>
    <row r="17" spans="1:14" s="14" customFormat="1" ht="39.6" customHeight="1">
      <c r="A17" s="49" t="s">
        <v>314</v>
      </c>
      <c r="B17" s="49" t="s">
        <v>195</v>
      </c>
      <c r="C17" s="49" t="s">
        <v>57</v>
      </c>
      <c r="D17" s="68">
        <v>1</v>
      </c>
      <c r="E17" s="68">
        <v>308.00184510000003</v>
      </c>
      <c r="F17" s="61"/>
      <c r="G17" s="49" t="s">
        <v>315</v>
      </c>
      <c r="H17" s="53" t="s">
        <v>54</v>
      </c>
      <c r="I17" s="54">
        <v>3</v>
      </c>
      <c r="J17" s="63"/>
      <c r="K17" s="56" t="s">
        <v>282</v>
      </c>
      <c r="L17" s="53" t="s">
        <v>309</v>
      </c>
      <c r="M17" s="47"/>
      <c r="N17" s="47"/>
    </row>
    <row r="18" spans="1:14" s="14" customFormat="1" ht="39.6" customHeight="1">
      <c r="A18" s="49" t="s">
        <v>314</v>
      </c>
      <c r="B18" s="49" t="s">
        <v>196</v>
      </c>
      <c r="C18" s="49" t="s">
        <v>57</v>
      </c>
      <c r="D18" s="68">
        <v>1</v>
      </c>
      <c r="E18" s="68">
        <v>182.28597360000001</v>
      </c>
      <c r="F18" s="52"/>
      <c r="G18" s="49" t="s">
        <v>315</v>
      </c>
      <c r="H18" s="53" t="s">
        <v>54</v>
      </c>
      <c r="I18" s="54">
        <v>5</v>
      </c>
      <c r="J18" s="63"/>
      <c r="K18" s="56" t="s">
        <v>282</v>
      </c>
      <c r="L18" s="53" t="s">
        <v>309</v>
      </c>
      <c r="M18" s="47"/>
      <c r="N18" s="47"/>
    </row>
    <row r="19" spans="1:14" s="14" customFormat="1" ht="39.75" customHeight="1">
      <c r="A19" s="49" t="s">
        <v>314</v>
      </c>
      <c r="B19" s="49" t="s">
        <v>197</v>
      </c>
      <c r="C19" s="49" t="s">
        <v>57</v>
      </c>
      <c r="D19" s="68">
        <v>1</v>
      </c>
      <c r="E19" s="68">
        <v>182.28597360000001</v>
      </c>
      <c r="F19" s="52"/>
      <c r="G19" s="49" t="s">
        <v>315</v>
      </c>
      <c r="H19" s="53" t="s">
        <v>54</v>
      </c>
      <c r="I19" s="54">
        <v>5</v>
      </c>
      <c r="J19" s="63"/>
      <c r="K19" s="56" t="s">
        <v>282</v>
      </c>
      <c r="L19" s="53" t="s">
        <v>309</v>
      </c>
      <c r="M19" s="47"/>
      <c r="N19" s="47"/>
    </row>
    <row r="20" spans="1:14" s="14" customFormat="1" ht="39.75" customHeight="1">
      <c r="A20" s="49" t="s">
        <v>314</v>
      </c>
      <c r="B20" s="49" t="s">
        <v>198</v>
      </c>
      <c r="C20" s="49" t="s">
        <v>57</v>
      </c>
      <c r="D20" s="68">
        <v>1</v>
      </c>
      <c r="E20" s="68">
        <v>182.28597360000001</v>
      </c>
      <c r="F20" s="52"/>
      <c r="G20" s="49" t="s">
        <v>315</v>
      </c>
      <c r="H20" s="53" t="s">
        <v>54</v>
      </c>
      <c r="I20" s="54">
        <v>5</v>
      </c>
      <c r="J20" s="63"/>
      <c r="K20" s="56" t="s">
        <v>282</v>
      </c>
      <c r="L20" s="53" t="s">
        <v>309</v>
      </c>
      <c r="M20" s="47"/>
      <c r="N20" s="47"/>
    </row>
    <row r="21" spans="1:14" s="14" customFormat="1" ht="39.75" customHeight="1">
      <c r="A21" s="49" t="s">
        <v>314</v>
      </c>
      <c r="B21" s="49" t="s">
        <v>199</v>
      </c>
      <c r="C21" s="49" t="s">
        <v>57</v>
      </c>
      <c r="D21" s="68">
        <v>1</v>
      </c>
      <c r="E21" s="68">
        <v>182.28597360000001</v>
      </c>
      <c r="F21" s="52"/>
      <c r="G21" s="49" t="s">
        <v>315</v>
      </c>
      <c r="H21" s="53" t="s">
        <v>54</v>
      </c>
      <c r="I21" s="54">
        <v>5</v>
      </c>
      <c r="J21" s="63"/>
      <c r="K21" s="56" t="s">
        <v>282</v>
      </c>
      <c r="L21" s="53" t="s">
        <v>309</v>
      </c>
      <c r="M21" s="47"/>
      <c r="N21" s="47"/>
    </row>
    <row r="22" spans="1:14" s="14" customFormat="1" ht="39.75" customHeight="1">
      <c r="A22" s="49" t="s">
        <v>314</v>
      </c>
      <c r="B22" s="49" t="s">
        <v>200</v>
      </c>
      <c r="C22" s="49" t="s">
        <v>57</v>
      </c>
      <c r="D22" s="68">
        <v>1</v>
      </c>
      <c r="E22" s="68">
        <v>182.28597360000001</v>
      </c>
      <c r="F22" s="52"/>
      <c r="G22" s="49" t="s">
        <v>315</v>
      </c>
      <c r="H22" s="53" t="s">
        <v>54</v>
      </c>
      <c r="I22" s="54">
        <v>5</v>
      </c>
      <c r="J22" s="63"/>
      <c r="K22" s="56" t="s">
        <v>282</v>
      </c>
      <c r="L22" s="53" t="s">
        <v>309</v>
      </c>
      <c r="M22" s="47"/>
      <c r="N22" s="47"/>
    </row>
    <row r="23" spans="1:14" s="14" customFormat="1" ht="39.75" customHeight="1">
      <c r="A23" s="49" t="s">
        <v>314</v>
      </c>
      <c r="B23" s="49" t="s">
        <v>201</v>
      </c>
      <c r="C23" s="49" t="s">
        <v>57</v>
      </c>
      <c r="D23" s="68">
        <v>1</v>
      </c>
      <c r="E23" s="68">
        <v>279.35073799999998</v>
      </c>
      <c r="F23" s="52"/>
      <c r="G23" s="49" t="s">
        <v>315</v>
      </c>
      <c r="H23" s="53" t="s">
        <v>54</v>
      </c>
      <c r="I23" s="54">
        <v>5</v>
      </c>
      <c r="J23" s="63"/>
      <c r="K23" s="56" t="s">
        <v>282</v>
      </c>
      <c r="L23" s="53" t="s">
        <v>309</v>
      </c>
      <c r="M23" s="47"/>
      <c r="N23" s="47"/>
    </row>
    <row r="24" spans="1:14" s="14" customFormat="1" ht="39.75" customHeight="1">
      <c r="A24" s="49" t="s">
        <v>312</v>
      </c>
      <c r="B24" s="49" t="s">
        <v>202</v>
      </c>
      <c r="C24" s="49" t="s">
        <v>12</v>
      </c>
      <c r="D24" s="68">
        <v>34.94</v>
      </c>
      <c r="E24" s="68">
        <v>1564.32</v>
      </c>
      <c r="F24" s="61"/>
      <c r="G24" s="49" t="s">
        <v>313</v>
      </c>
      <c r="H24" s="53" t="s">
        <v>54</v>
      </c>
      <c r="I24" s="54">
        <v>11</v>
      </c>
      <c r="J24" s="63"/>
      <c r="K24" s="56" t="s">
        <v>75</v>
      </c>
      <c r="L24" s="53" t="s">
        <v>309</v>
      </c>
      <c r="M24" s="47"/>
      <c r="N24" s="47"/>
    </row>
    <row r="25" spans="1:14" s="14" customFormat="1" ht="39.75" customHeight="1">
      <c r="A25" s="49" t="s">
        <v>310</v>
      </c>
      <c r="B25" s="49" t="s">
        <v>320</v>
      </c>
      <c r="C25" s="49" t="s">
        <v>57</v>
      </c>
      <c r="D25" s="68">
        <v>1</v>
      </c>
      <c r="E25" s="68">
        <v>283.3851262</v>
      </c>
      <c r="F25" s="61"/>
      <c r="G25" s="49" t="s">
        <v>311</v>
      </c>
      <c r="H25" s="53" t="s">
        <v>54</v>
      </c>
      <c r="I25" s="54">
        <v>3</v>
      </c>
      <c r="J25" s="63"/>
      <c r="K25" s="56" t="s">
        <v>75</v>
      </c>
      <c r="L25" s="53" t="s">
        <v>309</v>
      </c>
      <c r="M25" s="47"/>
      <c r="N25" s="47"/>
    </row>
    <row r="26" spans="1:14" s="14" customFormat="1" ht="39.75" customHeight="1">
      <c r="A26" s="49" t="s">
        <v>310</v>
      </c>
      <c r="B26" s="49" t="s">
        <v>321</v>
      </c>
      <c r="C26" s="49" t="s">
        <v>57</v>
      </c>
      <c r="D26" s="68">
        <v>1</v>
      </c>
      <c r="E26" s="68">
        <v>267.87028529999998</v>
      </c>
      <c r="F26" s="61"/>
      <c r="G26" s="49" t="s">
        <v>311</v>
      </c>
      <c r="H26" s="53" t="s">
        <v>54</v>
      </c>
      <c r="I26" s="54">
        <v>3</v>
      </c>
      <c r="J26" s="63"/>
      <c r="K26" s="56" t="s">
        <v>75</v>
      </c>
      <c r="L26" s="53" t="s">
        <v>309</v>
      </c>
      <c r="M26" s="47"/>
      <c r="N26" s="47"/>
    </row>
    <row r="27" spans="1:14" s="14" customFormat="1" ht="39.75" customHeight="1">
      <c r="A27" s="49" t="s">
        <v>310</v>
      </c>
      <c r="B27" s="49" t="s">
        <v>203</v>
      </c>
      <c r="C27" s="49" t="s">
        <v>57</v>
      </c>
      <c r="D27" s="68">
        <v>1</v>
      </c>
      <c r="E27" s="68">
        <v>225.81</v>
      </c>
      <c r="F27" s="61"/>
      <c r="G27" s="49" t="s">
        <v>311</v>
      </c>
      <c r="H27" s="53" t="s">
        <v>54</v>
      </c>
      <c r="I27" s="54">
        <v>5</v>
      </c>
      <c r="J27" s="63"/>
      <c r="K27" s="56" t="s">
        <v>75</v>
      </c>
      <c r="L27" s="53" t="s">
        <v>309</v>
      </c>
      <c r="M27" s="47"/>
      <c r="N27" s="47"/>
    </row>
    <row r="28" spans="1:14" s="14" customFormat="1" ht="39.75" customHeight="1">
      <c r="A28" s="49" t="s">
        <v>310</v>
      </c>
      <c r="B28" s="49" t="s">
        <v>204</v>
      </c>
      <c r="C28" s="49" t="s">
        <v>57</v>
      </c>
      <c r="D28" s="68">
        <v>1</v>
      </c>
      <c r="E28" s="68">
        <v>301.6651</v>
      </c>
      <c r="F28" s="61"/>
      <c r="G28" s="49" t="s">
        <v>311</v>
      </c>
      <c r="H28" s="53" t="s">
        <v>54</v>
      </c>
      <c r="I28" s="54">
        <v>5</v>
      </c>
      <c r="J28" s="63"/>
      <c r="K28" s="56" t="s">
        <v>75</v>
      </c>
      <c r="L28" s="53" t="s">
        <v>309</v>
      </c>
      <c r="M28" s="47"/>
      <c r="N28" s="47"/>
    </row>
    <row r="29" spans="1:14" s="14" customFormat="1" ht="39.75" customHeight="1">
      <c r="A29" s="49" t="s">
        <v>310</v>
      </c>
      <c r="B29" s="49" t="s">
        <v>205</v>
      </c>
      <c r="C29" s="49" t="s">
        <v>57</v>
      </c>
      <c r="D29" s="68">
        <v>1</v>
      </c>
      <c r="E29" s="68">
        <v>187.8663</v>
      </c>
      <c r="F29" s="61"/>
      <c r="G29" s="49" t="s">
        <v>311</v>
      </c>
      <c r="H29" s="53" t="s">
        <v>54</v>
      </c>
      <c r="I29" s="54">
        <v>5</v>
      </c>
      <c r="J29" s="63"/>
      <c r="K29" s="56" t="s">
        <v>75</v>
      </c>
      <c r="L29" s="53" t="s">
        <v>309</v>
      </c>
      <c r="M29" s="47"/>
      <c r="N29" s="47"/>
    </row>
    <row r="30" spans="1:14" s="14" customFormat="1" ht="39.75" customHeight="1">
      <c r="A30" s="49" t="s">
        <v>310</v>
      </c>
      <c r="B30" s="49" t="s">
        <v>206</v>
      </c>
      <c r="C30" s="49" t="s">
        <v>57</v>
      </c>
      <c r="D30" s="68">
        <v>1</v>
      </c>
      <c r="E30" s="68">
        <v>191.39009999999999</v>
      </c>
      <c r="F30" s="61"/>
      <c r="G30" s="49" t="s">
        <v>311</v>
      </c>
      <c r="H30" s="53" t="s">
        <v>54</v>
      </c>
      <c r="I30" s="54">
        <v>5</v>
      </c>
      <c r="J30" s="63"/>
      <c r="K30" s="56" t="s">
        <v>75</v>
      </c>
      <c r="L30" s="53" t="s">
        <v>309</v>
      </c>
      <c r="M30" s="47"/>
      <c r="N30" s="47"/>
    </row>
    <row r="31" spans="1:14" s="14" customFormat="1" ht="39.75" customHeight="1">
      <c r="A31" s="49" t="s">
        <v>224</v>
      </c>
      <c r="B31" s="49" t="s">
        <v>208</v>
      </c>
      <c r="C31" s="68" t="s">
        <v>18</v>
      </c>
      <c r="D31" s="68">
        <v>7.18</v>
      </c>
      <c r="E31" s="68">
        <v>36.088865039381254</v>
      </c>
      <c r="F31" s="52"/>
      <c r="G31" s="49" t="s">
        <v>308</v>
      </c>
      <c r="H31" s="53" t="s">
        <v>54</v>
      </c>
      <c r="I31" s="54">
        <v>7</v>
      </c>
      <c r="J31" s="63"/>
      <c r="K31" s="56" t="s">
        <v>75</v>
      </c>
      <c r="L31" s="53" t="s">
        <v>309</v>
      </c>
      <c r="M31" s="47"/>
      <c r="N31" s="47"/>
    </row>
    <row r="32" spans="1:14" s="14" customFormat="1" ht="39.75" customHeight="1">
      <c r="A32" s="49" t="s">
        <v>224</v>
      </c>
      <c r="B32" s="49" t="s">
        <v>209</v>
      </c>
      <c r="C32" s="68" t="s">
        <v>18</v>
      </c>
      <c r="D32" s="68">
        <v>3.8279999999999998</v>
      </c>
      <c r="E32" s="68">
        <v>54.376977932306822</v>
      </c>
      <c r="F32" s="52"/>
      <c r="G32" s="49" t="s">
        <v>308</v>
      </c>
      <c r="H32" s="53" t="s">
        <v>54</v>
      </c>
      <c r="I32" s="54">
        <v>7</v>
      </c>
      <c r="J32" s="63"/>
      <c r="K32" s="56" t="s">
        <v>75</v>
      </c>
      <c r="L32" s="53" t="s">
        <v>309</v>
      </c>
      <c r="M32" s="47"/>
      <c r="N32" s="47"/>
    </row>
    <row r="33" spans="1:14" s="14" customFormat="1" ht="34.5" customHeight="1">
      <c r="A33" s="49" t="s">
        <v>224</v>
      </c>
      <c r="B33" s="49" t="s">
        <v>210</v>
      </c>
      <c r="C33" s="68" t="s">
        <v>18</v>
      </c>
      <c r="D33" s="68">
        <v>1.9650000000000001</v>
      </c>
      <c r="E33" s="68">
        <v>70.108245228127444</v>
      </c>
      <c r="F33" s="52"/>
      <c r="G33" s="49" t="s">
        <v>308</v>
      </c>
      <c r="H33" s="53" t="s">
        <v>54</v>
      </c>
      <c r="I33" s="54">
        <v>7</v>
      </c>
      <c r="J33" s="63"/>
      <c r="K33" s="56" t="s">
        <v>75</v>
      </c>
      <c r="L33" s="53" t="s">
        <v>309</v>
      </c>
      <c r="M33" s="47"/>
      <c r="N33" s="47"/>
    </row>
    <row r="34" spans="1:14" s="14" customFormat="1" ht="36" customHeight="1">
      <c r="A34" s="49" t="s">
        <v>224</v>
      </c>
      <c r="B34" s="49" t="s">
        <v>211</v>
      </c>
      <c r="C34" s="68" t="s">
        <v>18</v>
      </c>
      <c r="D34" s="68">
        <v>13.8</v>
      </c>
      <c r="E34" s="68">
        <v>565.05490314340454</v>
      </c>
      <c r="F34" s="52"/>
      <c r="G34" s="49" t="s">
        <v>308</v>
      </c>
      <c r="H34" s="53" t="s">
        <v>54</v>
      </c>
      <c r="I34" s="54">
        <v>7</v>
      </c>
      <c r="J34" s="63"/>
      <c r="K34" s="56" t="s">
        <v>75</v>
      </c>
      <c r="L34" s="53" t="s">
        <v>309</v>
      </c>
      <c r="M34" s="47"/>
      <c r="N34" s="47"/>
    </row>
    <row r="35" spans="1:14" s="14" customFormat="1" ht="51" customHeight="1">
      <c r="A35" s="49" t="s">
        <v>224</v>
      </c>
      <c r="B35" s="49" t="s">
        <v>212</v>
      </c>
      <c r="C35" s="68" t="s">
        <v>18</v>
      </c>
      <c r="D35" s="68">
        <v>2.9129999999999998</v>
      </c>
      <c r="E35" s="68">
        <v>36.350741502873767</v>
      </c>
      <c r="F35" s="57"/>
      <c r="G35" s="49" t="s">
        <v>308</v>
      </c>
      <c r="H35" s="53" t="s">
        <v>54</v>
      </c>
      <c r="I35" s="54">
        <v>7</v>
      </c>
      <c r="J35" s="63"/>
      <c r="K35" s="56" t="s">
        <v>75</v>
      </c>
      <c r="L35" s="53" t="s">
        <v>309</v>
      </c>
      <c r="M35" s="47"/>
      <c r="N35" s="47"/>
    </row>
    <row r="36" spans="1:14" s="14" customFormat="1" ht="51" customHeight="1">
      <c r="A36" s="49" t="s">
        <v>224</v>
      </c>
      <c r="B36" s="49" t="s">
        <v>213</v>
      </c>
      <c r="C36" s="68" t="s">
        <v>18</v>
      </c>
      <c r="D36" s="68">
        <v>3.4140000000000001</v>
      </c>
      <c r="E36" s="68">
        <v>62.730761725679422</v>
      </c>
      <c r="F36" s="58"/>
      <c r="G36" s="49" t="s">
        <v>308</v>
      </c>
      <c r="H36" s="53" t="s">
        <v>54</v>
      </c>
      <c r="I36" s="54">
        <v>7</v>
      </c>
      <c r="J36" s="63"/>
      <c r="K36" s="56" t="s">
        <v>75</v>
      </c>
      <c r="L36" s="53" t="s">
        <v>309</v>
      </c>
      <c r="M36" s="47"/>
      <c r="N36" s="47"/>
    </row>
    <row r="37" spans="1:14" s="14" customFormat="1" ht="51" customHeight="1">
      <c r="A37" s="49" t="s">
        <v>224</v>
      </c>
      <c r="B37" s="49" t="s">
        <v>214</v>
      </c>
      <c r="C37" s="68" t="s">
        <v>18</v>
      </c>
      <c r="D37" s="68">
        <v>6.8319999999999999</v>
      </c>
      <c r="E37" s="68">
        <v>176.76293195203294</v>
      </c>
      <c r="F37" s="60"/>
      <c r="G37" s="49" t="s">
        <v>308</v>
      </c>
      <c r="H37" s="53" t="s">
        <v>54</v>
      </c>
      <c r="I37" s="54">
        <v>7</v>
      </c>
      <c r="J37" s="63"/>
      <c r="K37" s="56" t="s">
        <v>75</v>
      </c>
      <c r="L37" s="53" t="s">
        <v>309</v>
      </c>
      <c r="M37" s="47"/>
      <c r="N37" s="47"/>
    </row>
    <row r="38" spans="1:14" s="14" customFormat="1" ht="51" customHeight="1">
      <c r="A38" s="49" t="s">
        <v>224</v>
      </c>
      <c r="B38" s="49" t="s">
        <v>215</v>
      </c>
      <c r="C38" s="68" t="s">
        <v>18</v>
      </c>
      <c r="D38" s="68">
        <v>2.8929999999999998</v>
      </c>
      <c r="E38" s="68">
        <v>45.673286383310867</v>
      </c>
      <c r="F38" s="60"/>
      <c r="G38" s="49" t="s">
        <v>308</v>
      </c>
      <c r="H38" s="53" t="s">
        <v>54</v>
      </c>
      <c r="I38" s="54">
        <v>7</v>
      </c>
      <c r="J38" s="63"/>
      <c r="K38" s="56" t="s">
        <v>75</v>
      </c>
      <c r="L38" s="53" t="s">
        <v>309</v>
      </c>
      <c r="M38" s="47"/>
      <c r="N38" s="47"/>
    </row>
    <row r="39" spans="1:14" s="14" customFormat="1" ht="51" customHeight="1">
      <c r="A39" s="49" t="s">
        <v>224</v>
      </c>
      <c r="B39" s="49" t="s">
        <v>216</v>
      </c>
      <c r="C39" s="68" t="s">
        <v>18</v>
      </c>
      <c r="D39" s="68">
        <v>2.6219999999999999</v>
      </c>
      <c r="E39" s="68">
        <v>39.889138224650537</v>
      </c>
      <c r="F39" s="60"/>
      <c r="G39" s="49" t="s">
        <v>308</v>
      </c>
      <c r="H39" s="53" t="s">
        <v>54</v>
      </c>
      <c r="I39" s="54">
        <v>7</v>
      </c>
      <c r="J39" s="63"/>
      <c r="K39" s="56" t="s">
        <v>75</v>
      </c>
      <c r="L39" s="53" t="s">
        <v>309</v>
      </c>
      <c r="M39" s="47"/>
      <c r="N39" s="47"/>
    </row>
    <row r="40" spans="1:14" s="14" customFormat="1" ht="51" customHeight="1">
      <c r="A40" s="49" t="s">
        <v>224</v>
      </c>
      <c r="B40" s="49" t="s">
        <v>217</v>
      </c>
      <c r="C40" s="68" t="s">
        <v>18</v>
      </c>
      <c r="D40" s="68">
        <v>2.665</v>
      </c>
      <c r="E40" s="68">
        <v>15.511636982899311</v>
      </c>
      <c r="F40" s="61"/>
      <c r="G40" s="49" t="s">
        <v>308</v>
      </c>
      <c r="H40" s="53" t="s">
        <v>54</v>
      </c>
      <c r="I40" s="54">
        <v>7</v>
      </c>
      <c r="J40" s="63"/>
      <c r="K40" s="56" t="s">
        <v>75</v>
      </c>
      <c r="L40" s="53" t="s">
        <v>309</v>
      </c>
      <c r="M40" s="47"/>
      <c r="N40" s="47"/>
    </row>
    <row r="41" spans="1:14" s="14" customFormat="1" ht="51" customHeight="1">
      <c r="A41" s="49" t="s">
        <v>224</v>
      </c>
      <c r="B41" s="49" t="s">
        <v>218</v>
      </c>
      <c r="C41" s="68" t="s">
        <v>18</v>
      </c>
      <c r="D41" s="68">
        <v>3.5950000000000002</v>
      </c>
      <c r="E41" s="68">
        <v>37.856219399701978</v>
      </c>
      <c r="F41" s="61"/>
      <c r="G41" s="49" t="s">
        <v>308</v>
      </c>
      <c r="H41" s="53" t="s">
        <v>54</v>
      </c>
      <c r="I41" s="54">
        <v>7</v>
      </c>
      <c r="J41" s="63"/>
      <c r="K41" s="56" t="s">
        <v>75</v>
      </c>
      <c r="L41" s="53" t="s">
        <v>309</v>
      </c>
      <c r="M41" s="47"/>
      <c r="N41" s="47"/>
    </row>
    <row r="42" spans="1:14" s="14" customFormat="1" ht="51" customHeight="1">
      <c r="A42" s="49" t="s">
        <v>224</v>
      </c>
      <c r="B42" s="49" t="s">
        <v>219</v>
      </c>
      <c r="C42" s="68" t="s">
        <v>18</v>
      </c>
      <c r="D42" s="68">
        <v>2.2040000000000002</v>
      </c>
      <c r="E42" s="68">
        <v>17.696879656567088</v>
      </c>
      <c r="F42" s="61"/>
      <c r="G42" s="49" t="s">
        <v>308</v>
      </c>
      <c r="H42" s="53" t="s">
        <v>54</v>
      </c>
      <c r="I42" s="54">
        <v>7</v>
      </c>
      <c r="J42" s="63"/>
      <c r="K42" s="56" t="s">
        <v>75</v>
      </c>
      <c r="L42" s="53" t="s">
        <v>309</v>
      </c>
      <c r="M42" s="47"/>
      <c r="N42" s="47"/>
    </row>
    <row r="43" spans="1:14" s="14" customFormat="1" ht="51" customHeight="1">
      <c r="A43" s="49" t="s">
        <v>224</v>
      </c>
      <c r="B43" s="49" t="s">
        <v>220</v>
      </c>
      <c r="C43" s="68" t="s">
        <v>18</v>
      </c>
      <c r="D43" s="68">
        <v>7.6109999999999998</v>
      </c>
      <c r="E43" s="68">
        <v>157.1547044632087</v>
      </c>
      <c r="F43" s="60"/>
      <c r="G43" s="49" t="s">
        <v>308</v>
      </c>
      <c r="H43" s="53" t="s">
        <v>54</v>
      </c>
      <c r="I43" s="54">
        <v>7</v>
      </c>
      <c r="J43" s="63"/>
      <c r="K43" s="56" t="s">
        <v>75</v>
      </c>
      <c r="L43" s="53" t="s">
        <v>309</v>
      </c>
      <c r="M43" s="47"/>
      <c r="N43" s="47"/>
    </row>
    <row r="44" spans="1:14" s="14" customFormat="1" ht="51" customHeight="1">
      <c r="A44" s="49" t="s">
        <v>224</v>
      </c>
      <c r="B44" s="49" t="s">
        <v>221</v>
      </c>
      <c r="C44" s="68" t="s">
        <v>18</v>
      </c>
      <c r="D44" s="68">
        <v>1.3049999999999999</v>
      </c>
      <c r="E44" s="68">
        <v>32.572846448591505</v>
      </c>
      <c r="F44" s="61"/>
      <c r="G44" s="49" t="s">
        <v>308</v>
      </c>
      <c r="H44" s="53" t="s">
        <v>54</v>
      </c>
      <c r="I44" s="54">
        <v>7</v>
      </c>
      <c r="J44" s="63"/>
      <c r="K44" s="56" t="s">
        <v>75</v>
      </c>
      <c r="L44" s="53" t="s">
        <v>309</v>
      </c>
      <c r="M44" s="47"/>
      <c r="N44" s="47"/>
    </row>
    <row r="45" spans="1:14" s="14" customFormat="1" ht="51" customHeight="1">
      <c r="A45" s="49" t="s">
        <v>224</v>
      </c>
      <c r="B45" s="49" t="s">
        <v>222</v>
      </c>
      <c r="C45" s="68" t="s">
        <v>18</v>
      </c>
      <c r="D45" s="68">
        <v>1.105</v>
      </c>
      <c r="E45" s="68">
        <v>37.708401333995596</v>
      </c>
      <c r="F45" s="52"/>
      <c r="G45" s="49" t="s">
        <v>308</v>
      </c>
      <c r="H45" s="53" t="s">
        <v>54</v>
      </c>
      <c r="I45" s="54">
        <v>7</v>
      </c>
      <c r="J45" s="63"/>
      <c r="K45" s="56" t="s">
        <v>75</v>
      </c>
      <c r="L45" s="53" t="s">
        <v>309</v>
      </c>
      <c r="M45" s="47"/>
      <c r="N45" s="47"/>
    </row>
    <row r="46" spans="1:14" s="14" customFormat="1" ht="51" customHeight="1">
      <c r="A46" s="49" t="s">
        <v>224</v>
      </c>
      <c r="B46" s="49" t="s">
        <v>223</v>
      </c>
      <c r="C46" s="68" t="s">
        <v>18</v>
      </c>
      <c r="D46" s="68">
        <v>2.11</v>
      </c>
      <c r="E46" s="68">
        <v>14.60007627900376</v>
      </c>
      <c r="F46" s="52"/>
      <c r="G46" s="49" t="s">
        <v>308</v>
      </c>
      <c r="H46" s="53" t="s">
        <v>54</v>
      </c>
      <c r="I46" s="54">
        <v>7</v>
      </c>
      <c r="J46" s="63"/>
      <c r="K46" s="56" t="s">
        <v>75</v>
      </c>
      <c r="L46" s="53" t="s">
        <v>309</v>
      </c>
      <c r="M46" s="47"/>
      <c r="N46" s="47"/>
    </row>
    <row r="47" spans="1:14" s="14" customFormat="1" ht="51" customHeight="1">
      <c r="A47" s="49" t="s">
        <v>224</v>
      </c>
      <c r="B47" s="49" t="s">
        <v>207</v>
      </c>
      <c r="C47" s="68" t="s">
        <v>57</v>
      </c>
      <c r="D47" s="68">
        <v>1</v>
      </c>
      <c r="E47" s="68">
        <v>45.13</v>
      </c>
      <c r="F47" s="61"/>
      <c r="G47" s="49" t="s">
        <v>308</v>
      </c>
      <c r="H47" s="53" t="s">
        <v>54</v>
      </c>
      <c r="I47" s="54">
        <v>4</v>
      </c>
      <c r="J47" s="63"/>
      <c r="K47" s="56" t="s">
        <v>75</v>
      </c>
      <c r="L47" s="53" t="s">
        <v>309</v>
      </c>
      <c r="M47" s="47"/>
      <c r="N47" s="47"/>
    </row>
    <row r="48" spans="1:14" s="14" customFormat="1" ht="51" customHeight="1">
      <c r="A48" s="49" t="s">
        <v>224</v>
      </c>
      <c r="B48" s="49" t="s">
        <v>168</v>
      </c>
      <c r="C48" s="68" t="s">
        <v>57</v>
      </c>
      <c r="D48" s="68">
        <v>12</v>
      </c>
      <c r="E48" s="68">
        <v>131.38</v>
      </c>
      <c r="F48" s="61"/>
      <c r="G48" s="49" t="s">
        <v>308</v>
      </c>
      <c r="H48" s="53" t="s">
        <v>54</v>
      </c>
      <c r="I48" s="54">
        <v>1</v>
      </c>
      <c r="J48" s="63"/>
      <c r="K48" s="56" t="s">
        <v>75</v>
      </c>
      <c r="L48" s="53" t="s">
        <v>309</v>
      </c>
      <c r="M48" s="47"/>
      <c r="N48" s="47"/>
    </row>
    <row r="49" spans="2:5" ht="37.5" customHeight="1">
      <c r="B49" s="28"/>
      <c r="E49" s="25"/>
    </row>
    <row r="50" spans="2:5" ht="37.5" customHeight="1">
      <c r="B50" s="28"/>
    </row>
    <row r="51" spans="2:5" ht="37.5" customHeight="1">
      <c r="B51" s="28"/>
    </row>
    <row r="52" spans="2:5" ht="37.5" customHeight="1">
      <c r="B52" s="28"/>
    </row>
  </sheetData>
  <sortState ref="A2:L48">
    <sortCondition ref="G2:G48"/>
  </sortState>
  <pageMargins left="0.7" right="0.7" top="0.75" bottom="0.75" header="0.3" footer="0.3"/>
  <pageSetup paperSize="9" scale="46" fitToHeight="1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view="pageBreakPreview" topLeftCell="D45" zoomScale="85" zoomScaleNormal="40" zoomScaleSheetLayoutView="85" workbookViewId="0">
      <selection activeCell="I46" sqref="I46:L52"/>
    </sheetView>
  </sheetViews>
  <sheetFormatPr defaultRowHeight="14.4"/>
  <cols>
    <col min="2" max="2" width="24.33203125" customWidth="1"/>
    <col min="3" max="3" width="51.44140625" style="27" customWidth="1"/>
    <col min="4" max="4" width="15.33203125" customWidth="1"/>
    <col min="5" max="5" width="18.6640625" customWidth="1"/>
    <col min="6" max="6" width="21" style="145" customWidth="1"/>
    <col min="7" max="7" width="16" style="145" hidden="1" customWidth="1"/>
    <col min="8" max="8" width="29.33203125" style="148" customWidth="1"/>
    <col min="9" max="9" width="22.33203125" style="145" customWidth="1"/>
    <col min="10" max="10" width="24.33203125" style="148" customWidth="1"/>
    <col min="11" max="11" width="24.33203125" style="145" customWidth="1"/>
    <col min="12" max="12" width="24.33203125" customWidth="1"/>
    <col min="13" max="13" width="33.33203125" hidden="1" customWidth="1"/>
    <col min="14" max="14" width="18.33203125" hidden="1" customWidth="1"/>
    <col min="15" max="15" width="31.6640625" customWidth="1"/>
    <col min="16" max="16" width="15.5546875" customWidth="1"/>
  </cols>
  <sheetData>
    <row r="1" spans="1:15" ht="63">
      <c r="A1" s="36" t="s">
        <v>83</v>
      </c>
      <c r="B1" s="36" t="s">
        <v>0</v>
      </c>
      <c r="C1" s="36" t="s">
        <v>84</v>
      </c>
      <c r="D1" s="36" t="s">
        <v>95</v>
      </c>
      <c r="E1" s="36" t="s">
        <v>96</v>
      </c>
      <c r="F1" s="141" t="s">
        <v>85</v>
      </c>
      <c r="G1" s="141" t="s">
        <v>86</v>
      </c>
      <c r="H1" s="146" t="s">
        <v>87</v>
      </c>
      <c r="I1" s="141" t="s">
        <v>79</v>
      </c>
      <c r="J1" s="146" t="s">
        <v>98</v>
      </c>
      <c r="K1" s="141" t="s">
        <v>90</v>
      </c>
      <c r="L1" s="36" t="s">
        <v>99</v>
      </c>
      <c r="M1" s="36" t="s">
        <v>88</v>
      </c>
      <c r="N1" s="36" t="s">
        <v>89</v>
      </c>
      <c r="O1" s="37" t="s">
        <v>101</v>
      </c>
    </row>
    <row r="2" spans="1:15" s="34" customFormat="1" ht="45.75" customHeight="1">
      <c r="A2" s="133">
        <v>1</v>
      </c>
      <c r="B2" s="43" t="s">
        <v>13</v>
      </c>
      <c r="C2" s="8" t="s">
        <v>11</v>
      </c>
      <c r="D2" s="8" t="s">
        <v>12</v>
      </c>
      <c r="E2" s="44">
        <v>35.828000000000003</v>
      </c>
      <c r="F2" s="142">
        <v>1132.4847496803</v>
      </c>
      <c r="G2" s="143">
        <v>9</v>
      </c>
      <c r="H2" s="147">
        <v>334.51</v>
      </c>
      <c r="I2" s="142">
        <f t="shared" ref="I2:I42" si="0">F2-H2</f>
        <v>797.97474968029996</v>
      </c>
      <c r="J2" s="147">
        <v>504.16</v>
      </c>
      <c r="K2" s="142">
        <v>609.57000000000005</v>
      </c>
      <c r="L2" s="9" t="s">
        <v>100</v>
      </c>
      <c r="M2" s="133"/>
      <c r="N2" s="133"/>
      <c r="O2" s="9" t="s">
        <v>102</v>
      </c>
    </row>
    <row r="3" spans="1:15" s="34" customFormat="1" ht="46.5" customHeight="1">
      <c r="A3" s="133">
        <v>2</v>
      </c>
      <c r="B3" s="43" t="s">
        <v>13</v>
      </c>
      <c r="C3" s="8" t="s">
        <v>17</v>
      </c>
      <c r="D3" s="8" t="s">
        <v>18</v>
      </c>
      <c r="E3" s="44">
        <v>10.69</v>
      </c>
      <c r="F3" s="144">
        <v>212.86</v>
      </c>
      <c r="G3" s="143">
        <v>9</v>
      </c>
      <c r="H3" s="147">
        <v>94.35</v>
      </c>
      <c r="I3" s="142">
        <f t="shared" si="0"/>
        <v>118.51000000000002</v>
      </c>
      <c r="J3" s="147">
        <v>59.6</v>
      </c>
      <c r="K3" s="142">
        <v>97.91</v>
      </c>
      <c r="L3" s="9" t="s">
        <v>100</v>
      </c>
      <c r="M3" s="133"/>
      <c r="N3" s="133"/>
      <c r="O3" s="9" t="s">
        <v>103</v>
      </c>
    </row>
    <row r="4" spans="1:15" s="34" customFormat="1" ht="34.5" customHeight="1">
      <c r="A4" s="38">
        <v>5</v>
      </c>
      <c r="B4" s="43" t="s">
        <v>22</v>
      </c>
      <c r="C4" s="8" t="s">
        <v>24</v>
      </c>
      <c r="D4" s="8" t="s">
        <v>12</v>
      </c>
      <c r="E4" s="44">
        <v>7.1920000000000002</v>
      </c>
      <c r="F4" s="142">
        <v>215.68431884647907</v>
      </c>
      <c r="G4" s="143">
        <v>8</v>
      </c>
      <c r="H4" s="147">
        <v>52.643453801568363</v>
      </c>
      <c r="I4" s="142">
        <f t="shared" si="0"/>
        <v>163.0408650449107</v>
      </c>
      <c r="J4" s="147">
        <v>215.684</v>
      </c>
      <c r="K4" s="142">
        <v>215.684</v>
      </c>
      <c r="L4" s="9" t="s">
        <v>105</v>
      </c>
      <c r="M4" s="132"/>
      <c r="N4" s="38"/>
      <c r="O4" s="9"/>
    </row>
    <row r="5" spans="1:15" s="34" customFormat="1" ht="34.5" customHeight="1">
      <c r="A5" s="38">
        <v>6</v>
      </c>
      <c r="B5" s="43" t="s">
        <v>22</v>
      </c>
      <c r="C5" s="8" t="s">
        <v>26</v>
      </c>
      <c r="D5" s="8" t="s">
        <v>12</v>
      </c>
      <c r="E5" s="44">
        <v>3.66</v>
      </c>
      <c r="F5" s="142">
        <v>106.6825267</v>
      </c>
      <c r="G5" s="143">
        <v>8</v>
      </c>
      <c r="H5" s="147">
        <v>26.790189226048419</v>
      </c>
      <c r="I5" s="142">
        <f t="shared" si="0"/>
        <v>79.892337473951585</v>
      </c>
      <c r="J5" s="147">
        <v>106.68300000000001</v>
      </c>
      <c r="K5" s="142">
        <v>106.68300000000001</v>
      </c>
      <c r="L5" s="9" t="s">
        <v>105</v>
      </c>
      <c r="M5" s="38"/>
      <c r="N5" s="38"/>
      <c r="O5" s="9"/>
    </row>
    <row r="6" spans="1:15" s="34" customFormat="1" ht="34.5" customHeight="1">
      <c r="A6" s="38">
        <v>7</v>
      </c>
      <c r="B6" s="43" t="s">
        <v>22</v>
      </c>
      <c r="C6" s="8" t="s">
        <v>26</v>
      </c>
      <c r="D6" s="8" t="s">
        <v>12</v>
      </c>
      <c r="E6" s="44">
        <v>5.0570000000000004</v>
      </c>
      <c r="F6" s="142">
        <v>112.01917659999999</v>
      </c>
      <c r="G6" s="143">
        <v>8</v>
      </c>
      <c r="H6" s="147">
        <v>37.01584341970679</v>
      </c>
      <c r="I6" s="142">
        <f t="shared" si="0"/>
        <v>75.003333180293197</v>
      </c>
      <c r="J6" s="147">
        <v>112.01900000000001</v>
      </c>
      <c r="K6" s="142">
        <v>112.01900000000001</v>
      </c>
      <c r="L6" s="9" t="s">
        <v>105</v>
      </c>
      <c r="M6" s="40"/>
      <c r="N6" s="38"/>
      <c r="O6" s="9"/>
    </row>
    <row r="7" spans="1:15" s="34" customFormat="1" ht="34.5" customHeight="1">
      <c r="A7" s="38">
        <v>8</v>
      </c>
      <c r="B7" s="43" t="s">
        <v>22</v>
      </c>
      <c r="C7" s="8" t="s">
        <v>27</v>
      </c>
      <c r="D7" s="8" t="s">
        <v>12</v>
      </c>
      <c r="E7" s="44">
        <v>5.4</v>
      </c>
      <c r="F7" s="142">
        <v>57.684434760000002</v>
      </c>
      <c r="G7" s="143">
        <v>8</v>
      </c>
      <c r="H7" s="147">
        <v>39.526508694169792</v>
      </c>
      <c r="I7" s="142">
        <f t="shared" si="0"/>
        <v>18.15792606583021</v>
      </c>
      <c r="J7" s="147">
        <v>57.683999999999997</v>
      </c>
      <c r="K7" s="142">
        <v>57.683999999999997</v>
      </c>
      <c r="L7" s="9" t="s">
        <v>105</v>
      </c>
      <c r="M7" s="38"/>
      <c r="N7" s="38"/>
      <c r="O7" s="9"/>
    </row>
    <row r="8" spans="1:15" s="34" customFormat="1" ht="34.5" customHeight="1">
      <c r="A8" s="133">
        <v>12</v>
      </c>
      <c r="B8" s="43" t="s">
        <v>22</v>
      </c>
      <c r="C8" s="8" t="s">
        <v>31</v>
      </c>
      <c r="D8" s="8" t="s">
        <v>12</v>
      </c>
      <c r="E8" s="44">
        <v>2.98</v>
      </c>
      <c r="F8" s="142">
        <v>91.955522869999996</v>
      </c>
      <c r="G8" s="143">
        <v>8</v>
      </c>
      <c r="H8" s="147">
        <v>21.812777020115927</v>
      </c>
      <c r="I8" s="142">
        <f t="shared" si="0"/>
        <v>70.142745849884065</v>
      </c>
      <c r="J8" s="147">
        <v>22.19</v>
      </c>
      <c r="K8" s="142">
        <v>38.81</v>
      </c>
      <c r="L8" s="9" t="s">
        <v>100</v>
      </c>
      <c r="M8" s="133"/>
      <c r="N8" s="133"/>
      <c r="O8" s="9" t="s">
        <v>103</v>
      </c>
    </row>
    <row r="9" spans="1:15" s="34" customFormat="1" ht="34.5" customHeight="1">
      <c r="A9" s="133">
        <v>3</v>
      </c>
      <c r="B9" s="43" t="s">
        <v>22</v>
      </c>
      <c r="C9" s="8" t="s">
        <v>21</v>
      </c>
      <c r="D9" s="8" t="s">
        <v>12</v>
      </c>
      <c r="E9" s="44">
        <v>7.37</v>
      </c>
      <c r="F9" s="142">
        <v>68.311339590000003</v>
      </c>
      <c r="G9" s="143">
        <v>8</v>
      </c>
      <c r="H9" s="147">
        <v>53.946364643709515</v>
      </c>
      <c r="I9" s="142">
        <f t="shared" si="0"/>
        <v>14.364974946290488</v>
      </c>
      <c r="J9" s="147">
        <v>0</v>
      </c>
      <c r="K9" s="142">
        <v>0</v>
      </c>
      <c r="L9" s="9" t="s">
        <v>104</v>
      </c>
      <c r="M9" s="133"/>
      <c r="N9" s="133"/>
      <c r="O9" s="9"/>
    </row>
    <row r="10" spans="1:15" s="34" customFormat="1" ht="34.5" customHeight="1">
      <c r="A10" s="133">
        <v>4</v>
      </c>
      <c r="B10" s="43" t="s">
        <v>22</v>
      </c>
      <c r="C10" s="8" t="s">
        <v>23</v>
      </c>
      <c r="D10" s="8" t="s">
        <v>12</v>
      </c>
      <c r="E10" s="44">
        <v>5.8959999999999999</v>
      </c>
      <c r="F10" s="142">
        <v>107.2236656</v>
      </c>
      <c r="G10" s="143">
        <v>8</v>
      </c>
      <c r="H10" s="147">
        <v>43.157091714967613</v>
      </c>
      <c r="I10" s="142">
        <f t="shared" si="0"/>
        <v>64.066573885032398</v>
      </c>
      <c r="J10" s="147">
        <v>0</v>
      </c>
      <c r="K10" s="142">
        <v>0</v>
      </c>
      <c r="L10" s="9" t="s">
        <v>104</v>
      </c>
      <c r="M10" s="133"/>
      <c r="N10" s="133"/>
      <c r="O10" s="9"/>
    </row>
    <row r="11" spans="1:15" s="34" customFormat="1" ht="34.5" customHeight="1">
      <c r="A11" s="133">
        <v>9</v>
      </c>
      <c r="B11" s="43" t="s">
        <v>22</v>
      </c>
      <c r="C11" s="8" t="s">
        <v>28</v>
      </c>
      <c r="D11" s="8" t="s">
        <v>12</v>
      </c>
      <c r="E11" s="44">
        <v>1.903</v>
      </c>
      <c r="F11" s="142">
        <v>48.574001809999999</v>
      </c>
      <c r="G11" s="143">
        <v>8</v>
      </c>
      <c r="H11" s="147">
        <v>13.929434452778725</v>
      </c>
      <c r="I11" s="142">
        <f t="shared" si="0"/>
        <v>34.644567357221277</v>
      </c>
      <c r="J11" s="147">
        <v>0</v>
      </c>
      <c r="K11" s="142">
        <v>0</v>
      </c>
      <c r="L11" s="9" t="s">
        <v>104</v>
      </c>
      <c r="M11" s="30"/>
      <c r="N11" s="133"/>
      <c r="O11" s="9"/>
    </row>
    <row r="12" spans="1:15" s="34" customFormat="1" ht="34.5" customHeight="1">
      <c r="A12" s="133">
        <v>10</v>
      </c>
      <c r="B12" s="43" t="s">
        <v>22</v>
      </c>
      <c r="C12" s="8" t="s">
        <v>29</v>
      </c>
      <c r="D12" s="8" t="s">
        <v>12</v>
      </c>
      <c r="E12" s="44">
        <v>4.32</v>
      </c>
      <c r="F12" s="142">
        <v>102.82893199999999</v>
      </c>
      <c r="G12" s="143">
        <v>8</v>
      </c>
      <c r="H12" s="147">
        <v>31.621206955335836</v>
      </c>
      <c r="I12" s="142">
        <f t="shared" si="0"/>
        <v>71.207725044664159</v>
      </c>
      <c r="J12" s="147">
        <v>0</v>
      </c>
      <c r="K12" s="142">
        <v>0</v>
      </c>
      <c r="L12" s="9" t="s">
        <v>104</v>
      </c>
      <c r="M12" s="30"/>
      <c r="N12" s="133"/>
      <c r="O12" s="9"/>
    </row>
    <row r="13" spans="1:15" s="34" customFormat="1" ht="34.5" customHeight="1">
      <c r="A13" s="133">
        <v>11</v>
      </c>
      <c r="B13" s="43" t="s">
        <v>22</v>
      </c>
      <c r="C13" s="8" t="s">
        <v>30</v>
      </c>
      <c r="D13" s="8" t="s">
        <v>12</v>
      </c>
      <c r="E13" s="44">
        <v>3.15</v>
      </c>
      <c r="F13" s="142">
        <v>37.926277570000003</v>
      </c>
      <c r="G13" s="143">
        <v>8</v>
      </c>
      <c r="H13" s="147">
        <v>23.057130071599047</v>
      </c>
      <c r="I13" s="142">
        <f t="shared" si="0"/>
        <v>14.869147498400956</v>
      </c>
      <c r="J13" s="147">
        <v>0</v>
      </c>
      <c r="K13" s="142">
        <v>0</v>
      </c>
      <c r="L13" s="9" t="s">
        <v>104</v>
      </c>
      <c r="M13" s="133"/>
      <c r="N13" s="133"/>
      <c r="O13" s="9"/>
    </row>
    <row r="14" spans="1:15" s="34" customFormat="1" ht="46.5" customHeight="1">
      <c r="A14" s="132">
        <v>14</v>
      </c>
      <c r="B14" s="43" t="s">
        <v>34</v>
      </c>
      <c r="C14" s="8" t="s">
        <v>35</v>
      </c>
      <c r="D14" s="8" t="s">
        <v>18</v>
      </c>
      <c r="E14" s="44">
        <v>3.56</v>
      </c>
      <c r="F14" s="142">
        <v>29.21</v>
      </c>
      <c r="G14" s="143">
        <v>10</v>
      </c>
      <c r="H14" s="147">
        <v>16.102959934587084</v>
      </c>
      <c r="I14" s="142">
        <f t="shared" si="0"/>
        <v>13.107040065412917</v>
      </c>
      <c r="J14" s="147">
        <v>29.1</v>
      </c>
      <c r="K14" s="142">
        <v>29.21</v>
      </c>
      <c r="L14" s="9" t="s">
        <v>105</v>
      </c>
      <c r="M14" s="132"/>
      <c r="N14" s="132"/>
      <c r="O14" s="9"/>
    </row>
    <row r="15" spans="1:15" s="34" customFormat="1" ht="34.5" customHeight="1">
      <c r="A15" s="29">
        <v>15</v>
      </c>
      <c r="B15" s="43" t="s">
        <v>34</v>
      </c>
      <c r="C15" s="8" t="s">
        <v>36</v>
      </c>
      <c r="D15" s="8" t="s">
        <v>37</v>
      </c>
      <c r="E15" s="44">
        <v>1</v>
      </c>
      <c r="F15" s="142">
        <v>389.57</v>
      </c>
      <c r="G15" s="143">
        <v>2</v>
      </c>
      <c r="H15" s="147">
        <v>178.46</v>
      </c>
      <c r="I15" s="142">
        <f t="shared" si="0"/>
        <v>211.10999999999999</v>
      </c>
      <c r="J15" s="147">
        <v>89.23</v>
      </c>
      <c r="K15" s="142">
        <v>178.46</v>
      </c>
      <c r="L15" s="9" t="s">
        <v>100</v>
      </c>
      <c r="M15" s="29"/>
      <c r="N15" s="29"/>
      <c r="O15" s="9" t="s">
        <v>106</v>
      </c>
    </row>
    <row r="16" spans="1:15" s="34" customFormat="1" ht="34.5" customHeight="1">
      <c r="A16" s="29">
        <v>13</v>
      </c>
      <c r="B16" s="43" t="s">
        <v>34</v>
      </c>
      <c r="C16" s="8" t="s">
        <v>33</v>
      </c>
      <c r="D16" s="8" t="s">
        <v>18</v>
      </c>
      <c r="E16" s="44">
        <v>20.9</v>
      </c>
      <c r="F16" s="142">
        <v>450.21</v>
      </c>
      <c r="G16" s="143">
        <v>9</v>
      </c>
      <c r="H16" s="147">
        <v>94.53704006541291</v>
      </c>
      <c r="I16" s="142">
        <f t="shared" si="0"/>
        <v>355.67295993458708</v>
      </c>
      <c r="J16" s="147">
        <v>177.08</v>
      </c>
      <c r="K16" s="142">
        <v>177.08</v>
      </c>
      <c r="L16" s="9" t="s">
        <v>104</v>
      </c>
      <c r="M16" s="29"/>
      <c r="N16" s="29"/>
      <c r="O16" s="9"/>
    </row>
    <row r="17" spans="1:16" s="34" customFormat="1" ht="44.25" customHeight="1">
      <c r="A17" s="132">
        <v>19</v>
      </c>
      <c r="B17" s="43" t="s">
        <v>40</v>
      </c>
      <c r="C17" s="8" t="s">
        <v>45</v>
      </c>
      <c r="D17" s="8" t="s">
        <v>12</v>
      </c>
      <c r="E17" s="44">
        <v>6.76</v>
      </c>
      <c r="F17" s="142">
        <v>282.4936586</v>
      </c>
      <c r="G17" s="143">
        <v>8</v>
      </c>
      <c r="H17" s="147">
        <v>94.955193328279009</v>
      </c>
      <c r="I17" s="142">
        <f t="shared" si="0"/>
        <v>187.53846527172101</v>
      </c>
      <c r="J17" s="147">
        <v>282.4936586</v>
      </c>
      <c r="K17" s="142">
        <v>282.4936586</v>
      </c>
      <c r="L17" s="9" t="s">
        <v>105</v>
      </c>
      <c r="M17" s="132"/>
      <c r="N17" s="132"/>
      <c r="O17" s="9"/>
    </row>
    <row r="18" spans="1:16" s="34" customFormat="1" ht="44.25" customHeight="1">
      <c r="A18" s="132">
        <v>20</v>
      </c>
      <c r="B18" s="43" t="s">
        <v>40</v>
      </c>
      <c r="C18" s="8" t="s">
        <v>46</v>
      </c>
      <c r="D18" s="8" t="s">
        <v>12</v>
      </c>
      <c r="E18" s="44">
        <v>5.2350000000000003</v>
      </c>
      <c r="F18" s="142">
        <v>313.34954199999999</v>
      </c>
      <c r="G18" s="143">
        <v>8</v>
      </c>
      <c r="H18" s="147">
        <v>73.534088324488266</v>
      </c>
      <c r="I18" s="142">
        <f t="shared" si="0"/>
        <v>239.81545367551172</v>
      </c>
      <c r="J18" s="147">
        <v>313.34954199999999</v>
      </c>
      <c r="K18" s="142">
        <v>313.34954199999999</v>
      </c>
      <c r="L18" s="9" t="s">
        <v>105</v>
      </c>
      <c r="M18" s="132"/>
      <c r="N18" s="132"/>
      <c r="O18" s="9"/>
    </row>
    <row r="19" spans="1:16" s="34" customFormat="1" ht="44.25" customHeight="1">
      <c r="A19" s="132">
        <v>24</v>
      </c>
      <c r="B19" s="43" t="s">
        <v>40</v>
      </c>
      <c r="C19" s="8" t="s">
        <v>50</v>
      </c>
      <c r="D19" s="8" t="s">
        <v>12</v>
      </c>
      <c r="E19" s="44">
        <v>1</v>
      </c>
      <c r="F19" s="142">
        <v>38.119906110000002</v>
      </c>
      <c r="G19" s="143">
        <v>10</v>
      </c>
      <c r="H19" s="147">
        <v>13.449230769230768</v>
      </c>
      <c r="I19" s="142">
        <f t="shared" si="0"/>
        <v>24.670675340769236</v>
      </c>
      <c r="J19" s="147">
        <v>38.119999999999997</v>
      </c>
      <c r="K19" s="142">
        <v>38.119999999999997</v>
      </c>
      <c r="L19" s="9" t="s">
        <v>105</v>
      </c>
      <c r="M19" s="132" t="s">
        <v>94</v>
      </c>
      <c r="N19" s="132"/>
      <c r="O19" s="9"/>
    </row>
    <row r="20" spans="1:16" s="34" customFormat="1" ht="44.25" customHeight="1">
      <c r="A20" s="132">
        <v>25</v>
      </c>
      <c r="B20" s="43" t="s">
        <v>40</v>
      </c>
      <c r="C20" s="8" t="s">
        <v>50</v>
      </c>
      <c r="D20" s="8" t="s">
        <v>12</v>
      </c>
      <c r="E20" s="44">
        <v>1</v>
      </c>
      <c r="F20" s="142">
        <v>69.659241080000001</v>
      </c>
      <c r="G20" s="143">
        <v>10</v>
      </c>
      <c r="H20" s="147">
        <v>13.449230769230768</v>
      </c>
      <c r="I20" s="142">
        <f t="shared" si="0"/>
        <v>56.210010310769235</v>
      </c>
      <c r="J20" s="147">
        <v>69.659000000000006</v>
      </c>
      <c r="K20" s="142">
        <v>69.659000000000006</v>
      </c>
      <c r="L20" s="9" t="s">
        <v>105</v>
      </c>
      <c r="M20" s="41">
        <f>SUM(E16:E20)</f>
        <v>34.894999999999996</v>
      </c>
      <c r="N20" s="132"/>
      <c r="O20" s="9"/>
    </row>
    <row r="21" spans="1:16" s="34" customFormat="1" ht="44.25" customHeight="1">
      <c r="A21" s="29">
        <v>23</v>
      </c>
      <c r="B21" s="43" t="s">
        <v>40</v>
      </c>
      <c r="C21" s="8" t="s">
        <v>49</v>
      </c>
      <c r="D21" s="8" t="s">
        <v>12</v>
      </c>
      <c r="E21" s="44">
        <v>3</v>
      </c>
      <c r="F21" s="142">
        <v>99.547012699999996</v>
      </c>
      <c r="G21" s="143">
        <v>10</v>
      </c>
      <c r="H21" s="147">
        <v>40.347692307692306</v>
      </c>
      <c r="I21" s="142">
        <f t="shared" si="0"/>
        <v>59.19932039230769</v>
      </c>
      <c r="J21" s="147">
        <v>39.79</v>
      </c>
      <c r="K21" s="142">
        <v>99.47</v>
      </c>
      <c r="L21" s="9" t="s">
        <v>100</v>
      </c>
      <c r="M21" s="133" t="s">
        <v>94</v>
      </c>
      <c r="N21" s="133"/>
      <c r="O21" s="9"/>
    </row>
    <row r="22" spans="1:16" s="34" customFormat="1" ht="44.25" customHeight="1">
      <c r="A22" s="29">
        <v>16</v>
      </c>
      <c r="B22" s="43" t="s">
        <v>40</v>
      </c>
      <c r="C22" s="8" t="s">
        <v>39</v>
      </c>
      <c r="D22" s="8" t="s">
        <v>12</v>
      </c>
      <c r="E22" s="44">
        <v>4.9249999999999998</v>
      </c>
      <c r="F22" s="142">
        <v>335.3397243</v>
      </c>
      <c r="G22" s="143">
        <v>8</v>
      </c>
      <c r="H22" s="147">
        <v>69.179634192570134</v>
      </c>
      <c r="I22" s="142">
        <f t="shared" si="0"/>
        <v>266.16009010742988</v>
      </c>
      <c r="J22" s="147">
        <v>33.5</v>
      </c>
      <c r="K22" s="142">
        <v>33.5</v>
      </c>
      <c r="L22" s="9" t="s">
        <v>104</v>
      </c>
      <c r="M22" s="133"/>
      <c r="N22" s="133"/>
      <c r="O22" s="9" t="s">
        <v>107</v>
      </c>
    </row>
    <row r="23" spans="1:16" s="34" customFormat="1" ht="44.25" customHeight="1">
      <c r="A23" s="29">
        <v>17</v>
      </c>
      <c r="B23" s="43" t="s">
        <v>40</v>
      </c>
      <c r="C23" s="8" t="s">
        <v>42</v>
      </c>
      <c r="D23" s="8" t="s">
        <v>12</v>
      </c>
      <c r="E23" s="44">
        <v>7.5650000000000004</v>
      </c>
      <c r="F23" s="142">
        <v>158.05900270000001</v>
      </c>
      <c r="G23" s="143">
        <v>8</v>
      </c>
      <c r="H23" s="147">
        <v>106.26272744503413</v>
      </c>
      <c r="I23" s="142">
        <f t="shared" si="0"/>
        <v>51.796275254965877</v>
      </c>
      <c r="J23" s="147">
        <v>63.22</v>
      </c>
      <c r="K23" s="142">
        <v>63.22</v>
      </c>
      <c r="L23" s="9" t="s">
        <v>104</v>
      </c>
      <c r="M23" s="133"/>
      <c r="N23" s="133"/>
      <c r="O23" s="9"/>
    </row>
    <row r="24" spans="1:16" s="34" customFormat="1" ht="44.25" customHeight="1">
      <c r="A24" s="29">
        <v>18</v>
      </c>
      <c r="B24" s="43" t="s">
        <v>40</v>
      </c>
      <c r="C24" s="8" t="s">
        <v>43</v>
      </c>
      <c r="D24" s="8" t="s">
        <v>12</v>
      </c>
      <c r="E24" s="44">
        <v>1.903</v>
      </c>
      <c r="F24" s="142">
        <v>16.063565189999998</v>
      </c>
      <c r="G24" s="143">
        <v>8</v>
      </c>
      <c r="H24" s="147">
        <v>26.730729719484458</v>
      </c>
      <c r="I24" s="142">
        <f t="shared" si="0"/>
        <v>-10.667164529484459</v>
      </c>
      <c r="J24" s="147">
        <v>8.0399999999999991</v>
      </c>
      <c r="K24" s="142">
        <v>8.0399999999999991</v>
      </c>
      <c r="L24" s="9" t="s">
        <v>104</v>
      </c>
      <c r="M24" s="133"/>
      <c r="N24" s="133"/>
      <c r="O24" s="9"/>
    </row>
    <row r="25" spans="1:16" s="34" customFormat="1" ht="44.25" customHeight="1">
      <c r="A25" s="29">
        <v>21</v>
      </c>
      <c r="B25" s="43" t="s">
        <v>40</v>
      </c>
      <c r="C25" s="8" t="s">
        <v>47</v>
      </c>
      <c r="D25" s="8" t="s">
        <v>12</v>
      </c>
      <c r="E25" s="44">
        <v>3.75</v>
      </c>
      <c r="F25" s="142">
        <v>154.61481599999999</v>
      </c>
      <c r="G25" s="143">
        <v>10</v>
      </c>
      <c r="H25" s="147">
        <v>50.434615384615384</v>
      </c>
      <c r="I25" s="142">
        <f t="shared" si="0"/>
        <v>104.18020061538461</v>
      </c>
      <c r="J25" s="147">
        <v>113.38</v>
      </c>
      <c r="K25" s="142">
        <v>113.38</v>
      </c>
      <c r="L25" s="9" t="s">
        <v>104</v>
      </c>
      <c r="M25" s="133"/>
      <c r="N25" s="133"/>
      <c r="O25" s="9"/>
    </row>
    <row r="26" spans="1:16" s="34" customFormat="1" ht="44.25" customHeight="1">
      <c r="A26" s="29">
        <v>22</v>
      </c>
      <c r="B26" s="43" t="s">
        <v>40</v>
      </c>
      <c r="C26" s="8" t="s">
        <v>48</v>
      </c>
      <c r="D26" s="8" t="s">
        <v>12</v>
      </c>
      <c r="E26" s="44">
        <v>1</v>
      </c>
      <c r="F26" s="142">
        <v>33.674017499999998</v>
      </c>
      <c r="G26" s="143">
        <v>10</v>
      </c>
      <c r="H26" s="147">
        <v>13.449230769230768</v>
      </c>
      <c r="I26" s="142">
        <f t="shared" si="0"/>
        <v>20.224786730769232</v>
      </c>
      <c r="J26" s="147">
        <v>0</v>
      </c>
      <c r="K26" s="142">
        <v>0</v>
      </c>
      <c r="L26" s="9" t="s">
        <v>104</v>
      </c>
      <c r="M26" s="29" t="s">
        <v>94</v>
      </c>
      <c r="N26" s="29"/>
      <c r="O26" s="9"/>
    </row>
    <row r="27" spans="1:16" s="34" customFormat="1" ht="44.25" customHeight="1">
      <c r="A27" s="29">
        <v>27</v>
      </c>
      <c r="B27" s="43" t="s">
        <v>53</v>
      </c>
      <c r="C27" s="8" t="s">
        <v>56</v>
      </c>
      <c r="D27" s="8" t="s">
        <v>57</v>
      </c>
      <c r="E27" s="44">
        <v>1</v>
      </c>
      <c r="F27" s="142">
        <v>242.75</v>
      </c>
      <c r="G27" s="143">
        <v>3</v>
      </c>
      <c r="H27" s="147">
        <f>123.11/3</f>
        <v>41.036666666666669</v>
      </c>
      <c r="I27" s="142">
        <f t="shared" si="0"/>
        <v>201.71333333333334</v>
      </c>
      <c r="J27" s="147">
        <v>60.68</v>
      </c>
      <c r="K27" s="142">
        <v>242.75</v>
      </c>
      <c r="L27" s="9" t="s">
        <v>100</v>
      </c>
      <c r="M27" s="31"/>
      <c r="N27" s="31"/>
      <c r="O27" s="9" t="s">
        <v>109</v>
      </c>
    </row>
    <row r="28" spans="1:16" s="34" customFormat="1" ht="44.25" customHeight="1">
      <c r="A28" s="29">
        <v>28</v>
      </c>
      <c r="B28" s="43" t="s">
        <v>53</v>
      </c>
      <c r="C28" s="8" t="s">
        <v>58</v>
      </c>
      <c r="D28" s="8" t="s">
        <v>57</v>
      </c>
      <c r="E28" s="44">
        <v>1</v>
      </c>
      <c r="F28" s="142">
        <v>286.86</v>
      </c>
      <c r="G28" s="143">
        <v>3</v>
      </c>
      <c r="H28" s="147">
        <f>123.11/3</f>
        <v>41.036666666666669</v>
      </c>
      <c r="I28" s="142">
        <f t="shared" si="0"/>
        <v>245.82333333333335</v>
      </c>
      <c r="J28" s="147">
        <v>143.13</v>
      </c>
      <c r="K28" s="142">
        <v>286.86</v>
      </c>
      <c r="L28" s="9" t="s">
        <v>100</v>
      </c>
      <c r="M28" s="31"/>
      <c r="N28" s="31"/>
      <c r="O28" s="9" t="s">
        <v>109</v>
      </c>
    </row>
    <row r="29" spans="1:16" s="34" customFormat="1" ht="44.25" customHeight="1">
      <c r="A29" s="29">
        <v>29</v>
      </c>
      <c r="B29" s="43" t="s">
        <v>53</v>
      </c>
      <c r="C29" s="8" t="s">
        <v>59</v>
      </c>
      <c r="D29" s="8" t="s">
        <v>57</v>
      </c>
      <c r="E29" s="44">
        <v>1</v>
      </c>
      <c r="F29" s="142">
        <v>182.66</v>
      </c>
      <c r="G29" s="143">
        <v>3</v>
      </c>
      <c r="H29" s="147">
        <f>123.11/3</f>
        <v>41.036666666666669</v>
      </c>
      <c r="I29" s="142">
        <f t="shared" si="0"/>
        <v>141.62333333333333</v>
      </c>
      <c r="J29" s="147">
        <v>109.6</v>
      </c>
      <c r="K29" s="142">
        <v>182.66</v>
      </c>
      <c r="L29" s="9" t="s">
        <v>100</v>
      </c>
      <c r="M29" s="32"/>
      <c r="N29" s="32"/>
      <c r="O29" s="9" t="s">
        <v>109</v>
      </c>
    </row>
    <row r="30" spans="1:16" s="34" customFormat="1" ht="44.25" customHeight="1">
      <c r="A30" s="29">
        <v>30</v>
      </c>
      <c r="B30" s="43" t="s">
        <v>53</v>
      </c>
      <c r="C30" s="8" t="s">
        <v>110</v>
      </c>
      <c r="D30" s="8" t="s">
        <v>57</v>
      </c>
      <c r="E30" s="44">
        <v>1</v>
      </c>
      <c r="F30" s="142">
        <v>419.66</v>
      </c>
      <c r="G30" s="143">
        <v>3</v>
      </c>
      <c r="H30" s="147">
        <v>0</v>
      </c>
      <c r="I30" s="142">
        <f t="shared" si="0"/>
        <v>419.66</v>
      </c>
      <c r="J30" s="147">
        <v>104.92</v>
      </c>
      <c r="K30" s="142">
        <v>419.66</v>
      </c>
      <c r="L30" s="9" t="s">
        <v>100</v>
      </c>
      <c r="M30" s="32"/>
      <c r="N30" s="32"/>
      <c r="O30" s="9" t="s">
        <v>111</v>
      </c>
      <c r="P30" s="35"/>
    </row>
    <row r="31" spans="1:16" s="34" customFormat="1" ht="44.25" customHeight="1">
      <c r="A31" s="29">
        <v>26</v>
      </c>
      <c r="B31" s="43" t="s">
        <v>53</v>
      </c>
      <c r="C31" s="8" t="s">
        <v>52</v>
      </c>
      <c r="D31" s="8" t="s">
        <v>12</v>
      </c>
      <c r="E31" s="44">
        <v>1</v>
      </c>
      <c r="F31" s="142">
        <v>57.25</v>
      </c>
      <c r="G31" s="143">
        <v>3</v>
      </c>
      <c r="H31" s="147">
        <v>0</v>
      </c>
      <c r="I31" s="142">
        <f t="shared" si="0"/>
        <v>57.25</v>
      </c>
      <c r="J31" s="147">
        <v>0</v>
      </c>
      <c r="K31" s="142">
        <v>0</v>
      </c>
      <c r="L31" s="9" t="s">
        <v>104</v>
      </c>
      <c r="M31" s="31"/>
      <c r="N31" s="31"/>
      <c r="O31" s="9" t="s">
        <v>108</v>
      </c>
      <c r="P31" s="35"/>
    </row>
    <row r="32" spans="1:16" s="34" customFormat="1" ht="44.25" customHeight="1">
      <c r="A32" s="132">
        <v>31</v>
      </c>
      <c r="B32" s="43" t="s">
        <v>63</v>
      </c>
      <c r="C32" s="8" t="s">
        <v>62</v>
      </c>
      <c r="D32" s="8" t="s">
        <v>12</v>
      </c>
      <c r="E32" s="44">
        <v>6.226</v>
      </c>
      <c r="F32" s="142">
        <v>224.4495987</v>
      </c>
      <c r="G32" s="143">
        <v>7</v>
      </c>
      <c r="H32" s="147">
        <v>133.3475618904726</v>
      </c>
      <c r="I32" s="142">
        <f t="shared" si="0"/>
        <v>91.102036809527391</v>
      </c>
      <c r="J32" s="147">
        <v>224.45</v>
      </c>
      <c r="K32" s="142">
        <v>224.45</v>
      </c>
      <c r="L32" s="9" t="s">
        <v>105</v>
      </c>
      <c r="M32" s="42"/>
      <c r="N32" s="42"/>
      <c r="O32" s="9"/>
      <c r="P32" s="35"/>
    </row>
    <row r="33" spans="1:16" s="34" customFormat="1" ht="44.25" customHeight="1">
      <c r="A33" s="29">
        <v>36</v>
      </c>
      <c r="B33" s="43" t="s">
        <v>63</v>
      </c>
      <c r="C33" s="8" t="s">
        <v>68</v>
      </c>
      <c r="D33" s="8" t="s">
        <v>57</v>
      </c>
      <c r="E33" s="44">
        <v>1</v>
      </c>
      <c r="F33" s="142">
        <v>42.25</v>
      </c>
      <c r="G33" s="143">
        <v>4</v>
      </c>
      <c r="H33" s="147">
        <v>19.04</v>
      </c>
      <c r="I33" s="142">
        <f t="shared" si="0"/>
        <v>23.21</v>
      </c>
      <c r="J33" s="147">
        <v>29.58</v>
      </c>
      <c r="K33" s="142">
        <v>42.25</v>
      </c>
      <c r="L33" s="9" t="s">
        <v>100</v>
      </c>
      <c r="M33" s="32"/>
      <c r="N33" s="32"/>
      <c r="O33" s="9"/>
      <c r="P33" s="35"/>
    </row>
    <row r="34" spans="1:16" s="34" customFormat="1" ht="44.25" customHeight="1">
      <c r="A34" s="29">
        <v>37</v>
      </c>
      <c r="B34" s="43" t="s">
        <v>63</v>
      </c>
      <c r="C34" s="8" t="s">
        <v>69</v>
      </c>
      <c r="D34" s="8" t="s">
        <v>57</v>
      </c>
      <c r="E34" s="44">
        <v>1</v>
      </c>
      <c r="F34" s="142">
        <v>42.25</v>
      </c>
      <c r="G34" s="143">
        <v>4</v>
      </c>
      <c r="H34" s="147">
        <v>19.04</v>
      </c>
      <c r="I34" s="142">
        <f t="shared" si="0"/>
        <v>23.21</v>
      </c>
      <c r="J34" s="147">
        <v>29.58</v>
      </c>
      <c r="K34" s="142">
        <v>42.5</v>
      </c>
      <c r="L34" s="9" t="s">
        <v>100</v>
      </c>
      <c r="M34" s="31"/>
      <c r="N34" s="31"/>
      <c r="O34" s="9"/>
      <c r="P34" s="35"/>
    </row>
    <row r="35" spans="1:16" s="34" customFormat="1" ht="44.25" customHeight="1">
      <c r="A35" s="29">
        <v>39</v>
      </c>
      <c r="B35" s="43" t="s">
        <v>63</v>
      </c>
      <c r="C35" s="8" t="s">
        <v>71</v>
      </c>
      <c r="D35" s="8" t="s">
        <v>57</v>
      </c>
      <c r="E35" s="44">
        <v>1</v>
      </c>
      <c r="F35" s="142">
        <v>19.43</v>
      </c>
      <c r="G35" s="143">
        <v>12</v>
      </c>
      <c r="H35" s="147">
        <v>0</v>
      </c>
      <c r="I35" s="142">
        <f t="shared" si="0"/>
        <v>19.43</v>
      </c>
      <c r="J35" s="147">
        <v>0</v>
      </c>
      <c r="K35" s="142">
        <v>19.43</v>
      </c>
      <c r="L35" s="9" t="s">
        <v>100</v>
      </c>
      <c r="M35" s="31"/>
      <c r="N35" s="31"/>
      <c r="O35" s="9"/>
      <c r="P35" s="35"/>
    </row>
    <row r="36" spans="1:16" s="34" customFormat="1" ht="44.25" customHeight="1">
      <c r="A36" s="29">
        <v>32</v>
      </c>
      <c r="B36" s="43" t="s">
        <v>63</v>
      </c>
      <c r="C36" s="8" t="s">
        <v>64</v>
      </c>
      <c r="D36" s="8" t="s">
        <v>12</v>
      </c>
      <c r="E36" s="44">
        <v>1.9330000000000001</v>
      </c>
      <c r="F36" s="142">
        <v>118.7745324</v>
      </c>
      <c r="G36" s="143">
        <v>7</v>
      </c>
      <c r="H36" s="147">
        <v>41.40071267816954</v>
      </c>
      <c r="I36" s="142">
        <f t="shared" si="0"/>
        <v>77.373819721830458</v>
      </c>
      <c r="J36" s="147">
        <v>35.631999999999998</v>
      </c>
      <c r="K36" s="142">
        <v>35.631999999999998</v>
      </c>
      <c r="L36" s="9" t="s">
        <v>104</v>
      </c>
      <c r="M36" s="32"/>
      <c r="N36" s="32"/>
      <c r="O36" s="9" t="s">
        <v>112</v>
      </c>
      <c r="P36" s="35"/>
    </row>
    <row r="37" spans="1:16" s="34" customFormat="1" ht="44.25" customHeight="1">
      <c r="A37" s="29">
        <v>33</v>
      </c>
      <c r="B37" s="43" t="s">
        <v>63</v>
      </c>
      <c r="C37" s="8" t="s">
        <v>65</v>
      </c>
      <c r="D37" s="8" t="s">
        <v>12</v>
      </c>
      <c r="E37" s="44">
        <v>2.31</v>
      </c>
      <c r="F37" s="142">
        <v>88.151549259999996</v>
      </c>
      <c r="G37" s="143">
        <v>7</v>
      </c>
      <c r="H37" s="147">
        <v>49.47524381095274</v>
      </c>
      <c r="I37" s="142">
        <f t="shared" si="0"/>
        <v>38.676305449047256</v>
      </c>
      <c r="J37" s="147">
        <v>52.9</v>
      </c>
      <c r="K37" s="142">
        <v>52.9</v>
      </c>
      <c r="L37" s="9" t="s">
        <v>104</v>
      </c>
      <c r="M37" s="32"/>
      <c r="N37" s="32"/>
      <c r="O37" s="9" t="s">
        <v>113</v>
      </c>
      <c r="P37" s="35"/>
    </row>
    <row r="38" spans="1:16" ht="44.25" customHeight="1">
      <c r="A38" s="29">
        <v>34</v>
      </c>
      <c r="B38" s="43" t="s">
        <v>63</v>
      </c>
      <c r="C38" s="8" t="s">
        <v>66</v>
      </c>
      <c r="D38" s="8" t="s">
        <v>12</v>
      </c>
      <c r="E38" s="44">
        <v>1.1779999999999999</v>
      </c>
      <c r="F38" s="142">
        <v>51.057474249999999</v>
      </c>
      <c r="G38" s="143">
        <v>7</v>
      </c>
      <c r="H38" s="147">
        <v>25.23023255813953</v>
      </c>
      <c r="I38" s="142">
        <f t="shared" si="0"/>
        <v>25.827241691860468</v>
      </c>
      <c r="J38" s="147">
        <v>15.31</v>
      </c>
      <c r="K38" s="142">
        <v>15.31</v>
      </c>
      <c r="L38" s="9" t="s">
        <v>104</v>
      </c>
      <c r="M38" s="32"/>
      <c r="N38" s="32"/>
      <c r="O38" s="9" t="s">
        <v>114</v>
      </c>
    </row>
    <row r="39" spans="1:16" ht="44.25" customHeight="1">
      <c r="A39" s="29">
        <v>35</v>
      </c>
      <c r="B39" s="43" t="s">
        <v>63</v>
      </c>
      <c r="C39" s="8" t="s">
        <v>67</v>
      </c>
      <c r="D39" s="8" t="s">
        <v>12</v>
      </c>
      <c r="E39" s="44">
        <v>0.35</v>
      </c>
      <c r="F39" s="142">
        <v>28.037593059999999</v>
      </c>
      <c r="G39" s="143">
        <v>7</v>
      </c>
      <c r="H39" s="147">
        <v>7.4962490622655658</v>
      </c>
      <c r="I39" s="142">
        <f t="shared" si="0"/>
        <v>20.541343997734433</v>
      </c>
      <c r="J39" s="147">
        <v>0</v>
      </c>
      <c r="K39" s="142">
        <v>0</v>
      </c>
      <c r="L39" s="9" t="s">
        <v>104</v>
      </c>
      <c r="M39" s="32"/>
      <c r="N39" s="32"/>
      <c r="O39" s="9" t="s">
        <v>115</v>
      </c>
    </row>
    <row r="40" spans="1:16" ht="44.25" customHeight="1">
      <c r="A40" s="29">
        <v>38</v>
      </c>
      <c r="B40" s="43" t="s">
        <v>63</v>
      </c>
      <c r="C40" s="8" t="s">
        <v>70</v>
      </c>
      <c r="D40" s="8" t="s">
        <v>57</v>
      </c>
      <c r="E40" s="44">
        <v>2</v>
      </c>
      <c r="F40" s="142">
        <v>16.920000000000002</v>
      </c>
      <c r="G40" s="143">
        <v>1</v>
      </c>
      <c r="H40" s="147">
        <v>0</v>
      </c>
      <c r="I40" s="142">
        <f t="shared" si="0"/>
        <v>16.920000000000002</v>
      </c>
      <c r="J40" s="147">
        <v>0</v>
      </c>
      <c r="K40" s="142">
        <v>0</v>
      </c>
      <c r="L40" s="9" t="s">
        <v>104</v>
      </c>
      <c r="M40" s="31"/>
      <c r="N40" s="31"/>
      <c r="O40" s="9" t="s">
        <v>116</v>
      </c>
    </row>
    <row r="41" spans="1:16" ht="44.25" customHeight="1">
      <c r="A41" s="132">
        <v>40</v>
      </c>
      <c r="B41" s="43" t="s">
        <v>74</v>
      </c>
      <c r="C41" s="8" t="s">
        <v>73</v>
      </c>
      <c r="D41" s="8" t="s">
        <v>12</v>
      </c>
      <c r="E41" s="44">
        <v>15</v>
      </c>
      <c r="F41" s="142">
        <v>654.80263279999997</v>
      </c>
      <c r="G41" s="143">
        <v>7</v>
      </c>
      <c r="H41" s="147">
        <v>354.81</v>
      </c>
      <c r="I41" s="142">
        <f t="shared" si="0"/>
        <v>299.99263279999997</v>
      </c>
      <c r="J41" s="147">
        <v>491.02</v>
      </c>
      <c r="K41" s="142">
        <v>491.02</v>
      </c>
      <c r="L41" s="9" t="s">
        <v>105</v>
      </c>
      <c r="M41" s="39"/>
      <c r="N41" s="39"/>
      <c r="O41" s="9" t="s">
        <v>117</v>
      </c>
    </row>
    <row r="42" spans="1:16" ht="44.25" customHeight="1">
      <c r="A42" s="132">
        <v>41</v>
      </c>
      <c r="B42" s="43" t="s">
        <v>74</v>
      </c>
      <c r="C42" s="8" t="s">
        <v>76</v>
      </c>
      <c r="D42" s="8" t="s">
        <v>12</v>
      </c>
      <c r="E42" s="44">
        <v>9</v>
      </c>
      <c r="F42" s="142">
        <v>238.87413699999999</v>
      </c>
      <c r="G42" s="143">
        <v>7</v>
      </c>
      <c r="H42" s="147">
        <v>212.89</v>
      </c>
      <c r="I42" s="142">
        <f t="shared" si="0"/>
        <v>25.984137000000004</v>
      </c>
      <c r="J42" s="147">
        <v>179.16</v>
      </c>
      <c r="K42" s="142">
        <v>179.16</v>
      </c>
      <c r="L42" s="9" t="s">
        <v>105</v>
      </c>
      <c r="M42" s="39"/>
      <c r="N42" s="39"/>
      <c r="O42" s="9" t="s">
        <v>117</v>
      </c>
    </row>
    <row r="43" spans="1:16" ht="31.5" customHeight="1">
      <c r="A43" s="235" t="s">
        <v>118</v>
      </c>
      <c r="B43" s="235"/>
      <c r="C43" s="235"/>
      <c r="D43" s="235"/>
      <c r="E43" s="19"/>
      <c r="F43" s="142">
        <f>SUM(F2:F42)</f>
        <v>7378.322949676779</v>
      </c>
      <c r="G43" s="142">
        <f t="shared" ref="G43:H43" si="1">SUM(G2:G42)</f>
        <v>294</v>
      </c>
      <c r="H43" s="142">
        <f t="shared" si="1"/>
        <v>2549.0923730098561</v>
      </c>
      <c r="I43" s="142">
        <f>SUM(I2:I42)</f>
        <v>4829.230576666926</v>
      </c>
      <c r="J43" s="142">
        <f>SUM(J2:J42)</f>
        <v>3810.944200599999</v>
      </c>
      <c r="K43" s="142">
        <f>SUM(K2:K42)</f>
        <v>4878.9242005999986</v>
      </c>
      <c r="L43" s="19"/>
      <c r="M43" s="19"/>
      <c r="N43" s="19"/>
      <c r="O43" s="19"/>
    </row>
    <row r="44" spans="1:16" s="34" customFormat="1" ht="31.5" customHeight="1">
      <c r="C44" s="35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6" s="34" customFormat="1" ht="31.5" customHeight="1">
      <c r="C45" s="35"/>
      <c r="D45" s="149"/>
      <c r="E45" s="134"/>
      <c r="F45" s="134" t="s">
        <v>336</v>
      </c>
      <c r="G45" s="134"/>
      <c r="H45" s="134" t="s">
        <v>337</v>
      </c>
      <c r="I45" s="134" t="s">
        <v>338</v>
      </c>
      <c r="J45" s="134" t="s">
        <v>339</v>
      </c>
      <c r="K45" s="134" t="s">
        <v>340</v>
      </c>
      <c r="L45" s="134" t="s">
        <v>342</v>
      </c>
      <c r="M45" s="151"/>
      <c r="N45" s="31"/>
      <c r="O45" s="31"/>
    </row>
    <row r="46" spans="1:16" s="34" customFormat="1" ht="31.5" customHeight="1">
      <c r="C46" s="35"/>
      <c r="D46" s="149"/>
      <c r="E46" s="134" t="s">
        <v>13</v>
      </c>
      <c r="F46" s="152">
        <f>SUMIF(B2:B42,E46,F2:F42)</f>
        <v>1345.3447496803001</v>
      </c>
      <c r="G46" s="152"/>
      <c r="H46" s="152">
        <f>SUMIF(B2:B42,E46,H2:H42)</f>
        <v>428.86</v>
      </c>
      <c r="I46" s="152">
        <f>SUMIF(B2:B42,E46,I2:I42)</f>
        <v>916.48474968029996</v>
      </c>
      <c r="J46" s="152">
        <f>SUMIF(B2:B42,E46,J2:J42)</f>
        <v>563.76</v>
      </c>
      <c r="K46" s="152">
        <f>SUMIF(B2:B42,E46,K2:K42)</f>
        <v>707.48</v>
      </c>
      <c r="L46" s="152">
        <f>K46-H46</f>
        <v>278.62</v>
      </c>
      <c r="M46" s="151"/>
      <c r="N46" s="31"/>
      <c r="O46" s="31"/>
    </row>
    <row r="47" spans="1:16" s="34" customFormat="1" ht="31.5" customHeight="1">
      <c r="C47" s="35"/>
      <c r="D47" s="149"/>
      <c r="E47" s="134" t="s">
        <v>22</v>
      </c>
      <c r="F47" s="152">
        <f t="shared" ref="F47:F52" si="2">SUMIF(B3:B43,E47,F3:F43)</f>
        <v>948.89019634647912</v>
      </c>
      <c r="G47" s="152"/>
      <c r="H47" s="152">
        <f t="shared" ref="H47:H52" si="3">SUMIF(B3:B43,E47,H3:H43)</f>
        <v>343.5</v>
      </c>
      <c r="I47" s="152">
        <f t="shared" ref="I47:I52" si="4">SUMIF(B3:B43,E47,I3:I43)</f>
        <v>605.390196346479</v>
      </c>
      <c r="J47" s="152">
        <f t="shared" ref="J47:J52" si="5">SUMIF(B3:B43,E47,J3:J43)</f>
        <v>514.2600000000001</v>
      </c>
      <c r="K47" s="152">
        <f t="shared" ref="K47:K52" si="6">SUMIF(B3:B43,E47,K3:K43)</f>
        <v>530.88000000000011</v>
      </c>
      <c r="L47" s="152">
        <f t="shared" ref="L47:L52" si="7">K47-H47</f>
        <v>187.38000000000011</v>
      </c>
      <c r="M47" s="151"/>
      <c r="N47" s="31"/>
      <c r="O47" s="31"/>
    </row>
    <row r="48" spans="1:16" s="34" customFormat="1" ht="31.5" customHeight="1">
      <c r="C48" s="35"/>
      <c r="D48" s="149"/>
      <c r="E48" s="134" t="s">
        <v>34</v>
      </c>
      <c r="F48" s="152">
        <f t="shared" si="2"/>
        <v>868.99</v>
      </c>
      <c r="G48" s="152"/>
      <c r="H48" s="152">
        <f t="shared" si="3"/>
        <v>289.10000000000002</v>
      </c>
      <c r="I48" s="152">
        <f t="shared" si="4"/>
        <v>579.89</v>
      </c>
      <c r="J48" s="152">
        <f t="shared" si="5"/>
        <v>295.41000000000003</v>
      </c>
      <c r="K48" s="152">
        <f t="shared" si="6"/>
        <v>384.75</v>
      </c>
      <c r="L48" s="152">
        <f t="shared" si="7"/>
        <v>95.649999999999977</v>
      </c>
      <c r="M48" s="151"/>
      <c r="N48" s="31"/>
      <c r="O48" s="31"/>
    </row>
    <row r="49" spans="4:15" ht="31.2" customHeight="1">
      <c r="D49" s="150"/>
      <c r="E49" s="134" t="s">
        <v>40</v>
      </c>
      <c r="F49" s="152">
        <f t="shared" si="2"/>
        <v>1500.9204861800001</v>
      </c>
      <c r="G49" s="152"/>
      <c r="H49" s="152">
        <f t="shared" si="3"/>
        <v>501.79237300985602</v>
      </c>
      <c r="I49" s="152">
        <f t="shared" si="4"/>
        <v>999.12811317014382</v>
      </c>
      <c r="J49" s="152">
        <f t="shared" si="5"/>
        <v>961.55220059999999</v>
      </c>
      <c r="K49" s="152">
        <f t="shared" si="6"/>
        <v>1021.2322006000001</v>
      </c>
      <c r="L49" s="152">
        <f t="shared" si="7"/>
        <v>519.43982759014398</v>
      </c>
      <c r="M49" s="139"/>
      <c r="N49" s="19"/>
      <c r="O49" s="19"/>
    </row>
    <row r="50" spans="4:15" ht="29.1" customHeight="1">
      <c r="D50" s="150"/>
      <c r="E50" s="134" t="s">
        <v>53</v>
      </c>
      <c r="F50" s="152">
        <f t="shared" si="2"/>
        <v>1189.18</v>
      </c>
      <c r="G50" s="152"/>
      <c r="H50" s="152">
        <f t="shared" si="3"/>
        <v>123.11000000000001</v>
      </c>
      <c r="I50" s="152">
        <f t="shared" si="4"/>
        <v>1066.0700000000002</v>
      </c>
      <c r="J50" s="152">
        <f t="shared" si="5"/>
        <v>418.33</v>
      </c>
      <c r="K50" s="152">
        <f t="shared" si="6"/>
        <v>1131.93</v>
      </c>
      <c r="L50" s="152">
        <f t="shared" si="7"/>
        <v>1008.82</v>
      </c>
      <c r="M50" s="139"/>
      <c r="N50" s="19"/>
      <c r="O50" s="19"/>
    </row>
    <row r="51" spans="4:15" ht="29.1" customHeight="1">
      <c r="D51" s="150"/>
      <c r="E51" s="134" t="s">
        <v>63</v>
      </c>
      <c r="F51" s="152">
        <f t="shared" si="2"/>
        <v>631.32074766999995</v>
      </c>
      <c r="G51" s="152"/>
      <c r="H51" s="152">
        <f t="shared" si="3"/>
        <v>295.02999999999997</v>
      </c>
      <c r="I51" s="152">
        <f t="shared" si="4"/>
        <v>336.29074767000009</v>
      </c>
      <c r="J51" s="152">
        <f t="shared" si="5"/>
        <v>387.45199999999994</v>
      </c>
      <c r="K51" s="152">
        <f t="shared" si="6"/>
        <v>432.47199999999998</v>
      </c>
      <c r="L51" s="152">
        <f t="shared" si="7"/>
        <v>137.44200000000001</v>
      </c>
      <c r="M51" s="139"/>
      <c r="N51" s="19"/>
      <c r="O51" s="19"/>
    </row>
    <row r="52" spans="4:15" ht="34.200000000000003" customHeight="1">
      <c r="E52" s="134" t="s">
        <v>74</v>
      </c>
      <c r="F52" s="152">
        <f t="shared" si="2"/>
        <v>893.67676979999999</v>
      </c>
      <c r="G52" s="152"/>
      <c r="H52" s="152">
        <f t="shared" si="3"/>
        <v>567.70000000000005</v>
      </c>
      <c r="I52" s="152">
        <f t="shared" si="4"/>
        <v>325.97676979999994</v>
      </c>
      <c r="J52" s="152">
        <f t="shared" si="5"/>
        <v>670.18</v>
      </c>
      <c r="K52" s="152">
        <f t="shared" si="6"/>
        <v>670.18</v>
      </c>
      <c r="L52" s="152">
        <f t="shared" si="7"/>
        <v>102.4799999999999</v>
      </c>
      <c r="M52" s="139"/>
      <c r="N52" s="19"/>
      <c r="O52" s="19"/>
    </row>
    <row r="53" spans="4:15" ht="34.200000000000003" customHeight="1">
      <c r="E53" s="134" t="s">
        <v>97</v>
      </c>
      <c r="F53" s="152">
        <f>SUM(F46:F52)</f>
        <v>7378.3229496767799</v>
      </c>
      <c r="G53" s="152">
        <f t="shared" ref="G53:L53" si="8">SUM(G46:G52)</f>
        <v>0</v>
      </c>
      <c r="H53" s="152">
        <f t="shared" si="8"/>
        <v>2549.0923730098561</v>
      </c>
      <c r="I53" s="152">
        <f t="shared" si="8"/>
        <v>4829.2305766669233</v>
      </c>
      <c r="J53" s="152">
        <f t="shared" si="8"/>
        <v>3810.9442005999995</v>
      </c>
      <c r="K53" s="152">
        <f t="shared" si="8"/>
        <v>4878.9242006000004</v>
      </c>
      <c r="L53" s="152">
        <f t="shared" si="8"/>
        <v>2329.8318275901443</v>
      </c>
    </row>
  </sheetData>
  <sortState ref="A2:O42">
    <sortCondition ref="B2:B42"/>
  </sortState>
  <mergeCells count="1">
    <mergeCell ref="A43:D43"/>
  </mergeCells>
  <phoneticPr fontId="18" type="noConversion"/>
  <pageMargins left="0.7" right="0.7" top="0.75" bottom="0.75" header="0.3" footer="0.3"/>
  <pageSetup paperSize="9" scale="35" fitToHeight="5" orientation="landscape" r:id="rId1"/>
  <rowBreaks count="1" manualBreakCount="1">
    <brk id="19" max="1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C10" zoomScale="70" zoomScaleNormal="70" zoomScaleSheetLayoutView="70" workbookViewId="0">
      <selection activeCell="G72" sqref="G72"/>
    </sheetView>
  </sheetViews>
  <sheetFormatPr defaultRowHeight="14.4"/>
  <cols>
    <col min="2" max="2" width="24.33203125" customWidth="1"/>
    <col min="3" max="3" width="54.44140625" style="27" customWidth="1"/>
    <col min="4" max="4" width="15.33203125" customWidth="1"/>
    <col min="5" max="5" width="18.6640625" customWidth="1"/>
    <col min="6" max="6" width="21" customWidth="1"/>
    <col min="7" max="7" width="16" customWidth="1"/>
    <col min="8" max="8" width="29.33203125" customWidth="1"/>
    <col min="9" max="9" width="22.33203125" customWidth="1"/>
    <col min="10" max="12" width="24.33203125" customWidth="1"/>
    <col min="13" max="13" width="33.33203125" hidden="1" customWidth="1"/>
    <col min="14" max="14" width="18.33203125" hidden="1" customWidth="1"/>
    <col min="15" max="15" width="51.33203125" customWidth="1"/>
    <col min="16" max="16" width="15.5546875" customWidth="1"/>
  </cols>
  <sheetData>
    <row r="1" spans="1:16" ht="63">
      <c r="A1" s="36" t="s">
        <v>83</v>
      </c>
      <c r="B1" s="36" t="s">
        <v>0</v>
      </c>
      <c r="C1" s="36" t="s">
        <v>84</v>
      </c>
      <c r="D1" s="36" t="s">
        <v>95</v>
      </c>
      <c r="E1" s="36" t="s">
        <v>96</v>
      </c>
      <c r="F1" s="36" t="s">
        <v>85</v>
      </c>
      <c r="G1" s="36" t="s">
        <v>86</v>
      </c>
      <c r="H1" s="36" t="s">
        <v>87</v>
      </c>
      <c r="I1" s="36" t="s">
        <v>79</v>
      </c>
      <c r="J1" s="36" t="s">
        <v>98</v>
      </c>
      <c r="K1" s="36" t="s">
        <v>90</v>
      </c>
      <c r="L1" s="36" t="s">
        <v>99</v>
      </c>
      <c r="M1" s="36" t="s">
        <v>88</v>
      </c>
      <c r="N1" s="36" t="s">
        <v>89</v>
      </c>
      <c r="O1" s="37" t="s">
        <v>101</v>
      </c>
    </row>
    <row r="2" spans="1:16" s="34" customFormat="1" ht="45.75" customHeight="1">
      <c r="A2" s="111">
        <v>1</v>
      </c>
      <c r="B2" s="103" t="s">
        <v>122</v>
      </c>
      <c r="C2" s="104" t="s">
        <v>121</v>
      </c>
      <c r="D2" s="105" t="s">
        <v>18</v>
      </c>
      <c r="E2" s="107">
        <v>7</v>
      </c>
      <c r="F2" s="110">
        <v>151.38499999999999</v>
      </c>
      <c r="G2" s="154">
        <v>10</v>
      </c>
      <c r="H2" s="110">
        <v>40</v>
      </c>
      <c r="I2" s="107">
        <f t="shared" ref="I2:I48" si="0">F2-H2</f>
        <v>111.38499999999999</v>
      </c>
      <c r="J2" s="107">
        <v>151.38499999999999</v>
      </c>
      <c r="K2" s="107">
        <v>151.38499999999999</v>
      </c>
      <c r="L2" s="106" t="s">
        <v>105</v>
      </c>
      <c r="M2" s="111"/>
      <c r="N2" s="111"/>
      <c r="O2" s="106"/>
      <c r="P2" s="133">
        <v>1</v>
      </c>
    </row>
    <row r="3" spans="1:16" s="34" customFormat="1" ht="46.5" customHeight="1">
      <c r="A3" s="111">
        <v>2</v>
      </c>
      <c r="B3" s="103" t="s">
        <v>122</v>
      </c>
      <c r="C3" s="104" t="s">
        <v>125</v>
      </c>
      <c r="D3" s="105" t="s">
        <v>18</v>
      </c>
      <c r="E3" s="107">
        <v>7</v>
      </c>
      <c r="F3" s="110">
        <v>151.38499999999999</v>
      </c>
      <c r="G3" s="154">
        <v>10</v>
      </c>
      <c r="H3" s="110">
        <v>40</v>
      </c>
      <c r="I3" s="107">
        <f t="shared" si="0"/>
        <v>111.38499999999999</v>
      </c>
      <c r="J3" s="107">
        <v>151.38499999999999</v>
      </c>
      <c r="K3" s="107">
        <v>151.38499999999999</v>
      </c>
      <c r="L3" s="106" t="s">
        <v>105</v>
      </c>
      <c r="M3" s="111"/>
      <c r="N3" s="111"/>
      <c r="O3" s="106"/>
      <c r="P3" s="133">
        <v>1</v>
      </c>
    </row>
    <row r="4" spans="1:16" s="34" customFormat="1" ht="34.5" customHeight="1">
      <c r="A4" s="111">
        <v>3</v>
      </c>
      <c r="B4" s="103" t="s">
        <v>122</v>
      </c>
      <c r="C4" s="104" t="s">
        <v>126</v>
      </c>
      <c r="D4" s="105" t="s">
        <v>18</v>
      </c>
      <c r="E4" s="107">
        <v>17.399999999999999</v>
      </c>
      <c r="F4" s="110">
        <v>732.6</v>
      </c>
      <c r="G4" s="154">
        <v>8</v>
      </c>
      <c r="H4" s="110">
        <v>561.93279999999993</v>
      </c>
      <c r="I4" s="107">
        <f t="shared" si="0"/>
        <v>170.66720000000009</v>
      </c>
      <c r="J4" s="107">
        <v>585.24</v>
      </c>
      <c r="K4" s="107">
        <v>585.24</v>
      </c>
      <c r="L4" s="106" t="s">
        <v>104</v>
      </c>
      <c r="M4" s="111"/>
      <c r="N4" s="111"/>
      <c r="O4" s="106" t="s">
        <v>343</v>
      </c>
      <c r="P4" s="133">
        <v>1</v>
      </c>
    </row>
    <row r="5" spans="1:16" s="34" customFormat="1" ht="34.5" customHeight="1">
      <c r="A5" s="111">
        <v>4</v>
      </c>
      <c r="B5" s="103" t="s">
        <v>122</v>
      </c>
      <c r="C5" s="104" t="s">
        <v>127</v>
      </c>
      <c r="D5" s="105" t="s">
        <v>18</v>
      </c>
      <c r="E5" s="107">
        <v>2.9249999999999998</v>
      </c>
      <c r="F5" s="110">
        <v>99.9</v>
      </c>
      <c r="G5" s="154">
        <v>8</v>
      </c>
      <c r="H5" s="110">
        <v>76.627199999999988</v>
      </c>
      <c r="I5" s="107">
        <f t="shared" si="0"/>
        <v>23.272800000000018</v>
      </c>
      <c r="J5" s="107">
        <v>99.9</v>
      </c>
      <c r="K5" s="107">
        <v>99.9</v>
      </c>
      <c r="L5" s="106" t="s">
        <v>105</v>
      </c>
      <c r="M5" s="111"/>
      <c r="N5" s="111"/>
      <c r="O5" s="106"/>
      <c r="P5" s="133">
        <v>1</v>
      </c>
    </row>
    <row r="6" spans="1:16" s="34" customFormat="1" ht="34.5" customHeight="1">
      <c r="A6" s="111">
        <v>5</v>
      </c>
      <c r="B6" s="103" t="s">
        <v>122</v>
      </c>
      <c r="C6" s="104" t="s">
        <v>128</v>
      </c>
      <c r="D6" s="105" t="s">
        <v>129</v>
      </c>
      <c r="E6" s="107">
        <v>1</v>
      </c>
      <c r="F6" s="110">
        <v>208</v>
      </c>
      <c r="G6" s="154">
        <v>3</v>
      </c>
      <c r="H6" s="110">
        <v>0</v>
      </c>
      <c r="I6" s="107">
        <f t="shared" si="0"/>
        <v>208</v>
      </c>
      <c r="J6" s="107">
        <v>318.42</v>
      </c>
      <c r="K6" s="107">
        <v>318.42</v>
      </c>
      <c r="L6" s="106" t="s">
        <v>104</v>
      </c>
      <c r="M6" s="112"/>
      <c r="N6" s="111"/>
      <c r="O6" s="106"/>
      <c r="P6" s="133">
        <v>1</v>
      </c>
    </row>
    <row r="7" spans="1:16" s="34" customFormat="1" ht="34.5" customHeight="1">
      <c r="A7" s="111">
        <v>6</v>
      </c>
      <c r="B7" s="103" t="s">
        <v>122</v>
      </c>
      <c r="C7" s="104" t="s">
        <v>130</v>
      </c>
      <c r="D7" s="105" t="s">
        <v>129</v>
      </c>
      <c r="E7" s="106">
        <v>1</v>
      </c>
      <c r="F7" s="107">
        <v>178.13</v>
      </c>
      <c r="G7" s="154">
        <v>5</v>
      </c>
      <c r="H7" s="106">
        <v>0</v>
      </c>
      <c r="I7" s="106">
        <f t="shared" si="0"/>
        <v>178.13</v>
      </c>
      <c r="J7" s="106">
        <v>149.54</v>
      </c>
      <c r="K7" s="106">
        <v>149.54</v>
      </c>
      <c r="L7" s="106" t="s">
        <v>104</v>
      </c>
      <c r="M7" s="113"/>
      <c r="N7" s="113"/>
      <c r="O7" s="106" t="s">
        <v>344</v>
      </c>
      <c r="P7" s="133">
        <v>1</v>
      </c>
    </row>
    <row r="8" spans="1:16" s="34" customFormat="1" ht="41.1" customHeight="1">
      <c r="A8" s="111">
        <v>7</v>
      </c>
      <c r="B8" s="103" t="s">
        <v>133</v>
      </c>
      <c r="C8" s="104" t="s">
        <v>132</v>
      </c>
      <c r="D8" s="105" t="s">
        <v>12</v>
      </c>
      <c r="E8" s="106">
        <v>7.23</v>
      </c>
      <c r="F8" s="107">
        <v>274.56</v>
      </c>
      <c r="G8" s="154">
        <v>10</v>
      </c>
      <c r="H8" s="106">
        <v>119.67432715551976</v>
      </c>
      <c r="I8" s="106">
        <f t="shared" si="0"/>
        <v>154.88567284448024</v>
      </c>
      <c r="J8" s="106">
        <v>274.56</v>
      </c>
      <c r="K8" s="106">
        <v>274.56</v>
      </c>
      <c r="L8" s="106" t="s">
        <v>105</v>
      </c>
      <c r="M8" s="109"/>
      <c r="N8" s="109"/>
      <c r="O8" s="106"/>
      <c r="P8" s="133">
        <v>1</v>
      </c>
    </row>
    <row r="9" spans="1:16" s="34" customFormat="1" ht="83.1" customHeight="1">
      <c r="A9" s="111">
        <v>8</v>
      </c>
      <c r="B9" s="103" t="s">
        <v>133</v>
      </c>
      <c r="C9" s="104" t="s">
        <v>135</v>
      </c>
      <c r="D9" s="105" t="s">
        <v>12</v>
      </c>
      <c r="E9" s="106">
        <v>6.8940000000000001</v>
      </c>
      <c r="F9" s="107">
        <v>225.46</v>
      </c>
      <c r="G9" s="154">
        <v>10</v>
      </c>
      <c r="H9" s="106">
        <v>98.272777536725968</v>
      </c>
      <c r="I9" s="106">
        <f>F9-H9</f>
        <v>127.18722246327404</v>
      </c>
      <c r="J9" s="106">
        <v>0</v>
      </c>
      <c r="K9" s="106">
        <v>0</v>
      </c>
      <c r="L9" s="106" t="s">
        <v>104</v>
      </c>
      <c r="M9" s="114"/>
      <c r="N9" s="114"/>
      <c r="O9" s="106" t="s">
        <v>344</v>
      </c>
      <c r="P9" s="133">
        <v>1</v>
      </c>
    </row>
    <row r="10" spans="1:16" s="34" customFormat="1" ht="41.1" customHeight="1">
      <c r="A10" s="111">
        <v>9</v>
      </c>
      <c r="B10" s="103" t="s">
        <v>133</v>
      </c>
      <c r="C10" s="104" t="s">
        <v>136</v>
      </c>
      <c r="D10" s="105" t="s">
        <v>12</v>
      </c>
      <c r="E10" s="106">
        <v>16.02</v>
      </c>
      <c r="F10" s="107">
        <v>318.42</v>
      </c>
      <c r="G10" s="154">
        <v>10</v>
      </c>
      <c r="H10" s="106">
        <v>138.7918824769107</v>
      </c>
      <c r="I10" s="106">
        <f t="shared" si="0"/>
        <v>179.62811752308932</v>
      </c>
      <c r="J10" s="106">
        <v>37.083282497250011</v>
      </c>
      <c r="K10" s="106">
        <v>37.083282497250011</v>
      </c>
      <c r="L10" s="106" t="s">
        <v>105</v>
      </c>
      <c r="M10" s="115"/>
      <c r="N10" s="114"/>
      <c r="O10" s="106"/>
      <c r="P10" s="133">
        <v>1</v>
      </c>
    </row>
    <row r="11" spans="1:16" s="34" customFormat="1" ht="41.1" customHeight="1">
      <c r="A11" s="111">
        <v>10</v>
      </c>
      <c r="B11" s="103" t="s">
        <v>133</v>
      </c>
      <c r="C11" s="104" t="s">
        <v>137</v>
      </c>
      <c r="D11" s="105" t="s">
        <v>12</v>
      </c>
      <c r="E11" s="106">
        <v>8.36</v>
      </c>
      <c r="F11" s="107">
        <v>149.54</v>
      </c>
      <c r="G11" s="154">
        <v>10</v>
      </c>
      <c r="H11" s="106">
        <v>65.181012830843599</v>
      </c>
      <c r="I11" s="106">
        <f t="shared" si="0"/>
        <v>84.358987169156393</v>
      </c>
      <c r="J11" s="106">
        <v>149.54</v>
      </c>
      <c r="K11" s="106">
        <v>149.54</v>
      </c>
      <c r="L11" s="106" t="s">
        <v>105</v>
      </c>
      <c r="M11" s="114"/>
      <c r="N11" s="114"/>
      <c r="O11" s="106"/>
      <c r="P11" s="133">
        <v>1</v>
      </c>
    </row>
    <row r="12" spans="1:16" s="34" customFormat="1" ht="61.2" customHeight="1">
      <c r="A12" s="111">
        <v>11</v>
      </c>
      <c r="B12" s="103" t="s">
        <v>133</v>
      </c>
      <c r="C12" s="104" t="s">
        <v>138</v>
      </c>
      <c r="D12" s="105" t="s">
        <v>12</v>
      </c>
      <c r="E12" s="106">
        <v>1.6950000000000001</v>
      </c>
      <c r="F12" s="107">
        <v>132.86610229999999</v>
      </c>
      <c r="G12" s="154">
        <v>8</v>
      </c>
      <c r="H12" s="106">
        <v>101.26402212452695</v>
      </c>
      <c r="I12" s="106">
        <f t="shared" si="0"/>
        <v>31.602080175473048</v>
      </c>
      <c r="J12" s="106">
        <v>0</v>
      </c>
      <c r="K12" s="106">
        <v>0</v>
      </c>
      <c r="L12" s="106" t="s">
        <v>104</v>
      </c>
      <c r="M12" s="114"/>
      <c r="N12" s="114"/>
      <c r="O12" s="106" t="s">
        <v>344</v>
      </c>
      <c r="P12" s="133">
        <v>1</v>
      </c>
    </row>
    <row r="13" spans="1:16" s="34" customFormat="1" ht="41.1" customHeight="1">
      <c r="A13" s="111">
        <v>12</v>
      </c>
      <c r="B13" s="103" t="s">
        <v>133</v>
      </c>
      <c r="C13" s="104" t="s">
        <v>139</v>
      </c>
      <c r="D13" s="105" t="s">
        <v>12</v>
      </c>
      <c r="E13" s="106">
        <v>1.79</v>
      </c>
      <c r="F13" s="107">
        <v>53.047480929999999</v>
      </c>
      <c r="G13" s="154">
        <v>8</v>
      </c>
      <c r="H13" s="106">
        <v>40.43018640237436</v>
      </c>
      <c r="I13" s="106">
        <f t="shared" si="0"/>
        <v>12.617294527625639</v>
      </c>
      <c r="J13" s="106">
        <v>53.047480929999999</v>
      </c>
      <c r="K13" s="106">
        <v>53.047480929999999</v>
      </c>
      <c r="L13" s="106" t="s">
        <v>105</v>
      </c>
      <c r="M13" s="114"/>
      <c r="N13" s="114"/>
      <c r="O13" s="114"/>
      <c r="P13" s="133">
        <v>1</v>
      </c>
    </row>
    <row r="14" spans="1:16" s="34" customFormat="1" ht="41.1" customHeight="1">
      <c r="A14" s="111">
        <v>13</v>
      </c>
      <c r="B14" s="103" t="s">
        <v>133</v>
      </c>
      <c r="C14" s="104" t="s">
        <v>140</v>
      </c>
      <c r="D14" s="105" t="s">
        <v>12</v>
      </c>
      <c r="E14" s="106">
        <v>2.72</v>
      </c>
      <c r="F14" s="107">
        <v>29.974988280000002</v>
      </c>
      <c r="G14" s="154">
        <v>8</v>
      </c>
      <c r="H14" s="106">
        <v>22.845464899050903</v>
      </c>
      <c r="I14" s="106">
        <f t="shared" si="0"/>
        <v>7.1295233809490988</v>
      </c>
      <c r="J14" s="106">
        <v>29.974988280000002</v>
      </c>
      <c r="K14" s="106">
        <v>29.974988280000002</v>
      </c>
      <c r="L14" s="106" t="s">
        <v>105</v>
      </c>
      <c r="M14" s="114"/>
      <c r="N14" s="114"/>
      <c r="O14" s="116"/>
      <c r="P14" s="133">
        <v>1</v>
      </c>
    </row>
    <row r="15" spans="1:16" s="34" customFormat="1" ht="61.2" customHeight="1">
      <c r="A15" s="111">
        <v>14</v>
      </c>
      <c r="B15" s="103" t="s">
        <v>133</v>
      </c>
      <c r="C15" s="104" t="s">
        <v>141</v>
      </c>
      <c r="D15" s="105" t="s">
        <v>129</v>
      </c>
      <c r="E15" s="107">
        <v>1</v>
      </c>
      <c r="F15" s="107">
        <v>168.38</v>
      </c>
      <c r="G15" s="154">
        <v>5</v>
      </c>
      <c r="H15" s="107">
        <v>0</v>
      </c>
      <c r="I15" s="107">
        <f t="shared" si="0"/>
        <v>168.38</v>
      </c>
      <c r="J15" s="107">
        <v>50.514000000000003</v>
      </c>
      <c r="K15" s="107">
        <v>168.38</v>
      </c>
      <c r="L15" s="106" t="s">
        <v>100</v>
      </c>
      <c r="M15" s="117"/>
      <c r="N15" s="117"/>
      <c r="O15" s="106" t="s">
        <v>345</v>
      </c>
      <c r="P15" s="133">
        <v>1</v>
      </c>
    </row>
    <row r="16" spans="1:16" s="34" customFormat="1" ht="57.6" customHeight="1">
      <c r="A16" s="111">
        <v>36</v>
      </c>
      <c r="B16" s="103" t="s">
        <v>184</v>
      </c>
      <c r="C16" s="104" t="s">
        <v>170</v>
      </c>
      <c r="D16" s="105" t="s">
        <v>18</v>
      </c>
      <c r="E16" s="106">
        <v>23.815000000000001</v>
      </c>
      <c r="F16" s="107">
        <v>638.85</v>
      </c>
      <c r="G16" s="154">
        <v>11</v>
      </c>
      <c r="H16" s="106">
        <v>349.15035402860138</v>
      </c>
      <c r="I16" s="106">
        <f t="shared" si="0"/>
        <v>289.69964597139864</v>
      </c>
      <c r="J16" s="106">
        <v>374.97</v>
      </c>
      <c r="K16" s="106">
        <v>374.97</v>
      </c>
      <c r="L16" s="106" t="s">
        <v>104</v>
      </c>
      <c r="M16" s="114"/>
      <c r="N16" s="114"/>
      <c r="O16" s="106" t="s">
        <v>346</v>
      </c>
      <c r="P16" s="133">
        <v>1</v>
      </c>
    </row>
    <row r="17" spans="1:16" s="34" customFormat="1" ht="69.599999999999994" customHeight="1">
      <c r="A17" s="111">
        <v>37</v>
      </c>
      <c r="B17" s="103" t="s">
        <v>184</v>
      </c>
      <c r="C17" s="118" t="s">
        <v>171</v>
      </c>
      <c r="D17" s="105" t="s">
        <v>18</v>
      </c>
      <c r="E17" s="107"/>
      <c r="F17" s="107">
        <v>507.95</v>
      </c>
      <c r="G17" s="154">
        <v>11</v>
      </c>
      <c r="H17" s="107">
        <v>277.60964597139866</v>
      </c>
      <c r="I17" s="107">
        <f t="shared" si="0"/>
        <v>230.34035402860133</v>
      </c>
      <c r="J17" s="107">
        <v>346.06</v>
      </c>
      <c r="K17" s="107">
        <v>507.95</v>
      </c>
      <c r="L17" s="106"/>
      <c r="M17" s="117"/>
      <c r="N17" s="117"/>
      <c r="O17" s="106" t="s">
        <v>347</v>
      </c>
      <c r="P17" s="133">
        <v>1</v>
      </c>
    </row>
    <row r="18" spans="1:16" s="34" customFormat="1" ht="44.25" customHeight="1">
      <c r="A18" s="111">
        <v>15</v>
      </c>
      <c r="B18" s="103" t="s">
        <v>144</v>
      </c>
      <c r="C18" s="104" t="s">
        <v>143</v>
      </c>
      <c r="D18" s="105" t="s">
        <v>129</v>
      </c>
      <c r="E18" s="106">
        <v>1</v>
      </c>
      <c r="F18" s="107">
        <v>141.3235316</v>
      </c>
      <c r="G18" s="154">
        <v>3</v>
      </c>
      <c r="H18" s="106">
        <v>25.00476888439362</v>
      </c>
      <c r="I18" s="106">
        <f t="shared" si="0"/>
        <v>116.31876271560637</v>
      </c>
      <c r="J18" s="106">
        <v>0</v>
      </c>
      <c r="K18" s="106">
        <v>0</v>
      </c>
      <c r="L18" s="107" t="s">
        <v>104</v>
      </c>
      <c r="M18" s="31"/>
      <c r="N18" s="31"/>
      <c r="O18" s="106" t="s">
        <v>349</v>
      </c>
      <c r="P18" s="133">
        <v>1</v>
      </c>
    </row>
    <row r="19" spans="1:16" s="34" customFormat="1" ht="44.25" customHeight="1">
      <c r="A19" s="111">
        <v>16</v>
      </c>
      <c r="B19" s="103" t="s">
        <v>144</v>
      </c>
      <c r="C19" s="104" t="s">
        <v>146</v>
      </c>
      <c r="D19" s="105" t="s">
        <v>129</v>
      </c>
      <c r="E19" s="106">
        <v>1</v>
      </c>
      <c r="F19" s="107">
        <v>154.0745714</v>
      </c>
      <c r="G19" s="154">
        <v>3</v>
      </c>
      <c r="H19" s="106">
        <v>27.260846125211064</v>
      </c>
      <c r="I19" s="106">
        <f t="shared" si="0"/>
        <v>126.81372527478894</v>
      </c>
      <c r="J19" s="106">
        <v>0</v>
      </c>
      <c r="K19" s="106">
        <v>0</v>
      </c>
      <c r="L19" s="107" t="s">
        <v>104</v>
      </c>
      <c r="M19" s="32"/>
      <c r="N19" s="32"/>
      <c r="O19" s="106" t="s">
        <v>349</v>
      </c>
      <c r="P19" s="133">
        <v>1</v>
      </c>
    </row>
    <row r="20" spans="1:16" s="34" customFormat="1" ht="44.25" customHeight="1">
      <c r="A20" s="111">
        <v>17</v>
      </c>
      <c r="B20" s="103" t="s">
        <v>144</v>
      </c>
      <c r="C20" s="104" t="s">
        <v>147</v>
      </c>
      <c r="D20" s="105" t="s">
        <v>129</v>
      </c>
      <c r="E20" s="119">
        <v>1</v>
      </c>
      <c r="F20" s="119">
        <v>151.0703345</v>
      </c>
      <c r="G20" s="154">
        <v>3</v>
      </c>
      <c r="H20" s="119">
        <v>26.729298063058991</v>
      </c>
      <c r="I20" s="119">
        <f t="shared" si="0"/>
        <v>124.34103643694101</v>
      </c>
      <c r="J20" s="107">
        <v>45.32</v>
      </c>
      <c r="K20" s="107">
        <v>90.64</v>
      </c>
      <c r="L20" s="107" t="s">
        <v>100</v>
      </c>
      <c r="M20" s="120"/>
      <c r="N20" s="120"/>
      <c r="O20" s="106" t="s">
        <v>348</v>
      </c>
      <c r="P20" s="133">
        <v>1</v>
      </c>
    </row>
    <row r="21" spans="1:16" s="34" customFormat="1" ht="44.25" customHeight="1">
      <c r="A21" s="111">
        <v>18</v>
      </c>
      <c r="B21" s="103" t="s">
        <v>144</v>
      </c>
      <c r="C21" s="104" t="s">
        <v>149</v>
      </c>
      <c r="D21" s="105" t="s">
        <v>129</v>
      </c>
      <c r="E21" s="106">
        <v>1</v>
      </c>
      <c r="F21" s="107">
        <v>143.81093200000001</v>
      </c>
      <c r="G21" s="157">
        <v>3</v>
      </c>
      <c r="H21" s="106">
        <v>25.444871614779593</v>
      </c>
      <c r="I21" s="106">
        <f t="shared" si="0"/>
        <v>118.36606038522041</v>
      </c>
      <c r="J21" s="106">
        <v>0</v>
      </c>
      <c r="K21" s="106">
        <v>0</v>
      </c>
      <c r="L21" s="107" t="s">
        <v>104</v>
      </c>
      <c r="M21" s="31"/>
      <c r="N21" s="31"/>
      <c r="O21" s="106" t="s">
        <v>349</v>
      </c>
      <c r="P21" s="133">
        <v>1</v>
      </c>
    </row>
    <row r="22" spans="1:16" s="34" customFormat="1" ht="54" customHeight="1">
      <c r="A22" s="111">
        <v>19</v>
      </c>
      <c r="B22" s="103" t="s">
        <v>144</v>
      </c>
      <c r="C22" s="104" t="s">
        <v>150</v>
      </c>
      <c r="D22" s="105" t="s">
        <v>129</v>
      </c>
      <c r="E22" s="106">
        <v>1</v>
      </c>
      <c r="F22" s="107">
        <v>155.69327179999999</v>
      </c>
      <c r="G22" s="155">
        <v>3</v>
      </c>
      <c r="H22" s="107">
        <v>27.547247327734333</v>
      </c>
      <c r="I22" s="107">
        <f t="shared" si="0"/>
        <v>128.14602447226565</v>
      </c>
      <c r="J22" s="107">
        <v>93.41</v>
      </c>
      <c r="K22" s="107">
        <v>155.69327179999999</v>
      </c>
      <c r="L22" s="107" t="s">
        <v>100</v>
      </c>
      <c r="M22" s="116"/>
      <c r="N22" s="116"/>
      <c r="O22" s="106" t="s">
        <v>345</v>
      </c>
      <c r="P22" s="133">
        <v>1</v>
      </c>
    </row>
    <row r="23" spans="1:16" s="34" customFormat="1" ht="44.25" customHeight="1">
      <c r="A23" s="111">
        <v>20</v>
      </c>
      <c r="B23" s="103" t="s">
        <v>144</v>
      </c>
      <c r="C23" s="104" t="s">
        <v>151</v>
      </c>
      <c r="D23" s="105" t="s">
        <v>129</v>
      </c>
      <c r="E23" s="106">
        <v>1</v>
      </c>
      <c r="F23" s="107">
        <v>216.75147200000001</v>
      </c>
      <c r="G23" s="155">
        <v>3</v>
      </c>
      <c r="H23" s="107">
        <v>38.350445968561651</v>
      </c>
      <c r="I23" s="107">
        <f t="shared" si="0"/>
        <v>178.40102603143836</v>
      </c>
      <c r="J23" s="107">
        <v>130.05000000000001</v>
      </c>
      <c r="K23" s="107">
        <v>216.75147200000001</v>
      </c>
      <c r="L23" s="107" t="s">
        <v>100</v>
      </c>
      <c r="M23" s="31"/>
      <c r="N23" s="31"/>
      <c r="O23" s="106" t="s">
        <v>348</v>
      </c>
      <c r="P23" s="133">
        <v>1</v>
      </c>
    </row>
    <row r="24" spans="1:16" s="34" customFormat="1" ht="55.2" customHeight="1">
      <c r="A24" s="111">
        <v>21</v>
      </c>
      <c r="B24" s="103" t="s">
        <v>144</v>
      </c>
      <c r="C24" s="104" t="s">
        <v>152</v>
      </c>
      <c r="D24" s="105" t="s">
        <v>129</v>
      </c>
      <c r="E24" s="106">
        <v>1</v>
      </c>
      <c r="F24" s="107">
        <v>353.8204149</v>
      </c>
      <c r="G24" s="155">
        <v>3</v>
      </c>
      <c r="H24" s="107">
        <v>62.602438539363263</v>
      </c>
      <c r="I24" s="107">
        <f t="shared" si="0"/>
        <v>291.21797636063673</v>
      </c>
      <c r="J24" s="107">
        <v>353.8204149</v>
      </c>
      <c r="K24" s="107">
        <v>353.8204149</v>
      </c>
      <c r="L24" s="107" t="s">
        <v>100</v>
      </c>
      <c r="M24" s="116"/>
      <c r="N24" s="116"/>
      <c r="O24" s="106" t="s">
        <v>345</v>
      </c>
      <c r="P24" s="133">
        <v>1</v>
      </c>
    </row>
    <row r="25" spans="1:16" s="34" customFormat="1" ht="44.25" customHeight="1">
      <c r="A25" s="111">
        <v>22</v>
      </c>
      <c r="B25" s="103" t="s">
        <v>155</v>
      </c>
      <c r="C25" s="104" t="s">
        <v>154</v>
      </c>
      <c r="D25" s="105" t="s">
        <v>129</v>
      </c>
      <c r="E25" s="106">
        <v>1</v>
      </c>
      <c r="F25" s="107">
        <v>415.5317</v>
      </c>
      <c r="G25" s="154">
        <v>5</v>
      </c>
      <c r="H25" s="106">
        <v>292.46014893046913</v>
      </c>
      <c r="I25" s="106">
        <f t="shared" si="0"/>
        <v>123.07155106953087</v>
      </c>
      <c r="J25" s="107">
        <v>415.5317</v>
      </c>
      <c r="K25" s="107">
        <v>415.5317</v>
      </c>
      <c r="L25" s="106" t="s">
        <v>105</v>
      </c>
      <c r="M25" s="114"/>
      <c r="N25" s="114"/>
      <c r="O25" s="121"/>
      <c r="P25" s="133">
        <v>1</v>
      </c>
    </row>
    <row r="26" spans="1:16" s="34" customFormat="1" ht="44.25" customHeight="1">
      <c r="A26" s="111">
        <v>23</v>
      </c>
      <c r="B26" s="103" t="s">
        <v>155</v>
      </c>
      <c r="C26" s="104" t="s">
        <v>156</v>
      </c>
      <c r="D26" s="105" t="s">
        <v>129</v>
      </c>
      <c r="E26" s="107">
        <v>1</v>
      </c>
      <c r="F26" s="107">
        <v>373.34588300000001</v>
      </c>
      <c r="G26" s="154">
        <v>5</v>
      </c>
      <c r="H26" s="107">
        <v>262.76886347000118</v>
      </c>
      <c r="I26" s="107">
        <f t="shared" si="0"/>
        <v>110.57701952999884</v>
      </c>
      <c r="J26" s="107">
        <v>336</v>
      </c>
      <c r="K26" s="107">
        <v>373.34588300000001</v>
      </c>
      <c r="L26" s="107" t="s">
        <v>100</v>
      </c>
      <c r="M26" s="121"/>
      <c r="N26" s="121"/>
      <c r="O26" s="106" t="s">
        <v>350</v>
      </c>
      <c r="P26" s="133">
        <v>1</v>
      </c>
    </row>
    <row r="27" spans="1:16" s="34" customFormat="1" ht="44.25" customHeight="1">
      <c r="A27" s="111">
        <v>24</v>
      </c>
      <c r="B27" s="103" t="s">
        <v>155</v>
      </c>
      <c r="C27" s="104" t="s">
        <v>157</v>
      </c>
      <c r="D27" s="105" t="s">
        <v>129</v>
      </c>
      <c r="E27" s="107">
        <v>1</v>
      </c>
      <c r="F27" s="107">
        <v>143.16040000000001</v>
      </c>
      <c r="G27" s="154">
        <v>5</v>
      </c>
      <c r="H27" s="107">
        <v>100.75936903236392</v>
      </c>
      <c r="I27" s="107">
        <f t="shared" si="0"/>
        <v>42.401030967636089</v>
      </c>
      <c r="J27" s="107">
        <v>128.84</v>
      </c>
      <c r="K27" s="107">
        <v>143.16040000000001</v>
      </c>
      <c r="L27" s="107" t="s">
        <v>100</v>
      </c>
      <c r="M27" s="120"/>
      <c r="N27" s="120"/>
      <c r="O27" s="107" t="s">
        <v>350</v>
      </c>
      <c r="P27" s="133">
        <v>1</v>
      </c>
    </row>
    <row r="28" spans="1:16" s="34" customFormat="1" ht="39" customHeight="1">
      <c r="A28" s="111">
        <v>25</v>
      </c>
      <c r="B28" s="103" t="s">
        <v>155</v>
      </c>
      <c r="C28" s="104" t="s">
        <v>158</v>
      </c>
      <c r="D28" s="105" t="s">
        <v>129</v>
      </c>
      <c r="E28" s="106">
        <v>1</v>
      </c>
      <c r="F28" s="107">
        <v>165.18307999999999</v>
      </c>
      <c r="G28" s="154">
        <v>5</v>
      </c>
      <c r="H28" s="106">
        <v>116.25940494454113</v>
      </c>
      <c r="I28" s="106">
        <f t="shared" si="0"/>
        <v>48.923675055458858</v>
      </c>
      <c r="J28" s="106">
        <v>115.63</v>
      </c>
      <c r="K28" s="107">
        <v>165.18307999999999</v>
      </c>
      <c r="L28" s="106" t="s">
        <v>100</v>
      </c>
      <c r="M28" s="32"/>
      <c r="N28" s="32"/>
      <c r="O28" s="106" t="s">
        <v>351</v>
      </c>
      <c r="P28" s="133">
        <v>1</v>
      </c>
    </row>
    <row r="29" spans="1:16" s="34" customFormat="1" ht="44.25" customHeight="1">
      <c r="A29" s="111">
        <v>26</v>
      </c>
      <c r="B29" s="103" t="s">
        <v>155</v>
      </c>
      <c r="C29" s="104" t="s">
        <v>159</v>
      </c>
      <c r="D29" s="105" t="s">
        <v>129</v>
      </c>
      <c r="E29" s="106">
        <v>1</v>
      </c>
      <c r="F29" s="107">
        <v>37.083282497250011</v>
      </c>
      <c r="G29" s="154">
        <v>4</v>
      </c>
      <c r="H29" s="106">
        <v>16.111089025022476</v>
      </c>
      <c r="I29" s="106">
        <f t="shared" si="0"/>
        <v>20.972193472227534</v>
      </c>
      <c r="J29" s="107">
        <v>37.083282497250011</v>
      </c>
      <c r="K29" s="107">
        <v>37.083282497250011</v>
      </c>
      <c r="L29" s="106" t="s">
        <v>105</v>
      </c>
      <c r="M29" s="121"/>
      <c r="N29" s="121"/>
      <c r="O29" s="121"/>
      <c r="P29" s="133">
        <v>1</v>
      </c>
    </row>
    <row r="30" spans="1:16" s="34" customFormat="1" ht="44.25" customHeight="1">
      <c r="A30" s="111">
        <v>27</v>
      </c>
      <c r="B30" s="103" t="s">
        <v>155</v>
      </c>
      <c r="C30" s="104" t="s">
        <v>160</v>
      </c>
      <c r="D30" s="105" t="s">
        <v>129</v>
      </c>
      <c r="E30" s="106">
        <v>1</v>
      </c>
      <c r="F30" s="107">
        <v>37.083282497250011</v>
      </c>
      <c r="G30" s="154">
        <v>4</v>
      </c>
      <c r="H30" s="106">
        <v>16.111089025022476</v>
      </c>
      <c r="I30" s="106">
        <f t="shared" si="0"/>
        <v>20.972193472227534</v>
      </c>
      <c r="J30" s="107">
        <v>37.083282497250011</v>
      </c>
      <c r="K30" s="107">
        <v>37.083282497250011</v>
      </c>
      <c r="L30" s="106" t="s">
        <v>105</v>
      </c>
      <c r="M30" s="116"/>
      <c r="N30" s="116"/>
      <c r="O30" s="116"/>
      <c r="P30" s="133">
        <v>1</v>
      </c>
    </row>
    <row r="31" spans="1:16" s="34" customFormat="1" ht="44.25" customHeight="1">
      <c r="A31" s="111">
        <v>28</v>
      </c>
      <c r="B31" s="103" t="s">
        <v>155</v>
      </c>
      <c r="C31" s="104" t="s">
        <v>161</v>
      </c>
      <c r="D31" s="105" t="s">
        <v>129</v>
      </c>
      <c r="E31" s="106">
        <v>1</v>
      </c>
      <c r="F31" s="107">
        <v>37.083282497250011</v>
      </c>
      <c r="G31" s="154">
        <v>4</v>
      </c>
      <c r="H31" s="106">
        <v>16.111089025022476</v>
      </c>
      <c r="I31" s="106">
        <f t="shared" si="0"/>
        <v>20.972193472227534</v>
      </c>
      <c r="J31" s="107">
        <v>37.083282497250011</v>
      </c>
      <c r="K31" s="107">
        <v>37.083282497250011</v>
      </c>
      <c r="L31" s="106" t="s">
        <v>105</v>
      </c>
      <c r="M31" s="116"/>
      <c r="N31" s="116"/>
      <c r="O31" s="116"/>
      <c r="P31" s="133">
        <v>1</v>
      </c>
    </row>
    <row r="32" spans="1:16" s="34" customFormat="1" ht="44.25" customHeight="1">
      <c r="A32" s="111">
        <v>29</v>
      </c>
      <c r="B32" s="103" t="s">
        <v>155</v>
      </c>
      <c r="C32" s="104" t="s">
        <v>162</v>
      </c>
      <c r="D32" s="105" t="s">
        <v>129</v>
      </c>
      <c r="E32" s="106">
        <v>1</v>
      </c>
      <c r="F32" s="107">
        <v>37.083282497250011</v>
      </c>
      <c r="G32" s="154">
        <v>4</v>
      </c>
      <c r="H32" s="106">
        <v>16.111089025022476</v>
      </c>
      <c r="I32" s="106">
        <f t="shared" si="0"/>
        <v>20.972193472227534</v>
      </c>
      <c r="J32" s="107">
        <v>37.083282497250011</v>
      </c>
      <c r="K32" s="107">
        <v>37.083282497250011</v>
      </c>
      <c r="L32" s="106" t="s">
        <v>105</v>
      </c>
      <c r="M32" s="114"/>
      <c r="N32" s="114"/>
      <c r="O32" s="116"/>
      <c r="P32" s="133">
        <v>1</v>
      </c>
    </row>
    <row r="33" spans="1:16" s="34" customFormat="1" ht="44.25" customHeight="1">
      <c r="A33" s="111">
        <v>30</v>
      </c>
      <c r="B33" s="103" t="s">
        <v>155</v>
      </c>
      <c r="C33" s="104" t="s">
        <v>163</v>
      </c>
      <c r="D33" s="105" t="s">
        <v>129</v>
      </c>
      <c r="E33" s="106">
        <v>1</v>
      </c>
      <c r="F33" s="107">
        <v>37.083282497250011</v>
      </c>
      <c r="G33" s="154">
        <v>4</v>
      </c>
      <c r="H33" s="106">
        <v>16.111089025022476</v>
      </c>
      <c r="I33" s="106">
        <f t="shared" si="0"/>
        <v>20.972193472227534</v>
      </c>
      <c r="J33" s="107">
        <v>37.083282497250011</v>
      </c>
      <c r="K33" s="107">
        <v>37.083282497250011</v>
      </c>
      <c r="L33" s="106" t="s">
        <v>105</v>
      </c>
      <c r="M33" s="114"/>
      <c r="N33" s="114"/>
      <c r="O33" s="116"/>
      <c r="P33" s="133">
        <v>1</v>
      </c>
    </row>
    <row r="34" spans="1:16" s="34" customFormat="1" ht="44.25" customHeight="1">
      <c r="A34" s="111">
        <v>31</v>
      </c>
      <c r="B34" s="103" t="s">
        <v>155</v>
      </c>
      <c r="C34" s="104" t="s">
        <v>164</v>
      </c>
      <c r="D34" s="105" t="s">
        <v>129</v>
      </c>
      <c r="E34" s="106">
        <v>1</v>
      </c>
      <c r="F34" s="107">
        <v>37.083282497250011</v>
      </c>
      <c r="G34" s="154">
        <v>4</v>
      </c>
      <c r="H34" s="106">
        <v>16.111089025022476</v>
      </c>
      <c r="I34" s="106">
        <f t="shared" si="0"/>
        <v>20.972193472227534</v>
      </c>
      <c r="J34" s="107">
        <v>37.083282497250011</v>
      </c>
      <c r="K34" s="107">
        <v>37.083282497250011</v>
      </c>
      <c r="L34" s="106" t="s">
        <v>105</v>
      </c>
      <c r="M34" s="115"/>
      <c r="N34" s="114"/>
      <c r="O34" s="114"/>
      <c r="P34" s="133">
        <v>1</v>
      </c>
    </row>
    <row r="35" spans="1:16" s="34" customFormat="1" ht="44.25" customHeight="1">
      <c r="A35" s="111">
        <v>32</v>
      </c>
      <c r="B35" s="103" t="s">
        <v>155</v>
      </c>
      <c r="C35" s="104" t="s">
        <v>165</v>
      </c>
      <c r="D35" s="105" t="s">
        <v>129</v>
      </c>
      <c r="E35" s="106">
        <v>1</v>
      </c>
      <c r="F35" s="107">
        <v>37.083282497250011</v>
      </c>
      <c r="G35" s="154">
        <v>4</v>
      </c>
      <c r="H35" s="106">
        <v>16.111089025022476</v>
      </c>
      <c r="I35" s="106">
        <f t="shared" si="0"/>
        <v>20.972193472227534</v>
      </c>
      <c r="J35" s="107">
        <v>37.083282497250011</v>
      </c>
      <c r="K35" s="107">
        <v>37.083282497250011</v>
      </c>
      <c r="L35" s="106" t="s">
        <v>105</v>
      </c>
      <c r="M35" s="121"/>
      <c r="N35" s="121"/>
      <c r="O35" s="121"/>
      <c r="P35" s="133">
        <v>1</v>
      </c>
    </row>
    <row r="36" spans="1:16" ht="44.25" customHeight="1">
      <c r="A36" s="111">
        <v>33</v>
      </c>
      <c r="B36" s="103" t="s">
        <v>155</v>
      </c>
      <c r="C36" s="104" t="s">
        <v>166</v>
      </c>
      <c r="D36" s="105" t="s">
        <v>129</v>
      </c>
      <c r="E36" s="106">
        <v>1</v>
      </c>
      <c r="F36" s="107">
        <v>37.083282497250011</v>
      </c>
      <c r="G36" s="157">
        <v>4</v>
      </c>
      <c r="H36" s="106">
        <v>16.111089025022476</v>
      </c>
      <c r="I36" s="106">
        <f t="shared" si="0"/>
        <v>20.972193472227534</v>
      </c>
      <c r="J36" s="107">
        <v>37.083282497250011</v>
      </c>
      <c r="K36" s="107">
        <v>37.083282497250011</v>
      </c>
      <c r="L36" s="106" t="s">
        <v>105</v>
      </c>
      <c r="M36" s="116"/>
      <c r="N36" s="116"/>
      <c r="O36" s="116"/>
      <c r="P36" s="133">
        <v>1</v>
      </c>
    </row>
    <row r="37" spans="1:16" ht="44.25" customHeight="1">
      <c r="A37" s="111">
        <v>34</v>
      </c>
      <c r="B37" s="103" t="s">
        <v>155</v>
      </c>
      <c r="C37" s="104" t="s">
        <v>167</v>
      </c>
      <c r="D37" s="105" t="s">
        <v>129</v>
      </c>
      <c r="E37" s="106">
        <v>1</v>
      </c>
      <c r="F37" s="107">
        <v>37.083282497250011</v>
      </c>
      <c r="G37" s="157">
        <v>4</v>
      </c>
      <c r="H37" s="106">
        <v>16.111089025022476</v>
      </c>
      <c r="I37" s="106">
        <f t="shared" si="0"/>
        <v>20.972193472227534</v>
      </c>
      <c r="J37" s="107">
        <v>37.083282497250011</v>
      </c>
      <c r="K37" s="107">
        <v>37.083282497250011</v>
      </c>
      <c r="L37" s="106" t="s">
        <v>105</v>
      </c>
      <c r="M37" s="116"/>
      <c r="N37" s="116"/>
      <c r="O37" s="116"/>
      <c r="P37" s="133">
        <v>1</v>
      </c>
    </row>
    <row r="38" spans="1:16" ht="44.25" customHeight="1">
      <c r="A38" s="111">
        <v>35</v>
      </c>
      <c r="B38" s="103" t="s">
        <v>155</v>
      </c>
      <c r="C38" s="104" t="s">
        <v>168</v>
      </c>
      <c r="D38" s="105" t="s">
        <v>129</v>
      </c>
      <c r="E38" s="106">
        <v>15</v>
      </c>
      <c r="F38" s="107">
        <v>150.75812082989998</v>
      </c>
      <c r="G38" s="154">
        <v>1</v>
      </c>
      <c r="H38" s="106">
        <v>0</v>
      </c>
      <c r="I38" s="106">
        <f t="shared" si="0"/>
        <v>150.75812082989998</v>
      </c>
      <c r="J38" s="106">
        <v>90.5</v>
      </c>
      <c r="K38" s="106">
        <v>90.5</v>
      </c>
      <c r="L38" s="106" t="s">
        <v>104</v>
      </c>
      <c r="M38" s="122"/>
      <c r="N38" s="102"/>
      <c r="O38" s="106" t="s">
        <v>352</v>
      </c>
      <c r="P38" s="133">
        <v>1</v>
      </c>
    </row>
    <row r="39" spans="1:16" ht="44.25" customHeight="1">
      <c r="A39" s="111">
        <v>38</v>
      </c>
      <c r="B39" s="103" t="s">
        <v>174</v>
      </c>
      <c r="C39" s="104" t="s">
        <v>173</v>
      </c>
      <c r="D39" s="105" t="s">
        <v>18</v>
      </c>
      <c r="E39" s="106">
        <v>3.036</v>
      </c>
      <c r="F39" s="107">
        <v>45.420945379999999</v>
      </c>
      <c r="G39" s="154">
        <v>7</v>
      </c>
      <c r="H39" s="106">
        <v>33.477448498347023</v>
      </c>
      <c r="I39" s="106">
        <f t="shared" si="0"/>
        <v>11.943496881652976</v>
      </c>
      <c r="J39" s="107">
        <v>45.420945379999999</v>
      </c>
      <c r="K39" s="107">
        <v>45.420945379999999</v>
      </c>
      <c r="L39" s="106" t="s">
        <v>105</v>
      </c>
      <c r="M39" s="102"/>
      <c r="N39" s="102"/>
      <c r="O39" s="109"/>
      <c r="P39" s="133">
        <v>1</v>
      </c>
    </row>
    <row r="40" spans="1:16" ht="44.1" customHeight="1">
      <c r="A40" s="111">
        <v>39</v>
      </c>
      <c r="B40" s="105" t="s">
        <v>174</v>
      </c>
      <c r="C40" s="126" t="s">
        <v>175</v>
      </c>
      <c r="D40" s="105" t="s">
        <v>18</v>
      </c>
      <c r="E40" s="124">
        <v>3.2639999999999998</v>
      </c>
      <c r="F40" s="125">
        <v>61.408012210000003</v>
      </c>
      <c r="G40" s="156">
        <v>7</v>
      </c>
      <c r="H40" s="124">
        <v>45.260695235360608</v>
      </c>
      <c r="I40" s="106">
        <f t="shared" si="0"/>
        <v>16.147316974639395</v>
      </c>
      <c r="J40" s="125">
        <v>61.408012210000003</v>
      </c>
      <c r="K40" s="125">
        <v>61.408012210000003</v>
      </c>
      <c r="L40" s="124" t="s">
        <v>105</v>
      </c>
      <c r="M40" s="127"/>
      <c r="N40" s="127"/>
      <c r="O40" s="127"/>
      <c r="P40" s="133">
        <v>1</v>
      </c>
    </row>
    <row r="41" spans="1:16" ht="43.2" customHeight="1">
      <c r="A41" s="111">
        <v>40</v>
      </c>
      <c r="B41" s="105" t="s">
        <v>174</v>
      </c>
      <c r="C41" s="123" t="s">
        <v>176</v>
      </c>
      <c r="D41" s="105" t="s">
        <v>18</v>
      </c>
      <c r="E41" s="124">
        <v>2.4279999999999999</v>
      </c>
      <c r="F41" s="125">
        <v>67.666316499999994</v>
      </c>
      <c r="G41" s="154">
        <v>7</v>
      </c>
      <c r="H41" s="106">
        <v>49.873370242510774</v>
      </c>
      <c r="I41" s="106">
        <f t="shared" si="0"/>
        <v>17.79294625748922</v>
      </c>
      <c r="J41" s="125">
        <v>67.666316499999994</v>
      </c>
      <c r="K41" s="125">
        <v>67.666316499999994</v>
      </c>
      <c r="L41" s="124" t="s">
        <v>105</v>
      </c>
      <c r="M41" s="102"/>
      <c r="N41" s="102"/>
      <c r="O41" s="102"/>
      <c r="P41" s="133">
        <v>1</v>
      </c>
    </row>
    <row r="42" spans="1:16" ht="63" customHeight="1">
      <c r="A42" s="111">
        <v>41</v>
      </c>
      <c r="B42" s="105" t="s">
        <v>174</v>
      </c>
      <c r="C42" s="123" t="s">
        <v>177</v>
      </c>
      <c r="D42" s="105" t="s">
        <v>18</v>
      </c>
      <c r="E42" s="124">
        <v>0.63400000000000001</v>
      </c>
      <c r="F42" s="125">
        <v>25.706503519999998</v>
      </c>
      <c r="G42" s="154">
        <v>7</v>
      </c>
      <c r="H42" s="106">
        <v>18.946944861308751</v>
      </c>
      <c r="I42" s="106">
        <f t="shared" si="0"/>
        <v>6.7595586586912475</v>
      </c>
      <c r="J42" s="106">
        <v>0</v>
      </c>
      <c r="K42" s="106">
        <v>0</v>
      </c>
      <c r="L42" s="124" t="s">
        <v>104</v>
      </c>
      <c r="M42" s="109"/>
      <c r="N42" s="109"/>
      <c r="O42" s="124" t="s">
        <v>344</v>
      </c>
      <c r="P42" s="133">
        <v>1</v>
      </c>
    </row>
    <row r="43" spans="1:16" ht="43.2" customHeight="1">
      <c r="A43" s="111">
        <v>42</v>
      </c>
      <c r="B43" s="105" t="s">
        <v>174</v>
      </c>
      <c r="C43" s="123" t="s">
        <v>178</v>
      </c>
      <c r="D43" s="105" t="s">
        <v>18</v>
      </c>
      <c r="E43" s="124">
        <v>3.2850000000000001</v>
      </c>
      <c r="F43" s="125">
        <v>139.5950848</v>
      </c>
      <c r="G43" s="154">
        <v>7</v>
      </c>
      <c r="H43" s="106">
        <v>102.88837501986811</v>
      </c>
      <c r="I43" s="106">
        <f t="shared" si="0"/>
        <v>36.706709780131888</v>
      </c>
      <c r="J43" s="125">
        <v>139.5950848</v>
      </c>
      <c r="K43" s="125">
        <v>139.5950848</v>
      </c>
      <c r="L43" s="124" t="s">
        <v>105</v>
      </c>
      <c r="M43" s="121"/>
      <c r="N43" s="121"/>
      <c r="O43" s="102"/>
      <c r="P43" s="133">
        <v>1</v>
      </c>
    </row>
    <row r="44" spans="1:16" ht="55.2" customHeight="1">
      <c r="A44" s="111">
        <v>43</v>
      </c>
      <c r="B44" s="105" t="s">
        <v>174</v>
      </c>
      <c r="C44" s="123" t="s">
        <v>179</v>
      </c>
      <c r="D44" s="105" t="s">
        <v>18</v>
      </c>
      <c r="E44" s="124">
        <v>5.2176</v>
      </c>
      <c r="F44" s="125">
        <v>103.1260091</v>
      </c>
      <c r="G44" s="154">
        <v>7</v>
      </c>
      <c r="H44" s="106">
        <v>76.008890383102738</v>
      </c>
      <c r="I44" s="106">
        <f t="shared" si="0"/>
        <v>27.117118716897266</v>
      </c>
      <c r="J44" s="106">
        <v>0</v>
      </c>
      <c r="K44" s="106">
        <v>0</v>
      </c>
      <c r="L44" s="124" t="s">
        <v>104</v>
      </c>
      <c r="M44" s="114"/>
      <c r="N44" s="114"/>
      <c r="O44" s="124" t="s">
        <v>344</v>
      </c>
      <c r="P44" s="133">
        <v>1</v>
      </c>
    </row>
    <row r="45" spans="1:16" ht="43.2" customHeight="1">
      <c r="A45" s="111">
        <v>44</v>
      </c>
      <c r="B45" s="105" t="s">
        <v>174</v>
      </c>
      <c r="C45" s="123" t="s">
        <v>180</v>
      </c>
      <c r="D45" s="105" t="s">
        <v>18</v>
      </c>
      <c r="E45" s="124">
        <v>4.327</v>
      </c>
      <c r="F45" s="125">
        <v>115.1915241</v>
      </c>
      <c r="G45" s="154">
        <v>7</v>
      </c>
      <c r="H45" s="106">
        <v>84.90176246313635</v>
      </c>
      <c r="I45" s="106">
        <f t="shared" si="0"/>
        <v>30.289761636863645</v>
      </c>
      <c r="J45" s="125">
        <v>115.1915241</v>
      </c>
      <c r="K45" s="125">
        <v>115.1915241</v>
      </c>
      <c r="L45" s="124" t="s">
        <v>105</v>
      </c>
      <c r="M45" s="116"/>
      <c r="N45" s="116"/>
      <c r="O45" s="102"/>
      <c r="P45" s="133">
        <v>1</v>
      </c>
    </row>
    <row r="46" spans="1:16" ht="43.2" customHeight="1">
      <c r="A46" s="111">
        <v>45</v>
      </c>
      <c r="B46" s="105" t="s">
        <v>174</v>
      </c>
      <c r="C46" s="123" t="s">
        <v>181</v>
      </c>
      <c r="D46" s="105" t="s">
        <v>18</v>
      </c>
      <c r="E46" s="124">
        <v>2.4279999999999999</v>
      </c>
      <c r="F46" s="125">
        <v>65.549040759999997</v>
      </c>
      <c r="G46" s="154">
        <v>7</v>
      </c>
      <c r="H46" s="106">
        <v>48.312834922304511</v>
      </c>
      <c r="I46" s="106">
        <f t="shared" si="0"/>
        <v>17.236205837695486</v>
      </c>
      <c r="J46" s="125">
        <v>65.549040759999997</v>
      </c>
      <c r="K46" s="125">
        <v>65.549040759999997</v>
      </c>
      <c r="L46" s="124" t="s">
        <v>105</v>
      </c>
      <c r="M46" s="121"/>
      <c r="N46" s="121"/>
      <c r="O46" s="102"/>
      <c r="P46" s="133">
        <v>1</v>
      </c>
    </row>
    <row r="47" spans="1:16" ht="43.2" customHeight="1">
      <c r="A47" s="111">
        <v>46</v>
      </c>
      <c r="B47" s="105" t="s">
        <v>174</v>
      </c>
      <c r="C47" s="123" t="s">
        <v>182</v>
      </c>
      <c r="D47" s="105" t="s">
        <v>18</v>
      </c>
      <c r="E47" s="124">
        <v>8.0299999999999994</v>
      </c>
      <c r="F47" s="125">
        <v>145.97701989999999</v>
      </c>
      <c r="G47" s="157">
        <v>7</v>
      </c>
      <c r="H47" s="106">
        <v>0</v>
      </c>
      <c r="I47" s="106">
        <f t="shared" si="0"/>
        <v>145.97701989999999</v>
      </c>
      <c r="J47" s="106">
        <v>37.35</v>
      </c>
      <c r="K47" s="124">
        <v>145.97701989999999</v>
      </c>
      <c r="L47" s="124" t="s">
        <v>100</v>
      </c>
      <c r="M47" s="116"/>
      <c r="N47" s="116"/>
      <c r="O47" s="108"/>
      <c r="P47" s="133">
        <v>1</v>
      </c>
    </row>
    <row r="48" spans="1:16" ht="43.2" customHeight="1">
      <c r="A48" s="128">
        <v>47</v>
      </c>
      <c r="B48" s="105" t="s">
        <v>174</v>
      </c>
      <c r="C48" s="123" t="s">
        <v>183</v>
      </c>
      <c r="D48" s="105" t="s">
        <v>18</v>
      </c>
      <c r="E48" s="124">
        <v>7.51</v>
      </c>
      <c r="F48" s="125">
        <v>137.49720149999999</v>
      </c>
      <c r="G48" s="158">
        <v>7</v>
      </c>
      <c r="H48" s="124">
        <v>0</v>
      </c>
      <c r="I48" s="124">
        <f t="shared" si="0"/>
        <v>137.49720149999999</v>
      </c>
      <c r="J48" s="124">
        <v>26.3</v>
      </c>
      <c r="K48" s="124">
        <v>137.49720149999999</v>
      </c>
      <c r="L48" s="124" t="s">
        <v>100</v>
      </c>
      <c r="M48" s="129"/>
      <c r="N48" s="129"/>
      <c r="O48" s="130"/>
      <c r="P48" s="133">
        <v>1</v>
      </c>
    </row>
    <row r="49" spans="1:15" ht="43.2" customHeight="1">
      <c r="A49" s="19"/>
      <c r="B49" s="19"/>
      <c r="C49" s="48"/>
      <c r="D49" s="19"/>
      <c r="E49" s="19"/>
      <c r="F49" s="44">
        <f>SUM(F2:F48)</f>
        <v>7825.859483785156</v>
      </c>
      <c r="G49" s="19"/>
      <c r="H49" s="44">
        <f>SUM(H2:H48)</f>
        <v>3541.637499177571</v>
      </c>
      <c r="I49" s="44">
        <f>SUM(I2:I48)</f>
        <v>4284.2219846075786</v>
      </c>
      <c r="J49" s="44">
        <f>SUM(J2:J48)</f>
        <v>5372.952332832504</v>
      </c>
      <c r="K49" s="44">
        <f>SUM(K2:K48)</f>
        <v>6168.0566610325031</v>
      </c>
      <c r="L49" s="19"/>
      <c r="M49" s="19"/>
      <c r="N49" s="19"/>
      <c r="O49" s="64"/>
    </row>
    <row r="50" spans="1:15" ht="43.2" customHeight="1">
      <c r="A50" s="93"/>
      <c r="B50" s="93"/>
      <c r="C50" s="135"/>
      <c r="D50" s="93"/>
      <c r="E50" s="93"/>
      <c r="F50" s="136"/>
      <c r="G50" s="93"/>
      <c r="H50" s="136"/>
      <c r="I50" s="136"/>
      <c r="J50" s="136"/>
      <c r="K50" s="136"/>
      <c r="L50" s="93"/>
      <c r="M50" s="93"/>
      <c r="N50" s="93"/>
      <c r="O50" s="137"/>
    </row>
    <row r="51" spans="1:15" ht="43.2" customHeight="1">
      <c r="A51" s="93"/>
      <c r="B51" s="93"/>
      <c r="C51" s="135"/>
      <c r="D51" s="93"/>
      <c r="E51" s="93"/>
      <c r="F51" s="136"/>
      <c r="G51" s="93"/>
      <c r="H51" s="136"/>
      <c r="I51" s="136"/>
      <c r="J51" s="136"/>
      <c r="K51" s="136"/>
      <c r="L51" s="93"/>
      <c r="M51" s="93"/>
      <c r="N51" s="93"/>
      <c r="O51" s="137"/>
    </row>
    <row r="52" spans="1:15" ht="43.2" customHeight="1">
      <c r="A52" s="93"/>
      <c r="B52" s="93"/>
      <c r="C52" s="135"/>
      <c r="D52" s="93"/>
      <c r="E52" s="93"/>
      <c r="F52" s="136"/>
      <c r="G52" s="93"/>
      <c r="H52" s="136"/>
      <c r="I52" s="136"/>
      <c r="J52" s="136"/>
      <c r="K52" s="136"/>
      <c r="L52" s="93"/>
      <c r="M52" s="93"/>
      <c r="N52" s="93"/>
      <c r="O52" s="137"/>
    </row>
    <row r="53" spans="1:15" ht="32.700000000000003" customHeight="1"/>
    <row r="54" spans="1:15" ht="31.2" customHeight="1">
      <c r="E54" s="19"/>
      <c r="F54" s="138" t="s">
        <v>336</v>
      </c>
      <c r="G54" s="138"/>
      <c r="H54" s="138" t="s">
        <v>337</v>
      </c>
      <c r="I54" s="138" t="s">
        <v>338</v>
      </c>
      <c r="J54" s="138" t="s">
        <v>339</v>
      </c>
      <c r="K54" s="138" t="s">
        <v>340</v>
      </c>
      <c r="L54" s="138" t="s">
        <v>354</v>
      </c>
    </row>
    <row r="55" spans="1:15" ht="31.2" customHeight="1">
      <c r="E55" s="92" t="s">
        <v>122</v>
      </c>
      <c r="F55" s="95">
        <f t="shared" ref="F55:F60" si="1">SUMIF($B$2:$B$48,E55,$F$2:$F$48)</f>
        <v>1521.4</v>
      </c>
      <c r="G55" s="100"/>
      <c r="H55" s="95">
        <f>SUMIF(B2:B48,E55,H2:H48)</f>
        <v>718.56</v>
      </c>
      <c r="I55" s="95">
        <f>F55-H55</f>
        <v>802.84000000000015</v>
      </c>
      <c r="J55" s="95">
        <f>SUMIF(B2:B48,E55,J2:J48)</f>
        <v>1455.87</v>
      </c>
      <c r="K55" s="95">
        <f>SUMIF(B2:B48,E55,K2:K48)</f>
        <v>1455.87</v>
      </c>
      <c r="L55" s="95">
        <f>K55-H55</f>
        <v>737.31</v>
      </c>
    </row>
    <row r="56" spans="1:15" ht="31.2" customHeight="1">
      <c r="E56" s="92" t="s">
        <v>133</v>
      </c>
      <c r="F56" s="95">
        <f t="shared" si="1"/>
        <v>1352.2485715099997</v>
      </c>
      <c r="G56" s="100"/>
      <c r="H56" s="95">
        <f t="shared" ref="H56:H60" si="2">SUMIF(B3:B49,E56,H3:H49)</f>
        <v>586.45967342595225</v>
      </c>
      <c r="I56" s="95">
        <f t="shared" ref="I56:I60" si="3">F56-H56</f>
        <v>765.78889808404745</v>
      </c>
      <c r="J56" s="95">
        <f t="shared" ref="J56:J60" si="4">SUMIF(B3:B49,E56,J3:J49)</f>
        <v>594.71975170725011</v>
      </c>
      <c r="K56" s="95">
        <f t="shared" ref="K56:K60" si="5">SUMIF(B3:B49,E56,K3:K49)</f>
        <v>712.5857517072501</v>
      </c>
      <c r="L56" s="95">
        <f t="shared" ref="L56:L60" si="6">K56-H56</f>
        <v>126.12607828129785</v>
      </c>
    </row>
    <row r="57" spans="1:15" ht="31.2" customHeight="1">
      <c r="E57" s="92" t="s">
        <v>184</v>
      </c>
      <c r="F57" s="95">
        <f t="shared" si="1"/>
        <v>1146.8</v>
      </c>
      <c r="G57" s="100"/>
      <c r="H57" s="95">
        <f t="shared" si="2"/>
        <v>626.76</v>
      </c>
      <c r="I57" s="95">
        <f t="shared" si="3"/>
        <v>520.04</v>
      </c>
      <c r="J57" s="95">
        <f t="shared" si="4"/>
        <v>721.03</v>
      </c>
      <c r="K57" s="95">
        <f t="shared" si="5"/>
        <v>882.92000000000007</v>
      </c>
      <c r="L57" s="95">
        <f t="shared" si="6"/>
        <v>256.16000000000008</v>
      </c>
    </row>
    <row r="58" spans="1:15" ht="31.2" customHeight="1">
      <c r="E58" s="92" t="s">
        <v>144</v>
      </c>
      <c r="F58" s="95">
        <f t="shared" si="1"/>
        <v>1316.5445282000001</v>
      </c>
      <c r="G58" s="100"/>
      <c r="H58" s="95">
        <f t="shared" si="2"/>
        <v>232.93991652310251</v>
      </c>
      <c r="I58" s="95">
        <f t="shared" si="3"/>
        <v>1083.6046116768975</v>
      </c>
      <c r="J58" s="95">
        <f t="shared" si="4"/>
        <v>622.60041490000003</v>
      </c>
      <c r="K58" s="95">
        <f t="shared" si="5"/>
        <v>816.9051586999999</v>
      </c>
      <c r="L58" s="95">
        <f t="shared" si="6"/>
        <v>583.96524217689739</v>
      </c>
    </row>
    <row r="59" spans="1:15" ht="31.2" customHeight="1">
      <c r="E59" s="92" t="s">
        <v>155</v>
      </c>
      <c r="F59" s="95">
        <f t="shared" si="1"/>
        <v>1581.7287263051492</v>
      </c>
      <c r="G59" s="100"/>
      <c r="H59" s="95">
        <f t="shared" si="2"/>
        <v>917.2475876025776</v>
      </c>
      <c r="I59" s="95">
        <f t="shared" si="3"/>
        <v>664.48113870257157</v>
      </c>
      <c r="J59" s="95">
        <f t="shared" si="4"/>
        <v>1420.2512424752492</v>
      </c>
      <c r="K59" s="95">
        <f t="shared" si="5"/>
        <v>1521.4706054752492</v>
      </c>
      <c r="L59" s="95">
        <f t="shared" si="6"/>
        <v>604.22301787267156</v>
      </c>
    </row>
    <row r="60" spans="1:15" ht="31.2" customHeight="1">
      <c r="E60" s="92" t="s">
        <v>174</v>
      </c>
      <c r="F60" s="95">
        <f t="shared" si="1"/>
        <v>907.13765777000003</v>
      </c>
      <c r="G60" s="100"/>
      <c r="H60" s="95">
        <f t="shared" si="2"/>
        <v>459.67032162593881</v>
      </c>
      <c r="I60" s="95">
        <f t="shared" si="3"/>
        <v>447.46733614406122</v>
      </c>
      <c r="J60" s="95">
        <f t="shared" si="4"/>
        <v>558.48092374999999</v>
      </c>
      <c r="K60" s="95">
        <f t="shared" si="5"/>
        <v>778.30514514999993</v>
      </c>
      <c r="L60" s="95">
        <f t="shared" si="6"/>
        <v>318.63482352406112</v>
      </c>
    </row>
    <row r="61" spans="1:15" ht="31.2" customHeight="1">
      <c r="F61" s="95">
        <f>SUM(F55:F60)</f>
        <v>7825.8594837851497</v>
      </c>
      <c r="G61" s="19"/>
      <c r="H61" s="95">
        <f>SUM(H55:H60)</f>
        <v>3541.6374991775706</v>
      </c>
      <c r="I61" s="95">
        <f>SUM(I55:I60)</f>
        <v>4284.2219846075777</v>
      </c>
      <c r="J61" s="95">
        <f>SUM(J55:J60)</f>
        <v>5372.9523328324995</v>
      </c>
      <c r="K61" s="95">
        <f>SUM(K55:K60)</f>
        <v>6168.0566610324986</v>
      </c>
      <c r="L61" s="95">
        <f>SUM(L55:L60)</f>
        <v>2626.419161854928</v>
      </c>
    </row>
    <row r="62" spans="1:15" ht="31.2" customHeight="1">
      <c r="E62" s="94"/>
      <c r="F62" s="93"/>
      <c r="G62" s="93"/>
      <c r="H62" s="93"/>
      <c r="I62" s="93"/>
      <c r="J62" s="93"/>
      <c r="K62" s="93"/>
    </row>
    <row r="63" spans="1:15" ht="31.2" customHeight="1"/>
    <row r="64" spans="1:15" ht="31.2" customHeight="1"/>
  </sheetData>
  <sortState ref="A2:O48">
    <sortCondition ref="B2:B48"/>
  </sortState>
  <phoneticPr fontId="18" type="noConversion"/>
  <pageMargins left="0.7" right="0.7" top="0.75" bottom="0.75" header="0.3" footer="0.3"/>
  <pageSetup paperSize="9" scale="41" fitToHeight="5" orientation="landscape" r:id="rId1"/>
  <rowBreaks count="1" manualBreakCount="1">
    <brk id="17" max="16" man="1"/>
  </rowBreaks>
  <colBreaks count="1" manualBreakCount="1">
    <brk id="15" max="60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view="pageBreakPreview" topLeftCell="D10" zoomScale="70" zoomScaleNormal="40" zoomScaleSheetLayoutView="70" workbookViewId="0">
      <selection activeCell="M70" sqref="M70"/>
    </sheetView>
  </sheetViews>
  <sheetFormatPr defaultRowHeight="14.4"/>
  <cols>
    <col min="2" max="2" width="24.33203125" customWidth="1"/>
    <col min="3" max="3" width="54.44140625" style="27" customWidth="1"/>
    <col min="4" max="4" width="15.33203125" customWidth="1"/>
    <col min="5" max="5" width="33.5546875" customWidth="1"/>
    <col min="6" max="6" width="21" customWidth="1"/>
    <col min="7" max="7" width="16" hidden="1" customWidth="1"/>
    <col min="8" max="8" width="20.5546875" customWidth="1"/>
    <col min="9" max="9" width="29.33203125" customWidth="1"/>
    <col min="10" max="10" width="31.6640625" customWidth="1"/>
    <col min="11" max="13" width="24.33203125" customWidth="1"/>
    <col min="14" max="14" width="33.33203125" hidden="1" customWidth="1"/>
    <col min="15" max="15" width="18.33203125" hidden="1" customWidth="1"/>
    <col min="16" max="16" width="23.33203125" style="71" customWidth="1"/>
    <col min="17" max="17" width="15.5546875" customWidth="1"/>
  </cols>
  <sheetData>
    <row r="1" spans="1:16" ht="63">
      <c r="A1" s="36" t="s">
        <v>83</v>
      </c>
      <c r="B1" s="36" t="s">
        <v>0</v>
      </c>
      <c r="C1" s="36" t="s">
        <v>84</v>
      </c>
      <c r="D1" s="36" t="s">
        <v>95</v>
      </c>
      <c r="E1" s="36" t="s">
        <v>96</v>
      </c>
      <c r="F1" s="36" t="s">
        <v>85</v>
      </c>
      <c r="G1" s="36" t="s">
        <v>86</v>
      </c>
      <c r="H1" s="36"/>
      <c r="I1" s="36" t="s">
        <v>87</v>
      </c>
      <c r="J1" s="36" t="s">
        <v>79</v>
      </c>
      <c r="K1" s="36" t="s">
        <v>98</v>
      </c>
      <c r="L1" s="36" t="s">
        <v>90</v>
      </c>
      <c r="M1" s="36" t="s">
        <v>99</v>
      </c>
      <c r="N1" s="36" t="s">
        <v>88</v>
      </c>
      <c r="O1" s="36" t="s">
        <v>89</v>
      </c>
      <c r="P1" s="37" t="s">
        <v>101</v>
      </c>
    </row>
    <row r="2" spans="1:16" s="34" customFormat="1" ht="45.75" customHeight="1">
      <c r="A2" s="69">
        <v>2</v>
      </c>
      <c r="B2" s="43" t="s">
        <v>319</v>
      </c>
      <c r="C2" s="72" t="s">
        <v>324</v>
      </c>
      <c r="D2" s="8" t="s">
        <v>18</v>
      </c>
      <c r="E2" s="44">
        <v>1.48</v>
      </c>
      <c r="F2" s="44">
        <v>18.828721420000001</v>
      </c>
      <c r="G2" s="45"/>
      <c r="H2" s="45"/>
      <c r="I2" s="44">
        <v>18.100357424715519</v>
      </c>
      <c r="J2" s="44">
        <f t="shared" ref="J2:J48" si="0">F2-I2</f>
        <v>0.72836399528448226</v>
      </c>
      <c r="K2" s="44">
        <v>18.829000000000001</v>
      </c>
      <c r="L2" s="44">
        <v>18.829000000000001</v>
      </c>
      <c r="M2" s="9" t="s">
        <v>105</v>
      </c>
      <c r="N2" s="69"/>
      <c r="O2" s="69"/>
      <c r="P2" s="82"/>
    </row>
    <row r="3" spans="1:16" s="34" customFormat="1" ht="46.5" customHeight="1">
      <c r="A3" s="69">
        <v>5</v>
      </c>
      <c r="B3" s="43" t="s">
        <v>319</v>
      </c>
      <c r="C3" s="72" t="s">
        <v>325</v>
      </c>
      <c r="D3" s="8" t="s">
        <v>12</v>
      </c>
      <c r="E3" s="44">
        <v>3.2</v>
      </c>
      <c r="F3" s="44">
        <v>176.47453530000001</v>
      </c>
      <c r="G3" s="45"/>
      <c r="H3" s="45"/>
      <c r="I3" s="44">
        <v>169.64785308776297</v>
      </c>
      <c r="J3" s="44">
        <f t="shared" si="0"/>
        <v>6.8266822122370456</v>
      </c>
      <c r="K3" s="44">
        <v>174.47499999999999</v>
      </c>
      <c r="L3" s="44">
        <v>174.47499999999999</v>
      </c>
      <c r="M3" s="9" t="s">
        <v>105</v>
      </c>
      <c r="N3" s="41"/>
      <c r="O3" s="69"/>
      <c r="P3" s="82"/>
    </row>
    <row r="4" spans="1:16" s="34" customFormat="1" ht="34.5" customHeight="1">
      <c r="A4" s="69">
        <v>6</v>
      </c>
      <c r="B4" s="43" t="s">
        <v>319</v>
      </c>
      <c r="C4" s="72" t="s">
        <v>186</v>
      </c>
      <c r="D4" s="8" t="s">
        <v>57</v>
      </c>
      <c r="E4" s="44">
        <v>1</v>
      </c>
      <c r="F4" s="44">
        <v>45.09</v>
      </c>
      <c r="G4" s="45"/>
      <c r="H4" s="45"/>
      <c r="I4" s="44">
        <v>0</v>
      </c>
      <c r="J4" s="44">
        <f t="shared" si="0"/>
        <v>45.09</v>
      </c>
      <c r="K4" s="44">
        <v>31.562999999999999</v>
      </c>
      <c r="L4" s="44">
        <v>45.09</v>
      </c>
      <c r="M4" s="9" t="s">
        <v>100</v>
      </c>
      <c r="N4" s="42"/>
      <c r="O4" s="42"/>
      <c r="P4" s="83"/>
    </row>
    <row r="5" spans="1:16" s="34" customFormat="1" ht="34.5" customHeight="1">
      <c r="A5" s="69">
        <v>7</v>
      </c>
      <c r="B5" s="43" t="s">
        <v>319</v>
      </c>
      <c r="C5" s="72" t="s">
        <v>187</v>
      </c>
      <c r="D5" s="8" t="s">
        <v>57</v>
      </c>
      <c r="E5" s="44">
        <v>1</v>
      </c>
      <c r="F5" s="44">
        <v>45.09</v>
      </c>
      <c r="G5" s="45"/>
      <c r="H5" s="45"/>
      <c r="I5" s="44">
        <v>0</v>
      </c>
      <c r="J5" s="44">
        <f t="shared" si="0"/>
        <v>45.09</v>
      </c>
      <c r="K5" s="44">
        <v>18.036000000000001</v>
      </c>
      <c r="L5" s="44">
        <v>45.09</v>
      </c>
      <c r="M5" s="9" t="s">
        <v>100</v>
      </c>
      <c r="N5" s="39"/>
      <c r="O5" s="39"/>
      <c r="P5" s="83"/>
    </row>
    <row r="6" spans="1:16" s="34" customFormat="1" ht="34.5" customHeight="1">
      <c r="A6" s="69">
        <v>8</v>
      </c>
      <c r="B6" s="43" t="s">
        <v>319</v>
      </c>
      <c r="C6" s="72" t="s">
        <v>188</v>
      </c>
      <c r="D6" s="8" t="s">
        <v>57</v>
      </c>
      <c r="E6" s="44">
        <v>1</v>
      </c>
      <c r="F6" s="44">
        <v>45.09</v>
      </c>
      <c r="G6" s="45"/>
      <c r="H6" s="45"/>
      <c r="I6" s="44">
        <v>0</v>
      </c>
      <c r="J6" s="44">
        <f t="shared" si="0"/>
        <v>45.09</v>
      </c>
      <c r="K6" s="44">
        <v>21.512</v>
      </c>
      <c r="L6" s="44">
        <v>45.09</v>
      </c>
      <c r="M6" s="9" t="s">
        <v>100</v>
      </c>
      <c r="N6" s="91"/>
      <c r="O6" s="91"/>
      <c r="P6" s="84"/>
    </row>
    <row r="7" spans="1:16" s="34" customFormat="1" ht="34.5" customHeight="1">
      <c r="A7" s="69">
        <v>9</v>
      </c>
      <c r="B7" s="43" t="s">
        <v>319</v>
      </c>
      <c r="C7" s="72" t="s">
        <v>189</v>
      </c>
      <c r="D7" s="8" t="s">
        <v>57</v>
      </c>
      <c r="E7" s="44">
        <v>1</v>
      </c>
      <c r="F7" s="44">
        <v>45.09</v>
      </c>
      <c r="G7" s="45"/>
      <c r="H7" s="45"/>
      <c r="I7" s="44">
        <v>0</v>
      </c>
      <c r="J7" s="44">
        <f t="shared" si="0"/>
        <v>45.09</v>
      </c>
      <c r="K7" s="44">
        <v>11.27</v>
      </c>
      <c r="L7" s="44">
        <v>45.09</v>
      </c>
      <c r="M7" s="9" t="s">
        <v>100</v>
      </c>
      <c r="N7" s="30"/>
      <c r="O7" s="91"/>
      <c r="P7" s="82"/>
    </row>
    <row r="8" spans="1:16" s="34" customFormat="1" ht="34.5" customHeight="1">
      <c r="A8" s="69">
        <v>1</v>
      </c>
      <c r="B8" s="43" t="s">
        <v>319</v>
      </c>
      <c r="C8" s="72" t="s">
        <v>185</v>
      </c>
      <c r="D8" s="8" t="s">
        <v>18</v>
      </c>
      <c r="E8" s="44">
        <v>33.848999999999997</v>
      </c>
      <c r="F8" s="44">
        <v>867.33</v>
      </c>
      <c r="G8" s="45"/>
      <c r="H8" s="45"/>
      <c r="I8" s="44">
        <v>360.11</v>
      </c>
      <c r="J8" s="44">
        <f t="shared" si="0"/>
        <v>507.22</v>
      </c>
      <c r="K8" s="44">
        <v>251.11</v>
      </c>
      <c r="L8" s="44">
        <v>251.11</v>
      </c>
      <c r="M8" s="9" t="s">
        <v>104</v>
      </c>
      <c r="N8" s="90"/>
      <c r="O8" s="69"/>
      <c r="P8" s="82"/>
    </row>
    <row r="9" spans="1:16" s="34" customFormat="1" ht="34.5" customHeight="1">
      <c r="A9" s="69">
        <v>3</v>
      </c>
      <c r="B9" s="43" t="s">
        <v>319</v>
      </c>
      <c r="C9" s="72" t="s">
        <v>323</v>
      </c>
      <c r="D9" s="8" t="s">
        <v>18</v>
      </c>
      <c r="E9" s="44">
        <v>1.4379999999999999</v>
      </c>
      <c r="F9" s="44">
        <v>32.028825480000002</v>
      </c>
      <c r="G9" s="45"/>
      <c r="H9" s="45"/>
      <c r="I9" s="44">
        <v>30.789833050800727</v>
      </c>
      <c r="J9" s="44">
        <f t="shared" si="0"/>
        <v>1.2389924291992749</v>
      </c>
      <c r="K9" s="44">
        <v>4.4560000000000004</v>
      </c>
      <c r="L9" s="44">
        <v>4.4560000000000004</v>
      </c>
      <c r="M9" s="9" t="s">
        <v>104</v>
      </c>
      <c r="N9" s="69"/>
      <c r="O9" s="69"/>
      <c r="P9" s="82" t="s">
        <v>326</v>
      </c>
    </row>
    <row r="10" spans="1:16" s="34" customFormat="1" ht="34.5" customHeight="1">
      <c r="A10" s="69">
        <v>4</v>
      </c>
      <c r="B10" s="43" t="s">
        <v>319</v>
      </c>
      <c r="C10" s="72" t="s">
        <v>322</v>
      </c>
      <c r="D10" s="8" t="s">
        <v>18</v>
      </c>
      <c r="E10" s="44">
        <v>1.56</v>
      </c>
      <c r="F10" s="44">
        <v>41.048906299999999</v>
      </c>
      <c r="G10" s="45"/>
      <c r="H10" s="45"/>
      <c r="I10" s="44">
        <v>39.460984065250273</v>
      </c>
      <c r="J10" s="44">
        <f t="shared" si="0"/>
        <v>1.5879222347497262</v>
      </c>
      <c r="K10" s="44">
        <v>13.16</v>
      </c>
      <c r="L10" s="44">
        <v>13.16</v>
      </c>
      <c r="M10" s="9" t="s">
        <v>104</v>
      </c>
      <c r="N10" s="69"/>
      <c r="O10" s="69"/>
      <c r="P10" s="82" t="s">
        <v>327</v>
      </c>
    </row>
    <row r="11" spans="1:16" s="34" customFormat="1" ht="34.5" customHeight="1">
      <c r="A11" s="69">
        <v>10</v>
      </c>
      <c r="B11" s="43" t="s">
        <v>319</v>
      </c>
      <c r="C11" s="72" t="s">
        <v>190</v>
      </c>
      <c r="D11" s="8" t="s">
        <v>57</v>
      </c>
      <c r="E11" s="44">
        <v>1</v>
      </c>
      <c r="F11" s="44">
        <v>45.09</v>
      </c>
      <c r="G11" s="45"/>
      <c r="H11" s="45"/>
      <c r="I11" s="44">
        <v>0</v>
      </c>
      <c r="J11" s="44">
        <f t="shared" si="0"/>
        <v>45.09</v>
      </c>
      <c r="K11" s="44">
        <v>0</v>
      </c>
      <c r="L11" s="44">
        <v>0</v>
      </c>
      <c r="M11" s="9" t="s">
        <v>104</v>
      </c>
      <c r="N11" s="91"/>
      <c r="O11" s="91"/>
      <c r="P11" s="82"/>
    </row>
    <row r="12" spans="1:16" s="34" customFormat="1" ht="34.5" customHeight="1">
      <c r="A12" s="69">
        <v>11</v>
      </c>
      <c r="B12" s="92" t="s">
        <v>319</v>
      </c>
      <c r="C12" s="72" t="s">
        <v>191</v>
      </c>
      <c r="D12" s="8" t="s">
        <v>57</v>
      </c>
      <c r="E12" s="44">
        <v>1</v>
      </c>
      <c r="F12" s="44">
        <v>45.09</v>
      </c>
      <c r="G12" s="45"/>
      <c r="H12" s="45"/>
      <c r="I12" s="44">
        <v>0</v>
      </c>
      <c r="J12" s="44">
        <f t="shared" si="0"/>
        <v>45.09</v>
      </c>
      <c r="K12" s="44">
        <v>0</v>
      </c>
      <c r="L12" s="44">
        <v>0</v>
      </c>
      <c r="M12" s="9" t="s">
        <v>104</v>
      </c>
      <c r="N12" s="91"/>
      <c r="O12" s="91"/>
      <c r="P12" s="82"/>
    </row>
    <row r="13" spans="1:16" s="34" customFormat="1" ht="34.5" customHeight="1">
      <c r="A13" s="69">
        <v>12</v>
      </c>
      <c r="B13" s="92" t="s">
        <v>319</v>
      </c>
      <c r="C13" s="72" t="s">
        <v>192</v>
      </c>
      <c r="D13" s="8" t="s">
        <v>57</v>
      </c>
      <c r="E13" s="44">
        <v>1</v>
      </c>
      <c r="F13" s="44">
        <v>45.09</v>
      </c>
      <c r="G13" s="45"/>
      <c r="H13" s="45"/>
      <c r="I13" s="44">
        <v>0</v>
      </c>
      <c r="J13" s="44">
        <f t="shared" si="0"/>
        <v>45.09</v>
      </c>
      <c r="K13" s="44">
        <v>0</v>
      </c>
      <c r="L13" s="44">
        <v>0</v>
      </c>
      <c r="M13" s="9" t="s">
        <v>104</v>
      </c>
      <c r="N13" s="91"/>
      <c r="O13" s="91"/>
      <c r="P13" s="82"/>
    </row>
    <row r="14" spans="1:16" s="34" customFormat="1" ht="34.5" customHeight="1">
      <c r="A14" s="69">
        <v>13</v>
      </c>
      <c r="B14" s="92" t="s">
        <v>319</v>
      </c>
      <c r="C14" s="72" t="s">
        <v>168</v>
      </c>
      <c r="D14" s="8" t="s">
        <v>57</v>
      </c>
      <c r="E14" s="44">
        <v>9</v>
      </c>
      <c r="F14" s="44">
        <v>10.66</v>
      </c>
      <c r="G14" s="45"/>
      <c r="H14" s="45"/>
      <c r="I14" s="44">
        <v>0</v>
      </c>
      <c r="J14" s="44">
        <f t="shared" si="0"/>
        <v>10.66</v>
      </c>
      <c r="K14" s="44">
        <v>0</v>
      </c>
      <c r="L14" s="44">
        <v>0</v>
      </c>
      <c r="M14" s="9" t="s">
        <v>104</v>
      </c>
      <c r="N14" s="91"/>
      <c r="O14" s="91"/>
      <c r="P14" s="82"/>
    </row>
    <row r="15" spans="1:16" s="34" customFormat="1" ht="44.25" customHeight="1">
      <c r="A15" s="69">
        <v>14</v>
      </c>
      <c r="B15" s="43" t="s">
        <v>317</v>
      </c>
      <c r="C15" s="72" t="s">
        <v>193</v>
      </c>
      <c r="D15" s="8" t="s">
        <v>12</v>
      </c>
      <c r="E15" s="44">
        <v>36.575000000000003</v>
      </c>
      <c r="F15" s="44">
        <v>1193.75</v>
      </c>
      <c r="G15" s="45"/>
      <c r="H15" s="45"/>
      <c r="I15" s="44">
        <v>150.11000000000001</v>
      </c>
      <c r="J15" s="44">
        <f t="shared" si="0"/>
        <v>1043.6399999999999</v>
      </c>
      <c r="K15" s="44">
        <v>240.8</v>
      </c>
      <c r="L15" s="44">
        <v>471.53</v>
      </c>
      <c r="M15" s="9" t="s">
        <v>100</v>
      </c>
      <c r="N15" s="91"/>
      <c r="O15" s="91"/>
      <c r="P15" s="82"/>
    </row>
    <row r="16" spans="1:16" s="34" customFormat="1" ht="44.25" customHeight="1">
      <c r="A16" s="69">
        <v>15</v>
      </c>
      <c r="B16" s="43" t="s">
        <v>315</v>
      </c>
      <c r="C16" s="72" t="s">
        <v>194</v>
      </c>
      <c r="D16" s="8" t="s">
        <v>57</v>
      </c>
      <c r="E16" s="44">
        <v>1</v>
      </c>
      <c r="F16" s="44">
        <v>183.3461227</v>
      </c>
      <c r="G16" s="45"/>
      <c r="H16" s="45"/>
      <c r="I16" s="44">
        <v>50.748297176940106</v>
      </c>
      <c r="J16" s="44">
        <f t="shared" si="0"/>
        <v>132.5978255230599</v>
      </c>
      <c r="K16" s="44">
        <v>146.77000000000001</v>
      </c>
      <c r="L16" s="44">
        <v>183.3461227</v>
      </c>
      <c r="M16" s="9" t="s">
        <v>100</v>
      </c>
      <c r="N16" s="91"/>
      <c r="O16" s="91"/>
      <c r="P16" s="82"/>
    </row>
    <row r="17" spans="1:17" s="34" customFormat="1" ht="44.25" customHeight="1">
      <c r="A17" s="69">
        <v>16</v>
      </c>
      <c r="B17" s="43" t="s">
        <v>315</v>
      </c>
      <c r="C17" s="72" t="s">
        <v>195</v>
      </c>
      <c r="D17" s="8" t="s">
        <v>57</v>
      </c>
      <c r="E17" s="44">
        <v>1</v>
      </c>
      <c r="F17" s="44">
        <v>308.00184510000003</v>
      </c>
      <c r="G17" s="45"/>
      <c r="H17" s="45"/>
      <c r="I17" s="44">
        <v>85.251702823059901</v>
      </c>
      <c r="J17" s="44">
        <f t="shared" si="0"/>
        <v>222.75014227694012</v>
      </c>
      <c r="K17" s="44">
        <v>92.4</v>
      </c>
      <c r="L17" s="44">
        <v>184.8</v>
      </c>
      <c r="M17" s="9" t="s">
        <v>100</v>
      </c>
      <c r="N17" s="70"/>
      <c r="O17" s="70"/>
      <c r="P17" s="82"/>
    </row>
    <row r="18" spans="1:17" s="34" customFormat="1" ht="44.25" customHeight="1">
      <c r="A18" s="69">
        <v>17</v>
      </c>
      <c r="B18" s="43" t="s">
        <v>315</v>
      </c>
      <c r="C18" s="72" t="s">
        <v>196</v>
      </c>
      <c r="D18" s="8" t="s">
        <v>57</v>
      </c>
      <c r="E18" s="44">
        <v>1</v>
      </c>
      <c r="F18" s="44">
        <v>182.28597360000001</v>
      </c>
      <c r="G18" s="45"/>
      <c r="H18" s="81"/>
      <c r="I18" s="44">
        <v>27.024923793160962</v>
      </c>
      <c r="J18" s="44">
        <f t="shared" si="0"/>
        <v>155.26104980683905</v>
      </c>
      <c r="K18" s="44">
        <v>109.37</v>
      </c>
      <c r="L18" s="44">
        <v>182.286</v>
      </c>
      <c r="M18" s="9" t="s">
        <v>100</v>
      </c>
      <c r="N18" s="31"/>
      <c r="O18" s="31"/>
      <c r="P18" s="83"/>
    </row>
    <row r="19" spans="1:17" s="34" customFormat="1" ht="44.25" customHeight="1">
      <c r="A19" s="69">
        <v>18</v>
      </c>
      <c r="B19" s="43" t="s">
        <v>315</v>
      </c>
      <c r="C19" s="72" t="s">
        <v>197</v>
      </c>
      <c r="D19" s="8" t="s">
        <v>57</v>
      </c>
      <c r="E19" s="44">
        <v>1</v>
      </c>
      <c r="F19" s="44">
        <v>182.28597360000001</v>
      </c>
      <c r="G19" s="45"/>
      <c r="H19" s="81"/>
      <c r="I19" s="44">
        <v>27.024923793160962</v>
      </c>
      <c r="J19" s="44">
        <f t="shared" si="0"/>
        <v>155.26104980683905</v>
      </c>
      <c r="K19" s="44">
        <v>109.37</v>
      </c>
      <c r="L19" s="44">
        <v>182.286</v>
      </c>
      <c r="M19" s="9" t="s">
        <v>100</v>
      </c>
      <c r="N19" s="32"/>
      <c r="O19" s="32"/>
      <c r="P19" s="83"/>
    </row>
    <row r="20" spans="1:17" s="34" customFormat="1" ht="44.25" customHeight="1">
      <c r="A20" s="69">
        <v>19</v>
      </c>
      <c r="B20" s="92" t="s">
        <v>315</v>
      </c>
      <c r="C20" s="72" t="s">
        <v>198</v>
      </c>
      <c r="D20" s="8" t="s">
        <v>57</v>
      </c>
      <c r="E20" s="44">
        <v>1</v>
      </c>
      <c r="F20" s="44">
        <v>182.28597360000001</v>
      </c>
      <c r="G20" s="45"/>
      <c r="H20" s="81"/>
      <c r="I20" s="44">
        <v>27.024923793160962</v>
      </c>
      <c r="J20" s="44">
        <f t="shared" si="0"/>
        <v>155.26104980683905</v>
      </c>
      <c r="K20" s="44">
        <v>0</v>
      </c>
      <c r="L20" s="44">
        <v>0</v>
      </c>
      <c r="M20" s="9" t="s">
        <v>104</v>
      </c>
      <c r="N20" s="31"/>
      <c r="O20" s="31"/>
      <c r="P20" s="82"/>
    </row>
    <row r="21" spans="1:17" s="34" customFormat="1" ht="44.25" customHeight="1">
      <c r="A21" s="69">
        <v>20</v>
      </c>
      <c r="B21" s="92" t="s">
        <v>315</v>
      </c>
      <c r="C21" s="72" t="s">
        <v>199</v>
      </c>
      <c r="D21" s="8" t="s">
        <v>57</v>
      </c>
      <c r="E21" s="44">
        <v>1</v>
      </c>
      <c r="F21" s="44">
        <v>182.28597360000001</v>
      </c>
      <c r="G21" s="31"/>
      <c r="H21" s="81"/>
      <c r="I21" s="44">
        <v>27.024923793160962</v>
      </c>
      <c r="J21" s="44">
        <f t="shared" si="0"/>
        <v>155.26104980683905</v>
      </c>
      <c r="K21" s="44">
        <v>0</v>
      </c>
      <c r="L21" s="44">
        <v>0</v>
      </c>
      <c r="M21" s="9" t="s">
        <v>104</v>
      </c>
      <c r="N21" s="31"/>
      <c r="O21" s="31"/>
      <c r="P21" s="82"/>
    </row>
    <row r="22" spans="1:17" s="34" customFormat="1" ht="44.25" customHeight="1">
      <c r="A22" s="69">
        <v>21</v>
      </c>
      <c r="B22" s="92" t="s">
        <v>315</v>
      </c>
      <c r="C22" s="72" t="s">
        <v>200</v>
      </c>
      <c r="D22" s="8" t="s">
        <v>57</v>
      </c>
      <c r="E22" s="44">
        <v>1</v>
      </c>
      <c r="F22" s="44">
        <v>182.28597360000001</v>
      </c>
      <c r="G22" s="31"/>
      <c r="H22" s="81"/>
      <c r="I22" s="44">
        <v>27.024923793160962</v>
      </c>
      <c r="J22" s="44">
        <f t="shared" si="0"/>
        <v>155.26104980683905</v>
      </c>
      <c r="K22" s="44">
        <v>0</v>
      </c>
      <c r="L22" s="44">
        <v>0</v>
      </c>
      <c r="M22" s="9" t="s">
        <v>104</v>
      </c>
      <c r="N22" s="31"/>
      <c r="O22" s="31"/>
      <c r="P22" s="82"/>
    </row>
    <row r="23" spans="1:17" s="34" customFormat="1" ht="44.25" customHeight="1">
      <c r="A23" s="69">
        <v>22</v>
      </c>
      <c r="B23" s="92" t="s">
        <v>315</v>
      </c>
      <c r="C23" s="72" t="s">
        <v>201</v>
      </c>
      <c r="D23" s="8" t="s">
        <v>57</v>
      </c>
      <c r="E23" s="44">
        <v>1</v>
      </c>
      <c r="F23" s="44">
        <v>279.35073799999998</v>
      </c>
      <c r="G23" s="31"/>
      <c r="H23" s="81"/>
      <c r="I23" s="44">
        <v>41.415322621472797</v>
      </c>
      <c r="J23" s="44">
        <f t="shared" si="0"/>
        <v>237.93541537852718</v>
      </c>
      <c r="K23" s="44">
        <v>0</v>
      </c>
      <c r="L23" s="44">
        <v>0</v>
      </c>
      <c r="M23" s="9" t="s">
        <v>104</v>
      </c>
      <c r="N23" s="31"/>
      <c r="O23" s="31"/>
      <c r="P23" s="82"/>
    </row>
    <row r="24" spans="1:17" s="34" customFormat="1" ht="56.25" customHeight="1">
      <c r="A24" s="69">
        <v>23</v>
      </c>
      <c r="B24" s="43" t="s">
        <v>313</v>
      </c>
      <c r="C24" s="72" t="s">
        <v>202</v>
      </c>
      <c r="D24" s="8" t="s">
        <v>12</v>
      </c>
      <c r="E24" s="44">
        <v>34.94</v>
      </c>
      <c r="F24" s="44">
        <v>1564.32</v>
      </c>
      <c r="G24" s="31"/>
      <c r="H24" s="44"/>
      <c r="I24" s="44">
        <v>1037.5999999999999</v>
      </c>
      <c r="J24" s="44">
        <f t="shared" si="0"/>
        <v>526.72</v>
      </c>
      <c r="K24" s="44">
        <v>1181.06</v>
      </c>
      <c r="L24" s="44">
        <v>1334.36</v>
      </c>
      <c r="M24" s="9" t="s">
        <v>100</v>
      </c>
      <c r="N24" s="31"/>
      <c r="O24" s="31"/>
      <c r="P24" s="84" t="s">
        <v>328</v>
      </c>
    </row>
    <row r="25" spans="1:17" s="34" customFormat="1" ht="44.25" customHeight="1">
      <c r="A25" s="69">
        <v>24</v>
      </c>
      <c r="B25" s="43" t="s">
        <v>311</v>
      </c>
      <c r="C25" s="72" t="s">
        <v>320</v>
      </c>
      <c r="D25" s="8" t="s">
        <v>57</v>
      </c>
      <c r="E25" s="44">
        <v>1</v>
      </c>
      <c r="F25" s="44">
        <v>283.3851262</v>
      </c>
      <c r="G25" s="45"/>
      <c r="H25" s="45"/>
      <c r="I25" s="44">
        <v>0</v>
      </c>
      <c r="J25" s="44">
        <f t="shared" si="0"/>
        <v>283.3851262</v>
      </c>
      <c r="K25" s="44">
        <v>141.69</v>
      </c>
      <c r="L25" s="44">
        <v>285.05</v>
      </c>
      <c r="M25" s="9" t="s">
        <v>100</v>
      </c>
      <c r="N25" s="70"/>
      <c r="O25" s="70"/>
      <c r="P25" s="83"/>
    </row>
    <row r="26" spans="1:17" s="34" customFormat="1" ht="44.25" customHeight="1">
      <c r="A26" s="69">
        <v>25</v>
      </c>
      <c r="B26" s="43" t="s">
        <v>311</v>
      </c>
      <c r="C26" s="72" t="s">
        <v>321</v>
      </c>
      <c r="D26" s="8" t="s">
        <v>57</v>
      </c>
      <c r="E26" s="44">
        <v>1</v>
      </c>
      <c r="F26" s="44">
        <v>267.87028529999998</v>
      </c>
      <c r="G26" s="45"/>
      <c r="H26" s="45"/>
      <c r="I26" s="44">
        <v>0</v>
      </c>
      <c r="J26" s="44">
        <f t="shared" si="0"/>
        <v>267.87028529999998</v>
      </c>
      <c r="K26" s="44">
        <v>187.51</v>
      </c>
      <c r="L26" s="44">
        <v>267.87</v>
      </c>
      <c r="M26" s="9" t="s">
        <v>100</v>
      </c>
      <c r="N26" s="32"/>
      <c r="O26" s="32"/>
      <c r="P26" s="83"/>
    </row>
    <row r="27" spans="1:17" s="34" customFormat="1" ht="44.25" customHeight="1">
      <c r="A27" s="69">
        <v>26</v>
      </c>
      <c r="B27" s="43" t="s">
        <v>311</v>
      </c>
      <c r="C27" s="72" t="s">
        <v>203</v>
      </c>
      <c r="D27" s="8" t="s">
        <v>57</v>
      </c>
      <c r="E27" s="44">
        <v>1</v>
      </c>
      <c r="F27" s="44">
        <v>225.81</v>
      </c>
      <c r="G27" s="45"/>
      <c r="H27" s="45"/>
      <c r="I27" s="44">
        <v>0</v>
      </c>
      <c r="J27" s="44">
        <f t="shared" si="0"/>
        <v>225.81</v>
      </c>
      <c r="K27" s="44">
        <v>158.07</v>
      </c>
      <c r="L27" s="44">
        <v>225.81</v>
      </c>
      <c r="M27" s="9" t="s">
        <v>100</v>
      </c>
      <c r="N27" s="31"/>
      <c r="O27" s="31"/>
      <c r="P27" s="82"/>
    </row>
    <row r="28" spans="1:17" s="34" customFormat="1" ht="44.25" customHeight="1">
      <c r="A28" s="69">
        <v>27</v>
      </c>
      <c r="B28" s="43" t="s">
        <v>311</v>
      </c>
      <c r="C28" s="72" t="s">
        <v>204</v>
      </c>
      <c r="D28" s="8" t="s">
        <v>57</v>
      </c>
      <c r="E28" s="44">
        <v>1</v>
      </c>
      <c r="F28" s="44">
        <v>301.6651</v>
      </c>
      <c r="G28" s="45"/>
      <c r="H28" s="45"/>
      <c r="I28" s="44">
        <v>0</v>
      </c>
      <c r="J28" s="44">
        <f t="shared" si="0"/>
        <v>301.6651</v>
      </c>
      <c r="K28" s="44">
        <v>90.5</v>
      </c>
      <c r="L28" s="44">
        <v>301.66500000000002</v>
      </c>
      <c r="M28" s="9" t="s">
        <v>100</v>
      </c>
      <c r="N28" s="32"/>
      <c r="O28" s="32"/>
      <c r="P28" s="83"/>
      <c r="Q28" s="35"/>
    </row>
    <row r="29" spans="1:17" s="34" customFormat="1" ht="44.25" customHeight="1">
      <c r="A29" s="69">
        <v>28</v>
      </c>
      <c r="B29" s="43" t="s">
        <v>311</v>
      </c>
      <c r="C29" s="72" t="s">
        <v>205</v>
      </c>
      <c r="D29" s="8" t="s">
        <v>57</v>
      </c>
      <c r="E29" s="44">
        <v>1</v>
      </c>
      <c r="F29" s="44">
        <v>187.8663</v>
      </c>
      <c r="G29" s="45"/>
      <c r="H29" s="45"/>
      <c r="I29" s="44">
        <v>0</v>
      </c>
      <c r="J29" s="44">
        <f t="shared" si="0"/>
        <v>187.8663</v>
      </c>
      <c r="K29" s="44">
        <v>93.93</v>
      </c>
      <c r="L29" s="44">
        <v>187.86600000000001</v>
      </c>
      <c r="M29" s="9" t="s">
        <v>100</v>
      </c>
      <c r="N29" s="32"/>
      <c r="O29" s="32"/>
      <c r="P29" s="83"/>
      <c r="Q29" s="35"/>
    </row>
    <row r="30" spans="1:17" s="34" customFormat="1" ht="44.25" customHeight="1">
      <c r="A30" s="69">
        <v>29</v>
      </c>
      <c r="B30" s="43" t="s">
        <v>311</v>
      </c>
      <c r="C30" s="72" t="s">
        <v>206</v>
      </c>
      <c r="D30" s="8" t="s">
        <v>57</v>
      </c>
      <c r="E30" s="44">
        <v>1</v>
      </c>
      <c r="F30" s="44">
        <v>191.39009999999999</v>
      </c>
      <c r="G30" s="45"/>
      <c r="H30" s="45"/>
      <c r="I30" s="44">
        <v>0</v>
      </c>
      <c r="J30" s="44">
        <f t="shared" si="0"/>
        <v>191.39009999999999</v>
      </c>
      <c r="K30" s="44">
        <v>95.7</v>
      </c>
      <c r="L30" s="44">
        <v>191.39</v>
      </c>
      <c r="M30" s="9" t="s">
        <v>100</v>
      </c>
      <c r="N30" s="31"/>
      <c r="O30" s="31"/>
      <c r="P30" s="82"/>
      <c r="Q30" s="35"/>
    </row>
    <row r="31" spans="1:17" s="34" customFormat="1" ht="44.25" customHeight="1">
      <c r="A31" s="69">
        <v>31</v>
      </c>
      <c r="B31" s="43" t="s">
        <v>308</v>
      </c>
      <c r="C31" s="72" t="s">
        <v>209</v>
      </c>
      <c r="D31" s="8" t="s">
        <v>18</v>
      </c>
      <c r="E31" s="44">
        <v>3.8279999999999998</v>
      </c>
      <c r="F31" s="44">
        <v>54.376977932306822</v>
      </c>
      <c r="G31" s="45"/>
      <c r="H31" s="45"/>
      <c r="I31" s="44">
        <v>31.966490729985516</v>
      </c>
      <c r="J31" s="44">
        <f t="shared" si="0"/>
        <v>22.410487202321306</v>
      </c>
      <c r="K31" s="44">
        <v>54.376977932306822</v>
      </c>
      <c r="L31" s="44">
        <v>54.376977932306822</v>
      </c>
      <c r="M31" s="9" t="s">
        <v>105</v>
      </c>
      <c r="N31" s="91"/>
      <c r="O31" s="91"/>
      <c r="P31" s="84"/>
      <c r="Q31" s="35"/>
    </row>
    <row r="32" spans="1:17" s="34" customFormat="1" ht="44.25" customHeight="1">
      <c r="A32" s="69">
        <v>32</v>
      </c>
      <c r="B32" s="43" t="s">
        <v>308</v>
      </c>
      <c r="C32" s="72" t="s">
        <v>210</v>
      </c>
      <c r="D32" s="8" t="s">
        <v>18</v>
      </c>
      <c r="E32" s="44">
        <v>1.9650000000000001</v>
      </c>
      <c r="F32" s="44">
        <v>70.108245228127444</v>
      </c>
      <c r="G32" s="45"/>
      <c r="H32" s="45"/>
      <c r="I32" s="44">
        <v>41.214400954213026</v>
      </c>
      <c r="J32" s="44">
        <f t="shared" si="0"/>
        <v>28.893844273914418</v>
      </c>
      <c r="K32" s="44">
        <v>53.52</v>
      </c>
      <c r="L32" s="44">
        <v>53.52</v>
      </c>
      <c r="M32" s="9" t="s">
        <v>105</v>
      </c>
      <c r="N32" s="91"/>
      <c r="O32" s="70"/>
      <c r="P32" s="84"/>
      <c r="Q32" s="35"/>
    </row>
    <row r="33" spans="1:17" s="34" customFormat="1" ht="44.25" customHeight="1">
      <c r="A33" s="69">
        <v>34</v>
      </c>
      <c r="B33" s="43" t="s">
        <v>308</v>
      </c>
      <c r="C33" s="72" t="s">
        <v>212</v>
      </c>
      <c r="D33" s="8" t="s">
        <v>18</v>
      </c>
      <c r="E33" s="44">
        <v>2.9129999999999998</v>
      </c>
      <c r="F33" s="44">
        <v>36.350741502873767</v>
      </c>
      <c r="G33" s="45"/>
      <c r="H33" s="45"/>
      <c r="I33" s="44">
        <v>21.369441360391146</v>
      </c>
      <c r="J33" s="44">
        <f t="shared" si="0"/>
        <v>14.98130014248262</v>
      </c>
      <c r="K33" s="44">
        <v>36.350741502873767</v>
      </c>
      <c r="L33" s="44">
        <v>36.350741502873767</v>
      </c>
      <c r="M33" s="9" t="s">
        <v>105</v>
      </c>
      <c r="N33" s="32"/>
      <c r="O33" s="32"/>
      <c r="P33" s="83"/>
      <c r="Q33" s="35"/>
    </row>
    <row r="34" spans="1:17" s="34" customFormat="1" ht="44.25" customHeight="1">
      <c r="A34" s="69">
        <v>35</v>
      </c>
      <c r="B34" s="43" t="s">
        <v>308</v>
      </c>
      <c r="C34" s="72" t="s">
        <v>213</v>
      </c>
      <c r="D34" s="8" t="s">
        <v>18</v>
      </c>
      <c r="E34" s="44">
        <v>3.4140000000000001</v>
      </c>
      <c r="F34" s="44">
        <v>62.730761725679422</v>
      </c>
      <c r="G34" s="31"/>
      <c r="H34" s="45"/>
      <c r="I34" s="44">
        <v>36.877413740888848</v>
      </c>
      <c r="J34" s="44">
        <f t="shared" si="0"/>
        <v>25.853347984790574</v>
      </c>
      <c r="K34" s="44">
        <v>62.730761725679422</v>
      </c>
      <c r="L34" s="44">
        <v>62.730761725679422</v>
      </c>
      <c r="M34" s="9" t="s">
        <v>105</v>
      </c>
      <c r="N34" s="31"/>
      <c r="O34" s="31"/>
      <c r="P34" s="82"/>
      <c r="Q34" s="35"/>
    </row>
    <row r="35" spans="1:17" s="34" customFormat="1" ht="44.25" customHeight="1">
      <c r="A35" s="69">
        <v>37</v>
      </c>
      <c r="B35" s="43" t="s">
        <v>308</v>
      </c>
      <c r="C35" s="72" t="s">
        <v>215</v>
      </c>
      <c r="D35" s="8" t="s">
        <v>18</v>
      </c>
      <c r="E35" s="44">
        <v>2.8929999999999998</v>
      </c>
      <c r="F35" s="44">
        <v>45.673286383310867</v>
      </c>
      <c r="G35" s="45"/>
      <c r="H35" s="45"/>
      <c r="I35" s="44">
        <v>26.849868111420854</v>
      </c>
      <c r="J35" s="44">
        <f t="shared" si="0"/>
        <v>18.823418271890013</v>
      </c>
      <c r="K35" s="44">
        <v>45.673286383310867</v>
      </c>
      <c r="L35" s="44">
        <v>45.673286383310867</v>
      </c>
      <c r="M35" s="9" t="s">
        <v>105</v>
      </c>
      <c r="N35" s="40"/>
      <c r="O35" s="90"/>
      <c r="P35" s="82"/>
      <c r="Q35" s="35"/>
    </row>
    <row r="36" spans="1:17" ht="44.25" customHeight="1">
      <c r="A36" s="69">
        <v>38</v>
      </c>
      <c r="B36" s="43" t="s">
        <v>308</v>
      </c>
      <c r="C36" s="72" t="s">
        <v>216</v>
      </c>
      <c r="D36" s="8" t="s">
        <v>18</v>
      </c>
      <c r="E36" s="44">
        <v>2.6219999999999999</v>
      </c>
      <c r="F36" s="44">
        <v>39.889138224650537</v>
      </c>
      <c r="G36" s="45"/>
      <c r="H36" s="45"/>
      <c r="I36" s="44">
        <v>23.449551920166964</v>
      </c>
      <c r="J36" s="44">
        <f t="shared" si="0"/>
        <v>16.439586304483573</v>
      </c>
      <c r="K36" s="44">
        <v>39.889138224650537</v>
      </c>
      <c r="L36" s="44">
        <v>39.889138224650537</v>
      </c>
      <c r="M36" s="9" t="s">
        <v>105</v>
      </c>
      <c r="N36" s="69"/>
      <c r="O36" s="69"/>
      <c r="P36" s="82"/>
    </row>
    <row r="37" spans="1:17" ht="44.25" customHeight="1">
      <c r="A37" s="69">
        <v>40</v>
      </c>
      <c r="B37" s="43" t="s">
        <v>308</v>
      </c>
      <c r="C37" s="88" t="s">
        <v>218</v>
      </c>
      <c r="D37" s="8" t="s">
        <v>18</v>
      </c>
      <c r="E37" s="44">
        <v>3.5950000000000002</v>
      </c>
      <c r="F37" s="44">
        <v>37.856219399701978</v>
      </c>
      <c r="G37" s="45"/>
      <c r="H37" s="45"/>
      <c r="I37" s="44">
        <v>22.25446379199937</v>
      </c>
      <c r="J37" s="44">
        <f t="shared" si="0"/>
        <v>15.601755607702607</v>
      </c>
      <c r="K37" s="44">
        <v>37.856219399701978</v>
      </c>
      <c r="L37" s="44">
        <v>37.856219399701978</v>
      </c>
      <c r="M37" s="9" t="s">
        <v>105</v>
      </c>
      <c r="N37" s="69"/>
      <c r="O37" s="69"/>
      <c r="P37" s="82"/>
    </row>
    <row r="38" spans="1:17" ht="44.25" customHeight="1">
      <c r="A38" s="69">
        <v>41</v>
      </c>
      <c r="B38" s="43" t="s">
        <v>308</v>
      </c>
      <c r="C38" s="88" t="s">
        <v>219</v>
      </c>
      <c r="D38" s="8" t="s">
        <v>18</v>
      </c>
      <c r="E38" s="44">
        <v>2.2040000000000002</v>
      </c>
      <c r="F38" s="44">
        <v>17.696879656567088</v>
      </c>
      <c r="G38" s="45"/>
      <c r="H38" s="45"/>
      <c r="I38" s="44">
        <v>10.40343102913079</v>
      </c>
      <c r="J38" s="44">
        <f t="shared" si="0"/>
        <v>7.2934486274362982</v>
      </c>
      <c r="K38" s="44">
        <v>17.696879656567088</v>
      </c>
      <c r="L38" s="44">
        <v>17.696879656567088</v>
      </c>
      <c r="M38" s="9" t="s">
        <v>105</v>
      </c>
      <c r="N38" s="39"/>
      <c r="O38" s="39"/>
      <c r="P38" s="82"/>
    </row>
    <row r="39" spans="1:17" ht="44.25" customHeight="1">
      <c r="A39" s="69">
        <v>42</v>
      </c>
      <c r="B39" s="43" t="s">
        <v>308</v>
      </c>
      <c r="C39" s="88" t="s">
        <v>220</v>
      </c>
      <c r="D39" s="8" t="s">
        <v>18</v>
      </c>
      <c r="E39" s="44">
        <v>7.6109999999999998</v>
      </c>
      <c r="F39" s="44">
        <v>157.1547044632087</v>
      </c>
      <c r="G39" s="45"/>
      <c r="H39" s="45"/>
      <c r="I39" s="44">
        <v>92.386237603176326</v>
      </c>
      <c r="J39" s="44">
        <f t="shared" si="0"/>
        <v>64.768466860032376</v>
      </c>
      <c r="K39" s="44">
        <v>157.1547044632087</v>
      </c>
      <c r="L39" s="44">
        <v>157.1547044632087</v>
      </c>
      <c r="M39" s="9" t="s">
        <v>105</v>
      </c>
      <c r="N39" s="32"/>
      <c r="O39" s="32"/>
      <c r="P39" s="82"/>
      <c r="Q39" s="34"/>
    </row>
    <row r="40" spans="1:17" ht="44.1" customHeight="1">
      <c r="A40" s="69">
        <v>44</v>
      </c>
      <c r="B40" s="73" t="s">
        <v>308</v>
      </c>
      <c r="C40" s="79" t="s">
        <v>222</v>
      </c>
      <c r="D40" s="75" t="s">
        <v>18</v>
      </c>
      <c r="E40" s="76">
        <v>1.105</v>
      </c>
      <c r="F40" s="76">
        <v>37.708401333995596</v>
      </c>
      <c r="G40" s="77"/>
      <c r="H40" s="45"/>
      <c r="I40" s="76">
        <v>22.167566266487565</v>
      </c>
      <c r="J40" s="44">
        <f t="shared" si="0"/>
        <v>15.540835067508031</v>
      </c>
      <c r="K40" s="44">
        <v>37.708401333995596</v>
      </c>
      <c r="L40" s="76">
        <v>37.708401333995596</v>
      </c>
      <c r="M40" s="78" t="s">
        <v>105</v>
      </c>
      <c r="N40" s="80"/>
      <c r="O40" s="80"/>
      <c r="P40" s="85"/>
      <c r="Q40" s="34"/>
    </row>
    <row r="41" spans="1:17" ht="43.2" customHeight="1">
      <c r="A41" s="69">
        <v>45</v>
      </c>
      <c r="B41" s="73" t="s">
        <v>308</v>
      </c>
      <c r="C41" s="79" t="s">
        <v>223</v>
      </c>
      <c r="D41" s="75" t="s">
        <v>18</v>
      </c>
      <c r="E41" s="76">
        <v>2.11</v>
      </c>
      <c r="F41" s="76">
        <v>14.60007627900376</v>
      </c>
      <c r="G41" s="45"/>
      <c r="H41" s="45"/>
      <c r="I41" s="44">
        <v>8.5829191098273263</v>
      </c>
      <c r="J41" s="44">
        <f t="shared" si="0"/>
        <v>6.0171571691764338</v>
      </c>
      <c r="K41" s="76">
        <v>14.60007627900376</v>
      </c>
      <c r="L41" s="76">
        <v>14.60007627900376</v>
      </c>
      <c r="M41" s="78" t="s">
        <v>105</v>
      </c>
      <c r="N41" s="32"/>
      <c r="O41" s="32"/>
      <c r="P41" s="82"/>
      <c r="Q41" s="31"/>
    </row>
    <row r="42" spans="1:17" ht="43.2" customHeight="1">
      <c r="A42" s="69">
        <v>30</v>
      </c>
      <c r="B42" s="73" t="s">
        <v>308</v>
      </c>
      <c r="C42" s="74" t="s">
        <v>208</v>
      </c>
      <c r="D42" s="75" t="s">
        <v>18</v>
      </c>
      <c r="E42" s="76">
        <v>7.18</v>
      </c>
      <c r="F42" s="76">
        <v>36.088865039381254</v>
      </c>
      <c r="G42" s="45"/>
      <c r="H42" s="45"/>
      <c r="I42" s="44">
        <v>21.215492541222559</v>
      </c>
      <c r="J42" s="44">
        <f t="shared" si="0"/>
        <v>14.873372498158695</v>
      </c>
      <c r="K42" s="76">
        <v>10.07</v>
      </c>
      <c r="L42" s="76">
        <v>36.088999999999999</v>
      </c>
      <c r="M42" s="78" t="s">
        <v>100</v>
      </c>
      <c r="N42" s="31"/>
      <c r="O42" s="31"/>
      <c r="P42" s="86" t="s">
        <v>330</v>
      </c>
      <c r="Q42" s="31"/>
    </row>
    <row r="43" spans="1:17" ht="43.2" customHeight="1">
      <c r="A43" s="69">
        <v>33</v>
      </c>
      <c r="B43" s="73" t="s">
        <v>308</v>
      </c>
      <c r="C43" s="74" t="s">
        <v>211</v>
      </c>
      <c r="D43" s="75" t="s">
        <v>18</v>
      </c>
      <c r="E43" s="76">
        <v>13.8</v>
      </c>
      <c r="F43" s="76">
        <v>565.05490314340454</v>
      </c>
      <c r="G43" s="45"/>
      <c r="H43" s="45"/>
      <c r="I43" s="44">
        <v>332.1777526098025</v>
      </c>
      <c r="J43" s="44">
        <f t="shared" si="0"/>
        <v>232.87715053360205</v>
      </c>
      <c r="K43" s="76">
        <v>450.4</v>
      </c>
      <c r="L43" s="76">
        <v>565.05490314340454</v>
      </c>
      <c r="M43" s="78" t="s">
        <v>100</v>
      </c>
      <c r="N43" s="30"/>
      <c r="O43" s="91"/>
      <c r="P43" s="84" t="s">
        <v>330</v>
      </c>
      <c r="Q43" s="31"/>
    </row>
    <row r="44" spans="1:17" ht="43.2" customHeight="1">
      <c r="A44" s="69">
        <v>36</v>
      </c>
      <c r="B44" s="73" t="s">
        <v>308</v>
      </c>
      <c r="C44" s="74" t="s">
        <v>214</v>
      </c>
      <c r="D44" s="75" t="s">
        <v>18</v>
      </c>
      <c r="E44" s="76">
        <v>6.8319999999999999</v>
      </c>
      <c r="F44" s="76">
        <v>176.76293195203294</v>
      </c>
      <c r="G44" s="31"/>
      <c r="H44" s="45"/>
      <c r="I44" s="44">
        <v>103.91328905192087</v>
      </c>
      <c r="J44" s="44">
        <f t="shared" si="0"/>
        <v>72.849642900112073</v>
      </c>
      <c r="K44" s="44">
        <v>26.51</v>
      </c>
      <c r="L44" s="44">
        <v>176.762931952033</v>
      </c>
      <c r="M44" s="78" t="s">
        <v>100</v>
      </c>
      <c r="N44" s="31"/>
      <c r="O44" s="31"/>
      <c r="P44" s="86" t="s">
        <v>329</v>
      </c>
      <c r="Q44" s="31"/>
    </row>
    <row r="45" spans="1:17" ht="43.2" customHeight="1">
      <c r="A45" s="69">
        <v>39</v>
      </c>
      <c r="B45" s="73" t="s">
        <v>308</v>
      </c>
      <c r="C45" s="74" t="s">
        <v>217</v>
      </c>
      <c r="D45" s="75" t="s">
        <v>18</v>
      </c>
      <c r="E45" s="76">
        <v>2.665</v>
      </c>
      <c r="F45" s="76">
        <v>15.511636982899311</v>
      </c>
      <c r="G45" s="45"/>
      <c r="H45" s="45"/>
      <c r="I45" s="44">
        <v>9.1187965693502058</v>
      </c>
      <c r="J45" s="44">
        <f t="shared" si="0"/>
        <v>6.3928404135491057</v>
      </c>
      <c r="K45" s="76">
        <v>5.8170000000000002</v>
      </c>
      <c r="L45" s="76">
        <v>15.511636982899311</v>
      </c>
      <c r="M45" s="78" t="s">
        <v>100</v>
      </c>
      <c r="N45" s="90"/>
      <c r="O45" s="90"/>
      <c r="P45" s="82" t="s">
        <v>331</v>
      </c>
      <c r="Q45" s="31"/>
    </row>
    <row r="46" spans="1:17" ht="43.2" customHeight="1">
      <c r="A46" s="69">
        <v>43</v>
      </c>
      <c r="B46" s="73" t="s">
        <v>308</v>
      </c>
      <c r="C46" s="79" t="s">
        <v>221</v>
      </c>
      <c r="D46" s="75" t="s">
        <v>18</v>
      </c>
      <c r="E46" s="76">
        <v>1.3049999999999999</v>
      </c>
      <c r="F46" s="76">
        <v>32.572846448591505</v>
      </c>
      <c r="G46" s="45"/>
      <c r="H46" s="45"/>
      <c r="I46" s="44">
        <v>19.148537370803638</v>
      </c>
      <c r="J46" s="44">
        <f t="shared" si="0"/>
        <v>13.424309077787868</v>
      </c>
      <c r="K46" s="76">
        <v>0</v>
      </c>
      <c r="L46" s="76">
        <v>32.573</v>
      </c>
      <c r="M46" s="78" t="s">
        <v>100</v>
      </c>
      <c r="N46" s="91"/>
      <c r="O46" s="91"/>
      <c r="P46" s="82" t="s">
        <v>331</v>
      </c>
      <c r="Q46" s="31"/>
    </row>
    <row r="47" spans="1:17" ht="43.2" customHeight="1">
      <c r="A47" s="69">
        <v>46</v>
      </c>
      <c r="B47" s="73" t="s">
        <v>308</v>
      </c>
      <c r="C47" s="79" t="s">
        <v>207</v>
      </c>
      <c r="D47" s="75" t="s">
        <v>57</v>
      </c>
      <c r="E47" s="76">
        <v>1</v>
      </c>
      <c r="F47" s="76">
        <v>45.13</v>
      </c>
      <c r="G47" s="31"/>
      <c r="H47" s="33"/>
      <c r="I47" s="44">
        <v>0</v>
      </c>
      <c r="J47" s="44">
        <f t="shared" si="0"/>
        <v>45.13</v>
      </c>
      <c r="K47" s="44">
        <v>0</v>
      </c>
      <c r="L47" s="76">
        <v>0</v>
      </c>
      <c r="M47" s="78" t="s">
        <v>104</v>
      </c>
      <c r="N47" s="31"/>
      <c r="O47" s="31"/>
      <c r="P47" s="84"/>
      <c r="Q47" s="31"/>
    </row>
    <row r="48" spans="1:17" ht="43.2" customHeight="1">
      <c r="A48" s="69">
        <v>47</v>
      </c>
      <c r="B48" s="73" t="s">
        <v>308</v>
      </c>
      <c r="C48" s="79" t="s">
        <v>168</v>
      </c>
      <c r="D48" s="75" t="s">
        <v>57</v>
      </c>
      <c r="E48" s="76">
        <v>12</v>
      </c>
      <c r="F48" s="76">
        <v>131.38</v>
      </c>
      <c r="G48" s="80"/>
      <c r="H48" s="80"/>
      <c r="I48" s="76">
        <v>0</v>
      </c>
      <c r="J48" s="44">
        <f t="shared" si="0"/>
        <v>131.38</v>
      </c>
      <c r="K48" s="76">
        <v>0</v>
      </c>
      <c r="L48" s="76">
        <v>0</v>
      </c>
      <c r="M48" s="78" t="s">
        <v>104</v>
      </c>
      <c r="N48" s="80"/>
      <c r="O48" s="80"/>
      <c r="P48" s="86"/>
      <c r="Q48" s="31"/>
    </row>
    <row r="49" spans="1:16" ht="43.2" customHeight="1">
      <c r="A49" s="235" t="s">
        <v>118</v>
      </c>
      <c r="B49" s="235"/>
      <c r="C49" s="235"/>
      <c r="D49" s="235"/>
      <c r="E49" s="235"/>
      <c r="F49" s="44">
        <f>SUM(F2:F48)</f>
        <v>8936.8330894957307</v>
      </c>
      <c r="G49" s="19"/>
      <c r="H49" s="19"/>
      <c r="I49" s="44">
        <f>SUM(I2:I48)</f>
        <v>2941.4546219765948</v>
      </c>
      <c r="J49" s="44">
        <f>SUM(J2:J48)</f>
        <v>5995.3784675191391</v>
      </c>
      <c r="K49" s="44">
        <f>SUM(K2:K48)</f>
        <v>4241.9351869012989</v>
      </c>
      <c r="L49" s="44">
        <f>SUM(L2:L48)</f>
        <v>6024.1977816796361</v>
      </c>
      <c r="M49" s="19"/>
      <c r="N49" s="19"/>
      <c r="O49" s="19"/>
      <c r="P49" s="87"/>
    </row>
    <row r="50" spans="1:16" ht="43.2" customHeight="1">
      <c r="A50" s="92"/>
      <c r="B50" s="92"/>
      <c r="C50" s="92"/>
      <c r="D50" s="92"/>
      <c r="E50" s="92"/>
      <c r="F50" s="44"/>
      <c r="G50" s="19"/>
      <c r="H50" s="19"/>
      <c r="I50" s="44"/>
      <c r="J50" s="44"/>
      <c r="K50" s="44"/>
      <c r="L50" s="44"/>
      <c r="M50" s="19"/>
      <c r="N50" s="19"/>
      <c r="O50" s="19"/>
      <c r="P50" s="87"/>
    </row>
    <row r="51" spans="1:16" ht="43.2" customHeight="1">
      <c r="A51" s="92"/>
      <c r="B51" s="92"/>
      <c r="C51" s="92"/>
      <c r="D51" s="92"/>
      <c r="E51" s="92"/>
      <c r="F51" s="44"/>
      <c r="G51" s="19"/>
      <c r="H51" s="19"/>
      <c r="I51" s="44"/>
      <c r="J51" s="44"/>
      <c r="K51" s="44"/>
      <c r="L51" s="44"/>
      <c r="M51" s="19"/>
      <c r="N51" s="19"/>
      <c r="O51" s="19"/>
      <c r="P51" s="87"/>
    </row>
    <row r="52" spans="1:16" ht="42.6" customHeight="1">
      <c r="A52" s="19"/>
      <c r="B52" s="19"/>
      <c r="C52" s="48"/>
      <c r="D52" s="19"/>
      <c r="E52" s="19"/>
      <c r="F52" s="46" t="s">
        <v>336</v>
      </c>
      <c r="G52" s="19"/>
      <c r="H52" s="19"/>
      <c r="I52" s="46" t="s">
        <v>337</v>
      </c>
      <c r="J52" s="46" t="s">
        <v>338</v>
      </c>
      <c r="K52" s="46" t="s">
        <v>339</v>
      </c>
      <c r="L52" s="46" t="s">
        <v>340</v>
      </c>
      <c r="M52" s="46" t="s">
        <v>342</v>
      </c>
      <c r="N52" s="139"/>
      <c r="O52" s="19"/>
      <c r="P52" s="89"/>
    </row>
    <row r="53" spans="1:16" ht="42.6" customHeight="1">
      <c r="E53" s="96" t="s">
        <v>319</v>
      </c>
      <c r="F53" s="46">
        <f>SUMIF($B$2:$B$48,E53,$F$2:$F$48)</f>
        <v>1462.0009884999999</v>
      </c>
      <c r="G53" s="19"/>
      <c r="H53" s="19"/>
      <c r="I53" s="46">
        <f>SUMIF(B2:B48,E53,I2:I48)</f>
        <v>618.10902762852959</v>
      </c>
      <c r="J53" s="46">
        <f>SUMIF(B2:B48,E53,J2:J48)</f>
        <v>843.89196087147059</v>
      </c>
      <c r="K53" s="46">
        <f>SUMIF(B2:B48,E53,K2:K48)</f>
        <v>544.41099999999994</v>
      </c>
      <c r="L53" s="46">
        <f>SUMIF(B2:B48,E53,L2:L48)</f>
        <v>642.3900000000001</v>
      </c>
      <c r="M53" s="46">
        <f>L53-I53</f>
        <v>24.280972371470511</v>
      </c>
    </row>
    <row r="54" spans="1:16" ht="42.6" customHeight="1">
      <c r="E54" s="46" t="s">
        <v>317</v>
      </c>
      <c r="F54" s="46">
        <f t="shared" ref="F54:F58" si="1">SUMIF($B$2:$B$48,E54,$F$2:$F$48)</f>
        <v>1193.75</v>
      </c>
      <c r="G54" s="19"/>
      <c r="H54" s="19"/>
      <c r="I54" s="46">
        <f t="shared" ref="I54:I58" si="2">SUMIF(B3:B49,E54,I3:I49)</f>
        <v>150.11000000000001</v>
      </c>
      <c r="J54" s="46">
        <f t="shared" ref="J54:J58" si="3">SUMIF(B3:B49,E54,J3:J49)</f>
        <v>1043.6399999999999</v>
      </c>
      <c r="K54" s="46">
        <f t="shared" ref="K54:K58" si="4">SUMIF(B3:B49,E54,K3:K49)</f>
        <v>240.8</v>
      </c>
      <c r="L54" s="46">
        <f t="shared" ref="L54:L58" si="5">SUMIF(B3:B49,E54,L3:L49)</f>
        <v>471.53</v>
      </c>
      <c r="M54" s="46">
        <f t="shared" ref="M54:M58" si="6">L54-I54</f>
        <v>321.41999999999996</v>
      </c>
    </row>
    <row r="55" spans="1:16" ht="42.6" customHeight="1">
      <c r="E55" s="46" t="s">
        <v>315</v>
      </c>
      <c r="F55" s="46">
        <f t="shared" si="1"/>
        <v>1682.1285738000001</v>
      </c>
      <c r="G55" s="19"/>
      <c r="H55" s="19"/>
      <c r="I55" s="46">
        <f t="shared" si="2"/>
        <v>312.53994158727755</v>
      </c>
      <c r="J55" s="46">
        <f t="shared" si="3"/>
        <v>1369.5886322127226</v>
      </c>
      <c r="K55" s="46">
        <f t="shared" si="4"/>
        <v>457.91</v>
      </c>
      <c r="L55" s="46">
        <f t="shared" si="5"/>
        <v>732.71812270000009</v>
      </c>
      <c r="M55" s="46">
        <f t="shared" si="6"/>
        <v>420.17818111272254</v>
      </c>
    </row>
    <row r="56" spans="1:16" ht="42.6" customHeight="1">
      <c r="E56" s="46" t="s">
        <v>313</v>
      </c>
      <c r="F56" s="46">
        <f t="shared" si="1"/>
        <v>1564.32</v>
      </c>
      <c r="G56" s="19"/>
      <c r="H56" s="19"/>
      <c r="I56" s="46">
        <f t="shared" si="2"/>
        <v>1037.5999999999999</v>
      </c>
      <c r="J56" s="46">
        <f t="shared" si="3"/>
        <v>526.72</v>
      </c>
      <c r="K56" s="46">
        <f t="shared" si="4"/>
        <v>1181.06</v>
      </c>
      <c r="L56" s="46">
        <f t="shared" si="5"/>
        <v>1334.36</v>
      </c>
      <c r="M56" s="46">
        <f t="shared" si="6"/>
        <v>296.76</v>
      </c>
    </row>
    <row r="57" spans="1:16" ht="42.6" customHeight="1">
      <c r="E57" s="46" t="s">
        <v>311</v>
      </c>
      <c r="F57" s="46">
        <f t="shared" si="1"/>
        <v>1457.9869114999999</v>
      </c>
      <c r="G57" s="19"/>
      <c r="H57" s="19"/>
      <c r="I57" s="46">
        <f t="shared" si="2"/>
        <v>0</v>
      </c>
      <c r="J57" s="46">
        <f t="shared" si="3"/>
        <v>1457.9869114999999</v>
      </c>
      <c r="K57" s="46">
        <f t="shared" si="4"/>
        <v>767.40000000000009</v>
      </c>
      <c r="L57" s="46">
        <f t="shared" si="5"/>
        <v>1459.6509999999998</v>
      </c>
      <c r="M57" s="46">
        <f t="shared" si="6"/>
        <v>1459.6509999999998</v>
      </c>
    </row>
    <row r="58" spans="1:16" ht="42.6" customHeight="1">
      <c r="E58" s="140" t="s">
        <v>308</v>
      </c>
      <c r="F58" s="46">
        <f t="shared" si="1"/>
        <v>1576.6466156957358</v>
      </c>
      <c r="G58" s="19"/>
      <c r="H58" s="19"/>
      <c r="I58" s="46">
        <f t="shared" si="2"/>
        <v>823.09565276078752</v>
      </c>
      <c r="J58" s="46">
        <f t="shared" si="3"/>
        <v>753.55096293494796</v>
      </c>
      <c r="K58" s="46">
        <f t="shared" si="4"/>
        <v>1050.3541869012986</v>
      </c>
      <c r="L58" s="46">
        <f t="shared" si="5"/>
        <v>1383.5486589796353</v>
      </c>
      <c r="M58" s="46">
        <f t="shared" si="6"/>
        <v>560.4530062188478</v>
      </c>
    </row>
    <row r="59" spans="1:16" ht="42.6" customHeight="1">
      <c r="D59" s="93"/>
      <c r="E59" s="46" t="s">
        <v>353</v>
      </c>
      <c r="F59" s="46">
        <f>SUM(F53:F58)</f>
        <v>8936.8330894957362</v>
      </c>
      <c r="G59" s="19"/>
      <c r="H59" s="19"/>
      <c r="I59" s="46">
        <f>SUM(I53:I58)</f>
        <v>2941.4546219765944</v>
      </c>
      <c r="J59" s="46">
        <f>SUM(J53:J58)</f>
        <v>5995.3784675191409</v>
      </c>
      <c r="K59" s="46">
        <f>SUM(K53:K58)</f>
        <v>4241.9351869012989</v>
      </c>
      <c r="L59" s="46">
        <f>SUM(L53:L58)</f>
        <v>6024.1977816796352</v>
      </c>
      <c r="M59" s="46">
        <f>SUM(M53:M58)</f>
        <v>3082.7431597030409</v>
      </c>
    </row>
    <row r="60" spans="1:16" ht="42.6" customHeight="1"/>
    <row r="61" spans="1:16" ht="42.6" customHeight="1"/>
    <row r="62" spans="1:16" ht="42.6" customHeight="1"/>
  </sheetData>
  <sortState ref="A2:P48">
    <sortCondition ref="B2:B48"/>
  </sortState>
  <mergeCells count="1">
    <mergeCell ref="A49:E49"/>
  </mergeCells>
  <pageMargins left="0.7" right="0.7" top="0.75" bottom="0.75" header="0.3" footer="0.3"/>
  <pageSetup paperSize="9" scale="38" fitToHeight="5" orientation="landscape" r:id="rId1"/>
  <rowBreaks count="1" manualBreakCount="1">
    <brk id="17" max="16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10" zoomScale="115" zoomScaleNormal="115" workbookViewId="0">
      <selection activeCell="L31" sqref="L31"/>
    </sheetView>
  </sheetViews>
  <sheetFormatPr defaultRowHeight="14.4"/>
  <cols>
    <col min="1" max="1" width="23" customWidth="1"/>
    <col min="2" max="2" width="12.33203125" customWidth="1"/>
    <col min="3" max="3" width="13.33203125" customWidth="1"/>
    <col min="4" max="9" width="12.33203125" customWidth="1"/>
  </cols>
  <sheetData>
    <row r="1" spans="1:8">
      <c r="B1" t="s">
        <v>319</v>
      </c>
      <c r="C1" t="s">
        <v>317</v>
      </c>
      <c r="D1" t="s">
        <v>315</v>
      </c>
      <c r="E1" t="s">
        <v>313</v>
      </c>
      <c r="F1" t="s">
        <v>311</v>
      </c>
      <c r="G1" t="s">
        <v>308</v>
      </c>
    </row>
    <row r="2" spans="1:8">
      <c r="A2" t="s">
        <v>332</v>
      </c>
    </row>
    <row r="3" spans="1:8">
      <c r="A3" t="s">
        <v>333</v>
      </c>
    </row>
    <row r="4" spans="1:8">
      <c r="A4" t="s">
        <v>334</v>
      </c>
    </row>
    <row r="5" spans="1:8">
      <c r="A5" t="s">
        <v>335</v>
      </c>
    </row>
    <row r="8" spans="1:8">
      <c r="B8" s="97" t="s">
        <v>341</v>
      </c>
      <c r="C8" s="98" t="s">
        <v>336</v>
      </c>
      <c r="D8" s="98" t="s">
        <v>337</v>
      </c>
      <c r="E8" s="98" t="s">
        <v>338</v>
      </c>
      <c r="F8" s="98" t="s">
        <v>339</v>
      </c>
      <c r="G8" s="98" t="s">
        <v>340</v>
      </c>
      <c r="H8" s="99" t="s">
        <v>354</v>
      </c>
    </row>
    <row r="9" spans="1:8">
      <c r="B9" s="97" t="s">
        <v>319</v>
      </c>
      <c r="C9" s="98">
        <v>1462.0009884999999</v>
      </c>
      <c r="D9" s="98">
        <v>618.10902762852959</v>
      </c>
      <c r="E9" s="98">
        <v>843.89196087147059</v>
      </c>
      <c r="F9" s="98">
        <v>544.41099999999994</v>
      </c>
      <c r="G9" s="98">
        <v>642.3900000000001</v>
      </c>
      <c r="H9" s="98">
        <f>G9-D9</f>
        <v>24.280972371470511</v>
      </c>
    </row>
    <row r="10" spans="1:8">
      <c r="B10" s="97" t="s">
        <v>317</v>
      </c>
      <c r="C10" s="98">
        <v>1193.75</v>
      </c>
      <c r="D10" s="98">
        <v>150.11000000000001</v>
      </c>
      <c r="E10" s="98">
        <v>1043.6399999999999</v>
      </c>
      <c r="F10" s="98">
        <v>240.8</v>
      </c>
      <c r="G10" s="98">
        <v>471.53</v>
      </c>
      <c r="H10" s="98">
        <f t="shared" ref="H10:H14" si="0">G10-D10</f>
        <v>321.41999999999996</v>
      </c>
    </row>
    <row r="11" spans="1:8">
      <c r="B11" s="97" t="s">
        <v>315</v>
      </c>
      <c r="C11" s="98">
        <v>1682.1285738000001</v>
      </c>
      <c r="D11" s="98">
        <v>312.53994158727755</v>
      </c>
      <c r="E11" s="98">
        <v>1369.5886322127226</v>
      </c>
      <c r="F11" s="98">
        <v>457.91</v>
      </c>
      <c r="G11" s="98">
        <v>732.71812270000009</v>
      </c>
      <c r="H11" s="98">
        <f t="shared" si="0"/>
        <v>420.17818111272254</v>
      </c>
    </row>
    <row r="12" spans="1:8">
      <c r="B12" s="97" t="s">
        <v>313</v>
      </c>
      <c r="C12" s="98">
        <v>1564.32</v>
      </c>
      <c r="D12" s="98">
        <v>1037.5999999999999</v>
      </c>
      <c r="E12" s="98">
        <v>526.72</v>
      </c>
      <c r="F12" s="98">
        <v>1181.06</v>
      </c>
      <c r="G12" s="98">
        <v>1334.36</v>
      </c>
      <c r="H12" s="98">
        <f t="shared" si="0"/>
        <v>296.76</v>
      </c>
    </row>
    <row r="13" spans="1:8">
      <c r="B13" s="97" t="s">
        <v>311</v>
      </c>
      <c r="C13" s="98">
        <v>1457.9869114999999</v>
      </c>
      <c r="D13" s="98">
        <v>0</v>
      </c>
      <c r="E13" s="98">
        <v>1457.9869114999999</v>
      </c>
      <c r="F13" s="98">
        <v>767.40000000000009</v>
      </c>
      <c r="G13" s="98">
        <v>1459.6509999999998</v>
      </c>
      <c r="H13" s="98">
        <f t="shared" si="0"/>
        <v>1459.6509999999998</v>
      </c>
    </row>
    <row r="14" spans="1:8">
      <c r="B14" s="97" t="s">
        <v>308</v>
      </c>
      <c r="C14" s="98">
        <v>1576.6466156957358</v>
      </c>
      <c r="D14" s="98">
        <v>823.09565276078752</v>
      </c>
      <c r="E14" s="98">
        <v>753.55096293494796</v>
      </c>
      <c r="F14" s="98">
        <v>1050.3541869012986</v>
      </c>
      <c r="G14" s="98">
        <v>1383.5486589796353</v>
      </c>
      <c r="H14" s="98">
        <f t="shared" si="0"/>
        <v>560.4530062188478</v>
      </c>
    </row>
    <row r="35" spans="2:9">
      <c r="B35" s="97" t="s">
        <v>341</v>
      </c>
      <c r="C35" s="131" t="s">
        <v>336</v>
      </c>
      <c r="D35" s="131" t="s">
        <v>337</v>
      </c>
      <c r="E35" s="131" t="s">
        <v>338</v>
      </c>
      <c r="F35" s="131" t="s">
        <v>339</v>
      </c>
      <c r="G35" s="131" t="s">
        <v>340</v>
      </c>
      <c r="H35" s="131" t="s">
        <v>354</v>
      </c>
      <c r="I35" s="131" t="s">
        <v>342</v>
      </c>
    </row>
    <row r="36" spans="2:9">
      <c r="B36" s="131" t="s">
        <v>13</v>
      </c>
      <c r="C36" s="153">
        <v>1345.3447496803001</v>
      </c>
      <c r="D36" s="153">
        <v>428.86</v>
      </c>
      <c r="E36" s="153">
        <v>916.48474968029996</v>
      </c>
      <c r="F36" s="153">
        <v>563.76</v>
      </c>
      <c r="G36" s="153">
        <v>707.48</v>
      </c>
      <c r="H36" s="153">
        <v>278.62</v>
      </c>
      <c r="I36" s="131"/>
    </row>
    <row r="37" spans="2:9">
      <c r="B37" s="131" t="s">
        <v>22</v>
      </c>
      <c r="C37" s="153">
        <v>948.89019634647912</v>
      </c>
      <c r="D37" s="153">
        <v>343.5</v>
      </c>
      <c r="E37" s="153">
        <v>605.390196346479</v>
      </c>
      <c r="F37" s="153">
        <v>514.2600000000001</v>
      </c>
      <c r="G37" s="153">
        <v>530.88000000000011</v>
      </c>
      <c r="H37" s="153">
        <v>187.38000000000011</v>
      </c>
      <c r="I37" s="131"/>
    </row>
    <row r="38" spans="2:9">
      <c r="B38" s="131" t="s">
        <v>34</v>
      </c>
      <c r="C38" s="153">
        <v>868.99</v>
      </c>
      <c r="D38" s="153">
        <v>289.10000000000002</v>
      </c>
      <c r="E38" s="153">
        <v>579.89</v>
      </c>
      <c r="F38" s="153">
        <v>295.41000000000003</v>
      </c>
      <c r="G38" s="153">
        <v>384.75</v>
      </c>
      <c r="H38" s="153">
        <v>95.649999999999977</v>
      </c>
      <c r="I38" s="131"/>
    </row>
    <row r="39" spans="2:9">
      <c r="B39" s="131" t="s">
        <v>40</v>
      </c>
      <c r="C39" s="153">
        <v>1500.9204861800001</v>
      </c>
      <c r="D39" s="153">
        <v>501.79237300985602</v>
      </c>
      <c r="E39" s="153">
        <v>999.12811317014382</v>
      </c>
      <c r="F39" s="153">
        <v>961.55220059999999</v>
      </c>
      <c r="G39" s="153">
        <v>1021.2322006000001</v>
      </c>
      <c r="H39" s="153">
        <v>519.43982759014398</v>
      </c>
      <c r="I39" s="131"/>
    </row>
    <row r="40" spans="2:9">
      <c r="B40" s="131" t="s">
        <v>53</v>
      </c>
      <c r="C40" s="153">
        <v>1189.18</v>
      </c>
      <c r="D40" s="153">
        <v>123.11000000000001</v>
      </c>
      <c r="E40" s="153">
        <v>1066.0700000000002</v>
      </c>
      <c r="F40" s="153">
        <v>418.33</v>
      </c>
      <c r="G40" s="153">
        <v>1131.93</v>
      </c>
      <c r="H40" s="153">
        <v>1008.82</v>
      </c>
      <c r="I40" s="131"/>
    </row>
    <row r="41" spans="2:9">
      <c r="B41" s="131" t="s">
        <v>63</v>
      </c>
      <c r="C41" s="153">
        <v>631.32074766999995</v>
      </c>
      <c r="D41" s="153">
        <v>295.02999999999997</v>
      </c>
      <c r="E41" s="153">
        <v>336.29074767000009</v>
      </c>
      <c r="F41" s="153">
        <v>387.45199999999994</v>
      </c>
      <c r="G41" s="153">
        <v>432.47199999999998</v>
      </c>
      <c r="H41" s="153">
        <v>137.44200000000001</v>
      </c>
      <c r="I41" s="131"/>
    </row>
    <row r="42" spans="2:9">
      <c r="B42" s="131" t="s">
        <v>74</v>
      </c>
      <c r="C42" s="153">
        <v>893.67676979999999</v>
      </c>
      <c r="D42" s="153">
        <v>567.70000000000005</v>
      </c>
      <c r="E42" s="153">
        <v>325.97676979999994</v>
      </c>
      <c r="F42" s="153">
        <v>670.18</v>
      </c>
      <c r="G42" s="153">
        <v>670.18</v>
      </c>
      <c r="H42" s="153">
        <v>102.4799999999999</v>
      </c>
      <c r="I42" s="131"/>
    </row>
    <row r="66" spans="2:8">
      <c r="B66" s="131"/>
      <c r="C66" s="131" t="s">
        <v>336</v>
      </c>
      <c r="D66" s="131" t="s">
        <v>337</v>
      </c>
      <c r="E66" s="131" t="s">
        <v>338</v>
      </c>
      <c r="F66" s="131" t="s">
        <v>339</v>
      </c>
      <c r="G66" s="131" t="s">
        <v>340</v>
      </c>
      <c r="H66" s="131" t="s">
        <v>354</v>
      </c>
    </row>
    <row r="67" spans="2:8">
      <c r="B67" s="131" t="s">
        <v>122</v>
      </c>
      <c r="C67" s="153">
        <v>1521.4</v>
      </c>
      <c r="D67" s="153">
        <v>718.56</v>
      </c>
      <c r="E67" s="153">
        <v>802.84000000000015</v>
      </c>
      <c r="F67" s="153">
        <v>1455.87</v>
      </c>
      <c r="G67" s="153">
        <v>1455.87</v>
      </c>
      <c r="H67" s="153">
        <v>737.31</v>
      </c>
    </row>
    <row r="68" spans="2:8">
      <c r="B68" s="131" t="s">
        <v>133</v>
      </c>
      <c r="C68" s="153">
        <v>1352.2485715099997</v>
      </c>
      <c r="D68" s="153">
        <v>586.45967342595225</v>
      </c>
      <c r="E68" s="153">
        <v>765.78889808404745</v>
      </c>
      <c r="F68" s="153">
        <v>594.71975170725011</v>
      </c>
      <c r="G68" s="153">
        <v>712.5857517072501</v>
      </c>
      <c r="H68" s="153">
        <v>126.12607828129785</v>
      </c>
    </row>
    <row r="69" spans="2:8">
      <c r="B69" s="131" t="s">
        <v>184</v>
      </c>
      <c r="C69" s="153">
        <v>1146.8</v>
      </c>
      <c r="D69" s="153">
        <v>626.76</v>
      </c>
      <c r="E69" s="153">
        <v>520.04</v>
      </c>
      <c r="F69" s="153">
        <v>721.03</v>
      </c>
      <c r="G69" s="153">
        <v>882.92000000000007</v>
      </c>
      <c r="H69" s="153">
        <v>256.16000000000008</v>
      </c>
    </row>
    <row r="70" spans="2:8">
      <c r="B70" s="131" t="s">
        <v>144</v>
      </c>
      <c r="C70" s="153">
        <v>1316.5445282000001</v>
      </c>
      <c r="D70" s="153">
        <v>232.93991652310251</v>
      </c>
      <c r="E70" s="153">
        <v>1083.6046116768975</v>
      </c>
      <c r="F70" s="153">
        <v>622.60041490000003</v>
      </c>
      <c r="G70" s="153">
        <v>816.9051586999999</v>
      </c>
      <c r="H70" s="153">
        <v>583.96524217689739</v>
      </c>
    </row>
    <row r="71" spans="2:8">
      <c r="B71" s="131" t="s">
        <v>155</v>
      </c>
      <c r="C71" s="153">
        <v>1581.7287263051492</v>
      </c>
      <c r="D71" s="153">
        <v>917.2475876025776</v>
      </c>
      <c r="E71" s="153">
        <v>664.48113870257157</v>
      </c>
      <c r="F71" s="153">
        <v>1420.2512424752492</v>
      </c>
      <c r="G71" s="153">
        <v>1521.4706054752492</v>
      </c>
      <c r="H71" s="153">
        <v>604.22301787267156</v>
      </c>
    </row>
    <row r="72" spans="2:8">
      <c r="B72" s="131" t="s">
        <v>174</v>
      </c>
      <c r="C72" s="153">
        <v>907.13765777000003</v>
      </c>
      <c r="D72" s="153">
        <v>459.67032162593881</v>
      </c>
      <c r="E72" s="153">
        <v>447.46733614406122</v>
      </c>
      <c r="F72" s="153">
        <v>558.48092374999999</v>
      </c>
      <c r="G72" s="153">
        <v>778.30514514999993</v>
      </c>
      <c r="H72" s="153">
        <v>318.63482352406112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J15" sqref="J15"/>
    </sheetView>
  </sheetViews>
  <sheetFormatPr defaultRowHeight="14.4"/>
  <cols>
    <col min="1" max="1" width="25.109375" customWidth="1"/>
    <col min="2" max="2" width="22.44140625" customWidth="1"/>
    <col min="3" max="3" width="18.88671875" customWidth="1"/>
    <col min="4" max="4" width="23.88671875" customWidth="1"/>
    <col min="5" max="5" width="20.33203125" customWidth="1"/>
  </cols>
  <sheetData>
    <row r="1" spans="1:7">
      <c r="A1" s="167" t="s">
        <v>549</v>
      </c>
      <c r="B1" s="167" t="s">
        <v>562</v>
      </c>
      <c r="C1" s="19" t="s">
        <v>563</v>
      </c>
      <c r="D1" s="19" t="s">
        <v>548</v>
      </c>
      <c r="E1" s="19" t="s">
        <v>564</v>
      </c>
    </row>
    <row r="2" spans="1:7">
      <c r="A2" s="167" t="s">
        <v>550</v>
      </c>
      <c r="B2" s="167"/>
      <c r="C2" s="19"/>
      <c r="D2" s="167">
        <v>342.83</v>
      </c>
      <c r="E2" s="167"/>
    </row>
    <row r="3" spans="1:7">
      <c r="A3" s="167" t="s">
        <v>551</v>
      </c>
      <c r="B3" s="167"/>
      <c r="C3" s="19"/>
      <c r="D3" s="167">
        <v>0.9</v>
      </c>
      <c r="E3" s="167"/>
    </row>
    <row r="4" spans="1:7">
      <c r="A4" s="167" t="s">
        <v>552</v>
      </c>
      <c r="B4" s="167"/>
      <c r="C4" s="19"/>
      <c r="D4" s="167">
        <v>11690.36</v>
      </c>
      <c r="E4" s="167"/>
    </row>
    <row r="5" spans="1:7">
      <c r="A5" s="167" t="s">
        <v>553</v>
      </c>
      <c r="B5" s="167"/>
      <c r="C5" s="19"/>
      <c r="D5" s="167">
        <v>5782.21</v>
      </c>
      <c r="E5" s="167"/>
    </row>
    <row r="6" spans="1:7">
      <c r="A6" s="167" t="s">
        <v>554</v>
      </c>
      <c r="B6" s="167"/>
      <c r="C6" s="19"/>
      <c r="D6" s="167">
        <v>1664.79</v>
      </c>
      <c r="E6" s="167"/>
    </row>
    <row r="7" spans="1:7">
      <c r="A7" s="167" t="s">
        <v>555</v>
      </c>
      <c r="B7" s="167"/>
      <c r="C7" s="19"/>
      <c r="D7" s="167">
        <v>938.38</v>
      </c>
      <c r="E7" s="167"/>
    </row>
    <row r="8" spans="1:7">
      <c r="A8" s="167" t="s">
        <v>556</v>
      </c>
      <c r="B8" s="167"/>
      <c r="C8" s="19"/>
      <c r="D8" s="167">
        <v>1074.06</v>
      </c>
      <c r="E8" s="167"/>
    </row>
    <row r="9" spans="1:7">
      <c r="A9" s="167" t="s">
        <v>557</v>
      </c>
      <c r="B9" s="167"/>
      <c r="C9" s="19"/>
      <c r="D9" s="167">
        <v>9155.65</v>
      </c>
      <c r="E9" s="167"/>
    </row>
    <row r="10" spans="1:7">
      <c r="A10" s="167" t="s">
        <v>558</v>
      </c>
      <c r="B10" s="167"/>
      <c r="C10" s="19"/>
      <c r="D10" s="167">
        <v>2.72</v>
      </c>
      <c r="E10" s="167"/>
    </row>
    <row r="11" spans="1:7">
      <c r="A11" s="167" t="s">
        <v>561</v>
      </c>
      <c r="B11" s="167"/>
      <c r="C11" s="19"/>
      <c r="D11" s="167">
        <v>0</v>
      </c>
      <c r="E11" s="167"/>
    </row>
    <row r="12" spans="1:7">
      <c r="A12" s="167" t="s">
        <v>559</v>
      </c>
      <c r="B12" s="167"/>
      <c r="C12" s="19"/>
      <c r="D12" s="167">
        <v>135.41</v>
      </c>
      <c r="E12" s="167"/>
    </row>
    <row r="13" spans="1:7">
      <c r="A13" s="167" t="s">
        <v>560</v>
      </c>
      <c r="B13" s="167"/>
      <c r="C13" s="19"/>
      <c r="D13" s="167">
        <v>0</v>
      </c>
      <c r="E13" s="167"/>
    </row>
    <row r="14" spans="1:7">
      <c r="D14" s="71"/>
    </row>
    <row r="15" spans="1:7">
      <c r="A15" s="93"/>
      <c r="B15" s="93"/>
      <c r="C15" s="93"/>
      <c r="D15" s="93"/>
      <c r="E15" s="93"/>
      <c r="F15" s="93"/>
      <c r="G15" s="93"/>
    </row>
    <row r="16" spans="1:7">
      <c r="A16" s="93"/>
      <c r="B16" s="93"/>
      <c r="C16" s="93"/>
      <c r="D16" s="93"/>
      <c r="E16" s="93"/>
      <c r="F16" s="93"/>
      <c r="G16" s="93"/>
    </row>
    <row r="17" spans="1:9">
      <c r="A17" s="211"/>
      <c r="B17" s="211"/>
      <c r="C17" s="211"/>
      <c r="D17" s="211"/>
      <c r="E17" s="211"/>
      <c r="F17" s="211"/>
      <c r="G17" s="212"/>
      <c r="H17" s="210"/>
      <c r="I17" s="210"/>
    </row>
    <row r="18" spans="1:9">
      <c r="A18" s="211"/>
      <c r="B18" s="211"/>
      <c r="C18" s="211"/>
      <c r="D18" s="211"/>
      <c r="E18" s="211"/>
      <c r="F18" s="213"/>
      <c r="G18" s="212"/>
      <c r="H18" s="210"/>
      <c r="I18" s="210"/>
    </row>
    <row r="19" spans="1:9">
      <c r="A19" s="211"/>
      <c r="B19" s="211"/>
      <c r="C19" s="211"/>
      <c r="D19" s="211"/>
      <c r="E19" s="211"/>
      <c r="F19" s="213"/>
      <c r="G19" s="212"/>
      <c r="H19" s="210"/>
      <c r="I19" s="210"/>
    </row>
    <row r="20" spans="1:9">
      <c r="A20" s="211"/>
      <c r="B20" s="211"/>
      <c r="C20" s="211"/>
      <c r="D20" s="211"/>
      <c r="E20" s="211"/>
      <c r="F20" s="213"/>
      <c r="G20" s="212"/>
      <c r="H20" s="210"/>
      <c r="I20" s="210"/>
    </row>
    <row r="21" spans="1:9">
      <c r="A21" s="211"/>
      <c r="B21" s="211"/>
      <c r="C21" s="211"/>
      <c r="D21" s="211"/>
      <c r="E21" s="211"/>
      <c r="F21" s="213"/>
      <c r="G21" s="212"/>
      <c r="H21" s="210"/>
      <c r="I21" s="210"/>
    </row>
    <row r="22" spans="1:9">
      <c r="A22" s="211"/>
      <c r="B22" s="211"/>
      <c r="C22" s="211"/>
      <c r="D22" s="211"/>
      <c r="E22" s="211"/>
      <c r="F22" s="213"/>
      <c r="G22" s="212"/>
      <c r="H22" s="210"/>
      <c r="I22" s="210"/>
    </row>
    <row r="23" spans="1:9">
      <c r="A23" s="211"/>
      <c r="B23" s="211"/>
      <c r="C23" s="211"/>
      <c r="D23" s="211"/>
      <c r="E23" s="211"/>
      <c r="F23" s="213"/>
      <c r="G23" s="212"/>
      <c r="H23" s="210"/>
      <c r="I23" s="210"/>
    </row>
    <row r="24" spans="1:9">
      <c r="A24" s="211"/>
      <c r="B24" s="211"/>
      <c r="C24" s="211"/>
      <c r="D24" s="211"/>
      <c r="E24" s="211"/>
      <c r="F24" s="213"/>
      <c r="G24" s="212"/>
      <c r="H24" s="210"/>
      <c r="I24" s="210"/>
    </row>
    <row r="25" spans="1:9">
      <c r="A25" s="211"/>
      <c r="B25" s="211"/>
      <c r="C25" s="211"/>
      <c r="D25" s="211"/>
      <c r="E25" s="211"/>
      <c r="F25" s="213"/>
      <c r="G25" s="212"/>
      <c r="H25" s="210"/>
      <c r="I25" s="210"/>
    </row>
    <row r="26" spans="1:9">
      <c r="A26" s="211"/>
      <c r="B26" s="211"/>
      <c r="C26" s="211"/>
      <c r="D26" s="211"/>
      <c r="E26" s="211"/>
      <c r="F26" s="213"/>
      <c r="G26" s="212"/>
      <c r="H26" s="210"/>
      <c r="I26" s="210"/>
    </row>
    <row r="27" spans="1:9">
      <c r="A27" s="211"/>
      <c r="B27" s="211"/>
      <c r="C27" s="211"/>
      <c r="D27" s="211"/>
      <c r="E27" s="211"/>
      <c r="F27" s="213"/>
      <c r="G27" s="212"/>
      <c r="H27" s="210"/>
      <c r="I27" s="210"/>
    </row>
    <row r="28" spans="1:9">
      <c r="A28" s="93"/>
      <c r="B28" s="93"/>
      <c r="C28" s="93"/>
      <c r="D28" s="93"/>
      <c r="E28" s="93"/>
      <c r="F28" s="93"/>
      <c r="G28" s="93"/>
    </row>
    <row r="29" spans="1:9">
      <c r="A29" s="93"/>
      <c r="B29" s="93"/>
      <c r="C29" s="93"/>
      <c r="D29" s="93"/>
      <c r="E29" s="93"/>
      <c r="F29" s="93"/>
      <c r="G29" s="93"/>
    </row>
    <row r="30" spans="1:9">
      <c r="A30" s="93"/>
      <c r="B30" s="93"/>
      <c r="C30" s="93"/>
      <c r="D30" s="93"/>
      <c r="E30" s="93"/>
      <c r="F30" s="93"/>
      <c r="G30" s="9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1"/>
    </sheetView>
  </sheetViews>
  <sheetFormatPr defaultRowHeight="14.4"/>
  <cols>
    <col min="1" max="1" width="14.88671875" customWidth="1"/>
    <col min="2" max="2" width="37.88671875" customWidth="1"/>
    <col min="3" max="3" width="14.88671875" customWidth="1"/>
    <col min="4" max="4" width="14.109375" customWidth="1"/>
    <col min="5" max="5" width="17" customWidth="1"/>
    <col min="6" max="6" width="14" customWidth="1"/>
    <col min="7" max="7" width="12.5546875" customWidth="1"/>
  </cols>
  <sheetData>
    <row r="1" spans="1:9">
      <c r="A1" s="71" t="s">
        <v>226</v>
      </c>
      <c r="B1" s="71" t="s">
        <v>622</v>
      </c>
      <c r="C1" s="167" t="s">
        <v>618</v>
      </c>
      <c r="D1" s="167" t="s">
        <v>619</v>
      </c>
      <c r="E1" s="167" t="s">
        <v>620</v>
      </c>
      <c r="F1" s="167" t="s">
        <v>621</v>
      </c>
    </row>
    <row r="2" spans="1:9">
      <c r="A2" s="167">
        <v>4111306</v>
      </c>
      <c r="B2" s="208" t="s">
        <v>168</v>
      </c>
      <c r="C2" s="167">
        <v>0</v>
      </c>
      <c r="D2" s="167">
        <v>704315.96</v>
      </c>
      <c r="E2" s="167">
        <v>18195448.109999999</v>
      </c>
      <c r="F2" s="209">
        <v>15382867.119999999</v>
      </c>
      <c r="G2">
        <f>SUM(C2:F2)</f>
        <v>34282631.189999998</v>
      </c>
      <c r="H2">
        <f>G2/10^5</f>
        <v>342.82631189999995</v>
      </c>
      <c r="I2">
        <f>ROUND(H2,2)</f>
        <v>342.83</v>
      </c>
    </row>
    <row r="3" spans="1:9">
      <c r="A3" s="167">
        <v>4111307</v>
      </c>
      <c r="B3" s="208" t="s">
        <v>609</v>
      </c>
      <c r="C3" s="167">
        <v>0</v>
      </c>
      <c r="D3" s="167">
        <v>0</v>
      </c>
      <c r="E3" s="167">
        <v>89660</v>
      </c>
      <c r="F3" s="209">
        <v>0</v>
      </c>
      <c r="G3">
        <f t="shared" ref="G3:G11" si="0">SUM(C3:F3)</f>
        <v>89660</v>
      </c>
      <c r="H3">
        <f t="shared" ref="H3:H11" si="1">G3/10^5</f>
        <v>0.89659999999999995</v>
      </c>
      <c r="I3">
        <f t="shared" ref="I3:I11" si="2">ROUND(H3,2)</f>
        <v>0.9</v>
      </c>
    </row>
    <row r="4" spans="1:9">
      <c r="A4" s="167">
        <v>4111307</v>
      </c>
      <c r="B4" s="208" t="s">
        <v>610</v>
      </c>
      <c r="C4" s="167">
        <v>47091839.890000001</v>
      </c>
      <c r="D4" s="167">
        <v>281376763.79000002</v>
      </c>
      <c r="E4" s="167">
        <v>394421543.62</v>
      </c>
      <c r="F4" s="209">
        <v>446145637.79000002</v>
      </c>
      <c r="G4">
        <f t="shared" si="0"/>
        <v>1169035785.0899999</v>
      </c>
      <c r="H4">
        <f t="shared" si="1"/>
        <v>11690.3578509</v>
      </c>
      <c r="I4">
        <f t="shared" si="2"/>
        <v>11690.36</v>
      </c>
    </row>
    <row r="5" spans="1:9">
      <c r="A5" s="167">
        <v>4111307</v>
      </c>
      <c r="B5" s="208" t="s">
        <v>611</v>
      </c>
      <c r="C5" s="167">
        <v>16698804.15</v>
      </c>
      <c r="D5" s="167">
        <v>87709267.439999998</v>
      </c>
      <c r="E5" s="167">
        <v>229010000.88</v>
      </c>
      <c r="F5" s="209">
        <v>244802791.52000001</v>
      </c>
      <c r="G5">
        <f t="shared" si="0"/>
        <v>578220863.99000001</v>
      </c>
      <c r="H5">
        <f t="shared" si="1"/>
        <v>5782.2086399</v>
      </c>
      <c r="I5">
        <f t="shared" si="2"/>
        <v>5782.21</v>
      </c>
    </row>
    <row r="6" spans="1:9">
      <c r="A6" s="167">
        <v>4111201</v>
      </c>
      <c r="B6" s="208" t="s">
        <v>612</v>
      </c>
      <c r="C6" s="167">
        <v>0</v>
      </c>
      <c r="D6" s="167">
        <v>13013709.810000001</v>
      </c>
      <c r="E6" s="167">
        <v>109380286.48</v>
      </c>
      <c r="F6" s="209">
        <v>44084881.439999998</v>
      </c>
      <c r="G6">
        <f t="shared" si="0"/>
        <v>166478877.73000002</v>
      </c>
      <c r="H6">
        <f t="shared" si="1"/>
        <v>1664.7887773000002</v>
      </c>
      <c r="I6">
        <f t="shared" si="2"/>
        <v>1664.79</v>
      </c>
    </row>
    <row r="7" spans="1:9">
      <c r="A7" s="167">
        <v>4111201</v>
      </c>
      <c r="B7" s="208" t="s">
        <v>613</v>
      </c>
      <c r="C7" s="167">
        <v>0</v>
      </c>
      <c r="D7" s="167">
        <v>100000</v>
      </c>
      <c r="E7" s="167">
        <v>36772203</v>
      </c>
      <c r="F7" s="209">
        <v>56966225</v>
      </c>
      <c r="G7">
        <f t="shared" si="0"/>
        <v>93838428</v>
      </c>
      <c r="H7">
        <f t="shared" si="1"/>
        <v>938.38427999999999</v>
      </c>
      <c r="I7">
        <f t="shared" si="2"/>
        <v>938.38</v>
      </c>
    </row>
    <row r="8" spans="1:9">
      <c r="A8" s="167">
        <v>4111201</v>
      </c>
      <c r="B8" s="208" t="s">
        <v>614</v>
      </c>
      <c r="C8" s="167">
        <v>0</v>
      </c>
      <c r="D8" s="167">
        <v>6117682.79</v>
      </c>
      <c r="E8" s="167">
        <v>93080518.739999995</v>
      </c>
      <c r="F8" s="209">
        <v>8207366.5599999996</v>
      </c>
      <c r="G8">
        <f t="shared" si="0"/>
        <v>107405568.09</v>
      </c>
      <c r="H8">
        <f t="shared" si="1"/>
        <v>1074.0556809</v>
      </c>
      <c r="I8">
        <f t="shared" si="2"/>
        <v>1074.06</v>
      </c>
    </row>
    <row r="9" spans="1:9">
      <c r="A9" s="167">
        <v>4111201</v>
      </c>
      <c r="B9" s="208" t="s">
        <v>615</v>
      </c>
      <c r="C9" s="167">
        <v>34130688.729999997</v>
      </c>
      <c r="D9" s="167">
        <v>363367971</v>
      </c>
      <c r="E9" s="167">
        <v>240891055.84</v>
      </c>
      <c r="F9" s="209">
        <v>277175781.91000003</v>
      </c>
      <c r="G9">
        <f t="shared" si="0"/>
        <v>915565497.48000002</v>
      </c>
      <c r="H9">
        <f t="shared" si="1"/>
        <v>9155.6549747999998</v>
      </c>
      <c r="I9">
        <f t="shared" si="2"/>
        <v>9155.65</v>
      </c>
    </row>
    <row r="10" spans="1:9">
      <c r="A10" s="167">
        <v>4111201</v>
      </c>
      <c r="B10" s="208" t="s">
        <v>616</v>
      </c>
      <c r="C10" s="167">
        <v>0</v>
      </c>
      <c r="D10" s="167">
        <v>0</v>
      </c>
      <c r="E10" s="167">
        <v>0</v>
      </c>
      <c r="F10" s="209">
        <v>271598.23</v>
      </c>
      <c r="G10">
        <f t="shared" si="0"/>
        <v>271598.23</v>
      </c>
      <c r="H10">
        <f t="shared" si="1"/>
        <v>2.7159822999999998</v>
      </c>
      <c r="I10">
        <f t="shared" si="2"/>
        <v>2.72</v>
      </c>
    </row>
    <row r="11" spans="1:9">
      <c r="A11" s="167">
        <v>4111201</v>
      </c>
      <c r="B11" s="208" t="s">
        <v>617</v>
      </c>
      <c r="C11" s="167">
        <v>0</v>
      </c>
      <c r="D11" s="167">
        <v>0</v>
      </c>
      <c r="E11" s="167">
        <v>4209533</v>
      </c>
      <c r="F11" s="209">
        <v>9331636.3699999992</v>
      </c>
      <c r="G11">
        <f t="shared" si="0"/>
        <v>13541169.369999999</v>
      </c>
      <c r="H11">
        <f t="shared" si="1"/>
        <v>135.4116937</v>
      </c>
      <c r="I11">
        <f t="shared" si="2"/>
        <v>135.41</v>
      </c>
    </row>
    <row r="12" spans="1:9">
      <c r="I12">
        <f>SUM(I2:I11)</f>
        <v>30787.31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306"/>
  <sheetViews>
    <sheetView workbookViewId="0">
      <selection activeCell="G313" sqref="G313"/>
    </sheetView>
  </sheetViews>
  <sheetFormatPr defaultRowHeight="14.4"/>
  <cols>
    <col min="2" max="2" width="41.109375" hidden="1" customWidth="1"/>
    <col min="3" max="3" width="68" style="230" customWidth="1"/>
    <col min="4" max="6" width="9.5546875" style="71" customWidth="1"/>
    <col min="7" max="8" width="9.5546875" customWidth="1"/>
    <col min="9" max="9" width="20.77734375" style="71" customWidth="1"/>
    <col min="10" max="10" width="0" style="71" hidden="1" customWidth="1"/>
    <col min="11" max="12" width="0" hidden="1" customWidth="1"/>
    <col min="13" max="13" width="16.88671875" hidden="1" customWidth="1"/>
    <col min="14" max="14" width="14.109375" style="71" hidden="1" customWidth="1"/>
    <col min="15" max="15" width="14" style="231" customWidth="1"/>
    <col min="16" max="17" width="8.88671875" style="71"/>
  </cols>
  <sheetData>
    <row r="1" spans="1:26">
      <c r="A1" s="19"/>
      <c r="B1" s="215" t="s">
        <v>0</v>
      </c>
      <c r="C1" s="216" t="s">
        <v>1</v>
      </c>
      <c r="D1" s="215" t="s">
        <v>2</v>
      </c>
      <c r="E1" s="215" t="s">
        <v>3</v>
      </c>
      <c r="F1" s="215" t="s">
        <v>119</v>
      </c>
      <c r="G1" s="215" t="s">
        <v>532</v>
      </c>
      <c r="H1" s="215" t="s">
        <v>533</v>
      </c>
      <c r="I1" s="215" t="s">
        <v>4</v>
      </c>
      <c r="J1" s="217" t="s">
        <v>5</v>
      </c>
      <c r="K1" s="215" t="s">
        <v>6</v>
      </c>
      <c r="L1" s="215" t="s">
        <v>7</v>
      </c>
      <c r="M1" s="215" t="s">
        <v>8</v>
      </c>
      <c r="N1" s="215" t="s">
        <v>9</v>
      </c>
      <c r="O1" s="218" t="s">
        <v>623</v>
      </c>
      <c r="P1" s="219"/>
      <c r="Q1" s="219" t="s">
        <v>624</v>
      </c>
      <c r="R1" s="219" t="s">
        <v>625</v>
      </c>
      <c r="S1" s="219" t="s">
        <v>626</v>
      </c>
      <c r="T1" s="219" t="s">
        <v>627</v>
      </c>
      <c r="U1" s="219" t="s">
        <v>628</v>
      </c>
      <c r="V1" s="219" t="s">
        <v>629</v>
      </c>
      <c r="W1" s="219" t="s">
        <v>630</v>
      </c>
      <c r="X1" s="219" t="s">
        <v>631</v>
      </c>
      <c r="Y1" s="219" t="s">
        <v>628</v>
      </c>
      <c r="Z1" s="219" t="s">
        <v>629</v>
      </c>
    </row>
    <row r="2" spans="1:26" hidden="1">
      <c r="A2" s="220">
        <v>0</v>
      </c>
      <c r="B2" s="66" t="s">
        <v>526</v>
      </c>
      <c r="C2" s="221" t="s">
        <v>524</v>
      </c>
      <c r="D2" s="67" t="s">
        <v>12</v>
      </c>
      <c r="E2" s="67">
        <v>2.1509999999999998</v>
      </c>
      <c r="F2" s="67">
        <v>40.94</v>
      </c>
      <c r="G2" s="66">
        <v>1</v>
      </c>
      <c r="H2" s="66">
        <v>1</v>
      </c>
      <c r="I2" s="67" t="s">
        <v>531</v>
      </c>
      <c r="J2" s="71" t="s">
        <v>14</v>
      </c>
      <c r="K2">
        <v>8</v>
      </c>
      <c r="L2">
        <v>0</v>
      </c>
      <c r="M2" t="s">
        <v>286</v>
      </c>
      <c r="N2" s="71" t="s">
        <v>362</v>
      </c>
      <c r="O2" s="67" t="s">
        <v>632</v>
      </c>
      <c r="P2" s="67"/>
      <c r="Q2" s="67"/>
      <c r="R2" s="66"/>
      <c r="S2" s="66"/>
      <c r="T2" s="66"/>
      <c r="U2" s="66"/>
      <c r="V2" s="66"/>
      <c r="W2" s="66"/>
      <c r="X2" s="66"/>
      <c r="Y2" s="66"/>
      <c r="Z2" s="66"/>
    </row>
    <row r="3" spans="1:26" hidden="1">
      <c r="A3" s="220">
        <v>1</v>
      </c>
      <c r="B3" s="66" t="s">
        <v>526</v>
      </c>
      <c r="C3" s="221" t="s">
        <v>525</v>
      </c>
      <c r="D3" s="67" t="s">
        <v>12</v>
      </c>
      <c r="E3" s="67">
        <v>1.22</v>
      </c>
      <c r="F3" s="67">
        <v>35.880000000000003</v>
      </c>
      <c r="G3" s="66">
        <v>1</v>
      </c>
      <c r="H3" s="66">
        <v>1</v>
      </c>
      <c r="I3" s="67" t="s">
        <v>531</v>
      </c>
      <c r="J3" s="71" t="s">
        <v>14</v>
      </c>
      <c r="K3">
        <v>8</v>
      </c>
      <c r="L3">
        <v>0</v>
      </c>
      <c r="M3" t="s">
        <v>284</v>
      </c>
      <c r="N3" s="71" t="s">
        <v>362</v>
      </c>
      <c r="O3" s="67" t="s">
        <v>632</v>
      </c>
      <c r="P3" s="67"/>
      <c r="Q3" s="67"/>
      <c r="R3" s="66"/>
      <c r="S3" s="66"/>
      <c r="T3" s="66"/>
      <c r="U3" s="66"/>
      <c r="V3" s="66"/>
      <c r="W3" s="66"/>
      <c r="X3" s="66"/>
      <c r="Y3" s="66"/>
      <c r="Z3" s="66"/>
    </row>
    <row r="4" spans="1:26" hidden="1">
      <c r="A4" s="215">
        <v>2</v>
      </c>
      <c r="B4" s="19" t="s">
        <v>526</v>
      </c>
      <c r="C4" s="222" t="s">
        <v>527</v>
      </c>
      <c r="D4" s="223" t="s">
        <v>12</v>
      </c>
      <c r="E4" s="223">
        <v>1.55</v>
      </c>
      <c r="F4" s="223">
        <v>19.18</v>
      </c>
      <c r="G4" s="224">
        <v>0</v>
      </c>
      <c r="H4" s="224">
        <v>1</v>
      </c>
      <c r="I4" s="223" t="s">
        <v>531</v>
      </c>
      <c r="J4" s="71" t="s">
        <v>14</v>
      </c>
      <c r="K4">
        <v>8</v>
      </c>
      <c r="L4">
        <v>0</v>
      </c>
      <c r="M4" t="s">
        <v>288</v>
      </c>
      <c r="N4" s="71" t="s">
        <v>362</v>
      </c>
      <c r="O4" s="223" t="s">
        <v>632</v>
      </c>
      <c r="P4" s="223"/>
      <c r="Q4" s="223"/>
      <c r="R4" s="224"/>
      <c r="S4" s="224"/>
      <c r="T4" s="224"/>
      <c r="U4" s="224"/>
      <c r="V4" s="224"/>
      <c r="W4" s="224"/>
      <c r="X4" s="224"/>
      <c r="Y4" s="224"/>
      <c r="Z4" s="224"/>
    </row>
    <row r="5" spans="1:26">
      <c r="A5" s="215">
        <v>3</v>
      </c>
      <c r="B5" s="19" t="s">
        <v>526</v>
      </c>
      <c r="C5" s="222" t="s">
        <v>528</v>
      </c>
      <c r="D5" s="223" t="s">
        <v>12</v>
      </c>
      <c r="E5" s="223">
        <v>5.625</v>
      </c>
      <c r="F5" s="223">
        <v>309.8</v>
      </c>
      <c r="G5" s="223">
        <v>0</v>
      </c>
      <c r="H5" s="223">
        <v>1</v>
      </c>
      <c r="I5" s="223" t="s">
        <v>531</v>
      </c>
      <c r="J5" s="71" t="s">
        <v>14</v>
      </c>
      <c r="K5">
        <v>8</v>
      </c>
      <c r="L5">
        <v>0</v>
      </c>
      <c r="M5" t="s">
        <v>288</v>
      </c>
      <c r="N5" s="71" t="s">
        <v>362</v>
      </c>
      <c r="O5" s="223" t="s">
        <v>633</v>
      </c>
      <c r="P5" s="223">
        <v>1.2</v>
      </c>
      <c r="Q5" s="223"/>
      <c r="R5" s="224"/>
      <c r="S5" s="224"/>
      <c r="T5" s="224"/>
      <c r="U5" s="224"/>
      <c r="V5" s="224"/>
      <c r="W5" s="224"/>
      <c r="X5" s="224"/>
      <c r="Y5" s="224"/>
      <c r="Z5" s="224"/>
    </row>
    <row r="6" spans="1:26" hidden="1">
      <c r="A6" s="215">
        <v>4</v>
      </c>
      <c r="B6" s="19" t="s">
        <v>526</v>
      </c>
      <c r="C6" s="222" t="s">
        <v>529</v>
      </c>
      <c r="D6" s="223" t="s">
        <v>12</v>
      </c>
      <c r="E6" s="223">
        <v>1</v>
      </c>
      <c r="F6" s="223">
        <v>45.95</v>
      </c>
      <c r="G6" s="224">
        <v>0</v>
      </c>
      <c r="H6" s="224">
        <v>1</v>
      </c>
      <c r="I6" s="223" t="s">
        <v>531</v>
      </c>
      <c r="J6" s="71" t="s">
        <v>14</v>
      </c>
      <c r="K6">
        <v>8</v>
      </c>
      <c r="L6">
        <v>0</v>
      </c>
      <c r="M6" t="s">
        <v>288</v>
      </c>
      <c r="N6" s="71" t="s">
        <v>362</v>
      </c>
      <c r="O6" s="223" t="s">
        <v>632</v>
      </c>
      <c r="P6" s="223"/>
      <c r="Q6" s="223"/>
      <c r="R6" s="224"/>
      <c r="S6" s="224"/>
      <c r="T6" s="224"/>
      <c r="U6" s="224"/>
      <c r="V6" s="224"/>
      <c r="W6" s="224"/>
      <c r="X6" s="224"/>
      <c r="Y6" s="224"/>
      <c r="Z6" s="224"/>
    </row>
    <row r="7" spans="1:26" hidden="1">
      <c r="A7" s="215">
        <v>5</v>
      </c>
      <c r="B7" s="19" t="s">
        <v>526</v>
      </c>
      <c r="C7" s="222" t="s">
        <v>530</v>
      </c>
      <c r="D7" s="223" t="s">
        <v>12</v>
      </c>
      <c r="E7" s="223">
        <v>1</v>
      </c>
      <c r="F7" s="223">
        <v>44.79</v>
      </c>
      <c r="G7" s="224">
        <v>0</v>
      </c>
      <c r="H7" s="224">
        <v>1</v>
      </c>
      <c r="I7" s="223" t="s">
        <v>531</v>
      </c>
      <c r="J7" s="71" t="s">
        <v>14</v>
      </c>
      <c r="K7">
        <v>2</v>
      </c>
      <c r="L7">
        <v>0</v>
      </c>
      <c r="M7" t="s">
        <v>284</v>
      </c>
      <c r="N7" s="71" t="s">
        <v>362</v>
      </c>
      <c r="O7" s="223"/>
      <c r="P7" s="223">
        <v>0.6</v>
      </c>
      <c r="Q7" s="223"/>
      <c r="R7" s="224"/>
      <c r="S7" s="224"/>
      <c r="T7" s="224"/>
      <c r="U7" s="224"/>
      <c r="V7" s="224"/>
      <c r="W7" s="224"/>
      <c r="X7" s="224"/>
      <c r="Y7" s="224"/>
      <c r="Z7" s="224"/>
    </row>
    <row r="8" spans="1:26" hidden="1">
      <c r="A8" s="225">
        <v>6</v>
      </c>
      <c r="B8" t="s">
        <v>503</v>
      </c>
      <c r="C8" t="s">
        <v>497</v>
      </c>
      <c r="D8" t="s">
        <v>57</v>
      </c>
      <c r="E8">
        <v>1</v>
      </c>
      <c r="F8">
        <v>123.81</v>
      </c>
      <c r="G8">
        <v>1</v>
      </c>
      <c r="H8">
        <v>1</v>
      </c>
      <c r="I8" t="s">
        <v>504</v>
      </c>
      <c r="J8">
        <v>0</v>
      </c>
      <c r="K8">
        <v>3</v>
      </c>
      <c r="L8">
        <v>0</v>
      </c>
      <c r="M8" t="s">
        <v>259</v>
      </c>
      <c r="N8" s="71" t="s">
        <v>362</v>
      </c>
      <c r="O8"/>
      <c r="P8"/>
      <c r="Q8"/>
    </row>
    <row r="9" spans="1:26" hidden="1">
      <c r="A9" s="215">
        <v>7</v>
      </c>
      <c r="B9" t="s">
        <v>503</v>
      </c>
      <c r="C9" t="s">
        <v>498</v>
      </c>
      <c r="D9" t="s">
        <v>12</v>
      </c>
      <c r="E9">
        <v>2.98</v>
      </c>
      <c r="F9">
        <v>31.957608910000001</v>
      </c>
      <c r="G9">
        <v>1</v>
      </c>
      <c r="H9">
        <v>1</v>
      </c>
      <c r="I9" t="s">
        <v>504</v>
      </c>
      <c r="J9">
        <v>0</v>
      </c>
      <c r="K9">
        <v>7</v>
      </c>
      <c r="L9">
        <v>0</v>
      </c>
      <c r="M9" t="s">
        <v>261</v>
      </c>
      <c r="N9" s="71" t="s">
        <v>362</v>
      </c>
      <c r="O9"/>
      <c r="P9"/>
      <c r="Q9"/>
    </row>
    <row r="10" spans="1:26" hidden="1">
      <c r="A10" s="215">
        <v>8</v>
      </c>
      <c r="B10" t="s">
        <v>503</v>
      </c>
      <c r="C10" t="s">
        <v>499</v>
      </c>
      <c r="D10" t="s">
        <v>12</v>
      </c>
      <c r="E10">
        <v>4.4749999999999996</v>
      </c>
      <c r="F10">
        <v>93.435120429999998</v>
      </c>
      <c r="G10">
        <v>1</v>
      </c>
      <c r="H10">
        <v>1</v>
      </c>
      <c r="I10" t="s">
        <v>504</v>
      </c>
      <c r="J10">
        <v>0</v>
      </c>
      <c r="K10">
        <v>7</v>
      </c>
      <c r="L10">
        <v>0</v>
      </c>
      <c r="M10" t="s">
        <v>263</v>
      </c>
      <c r="N10" s="71" t="s">
        <v>362</v>
      </c>
      <c r="O10"/>
      <c r="P10"/>
      <c r="Q10"/>
    </row>
    <row r="11" spans="1:26" hidden="1">
      <c r="A11" s="215">
        <v>9</v>
      </c>
      <c r="B11" t="s">
        <v>503</v>
      </c>
      <c r="C11" t="s">
        <v>500</v>
      </c>
      <c r="D11" t="s">
        <v>12</v>
      </c>
      <c r="E11">
        <v>2.2250000000000001</v>
      </c>
      <c r="F11">
        <v>52.172189199999998</v>
      </c>
      <c r="G11">
        <v>1</v>
      </c>
      <c r="H11">
        <v>1</v>
      </c>
      <c r="I11" t="s">
        <v>504</v>
      </c>
      <c r="J11">
        <v>0</v>
      </c>
      <c r="K11">
        <v>7</v>
      </c>
      <c r="L11">
        <v>0</v>
      </c>
      <c r="M11" t="s">
        <v>265</v>
      </c>
      <c r="N11" s="71" t="s">
        <v>362</v>
      </c>
      <c r="O11"/>
      <c r="P11"/>
      <c r="Q11"/>
    </row>
    <row r="12" spans="1:26" hidden="1">
      <c r="A12" s="215">
        <v>10</v>
      </c>
      <c r="B12" s="19" t="s">
        <v>503</v>
      </c>
      <c r="C12" s="226" t="s">
        <v>501</v>
      </c>
      <c r="D12" s="19" t="s">
        <v>12</v>
      </c>
      <c r="E12" s="19">
        <v>0.46</v>
      </c>
      <c r="F12" s="19">
        <v>16.201039130000002</v>
      </c>
      <c r="G12" s="19">
        <v>1</v>
      </c>
      <c r="H12" s="19">
        <v>1</v>
      </c>
      <c r="I12" s="19" t="s">
        <v>504</v>
      </c>
      <c r="J12" s="71">
        <v>0</v>
      </c>
      <c r="K12">
        <v>7</v>
      </c>
      <c r="L12">
        <v>0</v>
      </c>
      <c r="M12" t="s">
        <v>267</v>
      </c>
      <c r="N12" s="71" t="s">
        <v>362</v>
      </c>
      <c r="O12" s="133"/>
      <c r="P12" s="167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idden="1">
      <c r="A13" s="225">
        <v>11</v>
      </c>
      <c r="B13" t="s">
        <v>503</v>
      </c>
      <c r="C13" t="s">
        <v>505</v>
      </c>
      <c r="D13" t="s">
        <v>12</v>
      </c>
      <c r="E13">
        <v>2.79</v>
      </c>
      <c r="F13">
        <v>68.859880000000004</v>
      </c>
      <c r="G13">
        <v>1</v>
      </c>
      <c r="H13">
        <v>1</v>
      </c>
      <c r="I13" t="s">
        <v>504</v>
      </c>
      <c r="J13">
        <v>0</v>
      </c>
      <c r="K13">
        <v>7</v>
      </c>
      <c r="L13">
        <v>0</v>
      </c>
      <c r="M13" t="s">
        <v>269</v>
      </c>
      <c r="N13" s="71" t="s">
        <v>362</v>
      </c>
      <c r="O13"/>
      <c r="P13"/>
      <c r="Q13"/>
    </row>
    <row r="14" spans="1:26" hidden="1">
      <c r="A14" s="215">
        <v>12</v>
      </c>
      <c r="B14" t="s">
        <v>503</v>
      </c>
      <c r="C14" t="s">
        <v>502</v>
      </c>
      <c r="D14" t="s">
        <v>12</v>
      </c>
      <c r="E14">
        <v>0.315</v>
      </c>
      <c r="F14">
        <v>14.81094876</v>
      </c>
      <c r="G14">
        <v>1</v>
      </c>
      <c r="H14">
        <v>1</v>
      </c>
      <c r="I14" t="s">
        <v>504</v>
      </c>
      <c r="J14">
        <v>0</v>
      </c>
      <c r="K14">
        <v>11</v>
      </c>
      <c r="L14">
        <v>0</v>
      </c>
      <c r="M14" t="s">
        <v>271</v>
      </c>
      <c r="N14" s="71" t="s">
        <v>362</v>
      </c>
      <c r="O14"/>
      <c r="P14"/>
      <c r="Q14"/>
    </row>
    <row r="15" spans="1:26" hidden="1">
      <c r="A15" s="215">
        <v>13</v>
      </c>
      <c r="B15" t="s">
        <v>496</v>
      </c>
      <c r="C15" t="s">
        <v>493</v>
      </c>
      <c r="D15" t="s">
        <v>57</v>
      </c>
      <c r="E15">
        <v>1</v>
      </c>
      <c r="F15">
        <v>180.84</v>
      </c>
      <c r="G15">
        <v>1</v>
      </c>
      <c r="H15">
        <v>1</v>
      </c>
      <c r="I15" t="s">
        <v>495</v>
      </c>
      <c r="J15">
        <v>0</v>
      </c>
      <c r="K15">
        <v>3</v>
      </c>
      <c r="L15">
        <v>0</v>
      </c>
      <c r="M15" t="s">
        <v>261</v>
      </c>
      <c r="N15" s="71" t="s">
        <v>362</v>
      </c>
      <c r="O15"/>
      <c r="P15"/>
      <c r="Q15"/>
    </row>
    <row r="16" spans="1:26" hidden="1">
      <c r="A16" s="215">
        <v>14</v>
      </c>
      <c r="B16" t="s">
        <v>496</v>
      </c>
      <c r="C16" t="s">
        <v>494</v>
      </c>
      <c r="D16" t="s">
        <v>12</v>
      </c>
      <c r="E16">
        <v>10.382999999999999</v>
      </c>
      <c r="F16">
        <v>236.03</v>
      </c>
      <c r="G16">
        <v>1</v>
      </c>
      <c r="H16">
        <v>1</v>
      </c>
      <c r="I16" t="s">
        <v>495</v>
      </c>
      <c r="J16">
        <v>0</v>
      </c>
      <c r="K16">
        <v>11</v>
      </c>
      <c r="L16">
        <v>0</v>
      </c>
      <c r="M16" t="s">
        <v>261</v>
      </c>
      <c r="N16" s="71" t="s">
        <v>362</v>
      </c>
      <c r="O16"/>
      <c r="P16"/>
      <c r="Q16"/>
    </row>
    <row r="17" spans="1:17" hidden="1">
      <c r="A17" s="215">
        <v>15</v>
      </c>
      <c r="B17" t="s">
        <v>496</v>
      </c>
      <c r="C17" t="s">
        <v>416</v>
      </c>
      <c r="D17" t="s">
        <v>12</v>
      </c>
      <c r="E17">
        <v>0</v>
      </c>
      <c r="F17">
        <v>277.10000000000002</v>
      </c>
      <c r="G17">
        <v>1</v>
      </c>
      <c r="H17">
        <v>1</v>
      </c>
      <c r="I17" t="s">
        <v>495</v>
      </c>
      <c r="J17">
        <v>0</v>
      </c>
      <c r="K17">
        <v>11</v>
      </c>
      <c r="L17">
        <v>0</v>
      </c>
      <c r="M17" t="s">
        <v>261</v>
      </c>
      <c r="N17" s="71" t="s">
        <v>362</v>
      </c>
      <c r="O17"/>
      <c r="P17"/>
      <c r="Q17"/>
    </row>
    <row r="18" spans="1:17" hidden="1">
      <c r="A18" s="215">
        <v>16</v>
      </c>
      <c r="B18" t="s">
        <v>490</v>
      </c>
      <c r="C18" t="s">
        <v>491</v>
      </c>
      <c r="D18" t="s">
        <v>57</v>
      </c>
      <c r="E18">
        <v>1</v>
      </c>
      <c r="F18">
        <v>97.3</v>
      </c>
      <c r="G18">
        <v>1</v>
      </c>
      <c r="H18">
        <v>1</v>
      </c>
      <c r="I18" t="s">
        <v>489</v>
      </c>
      <c r="J18">
        <v>0</v>
      </c>
      <c r="K18">
        <v>3</v>
      </c>
      <c r="L18">
        <v>0</v>
      </c>
      <c r="M18" t="s">
        <v>261</v>
      </c>
      <c r="N18" s="71" t="s">
        <v>362</v>
      </c>
      <c r="O18"/>
      <c r="P18"/>
      <c r="Q18"/>
    </row>
    <row r="19" spans="1:17" hidden="1">
      <c r="A19" s="215">
        <v>17</v>
      </c>
      <c r="B19" t="s">
        <v>490</v>
      </c>
      <c r="C19" t="s">
        <v>492</v>
      </c>
      <c r="D19" t="s">
        <v>57</v>
      </c>
      <c r="E19">
        <v>1</v>
      </c>
      <c r="F19">
        <v>97.3</v>
      </c>
      <c r="G19">
        <v>1</v>
      </c>
      <c r="H19">
        <v>1</v>
      </c>
      <c r="I19" t="s">
        <v>489</v>
      </c>
      <c r="J19">
        <v>0</v>
      </c>
      <c r="K19">
        <v>3</v>
      </c>
      <c r="L19">
        <v>0</v>
      </c>
      <c r="M19" t="s">
        <v>261</v>
      </c>
      <c r="N19" s="71" t="s">
        <v>362</v>
      </c>
      <c r="O19"/>
      <c r="P19"/>
      <c r="Q19"/>
    </row>
    <row r="20" spans="1:17" hidden="1">
      <c r="A20" s="215">
        <v>18</v>
      </c>
      <c r="B20" t="s">
        <v>490</v>
      </c>
      <c r="C20" t="s">
        <v>487</v>
      </c>
      <c r="D20" t="s">
        <v>57</v>
      </c>
      <c r="E20">
        <v>1</v>
      </c>
      <c r="F20">
        <v>254.37</v>
      </c>
      <c r="G20">
        <v>1</v>
      </c>
      <c r="H20">
        <v>1</v>
      </c>
      <c r="I20" t="s">
        <v>489</v>
      </c>
      <c r="J20">
        <v>0</v>
      </c>
      <c r="K20">
        <v>3</v>
      </c>
      <c r="L20">
        <v>0</v>
      </c>
      <c r="M20" t="s">
        <v>261</v>
      </c>
      <c r="N20" s="71" t="s">
        <v>362</v>
      </c>
      <c r="O20"/>
      <c r="P20"/>
      <c r="Q20"/>
    </row>
    <row r="21" spans="1:17" hidden="1">
      <c r="A21" s="215">
        <v>19</v>
      </c>
      <c r="B21" t="s">
        <v>490</v>
      </c>
      <c r="C21" t="s">
        <v>488</v>
      </c>
      <c r="D21" t="s">
        <v>12</v>
      </c>
      <c r="E21">
        <v>6.4710000000000001</v>
      </c>
      <c r="F21">
        <v>121.63</v>
      </c>
      <c r="G21">
        <v>1</v>
      </c>
      <c r="H21">
        <v>1</v>
      </c>
      <c r="I21" t="s">
        <v>489</v>
      </c>
      <c r="J21">
        <v>0</v>
      </c>
      <c r="K21">
        <v>11</v>
      </c>
      <c r="L21">
        <v>0</v>
      </c>
      <c r="M21" t="s">
        <v>261</v>
      </c>
      <c r="N21" s="71" t="s">
        <v>362</v>
      </c>
      <c r="O21"/>
      <c r="P21"/>
      <c r="Q21"/>
    </row>
    <row r="22" spans="1:17" hidden="1">
      <c r="A22" s="215">
        <v>20</v>
      </c>
      <c r="B22" t="s">
        <v>490</v>
      </c>
      <c r="C22" t="s">
        <v>416</v>
      </c>
      <c r="D22" t="s">
        <v>12</v>
      </c>
      <c r="E22">
        <v>1</v>
      </c>
      <c r="F22">
        <v>143.38999999999999</v>
      </c>
      <c r="G22">
        <v>1</v>
      </c>
      <c r="H22">
        <v>1</v>
      </c>
      <c r="I22" t="s">
        <v>489</v>
      </c>
      <c r="J22">
        <v>0</v>
      </c>
      <c r="K22">
        <v>11</v>
      </c>
      <c r="L22">
        <v>0</v>
      </c>
      <c r="M22" t="s">
        <v>261</v>
      </c>
      <c r="N22" s="71" t="s">
        <v>362</v>
      </c>
      <c r="O22"/>
      <c r="P22"/>
      <c r="Q22"/>
    </row>
    <row r="23" spans="1:17" hidden="1">
      <c r="A23" s="215">
        <v>21</v>
      </c>
      <c r="B23" t="s">
        <v>485</v>
      </c>
      <c r="C23" t="s">
        <v>478</v>
      </c>
      <c r="D23" t="s">
        <v>57</v>
      </c>
      <c r="E23">
        <v>1</v>
      </c>
      <c r="F23">
        <v>190.22</v>
      </c>
      <c r="G23">
        <v>1</v>
      </c>
      <c r="H23">
        <v>1</v>
      </c>
      <c r="I23" t="s">
        <v>486</v>
      </c>
      <c r="J23">
        <v>0</v>
      </c>
      <c r="K23">
        <v>3</v>
      </c>
      <c r="L23">
        <v>0</v>
      </c>
      <c r="M23" t="s">
        <v>261</v>
      </c>
      <c r="N23" s="71" t="s">
        <v>362</v>
      </c>
      <c r="O23"/>
      <c r="P23"/>
      <c r="Q23"/>
    </row>
    <row r="24" spans="1:17" hidden="1">
      <c r="A24" s="215">
        <v>22</v>
      </c>
      <c r="B24" t="s">
        <v>485</v>
      </c>
      <c r="C24" t="s">
        <v>479</v>
      </c>
      <c r="D24" t="s">
        <v>12</v>
      </c>
      <c r="E24">
        <v>1.6970000000000001</v>
      </c>
      <c r="F24">
        <v>35.281961160000002</v>
      </c>
      <c r="G24">
        <v>1</v>
      </c>
      <c r="H24">
        <v>1</v>
      </c>
      <c r="I24" t="s">
        <v>486</v>
      </c>
      <c r="J24">
        <v>0</v>
      </c>
      <c r="K24">
        <v>11</v>
      </c>
      <c r="L24">
        <v>0</v>
      </c>
      <c r="M24" t="s">
        <v>261</v>
      </c>
      <c r="N24" s="71" t="s">
        <v>362</v>
      </c>
      <c r="O24"/>
      <c r="P24"/>
      <c r="Q24"/>
    </row>
    <row r="25" spans="1:17" hidden="1">
      <c r="A25" s="215">
        <v>23</v>
      </c>
      <c r="B25" t="s">
        <v>485</v>
      </c>
      <c r="C25" t="s">
        <v>480</v>
      </c>
      <c r="D25" t="s">
        <v>12</v>
      </c>
      <c r="E25">
        <v>8.2999999999999963E-2</v>
      </c>
      <c r="F25">
        <v>4.0969036680000004</v>
      </c>
      <c r="G25">
        <v>1</v>
      </c>
      <c r="H25">
        <v>1</v>
      </c>
      <c r="I25" t="s">
        <v>486</v>
      </c>
      <c r="J25">
        <v>0</v>
      </c>
      <c r="K25">
        <v>11</v>
      </c>
      <c r="L25">
        <v>0</v>
      </c>
      <c r="M25" t="s">
        <v>261</v>
      </c>
      <c r="N25" s="71" t="s">
        <v>362</v>
      </c>
      <c r="O25"/>
      <c r="P25"/>
      <c r="Q25"/>
    </row>
    <row r="26" spans="1:17" hidden="1">
      <c r="A26" s="215">
        <v>24</v>
      </c>
      <c r="B26" t="s">
        <v>485</v>
      </c>
      <c r="C26" t="s">
        <v>481</v>
      </c>
      <c r="D26" t="s">
        <v>12</v>
      </c>
      <c r="E26">
        <v>0.58999999999999986</v>
      </c>
      <c r="F26">
        <v>8.7692750109999995</v>
      </c>
      <c r="G26">
        <v>0</v>
      </c>
      <c r="H26">
        <v>1</v>
      </c>
      <c r="I26" t="s">
        <v>486</v>
      </c>
      <c r="J26">
        <v>0</v>
      </c>
      <c r="K26">
        <v>11</v>
      </c>
      <c r="L26">
        <v>0</v>
      </c>
      <c r="M26" t="s">
        <v>261</v>
      </c>
      <c r="N26" s="71" t="s">
        <v>362</v>
      </c>
      <c r="O26"/>
      <c r="P26"/>
      <c r="Q26"/>
    </row>
    <row r="27" spans="1:17" hidden="1">
      <c r="A27" s="215">
        <v>25</v>
      </c>
      <c r="B27" t="s">
        <v>485</v>
      </c>
      <c r="C27" t="s">
        <v>482</v>
      </c>
      <c r="D27" t="s">
        <v>12</v>
      </c>
      <c r="E27">
        <v>7.4940000000000007</v>
      </c>
      <c r="F27">
        <v>156.82266490000001</v>
      </c>
      <c r="G27">
        <v>1</v>
      </c>
      <c r="H27">
        <v>1</v>
      </c>
      <c r="I27" t="s">
        <v>486</v>
      </c>
      <c r="J27">
        <v>0</v>
      </c>
      <c r="K27">
        <v>11</v>
      </c>
      <c r="L27">
        <v>0</v>
      </c>
      <c r="M27" t="s">
        <v>261</v>
      </c>
      <c r="N27" s="71" t="s">
        <v>362</v>
      </c>
      <c r="O27"/>
      <c r="P27"/>
      <c r="Q27"/>
    </row>
    <row r="28" spans="1:17" hidden="1">
      <c r="A28" s="215">
        <v>26</v>
      </c>
      <c r="B28" t="s">
        <v>485</v>
      </c>
      <c r="C28" t="s">
        <v>483</v>
      </c>
      <c r="D28" t="s">
        <v>12</v>
      </c>
      <c r="E28">
        <v>1.498999999999999</v>
      </c>
      <c r="F28">
        <v>28.94815608</v>
      </c>
      <c r="G28">
        <v>1</v>
      </c>
      <c r="H28">
        <v>1</v>
      </c>
      <c r="I28" t="s">
        <v>486</v>
      </c>
      <c r="J28">
        <v>0</v>
      </c>
      <c r="K28">
        <v>11</v>
      </c>
      <c r="L28">
        <v>0</v>
      </c>
      <c r="M28" t="s">
        <v>261</v>
      </c>
      <c r="N28" s="71" t="s">
        <v>362</v>
      </c>
      <c r="O28"/>
      <c r="P28"/>
      <c r="Q28"/>
    </row>
    <row r="29" spans="1:17" hidden="1">
      <c r="A29" s="215">
        <v>27</v>
      </c>
      <c r="B29" t="s">
        <v>485</v>
      </c>
      <c r="C29" t="s">
        <v>484</v>
      </c>
      <c r="D29" t="s">
        <v>12</v>
      </c>
      <c r="E29">
        <v>0.85099999999999909</v>
      </c>
      <c r="F29">
        <v>17.898320479999999</v>
      </c>
      <c r="G29">
        <v>1</v>
      </c>
      <c r="H29">
        <v>1</v>
      </c>
      <c r="I29" t="s">
        <v>486</v>
      </c>
      <c r="J29">
        <v>0</v>
      </c>
      <c r="K29">
        <v>11</v>
      </c>
      <c r="L29">
        <v>0</v>
      </c>
      <c r="M29" t="s">
        <v>261</v>
      </c>
      <c r="N29" s="71" t="s">
        <v>362</v>
      </c>
      <c r="O29"/>
      <c r="P29"/>
      <c r="Q29"/>
    </row>
    <row r="30" spans="1:17" hidden="1">
      <c r="A30" s="215">
        <v>28</v>
      </c>
      <c r="B30" t="s">
        <v>485</v>
      </c>
      <c r="C30" t="s">
        <v>416</v>
      </c>
      <c r="D30" t="s">
        <v>12</v>
      </c>
      <c r="E30">
        <v>12.214</v>
      </c>
      <c r="F30">
        <v>325.54000000000002</v>
      </c>
      <c r="G30">
        <v>1</v>
      </c>
      <c r="H30">
        <v>1</v>
      </c>
      <c r="I30" t="s">
        <v>486</v>
      </c>
      <c r="J30">
        <v>0</v>
      </c>
      <c r="K30">
        <v>11</v>
      </c>
      <c r="L30">
        <v>0</v>
      </c>
      <c r="M30" t="s">
        <v>261</v>
      </c>
      <c r="N30" s="71" t="s">
        <v>362</v>
      </c>
      <c r="O30"/>
      <c r="P30"/>
      <c r="Q30"/>
    </row>
    <row r="31" spans="1:17" hidden="1">
      <c r="A31" s="215">
        <v>29</v>
      </c>
      <c r="B31" t="s">
        <v>476</v>
      </c>
      <c r="C31" t="s">
        <v>469</v>
      </c>
      <c r="D31" t="s">
        <v>57</v>
      </c>
      <c r="E31">
        <v>1</v>
      </c>
      <c r="F31">
        <v>227.88187738937</v>
      </c>
      <c r="G31">
        <v>1</v>
      </c>
      <c r="H31">
        <v>1</v>
      </c>
      <c r="I31" t="s">
        <v>477</v>
      </c>
      <c r="J31">
        <v>0</v>
      </c>
      <c r="K31">
        <v>3</v>
      </c>
      <c r="L31">
        <v>0</v>
      </c>
      <c r="M31" t="s">
        <v>261</v>
      </c>
      <c r="N31" s="71" t="s">
        <v>362</v>
      </c>
      <c r="O31"/>
      <c r="P31"/>
      <c r="Q31"/>
    </row>
    <row r="32" spans="1:17" hidden="1">
      <c r="A32" s="215">
        <v>30</v>
      </c>
      <c r="B32" t="s">
        <v>476</v>
      </c>
      <c r="C32" t="s">
        <v>470</v>
      </c>
      <c r="D32" t="s">
        <v>12</v>
      </c>
      <c r="E32">
        <v>4</v>
      </c>
      <c r="F32">
        <v>41.55</v>
      </c>
      <c r="G32">
        <v>1</v>
      </c>
      <c r="H32">
        <v>1</v>
      </c>
      <c r="I32" t="s">
        <v>477</v>
      </c>
      <c r="J32">
        <v>0</v>
      </c>
      <c r="K32">
        <v>7</v>
      </c>
      <c r="L32">
        <v>0</v>
      </c>
      <c r="M32" t="s">
        <v>261</v>
      </c>
      <c r="N32" s="71" t="s">
        <v>362</v>
      </c>
      <c r="O32"/>
      <c r="P32"/>
      <c r="Q32"/>
    </row>
    <row r="33" spans="1:17" hidden="1">
      <c r="A33" s="215">
        <v>31</v>
      </c>
      <c r="B33" t="s">
        <v>476</v>
      </c>
      <c r="C33" t="s">
        <v>471</v>
      </c>
      <c r="D33" t="s">
        <v>12</v>
      </c>
      <c r="E33">
        <v>3.43</v>
      </c>
      <c r="F33">
        <v>69.7</v>
      </c>
      <c r="G33">
        <v>1</v>
      </c>
      <c r="H33">
        <v>1</v>
      </c>
      <c r="I33" t="s">
        <v>477</v>
      </c>
      <c r="J33">
        <v>0</v>
      </c>
      <c r="K33">
        <v>7</v>
      </c>
      <c r="L33">
        <v>0</v>
      </c>
      <c r="M33" t="s">
        <v>261</v>
      </c>
      <c r="N33" s="71" t="s">
        <v>362</v>
      </c>
      <c r="O33"/>
      <c r="P33"/>
      <c r="Q33"/>
    </row>
    <row r="34" spans="1:17" hidden="1">
      <c r="A34" s="215">
        <v>32</v>
      </c>
      <c r="B34" t="s">
        <v>476</v>
      </c>
      <c r="C34" t="s">
        <v>472</v>
      </c>
      <c r="D34" t="s">
        <v>12</v>
      </c>
      <c r="E34">
        <v>0.9</v>
      </c>
      <c r="F34">
        <v>23.7</v>
      </c>
      <c r="G34">
        <v>1</v>
      </c>
      <c r="H34">
        <v>1</v>
      </c>
      <c r="I34" t="s">
        <v>477</v>
      </c>
      <c r="J34">
        <v>0</v>
      </c>
      <c r="K34">
        <v>7</v>
      </c>
      <c r="L34">
        <v>0</v>
      </c>
      <c r="M34" t="s">
        <v>261</v>
      </c>
      <c r="N34" s="71" t="s">
        <v>362</v>
      </c>
      <c r="O34"/>
      <c r="P34"/>
      <c r="Q34"/>
    </row>
    <row r="35" spans="1:17" hidden="1">
      <c r="A35" s="215">
        <v>33</v>
      </c>
      <c r="B35" t="s">
        <v>476</v>
      </c>
      <c r="C35" t="s">
        <v>473</v>
      </c>
      <c r="D35" t="s">
        <v>12</v>
      </c>
      <c r="E35">
        <v>0.5</v>
      </c>
      <c r="F35">
        <v>10.039999999999999</v>
      </c>
      <c r="G35">
        <v>1</v>
      </c>
      <c r="H35">
        <v>1</v>
      </c>
      <c r="I35" t="s">
        <v>477</v>
      </c>
      <c r="J35">
        <v>0</v>
      </c>
      <c r="K35">
        <v>7</v>
      </c>
      <c r="L35">
        <v>0</v>
      </c>
      <c r="M35" t="s">
        <v>261</v>
      </c>
      <c r="N35" s="71" t="s">
        <v>362</v>
      </c>
      <c r="O35"/>
      <c r="P35"/>
      <c r="Q35"/>
    </row>
    <row r="36" spans="1:17" hidden="1">
      <c r="A36" s="215">
        <v>34</v>
      </c>
      <c r="B36" t="s">
        <v>476</v>
      </c>
      <c r="C36" t="s">
        <v>474</v>
      </c>
      <c r="D36" t="s">
        <v>12</v>
      </c>
      <c r="E36">
        <v>7.07</v>
      </c>
      <c r="F36">
        <v>356.51</v>
      </c>
      <c r="G36">
        <v>1</v>
      </c>
      <c r="H36">
        <v>1</v>
      </c>
      <c r="I36" t="s">
        <v>477</v>
      </c>
      <c r="J36">
        <v>0</v>
      </c>
      <c r="K36">
        <v>7</v>
      </c>
      <c r="L36">
        <v>0</v>
      </c>
      <c r="M36" t="s">
        <v>261</v>
      </c>
      <c r="N36" s="71" t="s">
        <v>362</v>
      </c>
      <c r="O36"/>
      <c r="P36"/>
      <c r="Q36"/>
    </row>
    <row r="37" spans="1:17" hidden="1">
      <c r="A37" s="215">
        <v>35</v>
      </c>
      <c r="B37" t="s">
        <v>476</v>
      </c>
      <c r="C37" t="s">
        <v>475</v>
      </c>
      <c r="D37" t="s">
        <v>12</v>
      </c>
      <c r="E37">
        <v>3.56</v>
      </c>
      <c r="F37">
        <v>120.16</v>
      </c>
      <c r="G37">
        <v>1</v>
      </c>
      <c r="H37">
        <v>1</v>
      </c>
      <c r="I37" t="s">
        <v>477</v>
      </c>
      <c r="J37">
        <v>0</v>
      </c>
      <c r="K37">
        <v>7</v>
      </c>
      <c r="L37">
        <v>0</v>
      </c>
      <c r="M37" t="s">
        <v>261</v>
      </c>
      <c r="N37" s="71" t="s">
        <v>362</v>
      </c>
      <c r="O37"/>
      <c r="P37"/>
      <c r="Q37"/>
    </row>
    <row r="38" spans="1:17" hidden="1">
      <c r="A38" s="215">
        <v>36</v>
      </c>
      <c r="B38" t="s">
        <v>467</v>
      </c>
      <c r="C38" t="s">
        <v>459</v>
      </c>
      <c r="D38" t="s">
        <v>12</v>
      </c>
      <c r="E38">
        <v>1.73</v>
      </c>
      <c r="F38">
        <v>20.549423050000001</v>
      </c>
      <c r="G38">
        <v>0</v>
      </c>
      <c r="H38">
        <v>0</v>
      </c>
      <c r="I38" t="s">
        <v>466</v>
      </c>
      <c r="J38">
        <v>0</v>
      </c>
      <c r="K38">
        <v>7</v>
      </c>
      <c r="L38">
        <v>0</v>
      </c>
      <c r="M38" t="s">
        <v>263</v>
      </c>
      <c r="N38" s="71" t="s">
        <v>362</v>
      </c>
      <c r="O38"/>
      <c r="P38"/>
      <c r="Q38"/>
    </row>
    <row r="39" spans="1:17" hidden="1">
      <c r="A39" s="215">
        <v>37</v>
      </c>
      <c r="B39" t="s">
        <v>467</v>
      </c>
      <c r="C39" t="s">
        <v>460</v>
      </c>
      <c r="D39" t="s">
        <v>12</v>
      </c>
      <c r="E39">
        <v>1.615</v>
      </c>
      <c r="F39">
        <v>26.078112170000001</v>
      </c>
      <c r="G39">
        <v>2.16</v>
      </c>
      <c r="H39">
        <v>2.16</v>
      </c>
      <c r="I39" t="s">
        <v>466</v>
      </c>
      <c r="J39">
        <v>0</v>
      </c>
      <c r="K39">
        <v>7</v>
      </c>
      <c r="L39">
        <v>0</v>
      </c>
      <c r="M39" t="s">
        <v>263</v>
      </c>
      <c r="N39" s="71" t="s">
        <v>362</v>
      </c>
      <c r="O39"/>
      <c r="P39"/>
      <c r="Q39"/>
    </row>
    <row r="40" spans="1:17" hidden="1">
      <c r="A40" s="215">
        <v>38</v>
      </c>
      <c r="B40" t="s">
        <v>467</v>
      </c>
      <c r="C40" t="s">
        <v>461</v>
      </c>
      <c r="D40" t="s">
        <v>12</v>
      </c>
      <c r="E40">
        <v>3.6</v>
      </c>
      <c r="F40">
        <v>46.887345910000001</v>
      </c>
      <c r="G40">
        <v>0.4</v>
      </c>
      <c r="H40">
        <v>0.4</v>
      </c>
      <c r="I40" t="s">
        <v>466</v>
      </c>
      <c r="J40">
        <v>0</v>
      </c>
      <c r="K40">
        <v>7</v>
      </c>
      <c r="L40">
        <v>0</v>
      </c>
      <c r="M40" t="s">
        <v>263</v>
      </c>
      <c r="N40" s="71" t="s">
        <v>362</v>
      </c>
      <c r="O40"/>
      <c r="P40"/>
      <c r="Q40"/>
    </row>
    <row r="41" spans="1:17" hidden="1">
      <c r="A41" s="215">
        <v>39</v>
      </c>
      <c r="B41" t="s">
        <v>467</v>
      </c>
      <c r="C41" t="s">
        <v>462</v>
      </c>
      <c r="D41" t="s">
        <v>12</v>
      </c>
      <c r="E41">
        <v>6.8540000000000001</v>
      </c>
      <c r="F41">
        <v>130.11837389999999</v>
      </c>
      <c r="G41">
        <v>1</v>
      </c>
      <c r="H41">
        <v>1</v>
      </c>
      <c r="I41" t="s">
        <v>466</v>
      </c>
      <c r="J41">
        <v>0</v>
      </c>
      <c r="K41">
        <v>7</v>
      </c>
      <c r="L41">
        <v>0</v>
      </c>
      <c r="M41" t="s">
        <v>263</v>
      </c>
      <c r="N41" s="71" t="s">
        <v>362</v>
      </c>
      <c r="O41"/>
      <c r="P41"/>
      <c r="Q41"/>
    </row>
    <row r="42" spans="1:17" hidden="1">
      <c r="A42" s="215">
        <v>40</v>
      </c>
      <c r="B42" t="s">
        <v>467</v>
      </c>
      <c r="C42" t="s">
        <v>463</v>
      </c>
      <c r="D42" t="s">
        <v>12</v>
      </c>
      <c r="E42">
        <v>6.1</v>
      </c>
      <c r="F42">
        <v>120.33133599999999</v>
      </c>
      <c r="G42">
        <v>1</v>
      </c>
      <c r="H42">
        <v>1</v>
      </c>
      <c r="I42" t="s">
        <v>466</v>
      </c>
      <c r="J42">
        <v>0</v>
      </c>
      <c r="K42">
        <v>7</v>
      </c>
      <c r="L42">
        <v>0</v>
      </c>
      <c r="M42" t="s">
        <v>263</v>
      </c>
      <c r="N42" s="71" t="s">
        <v>362</v>
      </c>
      <c r="O42"/>
      <c r="P42"/>
      <c r="Q42"/>
    </row>
    <row r="43" spans="1:17" hidden="1">
      <c r="A43" s="215">
        <v>41</v>
      </c>
      <c r="B43" t="s">
        <v>467</v>
      </c>
      <c r="C43" t="s">
        <v>464</v>
      </c>
      <c r="D43" t="s">
        <v>12</v>
      </c>
      <c r="E43">
        <v>5.7</v>
      </c>
      <c r="F43">
        <v>424.00323129999998</v>
      </c>
      <c r="G43">
        <v>0.65</v>
      </c>
      <c r="H43">
        <v>1</v>
      </c>
      <c r="I43" t="s">
        <v>466</v>
      </c>
      <c r="J43">
        <v>0</v>
      </c>
      <c r="K43">
        <v>7</v>
      </c>
      <c r="L43">
        <v>0</v>
      </c>
      <c r="M43" t="s">
        <v>263</v>
      </c>
      <c r="N43" s="71" t="s">
        <v>362</v>
      </c>
      <c r="O43"/>
      <c r="P43"/>
      <c r="Q43"/>
    </row>
    <row r="44" spans="1:17" hidden="1">
      <c r="A44" s="215">
        <v>42</v>
      </c>
      <c r="B44" t="s">
        <v>467</v>
      </c>
      <c r="C44" t="s">
        <v>465</v>
      </c>
      <c r="D44" t="s">
        <v>12</v>
      </c>
      <c r="E44">
        <v>10.86</v>
      </c>
      <c r="F44">
        <v>197.63842210000001</v>
      </c>
      <c r="G44">
        <v>0</v>
      </c>
      <c r="H44">
        <v>0</v>
      </c>
      <c r="I44" t="s">
        <v>466</v>
      </c>
      <c r="J44">
        <v>0</v>
      </c>
      <c r="K44">
        <v>7</v>
      </c>
      <c r="L44">
        <v>0</v>
      </c>
      <c r="M44" t="s">
        <v>263</v>
      </c>
      <c r="N44" s="71" t="s">
        <v>362</v>
      </c>
      <c r="O44"/>
      <c r="P44"/>
      <c r="Q44"/>
    </row>
    <row r="45" spans="1:17" hidden="1">
      <c r="A45" s="215">
        <v>43</v>
      </c>
      <c r="B45" t="s">
        <v>467</v>
      </c>
      <c r="C45" t="s">
        <v>468</v>
      </c>
      <c r="D45" t="s">
        <v>12</v>
      </c>
      <c r="E45">
        <v>3.879</v>
      </c>
      <c r="F45">
        <v>35.33</v>
      </c>
      <c r="G45">
        <v>0.08</v>
      </c>
      <c r="H45">
        <v>0.2</v>
      </c>
      <c r="I45" t="s">
        <v>466</v>
      </c>
      <c r="J45">
        <v>0</v>
      </c>
      <c r="K45">
        <v>11</v>
      </c>
      <c r="L45">
        <v>0</v>
      </c>
      <c r="M45" t="s">
        <v>263</v>
      </c>
      <c r="N45" s="71" t="s">
        <v>362</v>
      </c>
      <c r="O45"/>
      <c r="P45"/>
      <c r="Q45"/>
    </row>
    <row r="46" spans="1:17" hidden="1">
      <c r="A46" s="215">
        <v>44</v>
      </c>
      <c r="B46" t="s">
        <v>467</v>
      </c>
      <c r="C46" t="s">
        <v>416</v>
      </c>
      <c r="D46" t="s">
        <v>12</v>
      </c>
      <c r="E46">
        <v>0</v>
      </c>
      <c r="F46">
        <v>55.74</v>
      </c>
      <c r="G46">
        <v>0</v>
      </c>
      <c r="H46">
        <v>1</v>
      </c>
      <c r="I46" t="s">
        <v>466</v>
      </c>
      <c r="J46">
        <v>0</v>
      </c>
      <c r="K46">
        <v>11</v>
      </c>
      <c r="L46">
        <v>0</v>
      </c>
      <c r="M46" t="s">
        <v>263</v>
      </c>
      <c r="N46" s="71" t="s">
        <v>362</v>
      </c>
      <c r="O46"/>
      <c r="P46"/>
      <c r="Q46"/>
    </row>
    <row r="47" spans="1:17" hidden="1">
      <c r="A47" s="215">
        <v>45</v>
      </c>
      <c r="B47" t="s">
        <v>443</v>
      </c>
      <c r="C47" t="s">
        <v>444</v>
      </c>
      <c r="D47" t="s">
        <v>57</v>
      </c>
      <c r="E47">
        <v>1</v>
      </c>
      <c r="F47">
        <v>210.83</v>
      </c>
      <c r="G47">
        <v>1</v>
      </c>
      <c r="H47">
        <v>1</v>
      </c>
      <c r="I47" t="s">
        <v>447</v>
      </c>
      <c r="J47">
        <v>0</v>
      </c>
      <c r="K47">
        <v>5</v>
      </c>
      <c r="L47">
        <v>0</v>
      </c>
      <c r="M47" t="s">
        <v>263</v>
      </c>
      <c r="N47" s="71" t="s">
        <v>362</v>
      </c>
      <c r="O47"/>
      <c r="P47"/>
      <c r="Q47"/>
    </row>
    <row r="48" spans="1:17" hidden="1">
      <c r="A48" s="215">
        <v>46</v>
      </c>
      <c r="B48" t="s">
        <v>443</v>
      </c>
      <c r="C48" t="s">
        <v>442</v>
      </c>
      <c r="D48" t="s">
        <v>57</v>
      </c>
      <c r="E48">
        <v>1</v>
      </c>
      <c r="F48">
        <v>176.64</v>
      </c>
      <c r="G48">
        <v>1</v>
      </c>
      <c r="H48">
        <v>1</v>
      </c>
      <c r="I48" t="s">
        <v>447</v>
      </c>
      <c r="J48">
        <v>0</v>
      </c>
      <c r="K48">
        <v>5</v>
      </c>
      <c r="L48">
        <v>0</v>
      </c>
      <c r="M48" t="s">
        <v>263</v>
      </c>
      <c r="N48" s="71" t="s">
        <v>362</v>
      </c>
      <c r="O48"/>
      <c r="P48"/>
      <c r="Q48"/>
    </row>
    <row r="49" spans="1:26" hidden="1">
      <c r="A49" s="215">
        <v>47</v>
      </c>
      <c r="B49" t="s">
        <v>443</v>
      </c>
      <c r="C49" t="s">
        <v>572</v>
      </c>
      <c r="D49" t="s">
        <v>57</v>
      </c>
      <c r="E49">
        <v>1</v>
      </c>
      <c r="F49">
        <v>66.64</v>
      </c>
      <c r="G49">
        <v>1</v>
      </c>
      <c r="H49">
        <v>1</v>
      </c>
      <c r="I49" t="s">
        <v>447</v>
      </c>
      <c r="J49">
        <v>0</v>
      </c>
      <c r="K49">
        <v>4</v>
      </c>
      <c r="L49">
        <v>0</v>
      </c>
      <c r="M49" t="s">
        <v>263</v>
      </c>
      <c r="N49" s="71" t="s">
        <v>362</v>
      </c>
      <c r="O49"/>
      <c r="P49"/>
      <c r="Q49"/>
    </row>
    <row r="50" spans="1:26" hidden="1">
      <c r="A50" s="215">
        <v>48</v>
      </c>
      <c r="B50" t="s">
        <v>443</v>
      </c>
      <c r="C50" t="s">
        <v>573</v>
      </c>
      <c r="D50" t="s">
        <v>57</v>
      </c>
      <c r="E50">
        <v>1</v>
      </c>
      <c r="F50">
        <v>241.26</v>
      </c>
      <c r="G50">
        <v>1</v>
      </c>
      <c r="H50">
        <v>1</v>
      </c>
      <c r="I50" t="s">
        <v>447</v>
      </c>
      <c r="J50">
        <v>0</v>
      </c>
      <c r="K50">
        <v>5</v>
      </c>
      <c r="L50">
        <v>0</v>
      </c>
      <c r="M50" t="s">
        <v>263</v>
      </c>
      <c r="N50" s="71" t="s">
        <v>362</v>
      </c>
      <c r="O50"/>
      <c r="P50"/>
      <c r="Q50"/>
    </row>
    <row r="51" spans="1:26" hidden="1">
      <c r="A51" s="215">
        <v>49</v>
      </c>
      <c r="B51" t="s">
        <v>441</v>
      </c>
      <c r="C51" t="s">
        <v>201</v>
      </c>
      <c r="D51" t="s">
        <v>57</v>
      </c>
      <c r="E51">
        <v>1</v>
      </c>
      <c r="F51">
        <v>137.35</v>
      </c>
      <c r="G51">
        <v>0</v>
      </c>
      <c r="H51">
        <v>0.65</v>
      </c>
      <c r="I51" t="s">
        <v>439</v>
      </c>
      <c r="J51">
        <v>0</v>
      </c>
      <c r="K51">
        <v>3</v>
      </c>
      <c r="L51">
        <v>0</v>
      </c>
      <c r="M51" t="s">
        <v>265</v>
      </c>
      <c r="N51" s="71" t="s">
        <v>362</v>
      </c>
      <c r="O51"/>
      <c r="P51"/>
      <c r="Q51"/>
    </row>
    <row r="52" spans="1:26" hidden="1">
      <c r="A52" s="215">
        <v>50</v>
      </c>
      <c r="B52" t="s">
        <v>441</v>
      </c>
      <c r="C52" t="s">
        <v>437</v>
      </c>
      <c r="D52" t="s">
        <v>57</v>
      </c>
      <c r="E52">
        <v>1</v>
      </c>
      <c r="F52">
        <v>128.66999999999999</v>
      </c>
      <c r="G52">
        <v>0.45</v>
      </c>
      <c r="H52">
        <v>1</v>
      </c>
      <c r="I52" t="s">
        <v>439</v>
      </c>
      <c r="J52">
        <v>0</v>
      </c>
      <c r="K52">
        <v>3</v>
      </c>
      <c r="L52">
        <v>0</v>
      </c>
      <c r="M52" t="s">
        <v>265</v>
      </c>
      <c r="N52" s="71" t="s">
        <v>362</v>
      </c>
      <c r="O52"/>
      <c r="P52"/>
      <c r="Q52"/>
    </row>
    <row r="53" spans="1:26" hidden="1">
      <c r="A53" s="215">
        <v>51</v>
      </c>
      <c r="B53" t="s">
        <v>441</v>
      </c>
      <c r="C53" t="s">
        <v>438</v>
      </c>
      <c r="D53" t="s">
        <v>12</v>
      </c>
      <c r="E53">
        <v>11.75</v>
      </c>
      <c r="F53">
        <v>274.06</v>
      </c>
      <c r="G53">
        <v>0.64</v>
      </c>
      <c r="H53">
        <v>1</v>
      </c>
      <c r="I53" t="s">
        <v>439</v>
      </c>
      <c r="J53">
        <v>0</v>
      </c>
      <c r="K53">
        <v>11</v>
      </c>
      <c r="L53">
        <v>0</v>
      </c>
      <c r="M53" t="s">
        <v>265</v>
      </c>
      <c r="N53" s="71" t="s">
        <v>362</v>
      </c>
      <c r="O53"/>
      <c r="P53"/>
      <c r="Q53"/>
    </row>
    <row r="54" spans="1:26" hidden="1">
      <c r="A54" s="215">
        <v>52</v>
      </c>
      <c r="B54" t="s">
        <v>441</v>
      </c>
      <c r="C54" t="s">
        <v>416</v>
      </c>
      <c r="D54" t="s">
        <v>12</v>
      </c>
      <c r="E54">
        <v>0</v>
      </c>
      <c r="F54">
        <v>343.88</v>
      </c>
      <c r="G54">
        <v>1</v>
      </c>
      <c r="H54">
        <v>1</v>
      </c>
      <c r="I54" t="s">
        <v>439</v>
      </c>
      <c r="J54">
        <v>0</v>
      </c>
      <c r="K54">
        <v>11</v>
      </c>
      <c r="L54">
        <v>0</v>
      </c>
      <c r="M54" t="s">
        <v>265</v>
      </c>
      <c r="N54" s="71" t="s">
        <v>362</v>
      </c>
      <c r="O54"/>
      <c r="P54"/>
      <c r="Q54"/>
    </row>
    <row r="55" spans="1:26" hidden="1">
      <c r="A55" s="215">
        <v>53</v>
      </c>
      <c r="B55" t="s">
        <v>440</v>
      </c>
      <c r="C55" t="s">
        <v>434</v>
      </c>
      <c r="D55" t="s">
        <v>57</v>
      </c>
      <c r="E55">
        <v>1</v>
      </c>
      <c r="F55">
        <v>274.49</v>
      </c>
      <c r="G55">
        <v>0.95</v>
      </c>
      <c r="H55">
        <v>1</v>
      </c>
      <c r="I55" t="s">
        <v>436</v>
      </c>
      <c r="J55">
        <v>0</v>
      </c>
      <c r="K55">
        <v>3</v>
      </c>
      <c r="L55">
        <v>0</v>
      </c>
      <c r="M55" t="s">
        <v>265</v>
      </c>
      <c r="N55" s="71" t="s">
        <v>362</v>
      </c>
      <c r="O55"/>
      <c r="P55"/>
      <c r="Q55"/>
    </row>
    <row r="56" spans="1:26" hidden="1">
      <c r="A56" s="215">
        <v>54</v>
      </c>
      <c r="B56" t="s">
        <v>440</v>
      </c>
      <c r="C56" t="s">
        <v>435</v>
      </c>
      <c r="D56" t="s">
        <v>12</v>
      </c>
      <c r="E56">
        <v>10.86</v>
      </c>
      <c r="F56">
        <v>557.63</v>
      </c>
      <c r="G56">
        <v>0.5</v>
      </c>
      <c r="H56">
        <v>1</v>
      </c>
      <c r="I56" t="s">
        <v>436</v>
      </c>
      <c r="J56">
        <v>0</v>
      </c>
      <c r="K56">
        <v>11</v>
      </c>
      <c r="L56">
        <v>0</v>
      </c>
      <c r="M56" t="s">
        <v>265</v>
      </c>
      <c r="N56" s="71" t="s">
        <v>362</v>
      </c>
      <c r="O56"/>
      <c r="P56"/>
      <c r="Q56"/>
    </row>
    <row r="57" spans="1:26" hidden="1">
      <c r="A57" s="215">
        <v>55</v>
      </c>
      <c r="B57" t="s">
        <v>428</v>
      </c>
      <c r="C57" t="s">
        <v>421</v>
      </c>
      <c r="D57" t="s">
        <v>57</v>
      </c>
      <c r="E57">
        <v>1</v>
      </c>
      <c r="F57">
        <v>253.89347740292999</v>
      </c>
      <c r="G57">
        <v>1</v>
      </c>
      <c r="H57">
        <v>1</v>
      </c>
      <c r="I57" t="s">
        <v>429</v>
      </c>
      <c r="J57">
        <v>0</v>
      </c>
      <c r="K57">
        <v>3</v>
      </c>
      <c r="L57">
        <v>0</v>
      </c>
      <c r="M57" t="s">
        <v>265</v>
      </c>
      <c r="N57" s="71" t="s">
        <v>362</v>
      </c>
      <c r="O57"/>
      <c r="P57"/>
      <c r="Q57"/>
    </row>
    <row r="58" spans="1:26" hidden="1">
      <c r="A58" s="215">
        <v>56</v>
      </c>
      <c r="B58" t="s">
        <v>428</v>
      </c>
      <c r="C58" t="s">
        <v>422</v>
      </c>
      <c r="D58" t="s">
        <v>57</v>
      </c>
      <c r="E58">
        <v>1</v>
      </c>
      <c r="F58">
        <v>277.03648500092999</v>
      </c>
      <c r="G58">
        <v>1</v>
      </c>
      <c r="H58">
        <v>1</v>
      </c>
      <c r="I58" t="s">
        <v>429</v>
      </c>
      <c r="J58">
        <v>0</v>
      </c>
      <c r="K58">
        <v>3</v>
      </c>
      <c r="L58">
        <v>0</v>
      </c>
      <c r="M58" t="s">
        <v>265</v>
      </c>
      <c r="N58" s="71" t="s">
        <v>362</v>
      </c>
      <c r="O58"/>
      <c r="P58"/>
      <c r="Q58"/>
    </row>
    <row r="59" spans="1:26" hidden="1">
      <c r="A59" s="215">
        <v>57</v>
      </c>
      <c r="B59" t="s">
        <v>428</v>
      </c>
      <c r="C59" t="s">
        <v>423</v>
      </c>
      <c r="D59" t="s">
        <v>12</v>
      </c>
      <c r="E59">
        <v>3.9</v>
      </c>
      <c r="F59">
        <v>18.396996112979998</v>
      </c>
      <c r="G59">
        <v>0</v>
      </c>
      <c r="H59">
        <v>0</v>
      </c>
      <c r="I59" t="s">
        <v>429</v>
      </c>
      <c r="J59">
        <v>0</v>
      </c>
      <c r="K59">
        <v>7</v>
      </c>
      <c r="L59">
        <v>0</v>
      </c>
      <c r="M59" t="s">
        <v>265</v>
      </c>
      <c r="N59" s="71" t="s">
        <v>362</v>
      </c>
      <c r="O59"/>
      <c r="P59"/>
      <c r="Q59"/>
    </row>
    <row r="60" spans="1:26" hidden="1">
      <c r="A60" s="215">
        <v>58</v>
      </c>
      <c r="B60" t="s">
        <v>428</v>
      </c>
      <c r="C60" t="s">
        <v>424</v>
      </c>
      <c r="D60" t="s">
        <v>12</v>
      </c>
      <c r="E60">
        <v>0.6</v>
      </c>
      <c r="F60">
        <v>4.3979713727399998</v>
      </c>
      <c r="G60">
        <v>1</v>
      </c>
      <c r="H60">
        <v>1</v>
      </c>
      <c r="I60" t="s">
        <v>429</v>
      </c>
      <c r="J60">
        <v>0</v>
      </c>
      <c r="K60">
        <v>7</v>
      </c>
      <c r="L60">
        <v>0</v>
      </c>
      <c r="M60" t="s">
        <v>265</v>
      </c>
      <c r="N60" s="71" t="s">
        <v>362</v>
      </c>
      <c r="O60"/>
      <c r="P60"/>
      <c r="Q60"/>
    </row>
    <row r="61" spans="1:26" hidden="1">
      <c r="A61" s="215">
        <v>59</v>
      </c>
      <c r="B61" t="s">
        <v>428</v>
      </c>
      <c r="C61" t="s">
        <v>425</v>
      </c>
      <c r="D61" t="s">
        <v>12</v>
      </c>
      <c r="E61">
        <v>3</v>
      </c>
      <c r="F61">
        <v>99.257006847780005</v>
      </c>
      <c r="G61">
        <v>1</v>
      </c>
      <c r="H61">
        <v>1</v>
      </c>
      <c r="I61" t="s">
        <v>429</v>
      </c>
      <c r="J61">
        <v>0</v>
      </c>
      <c r="K61">
        <v>7</v>
      </c>
      <c r="L61">
        <v>0</v>
      </c>
      <c r="M61" t="s">
        <v>265</v>
      </c>
      <c r="N61" s="71" t="s">
        <v>362</v>
      </c>
      <c r="O61"/>
      <c r="P61"/>
      <c r="Q61"/>
    </row>
    <row r="62" spans="1:26" hidden="1">
      <c r="A62" s="215">
        <v>60</v>
      </c>
      <c r="B62" t="s">
        <v>428</v>
      </c>
      <c r="C62" t="s">
        <v>426</v>
      </c>
      <c r="D62" t="s">
        <v>12</v>
      </c>
      <c r="E62">
        <v>2.8</v>
      </c>
      <c r="F62">
        <v>110.69451403344</v>
      </c>
      <c r="G62">
        <v>1</v>
      </c>
      <c r="H62">
        <v>1</v>
      </c>
      <c r="I62" t="s">
        <v>429</v>
      </c>
      <c r="J62">
        <v>0</v>
      </c>
      <c r="K62">
        <v>7</v>
      </c>
      <c r="L62">
        <v>0</v>
      </c>
      <c r="M62" t="s">
        <v>265</v>
      </c>
      <c r="N62" s="71" t="s">
        <v>362</v>
      </c>
      <c r="O62"/>
      <c r="P62"/>
      <c r="Q62"/>
    </row>
    <row r="63" spans="1:26" hidden="1">
      <c r="A63" s="215">
        <v>61</v>
      </c>
      <c r="B63" t="s">
        <v>428</v>
      </c>
      <c r="C63" t="s">
        <v>427</v>
      </c>
      <c r="D63" t="s">
        <v>12</v>
      </c>
      <c r="E63">
        <v>0.36699999999999999</v>
      </c>
      <c r="F63">
        <v>167.9839919838</v>
      </c>
      <c r="G63">
        <v>1</v>
      </c>
      <c r="H63">
        <v>1</v>
      </c>
      <c r="I63" t="s">
        <v>429</v>
      </c>
      <c r="J63">
        <v>0</v>
      </c>
      <c r="K63">
        <v>7</v>
      </c>
      <c r="L63">
        <v>0</v>
      </c>
      <c r="M63" t="s">
        <v>265</v>
      </c>
      <c r="N63" s="71" t="s">
        <v>362</v>
      </c>
      <c r="O63"/>
      <c r="P63"/>
      <c r="Q63"/>
    </row>
    <row r="64" spans="1:26" hidden="1">
      <c r="A64" s="215">
        <v>62</v>
      </c>
      <c r="B64" s="19" t="s">
        <v>455</v>
      </c>
      <c r="C64" s="221" t="s">
        <v>458</v>
      </c>
      <c r="D64" s="67" t="s">
        <v>57</v>
      </c>
      <c r="E64" s="67">
        <v>1</v>
      </c>
      <c r="F64" s="67">
        <v>224.08</v>
      </c>
      <c r="G64" s="66">
        <v>0.95</v>
      </c>
      <c r="H64" s="66">
        <v>1</v>
      </c>
      <c r="I64" s="67" t="s">
        <v>456</v>
      </c>
      <c r="J64" s="71">
        <v>0</v>
      </c>
      <c r="K64">
        <v>3</v>
      </c>
      <c r="L64">
        <v>0</v>
      </c>
      <c r="M64" t="s">
        <v>267</v>
      </c>
      <c r="N64" s="71" t="s">
        <v>362</v>
      </c>
      <c r="O64" s="67" t="s">
        <v>632</v>
      </c>
      <c r="P64" s="67"/>
      <c r="Q64" s="67"/>
      <c r="R64" s="66"/>
      <c r="S64" s="66"/>
      <c r="T64" s="66"/>
      <c r="U64" s="66"/>
      <c r="V64" s="66"/>
      <c r="W64" s="66"/>
      <c r="X64" s="66"/>
      <c r="Y64" s="66"/>
      <c r="Z64" s="66"/>
    </row>
    <row r="65" spans="1:26" hidden="1">
      <c r="A65" s="215">
        <v>63</v>
      </c>
      <c r="B65" s="19" t="s">
        <v>455</v>
      </c>
      <c r="C65" s="221" t="s">
        <v>457</v>
      </c>
      <c r="D65" s="67" t="s">
        <v>57</v>
      </c>
      <c r="E65" s="67">
        <v>1</v>
      </c>
      <c r="F65" s="67">
        <v>196.52</v>
      </c>
      <c r="G65" s="66">
        <v>0.95</v>
      </c>
      <c r="H65" s="66">
        <v>1</v>
      </c>
      <c r="I65" s="67" t="s">
        <v>456</v>
      </c>
      <c r="J65" s="71">
        <v>0</v>
      </c>
      <c r="K65">
        <v>3</v>
      </c>
      <c r="L65">
        <v>0</v>
      </c>
      <c r="M65" t="s">
        <v>267</v>
      </c>
      <c r="N65" s="71" t="s">
        <v>362</v>
      </c>
      <c r="O65" s="67" t="s">
        <v>632</v>
      </c>
      <c r="P65" s="67"/>
      <c r="Q65" s="67"/>
      <c r="R65" s="66"/>
      <c r="S65" s="66"/>
      <c r="T65" s="66"/>
      <c r="U65" s="66"/>
      <c r="V65" s="66"/>
      <c r="W65" s="66"/>
      <c r="X65" s="66"/>
      <c r="Y65" s="66"/>
      <c r="Z65" s="66"/>
    </row>
    <row r="66" spans="1:26">
      <c r="A66" s="215">
        <v>64</v>
      </c>
      <c r="B66" s="19" t="s">
        <v>455</v>
      </c>
      <c r="C66" s="227" t="s">
        <v>454</v>
      </c>
      <c r="D66" s="228" t="s">
        <v>12</v>
      </c>
      <c r="E66" s="228">
        <v>10</v>
      </c>
      <c r="F66" s="228">
        <v>489.17598947869988</v>
      </c>
      <c r="G66" s="229">
        <v>0.4</v>
      </c>
      <c r="H66" s="229">
        <v>1</v>
      </c>
      <c r="I66" s="228" t="s">
        <v>456</v>
      </c>
      <c r="J66" s="71">
        <v>0</v>
      </c>
      <c r="K66">
        <v>11</v>
      </c>
      <c r="L66">
        <v>0</v>
      </c>
      <c r="M66" t="s">
        <v>267</v>
      </c>
      <c r="N66" s="71" t="s">
        <v>362</v>
      </c>
      <c r="O66" s="228" t="s">
        <v>633</v>
      </c>
      <c r="P66" s="228">
        <v>0.64</v>
      </c>
      <c r="Q66" s="228"/>
      <c r="R66" s="229"/>
      <c r="S66" s="229"/>
      <c r="T66" s="229"/>
      <c r="U66" s="229"/>
      <c r="V66" s="229"/>
      <c r="W66" s="229"/>
      <c r="X66" s="229"/>
      <c r="Y66" s="229"/>
      <c r="Z66" s="229"/>
    </row>
    <row r="67" spans="1:26" hidden="1">
      <c r="A67" s="215">
        <v>65</v>
      </c>
      <c r="B67" s="19" t="s">
        <v>455</v>
      </c>
      <c r="C67" s="227" t="s">
        <v>416</v>
      </c>
      <c r="D67" s="228" t="s">
        <v>12</v>
      </c>
      <c r="E67" s="228">
        <v>1</v>
      </c>
      <c r="F67" s="228">
        <v>70.98</v>
      </c>
      <c r="G67" s="229">
        <v>0.4</v>
      </c>
      <c r="H67" s="229">
        <v>1</v>
      </c>
      <c r="I67" s="228" t="s">
        <v>456</v>
      </c>
      <c r="J67" s="71">
        <v>0</v>
      </c>
      <c r="K67">
        <v>11</v>
      </c>
      <c r="L67">
        <v>0</v>
      </c>
      <c r="M67" t="s">
        <v>267</v>
      </c>
      <c r="N67" s="71" t="s">
        <v>362</v>
      </c>
      <c r="O67" s="228" t="s">
        <v>632</v>
      </c>
      <c r="P67" s="228"/>
      <c r="Q67" s="228" t="s">
        <v>634</v>
      </c>
      <c r="R67" s="229"/>
      <c r="S67" s="229"/>
      <c r="T67" s="229"/>
      <c r="U67" s="229"/>
      <c r="V67" s="229"/>
      <c r="W67" s="229"/>
      <c r="X67" s="229"/>
      <c r="Y67" s="229"/>
      <c r="Z67" s="229"/>
    </row>
    <row r="68" spans="1:26" hidden="1">
      <c r="A68" s="215">
        <v>66</v>
      </c>
      <c r="B68" s="19" t="s">
        <v>452</v>
      </c>
      <c r="C68" s="221" t="s">
        <v>635</v>
      </c>
      <c r="D68" s="67" t="s">
        <v>57</v>
      </c>
      <c r="E68" s="67">
        <v>1</v>
      </c>
      <c r="F68" s="67">
        <v>263.7</v>
      </c>
      <c r="G68" s="66">
        <v>0.95</v>
      </c>
      <c r="H68" s="66">
        <v>1</v>
      </c>
      <c r="I68" s="67" t="s">
        <v>453</v>
      </c>
      <c r="J68" s="71">
        <v>0</v>
      </c>
      <c r="K68">
        <v>3</v>
      </c>
      <c r="L68">
        <v>0</v>
      </c>
      <c r="M68" t="s">
        <v>267</v>
      </c>
      <c r="N68" s="71" t="s">
        <v>362</v>
      </c>
      <c r="O68" s="67" t="s">
        <v>632</v>
      </c>
      <c r="P68" s="67"/>
      <c r="Q68" s="67"/>
      <c r="R68" s="66"/>
      <c r="S68" s="66"/>
      <c r="T68" s="66"/>
      <c r="U68" s="66"/>
      <c r="V68" s="66"/>
      <c r="W68" s="66"/>
      <c r="X68" s="66"/>
      <c r="Y68" s="66"/>
      <c r="Z68" s="66"/>
    </row>
    <row r="69" spans="1:26">
      <c r="A69" s="215">
        <v>67</v>
      </c>
      <c r="B69" s="19" t="s">
        <v>452</v>
      </c>
      <c r="C69" s="221" t="s">
        <v>451</v>
      </c>
      <c r="D69" s="67" t="s">
        <v>12</v>
      </c>
      <c r="E69" s="67">
        <v>16.899999999999999</v>
      </c>
      <c r="F69" s="67">
        <v>485.98</v>
      </c>
      <c r="G69" s="66">
        <v>0.86</v>
      </c>
      <c r="H69" s="66">
        <v>1</v>
      </c>
      <c r="I69" s="67" t="s">
        <v>453</v>
      </c>
      <c r="J69" s="71">
        <v>0</v>
      </c>
      <c r="K69">
        <v>11</v>
      </c>
      <c r="L69">
        <v>0</v>
      </c>
      <c r="M69" t="s">
        <v>267</v>
      </c>
      <c r="N69" s="71" t="s">
        <v>362</v>
      </c>
      <c r="O69" s="67" t="s">
        <v>633</v>
      </c>
      <c r="P69" s="67">
        <v>0.87</v>
      </c>
      <c r="Q69" s="67"/>
      <c r="R69" s="66"/>
      <c r="S69" s="66"/>
      <c r="T69" s="66"/>
      <c r="U69" s="66"/>
      <c r="V69" s="66"/>
      <c r="W69" s="66"/>
      <c r="X69" s="66"/>
      <c r="Y69" s="66"/>
      <c r="Z69" s="66"/>
    </row>
    <row r="70" spans="1:26" hidden="1">
      <c r="A70" s="215">
        <v>68</v>
      </c>
      <c r="B70" s="19" t="s">
        <v>452</v>
      </c>
      <c r="C70" s="221" t="s">
        <v>416</v>
      </c>
      <c r="D70" s="67" t="s">
        <v>12</v>
      </c>
      <c r="E70" s="67">
        <v>0.5</v>
      </c>
      <c r="F70" s="67">
        <v>133.96</v>
      </c>
      <c r="G70" s="66">
        <v>0</v>
      </c>
      <c r="H70" s="66">
        <v>1</v>
      </c>
      <c r="I70" s="67" t="s">
        <v>453</v>
      </c>
      <c r="J70" s="71">
        <v>0</v>
      </c>
      <c r="K70">
        <v>11</v>
      </c>
      <c r="L70">
        <v>0</v>
      </c>
      <c r="M70" t="s">
        <v>267</v>
      </c>
      <c r="N70" s="71" t="s">
        <v>362</v>
      </c>
      <c r="O70" s="67" t="s">
        <v>632</v>
      </c>
      <c r="P70" s="67"/>
      <c r="Q70" s="67" t="s">
        <v>634</v>
      </c>
      <c r="R70" s="66"/>
      <c r="S70" s="66"/>
      <c r="T70" s="66"/>
      <c r="U70" s="66"/>
      <c r="V70" s="66"/>
      <c r="W70" s="66"/>
      <c r="X70" s="66"/>
      <c r="Y70" s="66"/>
      <c r="Z70" s="66"/>
    </row>
    <row r="71" spans="1:26" hidden="1">
      <c r="A71" s="215">
        <v>69</v>
      </c>
      <c r="B71" s="19" t="s">
        <v>449</v>
      </c>
      <c r="C71" s="222" t="s">
        <v>445</v>
      </c>
      <c r="D71" s="223" t="s">
        <v>57</v>
      </c>
      <c r="E71" s="223">
        <v>1</v>
      </c>
      <c r="F71" s="223">
        <v>166.9</v>
      </c>
      <c r="G71" s="224">
        <v>0</v>
      </c>
      <c r="H71" s="224">
        <v>0</v>
      </c>
      <c r="I71" s="223" t="s">
        <v>448</v>
      </c>
      <c r="J71" s="71">
        <v>0</v>
      </c>
      <c r="K71">
        <v>3</v>
      </c>
      <c r="L71">
        <v>0</v>
      </c>
      <c r="M71" t="s">
        <v>267</v>
      </c>
      <c r="N71" s="71" t="s">
        <v>362</v>
      </c>
      <c r="O71" s="223" t="s">
        <v>632</v>
      </c>
      <c r="P71" s="223"/>
      <c r="Q71" s="223"/>
      <c r="R71" s="224"/>
      <c r="S71" s="224"/>
      <c r="T71" s="224"/>
      <c r="U71" s="224"/>
      <c r="V71" s="224"/>
      <c r="W71" s="224"/>
      <c r="X71" s="224"/>
      <c r="Y71" s="224"/>
      <c r="Z71" s="224"/>
    </row>
    <row r="72" spans="1:26">
      <c r="A72" s="215">
        <v>70</v>
      </c>
      <c r="B72" s="19" t="s">
        <v>449</v>
      </c>
      <c r="C72" s="221" t="s">
        <v>446</v>
      </c>
      <c r="D72" s="67" t="s">
        <v>12</v>
      </c>
      <c r="E72" s="67">
        <v>9</v>
      </c>
      <c r="F72" s="67">
        <v>616.91999999999996</v>
      </c>
      <c r="G72" s="66">
        <v>1</v>
      </c>
      <c r="H72" s="66">
        <v>1</v>
      </c>
      <c r="I72" s="67" t="s">
        <v>448</v>
      </c>
      <c r="J72" s="71">
        <v>0</v>
      </c>
      <c r="K72">
        <v>11</v>
      </c>
      <c r="L72">
        <v>0</v>
      </c>
      <c r="M72" t="s">
        <v>267</v>
      </c>
      <c r="N72" s="71" t="s">
        <v>362</v>
      </c>
      <c r="O72" s="67" t="s">
        <v>633</v>
      </c>
      <c r="P72" s="67"/>
      <c r="Q72" s="67"/>
      <c r="R72" s="66"/>
      <c r="S72" s="66"/>
      <c r="T72" s="66"/>
      <c r="U72" s="66"/>
      <c r="V72" s="66"/>
      <c r="W72" s="66"/>
      <c r="X72" s="66"/>
      <c r="Y72" s="66"/>
      <c r="Z72" s="66"/>
    </row>
    <row r="73" spans="1:26" hidden="1">
      <c r="A73" s="215">
        <v>71</v>
      </c>
      <c r="B73" s="19" t="s">
        <v>432</v>
      </c>
      <c r="C73" s="221" t="s">
        <v>430</v>
      </c>
      <c r="D73" s="67" t="s">
        <v>57</v>
      </c>
      <c r="E73" s="67">
        <v>1</v>
      </c>
      <c r="F73" s="67">
        <v>267.88</v>
      </c>
      <c r="G73" s="66">
        <v>0.85</v>
      </c>
      <c r="H73" s="66">
        <v>1</v>
      </c>
      <c r="I73" s="67" t="s">
        <v>433</v>
      </c>
      <c r="J73" s="71">
        <v>0</v>
      </c>
      <c r="K73">
        <v>3</v>
      </c>
      <c r="L73">
        <v>0</v>
      </c>
      <c r="M73" t="s">
        <v>267</v>
      </c>
      <c r="N73" s="71" t="s">
        <v>362</v>
      </c>
      <c r="O73" s="67" t="s">
        <v>632</v>
      </c>
      <c r="P73" s="223"/>
      <c r="Q73" s="223"/>
      <c r="R73" s="224"/>
      <c r="S73" s="224"/>
      <c r="T73" s="224"/>
      <c r="U73" s="224"/>
      <c r="V73" s="224"/>
      <c r="W73" s="224"/>
      <c r="X73" s="224"/>
      <c r="Y73" s="224"/>
      <c r="Z73" s="224"/>
    </row>
    <row r="74" spans="1:26" hidden="1">
      <c r="A74" s="215">
        <v>72</v>
      </c>
      <c r="B74" s="19" t="s">
        <v>432</v>
      </c>
      <c r="C74" s="221" t="s">
        <v>431</v>
      </c>
      <c r="D74" s="67" t="s">
        <v>18</v>
      </c>
      <c r="E74" s="67">
        <v>1</v>
      </c>
      <c r="F74" s="67">
        <v>343.32</v>
      </c>
      <c r="G74" s="66">
        <v>1</v>
      </c>
      <c r="H74" s="66">
        <v>1</v>
      </c>
      <c r="I74" s="67" t="s">
        <v>433</v>
      </c>
      <c r="J74" s="71">
        <v>0</v>
      </c>
      <c r="K74">
        <v>11</v>
      </c>
      <c r="L74">
        <v>0</v>
      </c>
      <c r="M74" t="s">
        <v>267</v>
      </c>
      <c r="N74" s="71" t="s">
        <v>362</v>
      </c>
      <c r="O74" s="67" t="s">
        <v>632</v>
      </c>
      <c r="P74" s="223"/>
      <c r="Q74" s="223"/>
      <c r="R74" s="224"/>
      <c r="S74" s="224"/>
      <c r="T74" s="224"/>
      <c r="U74" s="224"/>
      <c r="V74" s="224"/>
      <c r="W74" s="224"/>
      <c r="X74" s="224"/>
      <c r="Y74" s="224"/>
      <c r="Z74" s="224"/>
    </row>
    <row r="75" spans="1:26">
      <c r="A75" s="215">
        <v>73</v>
      </c>
      <c r="B75" s="19" t="s">
        <v>432</v>
      </c>
      <c r="C75" s="221" t="s">
        <v>416</v>
      </c>
      <c r="D75" s="67" t="s">
        <v>12</v>
      </c>
      <c r="E75" s="67">
        <v>0</v>
      </c>
      <c r="F75" s="67">
        <v>167.97</v>
      </c>
      <c r="G75" s="66">
        <v>1</v>
      </c>
      <c r="H75" s="66">
        <v>1</v>
      </c>
      <c r="I75" s="67" t="s">
        <v>433</v>
      </c>
      <c r="J75" s="71">
        <v>0</v>
      </c>
      <c r="K75">
        <v>11</v>
      </c>
      <c r="L75">
        <v>0</v>
      </c>
      <c r="M75" t="s">
        <v>267</v>
      </c>
      <c r="N75" s="71" t="s">
        <v>362</v>
      </c>
      <c r="O75" s="67" t="s">
        <v>633</v>
      </c>
      <c r="P75" s="223"/>
      <c r="Q75" s="223"/>
      <c r="R75" s="224"/>
      <c r="S75" s="224"/>
      <c r="T75" s="224"/>
      <c r="U75" s="224"/>
      <c r="V75" s="224"/>
      <c r="W75" s="224"/>
      <c r="X75" s="224"/>
      <c r="Y75" s="224"/>
      <c r="Z75" s="224"/>
    </row>
    <row r="76" spans="1:26" hidden="1">
      <c r="A76" s="215">
        <v>74</v>
      </c>
      <c r="B76" s="19" t="s">
        <v>413</v>
      </c>
      <c r="C76" s="221" t="s">
        <v>410</v>
      </c>
      <c r="D76" s="67" t="s">
        <v>57</v>
      </c>
      <c r="E76" s="67">
        <v>1</v>
      </c>
      <c r="F76" s="67">
        <v>348.66</v>
      </c>
      <c r="G76" s="66">
        <v>1</v>
      </c>
      <c r="H76" s="66">
        <v>1</v>
      </c>
      <c r="I76" s="67" t="s">
        <v>414</v>
      </c>
      <c r="J76" s="71">
        <v>0</v>
      </c>
      <c r="K76">
        <v>3</v>
      </c>
      <c r="L76">
        <v>0</v>
      </c>
      <c r="M76" t="s">
        <v>267</v>
      </c>
      <c r="N76" s="71" t="s">
        <v>362</v>
      </c>
      <c r="O76" s="67" t="s">
        <v>632</v>
      </c>
      <c r="P76" s="67"/>
      <c r="Q76" s="67" t="s">
        <v>636</v>
      </c>
      <c r="R76" s="224"/>
      <c r="S76" s="224"/>
      <c r="T76" s="224"/>
      <c r="U76" s="224"/>
      <c r="V76" s="224"/>
      <c r="W76" s="224"/>
      <c r="X76" s="224"/>
      <c r="Y76" s="224"/>
      <c r="Z76" s="224"/>
    </row>
    <row r="77" spans="1:26" hidden="1">
      <c r="A77" s="215">
        <v>75</v>
      </c>
      <c r="B77" s="19" t="s">
        <v>413</v>
      </c>
      <c r="C77" s="221" t="s">
        <v>411</v>
      </c>
      <c r="D77" s="67" t="s">
        <v>57</v>
      </c>
      <c r="E77" s="67">
        <v>1</v>
      </c>
      <c r="F77" s="67">
        <v>217.53240973000001</v>
      </c>
      <c r="G77" s="66">
        <v>1</v>
      </c>
      <c r="H77" s="66">
        <v>1</v>
      </c>
      <c r="I77" s="67" t="s">
        <v>414</v>
      </c>
      <c r="J77" s="71">
        <v>0</v>
      </c>
      <c r="K77">
        <v>3</v>
      </c>
      <c r="L77">
        <v>0</v>
      </c>
      <c r="M77" t="s">
        <v>267</v>
      </c>
      <c r="N77" s="71" t="s">
        <v>362</v>
      </c>
      <c r="O77" s="67" t="s">
        <v>632</v>
      </c>
      <c r="P77" s="67"/>
      <c r="Q77" s="67" t="s">
        <v>636</v>
      </c>
      <c r="R77" s="224"/>
      <c r="S77" s="224"/>
      <c r="T77" s="224"/>
      <c r="U77" s="224"/>
      <c r="V77" s="224"/>
      <c r="W77" s="224"/>
      <c r="X77" s="224"/>
      <c r="Y77" s="224"/>
      <c r="Z77" s="224"/>
    </row>
    <row r="78" spans="1:26" hidden="1">
      <c r="A78" s="215">
        <v>76</v>
      </c>
      <c r="B78" s="19" t="s">
        <v>413</v>
      </c>
      <c r="C78" s="221" t="s">
        <v>186</v>
      </c>
      <c r="D78" s="67" t="s">
        <v>57</v>
      </c>
      <c r="E78" s="67">
        <v>1</v>
      </c>
      <c r="F78" s="67">
        <v>35.48865979</v>
      </c>
      <c r="G78" s="66">
        <v>1</v>
      </c>
      <c r="H78" s="66">
        <v>1</v>
      </c>
      <c r="I78" s="67" t="s">
        <v>414</v>
      </c>
      <c r="J78" s="71">
        <v>0</v>
      </c>
      <c r="K78">
        <v>4</v>
      </c>
      <c r="L78">
        <v>0</v>
      </c>
      <c r="M78" t="s">
        <v>267</v>
      </c>
      <c r="N78" s="71" t="s">
        <v>362</v>
      </c>
      <c r="O78" s="67" t="s">
        <v>632</v>
      </c>
      <c r="P78" s="67"/>
      <c r="Q78" s="67"/>
      <c r="R78" s="66"/>
      <c r="S78" s="66"/>
      <c r="T78" s="66"/>
      <c r="U78" s="66"/>
      <c r="V78" s="66"/>
      <c r="W78" s="66"/>
      <c r="X78" s="66"/>
      <c r="Y78" s="66"/>
      <c r="Z78" s="66"/>
    </row>
    <row r="79" spans="1:26" hidden="1">
      <c r="A79" s="215">
        <v>77</v>
      </c>
      <c r="B79" s="19" t="s">
        <v>413</v>
      </c>
      <c r="C79" s="221" t="s">
        <v>187</v>
      </c>
      <c r="D79" s="67" t="s">
        <v>57</v>
      </c>
      <c r="E79" s="67">
        <v>1</v>
      </c>
      <c r="F79" s="67">
        <v>35.48865979</v>
      </c>
      <c r="G79" s="66">
        <v>1</v>
      </c>
      <c r="H79" s="66">
        <v>1</v>
      </c>
      <c r="I79" s="67" t="s">
        <v>414</v>
      </c>
      <c r="J79" s="71">
        <v>0</v>
      </c>
      <c r="K79">
        <v>4</v>
      </c>
      <c r="L79">
        <v>0</v>
      </c>
      <c r="M79" t="s">
        <v>267</v>
      </c>
      <c r="N79" s="71" t="s">
        <v>362</v>
      </c>
      <c r="O79" s="67" t="s">
        <v>632</v>
      </c>
      <c r="P79" s="67"/>
      <c r="Q79" s="67"/>
      <c r="R79" s="66"/>
      <c r="S79" s="66"/>
      <c r="T79" s="66"/>
      <c r="U79" s="66"/>
      <c r="V79" s="66"/>
      <c r="W79" s="66"/>
      <c r="X79" s="66"/>
      <c r="Y79" s="66"/>
      <c r="Z79" s="66"/>
    </row>
    <row r="80" spans="1:26" hidden="1">
      <c r="A80" s="215">
        <v>78</v>
      </c>
      <c r="B80" s="19" t="s">
        <v>413</v>
      </c>
      <c r="C80" s="221" t="s">
        <v>188</v>
      </c>
      <c r="D80" s="67" t="s">
        <v>57</v>
      </c>
      <c r="E80" s="67">
        <v>1</v>
      </c>
      <c r="F80" s="67">
        <v>35.48865979</v>
      </c>
      <c r="G80" s="66">
        <v>1</v>
      </c>
      <c r="H80" s="66">
        <v>1</v>
      </c>
      <c r="I80" s="67" t="s">
        <v>414</v>
      </c>
      <c r="J80" s="71">
        <v>0</v>
      </c>
      <c r="K80">
        <v>4</v>
      </c>
      <c r="L80">
        <v>0</v>
      </c>
      <c r="M80" t="s">
        <v>267</v>
      </c>
      <c r="N80" s="71" t="s">
        <v>362</v>
      </c>
      <c r="O80" s="67" t="s">
        <v>632</v>
      </c>
      <c r="P80" s="67"/>
      <c r="Q80" s="67"/>
      <c r="R80" s="66"/>
      <c r="S80" s="66"/>
      <c r="T80" s="66"/>
      <c r="U80" s="66"/>
      <c r="V80" s="66"/>
      <c r="W80" s="66"/>
      <c r="X80" s="66"/>
      <c r="Y80" s="66"/>
      <c r="Z80" s="66"/>
    </row>
    <row r="81" spans="1:26" hidden="1">
      <c r="A81" s="215">
        <v>79</v>
      </c>
      <c r="B81" s="19" t="s">
        <v>413</v>
      </c>
      <c r="C81" s="221" t="s">
        <v>189</v>
      </c>
      <c r="D81" s="67" t="s">
        <v>57</v>
      </c>
      <c r="E81" s="67">
        <v>1</v>
      </c>
      <c r="F81" s="67">
        <v>35.48865979</v>
      </c>
      <c r="G81" s="66">
        <v>1</v>
      </c>
      <c r="H81" s="66">
        <v>1</v>
      </c>
      <c r="I81" s="67" t="s">
        <v>414</v>
      </c>
      <c r="J81" s="71">
        <v>0</v>
      </c>
      <c r="K81">
        <v>4</v>
      </c>
      <c r="L81">
        <v>0</v>
      </c>
      <c r="M81" t="s">
        <v>267</v>
      </c>
      <c r="N81" s="71" t="s">
        <v>362</v>
      </c>
      <c r="O81" s="67" t="s">
        <v>632</v>
      </c>
      <c r="P81" s="67"/>
      <c r="Q81" s="67"/>
      <c r="R81" s="66"/>
      <c r="S81" s="66"/>
      <c r="T81" s="66"/>
      <c r="U81" s="66"/>
      <c r="V81" s="66"/>
      <c r="W81" s="66"/>
      <c r="X81" s="66"/>
      <c r="Y81" s="66"/>
      <c r="Z81" s="66"/>
    </row>
    <row r="82" spans="1:26" hidden="1">
      <c r="A82" s="215">
        <v>80</v>
      </c>
      <c r="B82" s="19" t="s">
        <v>413</v>
      </c>
      <c r="C82" s="221" t="s">
        <v>190</v>
      </c>
      <c r="D82" s="67" t="s">
        <v>57</v>
      </c>
      <c r="E82" s="67">
        <v>1</v>
      </c>
      <c r="F82" s="67">
        <v>35.48865979</v>
      </c>
      <c r="G82" s="66">
        <v>0.5</v>
      </c>
      <c r="H82" s="66">
        <v>1</v>
      </c>
      <c r="I82" s="67" t="s">
        <v>414</v>
      </c>
      <c r="J82" s="71">
        <v>0</v>
      </c>
      <c r="K82">
        <v>4</v>
      </c>
      <c r="L82">
        <v>0</v>
      </c>
      <c r="M82" t="s">
        <v>267</v>
      </c>
      <c r="N82" s="71" t="s">
        <v>362</v>
      </c>
      <c r="O82" s="67" t="s">
        <v>632</v>
      </c>
      <c r="P82" s="67"/>
      <c r="Q82" s="67" t="s">
        <v>637</v>
      </c>
      <c r="R82" s="66"/>
      <c r="S82" s="66"/>
      <c r="T82" s="66"/>
      <c r="U82" s="66"/>
      <c r="V82" s="66"/>
      <c r="W82" s="66"/>
      <c r="X82" s="66"/>
      <c r="Y82" s="66"/>
      <c r="Z82" s="66"/>
    </row>
    <row r="83" spans="1:26" hidden="1">
      <c r="A83" s="215">
        <v>81</v>
      </c>
      <c r="B83" s="19" t="s">
        <v>413</v>
      </c>
      <c r="C83" s="221" t="s">
        <v>412</v>
      </c>
      <c r="D83" s="67" t="s">
        <v>12</v>
      </c>
      <c r="E83" s="67">
        <v>1</v>
      </c>
      <c r="F83" s="67">
        <v>460.54</v>
      </c>
      <c r="G83" s="66">
        <v>1</v>
      </c>
      <c r="H83" s="66">
        <v>1</v>
      </c>
      <c r="I83" s="67" t="s">
        <v>414</v>
      </c>
      <c r="J83" s="71">
        <v>0</v>
      </c>
      <c r="K83">
        <v>11</v>
      </c>
      <c r="L83">
        <v>0</v>
      </c>
      <c r="M83" t="s">
        <v>267</v>
      </c>
      <c r="N83" s="71" t="s">
        <v>362</v>
      </c>
      <c r="O83" s="67" t="s">
        <v>632</v>
      </c>
      <c r="P83" s="67"/>
      <c r="Q83" s="67"/>
      <c r="R83" s="66"/>
      <c r="S83" s="66"/>
      <c r="T83" s="66"/>
      <c r="U83" s="66"/>
      <c r="V83" s="66"/>
      <c r="W83" s="66"/>
      <c r="X83" s="66"/>
      <c r="Y83" s="66"/>
      <c r="Z83" s="66"/>
    </row>
    <row r="84" spans="1:26" hidden="1">
      <c r="A84" s="215">
        <v>82</v>
      </c>
      <c r="B84" s="19" t="s">
        <v>413</v>
      </c>
      <c r="C84" s="221" t="s">
        <v>416</v>
      </c>
      <c r="D84" s="67" t="s">
        <v>12</v>
      </c>
      <c r="E84" s="67">
        <v>0</v>
      </c>
      <c r="F84" s="67">
        <v>89.5</v>
      </c>
      <c r="G84" s="66">
        <v>1</v>
      </c>
      <c r="H84" s="66">
        <v>1</v>
      </c>
      <c r="I84" s="67" t="s">
        <v>414</v>
      </c>
      <c r="J84" s="71">
        <v>0</v>
      </c>
      <c r="K84">
        <v>11</v>
      </c>
      <c r="L84">
        <v>0</v>
      </c>
      <c r="M84" t="s">
        <v>267</v>
      </c>
      <c r="N84" s="71">
        <v>0</v>
      </c>
      <c r="O84" s="67" t="s">
        <v>632</v>
      </c>
      <c r="P84" s="67"/>
      <c r="Q84" s="67"/>
      <c r="R84" s="66"/>
      <c r="S84" s="66"/>
      <c r="T84" s="66"/>
      <c r="U84" s="66"/>
      <c r="V84" s="66"/>
      <c r="W84" s="66"/>
      <c r="X84" s="66"/>
      <c r="Y84" s="66"/>
      <c r="Z84" s="66"/>
    </row>
    <row r="85" spans="1:26" hidden="1">
      <c r="A85" s="215">
        <v>83</v>
      </c>
      <c r="B85" s="19" t="s">
        <v>413</v>
      </c>
      <c r="C85" s="221" t="s">
        <v>415</v>
      </c>
      <c r="D85" s="67" t="s">
        <v>57</v>
      </c>
      <c r="E85" s="67">
        <v>25</v>
      </c>
      <c r="F85" s="67">
        <v>274.47000000000003</v>
      </c>
      <c r="G85" s="66">
        <v>1</v>
      </c>
      <c r="H85" s="66">
        <v>1</v>
      </c>
      <c r="I85" s="67" t="s">
        <v>414</v>
      </c>
      <c r="J85" s="71">
        <v>0</v>
      </c>
      <c r="K85">
        <v>1</v>
      </c>
      <c r="L85">
        <v>0</v>
      </c>
      <c r="M85" t="s">
        <v>267</v>
      </c>
      <c r="N85" s="71" t="s">
        <v>362</v>
      </c>
      <c r="O85" s="67" t="s">
        <v>632</v>
      </c>
      <c r="P85" s="67"/>
      <c r="Q85" s="67"/>
      <c r="R85" s="66"/>
      <c r="S85" s="66"/>
      <c r="T85" s="66"/>
      <c r="U85" s="66"/>
      <c r="V85" s="66"/>
      <c r="W85" s="66"/>
      <c r="X85" s="66"/>
      <c r="Y85" s="66"/>
      <c r="Z85" s="66"/>
    </row>
    <row r="86" spans="1:26" hidden="1">
      <c r="A86" s="225">
        <v>84</v>
      </c>
      <c r="B86" t="s">
        <v>506</v>
      </c>
      <c r="C86" t="s">
        <v>507</v>
      </c>
      <c r="D86" t="s">
        <v>57</v>
      </c>
      <c r="E86">
        <v>1</v>
      </c>
      <c r="F86">
        <v>159.86056307000001</v>
      </c>
      <c r="G86">
        <v>0</v>
      </c>
      <c r="H86">
        <v>1</v>
      </c>
      <c r="I86" t="s">
        <v>508</v>
      </c>
      <c r="J86">
        <v>0</v>
      </c>
      <c r="K86">
        <v>5</v>
      </c>
      <c r="L86">
        <v>0</v>
      </c>
      <c r="M86">
        <v>0</v>
      </c>
      <c r="N86" s="71" t="s">
        <v>362</v>
      </c>
      <c r="O86"/>
      <c r="P86"/>
      <c r="Q86"/>
    </row>
    <row r="87" spans="1:26" hidden="1">
      <c r="A87" s="215">
        <v>85</v>
      </c>
      <c r="B87" t="s">
        <v>506</v>
      </c>
      <c r="C87" t="s">
        <v>509</v>
      </c>
      <c r="D87" t="s">
        <v>57</v>
      </c>
      <c r="E87">
        <v>1</v>
      </c>
      <c r="F87">
        <v>161.42945938</v>
      </c>
      <c r="G87">
        <v>0.8</v>
      </c>
      <c r="H87">
        <v>1</v>
      </c>
      <c r="I87" t="s">
        <v>508</v>
      </c>
      <c r="J87">
        <v>0</v>
      </c>
      <c r="K87">
        <v>5</v>
      </c>
      <c r="L87">
        <v>0</v>
      </c>
      <c r="M87">
        <v>0</v>
      </c>
      <c r="N87" s="71" t="s">
        <v>362</v>
      </c>
      <c r="O87"/>
      <c r="P87"/>
      <c r="Q87"/>
    </row>
    <row r="88" spans="1:26" hidden="1">
      <c r="A88" s="215">
        <v>86</v>
      </c>
      <c r="B88" t="s">
        <v>506</v>
      </c>
      <c r="C88" t="s">
        <v>510</v>
      </c>
      <c r="D88" t="s">
        <v>57</v>
      </c>
      <c r="E88">
        <v>1</v>
      </c>
      <c r="F88">
        <v>186.82053396000001</v>
      </c>
      <c r="G88">
        <v>1</v>
      </c>
      <c r="H88">
        <v>1</v>
      </c>
      <c r="I88" t="s">
        <v>508</v>
      </c>
      <c r="J88">
        <v>0</v>
      </c>
      <c r="K88">
        <v>5</v>
      </c>
      <c r="L88">
        <v>0</v>
      </c>
      <c r="M88">
        <v>0</v>
      </c>
      <c r="N88" s="71" t="s">
        <v>362</v>
      </c>
      <c r="O88"/>
      <c r="P88"/>
      <c r="Q88"/>
    </row>
    <row r="89" spans="1:26" hidden="1">
      <c r="A89" s="215">
        <v>87</v>
      </c>
      <c r="B89" t="s">
        <v>506</v>
      </c>
      <c r="C89" t="s">
        <v>511</v>
      </c>
      <c r="D89" t="s">
        <v>57</v>
      </c>
      <c r="E89">
        <v>1</v>
      </c>
      <c r="F89">
        <v>265.58731551</v>
      </c>
      <c r="G89">
        <v>0.8</v>
      </c>
      <c r="H89">
        <v>1</v>
      </c>
      <c r="I89" t="s">
        <v>508</v>
      </c>
      <c r="J89">
        <v>0</v>
      </c>
      <c r="K89">
        <v>5</v>
      </c>
      <c r="L89">
        <v>0</v>
      </c>
      <c r="M89">
        <v>0</v>
      </c>
      <c r="N89" s="71" t="s">
        <v>362</v>
      </c>
      <c r="O89"/>
      <c r="P89"/>
      <c r="Q89"/>
    </row>
    <row r="90" spans="1:26" hidden="1">
      <c r="A90" s="215">
        <v>88</v>
      </c>
      <c r="B90" t="s">
        <v>506</v>
      </c>
      <c r="C90" t="s">
        <v>512</v>
      </c>
      <c r="D90" t="s">
        <v>12</v>
      </c>
      <c r="E90">
        <v>4.28</v>
      </c>
      <c r="F90">
        <v>101.201059</v>
      </c>
      <c r="G90">
        <v>0</v>
      </c>
      <c r="H90">
        <v>0</v>
      </c>
      <c r="I90" t="s">
        <v>508</v>
      </c>
      <c r="J90">
        <v>0</v>
      </c>
      <c r="K90">
        <v>7</v>
      </c>
      <c r="L90">
        <v>0</v>
      </c>
      <c r="M90">
        <v>0</v>
      </c>
      <c r="N90" s="71" t="s">
        <v>362</v>
      </c>
      <c r="O90"/>
      <c r="P90"/>
      <c r="Q90"/>
    </row>
    <row r="91" spans="1:26" hidden="1">
      <c r="A91" s="215">
        <v>89</v>
      </c>
      <c r="B91" t="s">
        <v>506</v>
      </c>
      <c r="C91" t="s">
        <v>513</v>
      </c>
      <c r="D91" t="s">
        <v>12</v>
      </c>
      <c r="E91">
        <v>1.51</v>
      </c>
      <c r="F91">
        <v>35.704111949999998</v>
      </c>
      <c r="G91">
        <v>1</v>
      </c>
      <c r="H91">
        <v>1</v>
      </c>
      <c r="I91" t="s">
        <v>508</v>
      </c>
      <c r="J91">
        <v>0</v>
      </c>
      <c r="K91">
        <v>7</v>
      </c>
      <c r="L91">
        <v>0</v>
      </c>
      <c r="M91">
        <v>0</v>
      </c>
      <c r="N91" s="71" t="s">
        <v>362</v>
      </c>
      <c r="O91"/>
      <c r="P91"/>
      <c r="Q91"/>
    </row>
    <row r="92" spans="1:26" hidden="1">
      <c r="A92" s="215">
        <v>90</v>
      </c>
      <c r="B92" t="s">
        <v>506</v>
      </c>
      <c r="C92" t="s">
        <v>514</v>
      </c>
      <c r="D92" t="s">
        <v>12</v>
      </c>
      <c r="E92">
        <v>0.72499999999999998</v>
      </c>
      <c r="F92">
        <v>17.142702759999999</v>
      </c>
      <c r="G92">
        <v>1</v>
      </c>
      <c r="H92">
        <v>1</v>
      </c>
      <c r="I92" t="s">
        <v>508</v>
      </c>
      <c r="J92">
        <v>0</v>
      </c>
      <c r="K92">
        <v>7</v>
      </c>
      <c r="L92">
        <v>0</v>
      </c>
      <c r="M92">
        <v>0</v>
      </c>
      <c r="N92" s="71" t="s">
        <v>362</v>
      </c>
      <c r="O92"/>
      <c r="P92"/>
      <c r="Q92"/>
    </row>
    <row r="93" spans="1:26" hidden="1">
      <c r="A93" s="215">
        <v>91</v>
      </c>
      <c r="B93" t="s">
        <v>506</v>
      </c>
      <c r="C93" t="s">
        <v>515</v>
      </c>
      <c r="D93" t="s">
        <v>12</v>
      </c>
      <c r="E93">
        <v>2.5150000000000001</v>
      </c>
      <c r="F93">
        <v>59.467444999999998</v>
      </c>
      <c r="G93">
        <v>1</v>
      </c>
      <c r="H93">
        <v>1</v>
      </c>
      <c r="I93" t="s">
        <v>508</v>
      </c>
      <c r="J93">
        <v>0</v>
      </c>
      <c r="K93">
        <v>7</v>
      </c>
      <c r="L93">
        <v>0</v>
      </c>
      <c r="M93">
        <v>0</v>
      </c>
      <c r="N93" s="71" t="s">
        <v>362</v>
      </c>
      <c r="O93"/>
      <c r="P93"/>
      <c r="Q93"/>
    </row>
    <row r="94" spans="1:26" hidden="1">
      <c r="A94" s="215">
        <v>92</v>
      </c>
      <c r="B94" t="s">
        <v>506</v>
      </c>
      <c r="C94" t="s">
        <v>516</v>
      </c>
      <c r="D94" t="s">
        <v>12</v>
      </c>
      <c r="E94">
        <v>5.9850000000000003</v>
      </c>
      <c r="F94">
        <v>141.51596699999999</v>
      </c>
      <c r="G94">
        <v>0</v>
      </c>
      <c r="H94">
        <v>1</v>
      </c>
      <c r="I94" t="s">
        <v>508</v>
      </c>
      <c r="J94">
        <v>0</v>
      </c>
      <c r="K94">
        <v>7</v>
      </c>
      <c r="L94">
        <v>0</v>
      </c>
      <c r="M94">
        <v>0</v>
      </c>
      <c r="N94" s="71" t="s">
        <v>362</v>
      </c>
      <c r="O94"/>
      <c r="P94"/>
      <c r="Q94"/>
    </row>
    <row r="95" spans="1:26" hidden="1">
      <c r="A95" s="215">
        <v>93</v>
      </c>
      <c r="B95" t="s">
        <v>506</v>
      </c>
      <c r="C95" t="s">
        <v>517</v>
      </c>
      <c r="D95" t="s">
        <v>12</v>
      </c>
      <c r="E95">
        <v>7.91</v>
      </c>
      <c r="F95">
        <v>187.0327983</v>
      </c>
      <c r="G95">
        <v>0</v>
      </c>
      <c r="H95">
        <v>1</v>
      </c>
      <c r="I95" t="s">
        <v>508</v>
      </c>
      <c r="J95">
        <v>0</v>
      </c>
      <c r="K95">
        <v>7</v>
      </c>
      <c r="L95">
        <v>0</v>
      </c>
      <c r="M95">
        <v>0</v>
      </c>
      <c r="N95" s="71" t="s">
        <v>362</v>
      </c>
      <c r="O95"/>
      <c r="P95"/>
      <c r="Q95"/>
    </row>
    <row r="96" spans="1:26" hidden="1">
      <c r="A96" s="215">
        <v>94</v>
      </c>
      <c r="B96" s="19" t="s">
        <v>419</v>
      </c>
      <c r="C96" s="221" t="s">
        <v>417</v>
      </c>
      <c r="D96" s="67" t="s">
        <v>12</v>
      </c>
      <c r="E96" s="67">
        <v>15.82</v>
      </c>
      <c r="F96" s="67">
        <v>472.96222940669998</v>
      </c>
      <c r="G96" s="66">
        <v>0.25</v>
      </c>
      <c r="H96" s="66">
        <v>1</v>
      </c>
      <c r="I96" s="67" t="s">
        <v>420</v>
      </c>
      <c r="J96" s="71">
        <v>0</v>
      </c>
      <c r="K96">
        <v>7</v>
      </c>
      <c r="L96">
        <v>0</v>
      </c>
      <c r="M96" t="s">
        <v>267</v>
      </c>
      <c r="N96" s="71" t="s">
        <v>362</v>
      </c>
      <c r="O96" s="67" t="s">
        <v>632</v>
      </c>
      <c r="P96" s="67"/>
      <c r="Q96" s="67"/>
      <c r="R96" s="66"/>
      <c r="S96" s="66"/>
      <c r="T96" s="66"/>
      <c r="U96" s="66"/>
      <c r="V96" s="66"/>
      <c r="W96" s="66"/>
      <c r="X96" s="66"/>
      <c r="Y96" s="66"/>
      <c r="Z96" s="66"/>
    </row>
    <row r="97" spans="1:26" hidden="1">
      <c r="A97" s="215">
        <v>95</v>
      </c>
      <c r="B97" s="19" t="s">
        <v>419</v>
      </c>
      <c r="C97" s="221" t="s">
        <v>418</v>
      </c>
      <c r="D97" s="67" t="s">
        <v>12</v>
      </c>
      <c r="E97" s="67">
        <v>7.1130000000000004</v>
      </c>
      <c r="F97" s="67">
        <v>374.96375491013998</v>
      </c>
      <c r="G97" s="66">
        <v>0.4</v>
      </c>
      <c r="H97" s="66">
        <v>1</v>
      </c>
      <c r="I97" s="67" t="s">
        <v>420</v>
      </c>
      <c r="J97" s="71">
        <v>0</v>
      </c>
      <c r="K97">
        <v>7</v>
      </c>
      <c r="L97">
        <v>0</v>
      </c>
      <c r="M97" t="s">
        <v>267</v>
      </c>
      <c r="N97" s="71" t="s">
        <v>362</v>
      </c>
      <c r="O97" s="67" t="s">
        <v>632</v>
      </c>
      <c r="P97" s="67"/>
      <c r="Q97" s="67"/>
      <c r="R97" s="66"/>
      <c r="S97" s="66"/>
      <c r="T97" s="66"/>
      <c r="U97" s="66"/>
      <c r="V97" s="66"/>
      <c r="W97" s="66"/>
      <c r="X97" s="66"/>
      <c r="Y97" s="66"/>
      <c r="Z97" s="66"/>
    </row>
    <row r="98" spans="1:26" hidden="1">
      <c r="A98" s="225">
        <v>96</v>
      </c>
      <c r="B98" t="s">
        <v>384</v>
      </c>
      <c r="C98" t="s">
        <v>385</v>
      </c>
      <c r="D98" t="s">
        <v>57</v>
      </c>
      <c r="E98">
        <v>1</v>
      </c>
      <c r="F98">
        <v>136.31</v>
      </c>
      <c r="G98">
        <v>1</v>
      </c>
      <c r="H98">
        <v>1</v>
      </c>
      <c r="I98" t="s">
        <v>393</v>
      </c>
      <c r="J98" t="s">
        <v>54</v>
      </c>
      <c r="K98">
        <v>5</v>
      </c>
      <c r="L98">
        <v>0</v>
      </c>
      <c r="M98">
        <v>0</v>
      </c>
      <c r="N98" s="71" t="s">
        <v>362</v>
      </c>
      <c r="O98"/>
      <c r="P98"/>
      <c r="Q98"/>
    </row>
    <row r="99" spans="1:26" hidden="1">
      <c r="A99" s="215">
        <v>97</v>
      </c>
      <c r="B99" t="s">
        <v>384</v>
      </c>
      <c r="C99" t="s">
        <v>386</v>
      </c>
      <c r="D99" t="s">
        <v>57</v>
      </c>
      <c r="E99">
        <v>1</v>
      </c>
      <c r="F99">
        <v>193.69</v>
      </c>
      <c r="G99">
        <v>1</v>
      </c>
      <c r="H99">
        <v>1</v>
      </c>
      <c r="I99" t="s">
        <v>393</v>
      </c>
      <c r="J99" t="s">
        <v>54</v>
      </c>
      <c r="K99">
        <v>5</v>
      </c>
      <c r="L99">
        <v>0</v>
      </c>
      <c r="M99">
        <v>0</v>
      </c>
      <c r="N99" s="71" t="s">
        <v>362</v>
      </c>
      <c r="O99"/>
      <c r="P99"/>
      <c r="Q99"/>
    </row>
    <row r="100" spans="1:26" hidden="1">
      <c r="A100" s="215">
        <v>98</v>
      </c>
      <c r="B100" t="s">
        <v>384</v>
      </c>
      <c r="C100" t="s">
        <v>387</v>
      </c>
      <c r="D100" t="s">
        <v>57</v>
      </c>
      <c r="E100">
        <v>1</v>
      </c>
      <c r="F100">
        <v>185.03</v>
      </c>
      <c r="G100">
        <v>1</v>
      </c>
      <c r="H100">
        <v>1</v>
      </c>
      <c r="I100" t="s">
        <v>393</v>
      </c>
      <c r="J100" t="s">
        <v>54</v>
      </c>
      <c r="K100">
        <v>5</v>
      </c>
      <c r="L100">
        <v>0</v>
      </c>
      <c r="M100">
        <v>0</v>
      </c>
      <c r="N100" s="71" t="s">
        <v>362</v>
      </c>
      <c r="O100"/>
      <c r="P100"/>
      <c r="Q100"/>
    </row>
    <row r="101" spans="1:26" hidden="1">
      <c r="A101" s="215">
        <v>99</v>
      </c>
      <c r="B101" t="s">
        <v>384</v>
      </c>
      <c r="C101" t="s">
        <v>388</v>
      </c>
      <c r="D101" t="s">
        <v>57</v>
      </c>
      <c r="E101">
        <v>1</v>
      </c>
      <c r="F101">
        <v>136.66</v>
      </c>
      <c r="G101">
        <v>1</v>
      </c>
      <c r="H101">
        <v>1</v>
      </c>
      <c r="I101" t="s">
        <v>393</v>
      </c>
      <c r="J101" t="s">
        <v>54</v>
      </c>
      <c r="K101">
        <v>5</v>
      </c>
      <c r="L101">
        <v>0</v>
      </c>
      <c r="M101">
        <v>0</v>
      </c>
      <c r="N101" s="71" t="s">
        <v>362</v>
      </c>
      <c r="O101"/>
      <c r="P101"/>
      <c r="Q101"/>
    </row>
    <row r="102" spans="1:26" hidden="1">
      <c r="A102" s="215">
        <v>100</v>
      </c>
      <c r="B102" t="s">
        <v>384</v>
      </c>
      <c r="C102" t="s">
        <v>389</v>
      </c>
      <c r="D102" t="s">
        <v>57</v>
      </c>
      <c r="E102">
        <v>1</v>
      </c>
      <c r="F102">
        <v>41.018582780000003</v>
      </c>
      <c r="G102">
        <v>1</v>
      </c>
      <c r="H102">
        <v>1</v>
      </c>
      <c r="I102" t="s">
        <v>393</v>
      </c>
      <c r="J102" t="s">
        <v>54</v>
      </c>
      <c r="K102">
        <v>3</v>
      </c>
      <c r="L102">
        <v>0</v>
      </c>
      <c r="M102">
        <v>0</v>
      </c>
      <c r="N102" s="71" t="s">
        <v>362</v>
      </c>
      <c r="O102"/>
      <c r="P102"/>
      <c r="Q102"/>
    </row>
    <row r="103" spans="1:26" hidden="1">
      <c r="A103" s="215">
        <v>101</v>
      </c>
      <c r="B103" t="s">
        <v>384</v>
      </c>
      <c r="C103" t="s">
        <v>390</v>
      </c>
      <c r="D103" t="s">
        <v>57</v>
      </c>
      <c r="E103">
        <v>1</v>
      </c>
      <c r="F103">
        <v>42.79909541</v>
      </c>
      <c r="G103">
        <v>1</v>
      </c>
      <c r="H103">
        <v>1</v>
      </c>
      <c r="I103" t="s">
        <v>393</v>
      </c>
      <c r="J103" t="s">
        <v>54</v>
      </c>
      <c r="K103">
        <v>3</v>
      </c>
      <c r="L103">
        <v>0</v>
      </c>
      <c r="M103">
        <v>0</v>
      </c>
      <c r="N103" s="71" t="s">
        <v>362</v>
      </c>
      <c r="O103"/>
      <c r="P103"/>
      <c r="Q103"/>
    </row>
    <row r="104" spans="1:26" hidden="1">
      <c r="A104" s="215">
        <v>102</v>
      </c>
      <c r="B104" t="s">
        <v>384</v>
      </c>
      <c r="C104" t="s">
        <v>391</v>
      </c>
      <c r="D104" t="s">
        <v>57</v>
      </c>
      <c r="E104">
        <v>1</v>
      </c>
      <c r="F104">
        <v>41.970354120000003</v>
      </c>
      <c r="G104">
        <v>1</v>
      </c>
      <c r="H104">
        <v>1</v>
      </c>
      <c r="I104" t="s">
        <v>393</v>
      </c>
      <c r="J104" t="s">
        <v>54</v>
      </c>
      <c r="K104">
        <v>3</v>
      </c>
      <c r="L104">
        <v>0</v>
      </c>
      <c r="M104">
        <v>0</v>
      </c>
      <c r="N104" s="71" t="s">
        <v>362</v>
      </c>
      <c r="O104"/>
      <c r="P104"/>
      <c r="Q104"/>
    </row>
    <row r="105" spans="1:26" hidden="1">
      <c r="A105" s="215">
        <v>103</v>
      </c>
      <c r="B105" t="s">
        <v>384</v>
      </c>
      <c r="C105" t="s">
        <v>392</v>
      </c>
      <c r="D105" t="s">
        <v>57</v>
      </c>
      <c r="E105">
        <v>1</v>
      </c>
      <c r="F105">
        <v>41.970354120000003</v>
      </c>
      <c r="G105">
        <v>0.75</v>
      </c>
      <c r="H105">
        <v>1</v>
      </c>
      <c r="I105" t="s">
        <v>393</v>
      </c>
      <c r="J105" t="s">
        <v>54</v>
      </c>
      <c r="K105">
        <v>3</v>
      </c>
      <c r="L105">
        <v>0</v>
      </c>
      <c r="M105">
        <v>0</v>
      </c>
      <c r="N105" s="71" t="s">
        <v>362</v>
      </c>
      <c r="O105"/>
      <c r="P105"/>
      <c r="Q105"/>
    </row>
    <row r="106" spans="1:26" hidden="1">
      <c r="A106" s="215">
        <v>104</v>
      </c>
      <c r="B106" t="s">
        <v>384</v>
      </c>
      <c r="C106" t="s">
        <v>360</v>
      </c>
      <c r="D106" t="s">
        <v>57</v>
      </c>
      <c r="E106">
        <v>36</v>
      </c>
      <c r="F106">
        <v>334.27</v>
      </c>
      <c r="G106">
        <v>0.56999999999999995</v>
      </c>
      <c r="H106">
        <v>0.56999999999999995</v>
      </c>
      <c r="I106" t="s">
        <v>393</v>
      </c>
      <c r="J106" t="s">
        <v>54</v>
      </c>
      <c r="K106">
        <v>1</v>
      </c>
      <c r="L106">
        <v>0</v>
      </c>
      <c r="M106">
        <v>0</v>
      </c>
      <c r="N106" s="71" t="s">
        <v>362</v>
      </c>
      <c r="O106"/>
      <c r="P106"/>
      <c r="Q106"/>
    </row>
    <row r="107" spans="1:26" hidden="1">
      <c r="A107" s="215">
        <v>105</v>
      </c>
      <c r="B107" t="s">
        <v>522</v>
      </c>
      <c r="C107" t="s">
        <v>518</v>
      </c>
      <c r="D107" t="s">
        <v>57</v>
      </c>
      <c r="E107">
        <v>1</v>
      </c>
      <c r="F107">
        <v>321.39906300000001</v>
      </c>
      <c r="G107">
        <v>0.48</v>
      </c>
      <c r="H107">
        <v>1</v>
      </c>
      <c r="I107" t="s">
        <v>523</v>
      </c>
      <c r="J107" t="s">
        <v>54</v>
      </c>
      <c r="K107">
        <v>3</v>
      </c>
      <c r="L107">
        <v>0</v>
      </c>
      <c r="M107" t="s">
        <v>269</v>
      </c>
      <c r="N107" s="71" t="s">
        <v>362</v>
      </c>
      <c r="O107"/>
      <c r="P107"/>
      <c r="Q107"/>
    </row>
    <row r="108" spans="1:26" hidden="1">
      <c r="A108" s="215">
        <v>106</v>
      </c>
      <c r="B108" t="s">
        <v>522</v>
      </c>
      <c r="C108" t="s">
        <v>519</v>
      </c>
      <c r="D108" t="s">
        <v>57</v>
      </c>
      <c r="E108">
        <v>1</v>
      </c>
      <c r="F108">
        <v>156.68207290000001</v>
      </c>
      <c r="G108">
        <v>0.45</v>
      </c>
      <c r="H108">
        <v>1</v>
      </c>
      <c r="I108" t="s">
        <v>523</v>
      </c>
      <c r="J108" t="s">
        <v>54</v>
      </c>
      <c r="K108">
        <v>3</v>
      </c>
      <c r="L108">
        <v>0</v>
      </c>
      <c r="M108" t="s">
        <v>269</v>
      </c>
      <c r="N108" s="71" t="s">
        <v>362</v>
      </c>
      <c r="O108"/>
      <c r="P108"/>
      <c r="Q108"/>
    </row>
    <row r="109" spans="1:26" hidden="1">
      <c r="A109" s="215">
        <v>107</v>
      </c>
      <c r="B109" t="s">
        <v>522</v>
      </c>
      <c r="C109" t="s">
        <v>520</v>
      </c>
      <c r="D109" t="s">
        <v>57</v>
      </c>
      <c r="E109">
        <v>5</v>
      </c>
      <c r="F109">
        <v>120.5563642764902</v>
      </c>
      <c r="G109">
        <v>0</v>
      </c>
      <c r="H109">
        <v>1</v>
      </c>
      <c r="I109" t="s">
        <v>523</v>
      </c>
      <c r="J109" t="s">
        <v>54</v>
      </c>
      <c r="K109">
        <v>12</v>
      </c>
      <c r="L109">
        <v>0</v>
      </c>
      <c r="M109" t="s">
        <v>269</v>
      </c>
      <c r="N109" s="71" t="s">
        <v>362</v>
      </c>
      <c r="O109"/>
      <c r="P109"/>
      <c r="Q109"/>
    </row>
    <row r="110" spans="1:26" hidden="1">
      <c r="A110" s="215">
        <v>108</v>
      </c>
      <c r="B110" t="s">
        <v>522</v>
      </c>
      <c r="C110" t="s">
        <v>521</v>
      </c>
      <c r="D110" t="s">
        <v>12</v>
      </c>
      <c r="E110">
        <v>9.4939999999999998</v>
      </c>
      <c r="F110">
        <v>329.10739257350991</v>
      </c>
      <c r="G110">
        <v>0</v>
      </c>
      <c r="H110">
        <v>1</v>
      </c>
      <c r="I110" t="s">
        <v>523</v>
      </c>
      <c r="J110" t="s">
        <v>54</v>
      </c>
      <c r="K110">
        <v>11</v>
      </c>
      <c r="L110">
        <v>0</v>
      </c>
      <c r="M110" t="s">
        <v>269</v>
      </c>
      <c r="N110" s="71" t="s">
        <v>362</v>
      </c>
      <c r="O110"/>
      <c r="P110"/>
      <c r="Q110"/>
    </row>
    <row r="111" spans="1:26" hidden="1">
      <c r="A111" s="215">
        <v>109</v>
      </c>
      <c r="B111" t="s">
        <v>408</v>
      </c>
      <c r="C111" t="s">
        <v>394</v>
      </c>
      <c r="D111" t="s">
        <v>12</v>
      </c>
      <c r="E111">
        <v>10.462999999999999</v>
      </c>
      <c r="F111">
        <v>235.99241562002001</v>
      </c>
      <c r="G111">
        <v>0.8</v>
      </c>
      <c r="H111">
        <v>0.8</v>
      </c>
      <c r="I111" t="s">
        <v>407</v>
      </c>
      <c r="J111">
        <v>0</v>
      </c>
      <c r="K111">
        <v>11</v>
      </c>
      <c r="L111">
        <v>0</v>
      </c>
      <c r="M111" t="s">
        <v>269</v>
      </c>
      <c r="N111" s="71" t="s">
        <v>362</v>
      </c>
      <c r="O111"/>
      <c r="P111"/>
      <c r="Q111"/>
    </row>
    <row r="112" spans="1:26" hidden="1">
      <c r="A112" s="215">
        <v>110</v>
      </c>
      <c r="B112" t="s">
        <v>408</v>
      </c>
      <c r="C112" t="s">
        <v>395</v>
      </c>
      <c r="D112" t="s">
        <v>12</v>
      </c>
      <c r="E112">
        <v>1</v>
      </c>
      <c r="F112">
        <v>18.14921786</v>
      </c>
      <c r="G112">
        <v>0</v>
      </c>
      <c r="H112">
        <v>1</v>
      </c>
      <c r="I112" t="s">
        <v>407</v>
      </c>
      <c r="J112">
        <v>0</v>
      </c>
      <c r="K112">
        <v>7</v>
      </c>
      <c r="L112">
        <v>0</v>
      </c>
      <c r="M112" t="s">
        <v>269</v>
      </c>
      <c r="N112" s="71" t="s">
        <v>362</v>
      </c>
      <c r="O112"/>
      <c r="P112"/>
      <c r="Q112"/>
    </row>
    <row r="113" spans="1:17" hidden="1">
      <c r="A113" s="215">
        <v>111</v>
      </c>
      <c r="B113" t="s">
        <v>408</v>
      </c>
      <c r="C113" t="s">
        <v>396</v>
      </c>
      <c r="D113" t="s">
        <v>12</v>
      </c>
      <c r="E113">
        <v>0.7</v>
      </c>
      <c r="F113">
        <v>28.0678625</v>
      </c>
      <c r="G113">
        <v>1</v>
      </c>
      <c r="H113">
        <v>1</v>
      </c>
      <c r="I113" t="s">
        <v>407</v>
      </c>
      <c r="J113">
        <v>0</v>
      </c>
      <c r="K113">
        <v>7</v>
      </c>
      <c r="L113">
        <v>0</v>
      </c>
      <c r="M113" t="s">
        <v>269</v>
      </c>
      <c r="N113" s="71" t="s">
        <v>362</v>
      </c>
      <c r="O113"/>
      <c r="P113"/>
      <c r="Q113"/>
    </row>
    <row r="114" spans="1:17" hidden="1">
      <c r="A114" s="215">
        <v>112</v>
      </c>
      <c r="B114" t="s">
        <v>408</v>
      </c>
      <c r="C114" t="s">
        <v>397</v>
      </c>
      <c r="D114" t="s">
        <v>12</v>
      </c>
      <c r="E114">
        <v>1</v>
      </c>
      <c r="F114">
        <v>5.8813662830000002</v>
      </c>
      <c r="G114">
        <v>0</v>
      </c>
      <c r="H114">
        <v>1</v>
      </c>
      <c r="I114" t="s">
        <v>407</v>
      </c>
      <c r="J114">
        <v>0</v>
      </c>
      <c r="K114">
        <v>7</v>
      </c>
      <c r="L114">
        <v>0</v>
      </c>
      <c r="M114" t="s">
        <v>269</v>
      </c>
      <c r="N114" s="71" t="s">
        <v>362</v>
      </c>
      <c r="O114"/>
      <c r="P114"/>
      <c r="Q114"/>
    </row>
    <row r="115" spans="1:17" hidden="1">
      <c r="A115" s="215">
        <v>113</v>
      </c>
      <c r="B115" t="s">
        <v>408</v>
      </c>
      <c r="C115" t="s">
        <v>398</v>
      </c>
      <c r="D115" t="s">
        <v>12</v>
      </c>
      <c r="E115">
        <v>0.58399999999999996</v>
      </c>
      <c r="F115">
        <v>8.1389467849999999</v>
      </c>
      <c r="G115">
        <v>0</v>
      </c>
      <c r="H115">
        <v>1</v>
      </c>
      <c r="I115" t="s">
        <v>407</v>
      </c>
      <c r="J115">
        <v>0</v>
      </c>
      <c r="K115">
        <v>7</v>
      </c>
      <c r="L115">
        <v>0</v>
      </c>
      <c r="M115" t="s">
        <v>269</v>
      </c>
      <c r="N115" s="71" t="s">
        <v>362</v>
      </c>
      <c r="O115"/>
      <c r="P115"/>
      <c r="Q115"/>
    </row>
    <row r="116" spans="1:17" hidden="1">
      <c r="A116" s="215">
        <v>114</v>
      </c>
      <c r="B116" t="s">
        <v>408</v>
      </c>
      <c r="C116" t="s">
        <v>399</v>
      </c>
      <c r="D116" t="s">
        <v>12</v>
      </c>
      <c r="E116">
        <v>2.9</v>
      </c>
      <c r="F116">
        <v>84.879744000000002</v>
      </c>
      <c r="G116">
        <v>0.16</v>
      </c>
      <c r="H116">
        <v>1</v>
      </c>
      <c r="I116" t="s">
        <v>407</v>
      </c>
      <c r="J116">
        <v>0</v>
      </c>
      <c r="K116">
        <v>7</v>
      </c>
      <c r="L116">
        <v>0</v>
      </c>
      <c r="M116" t="s">
        <v>269</v>
      </c>
      <c r="N116" s="71" t="s">
        <v>362</v>
      </c>
      <c r="O116"/>
      <c r="P116"/>
      <c r="Q116"/>
    </row>
    <row r="117" spans="1:17" hidden="1">
      <c r="A117" s="215">
        <v>115</v>
      </c>
      <c r="B117" t="s">
        <v>408</v>
      </c>
      <c r="C117" t="s">
        <v>400</v>
      </c>
      <c r="D117" t="s">
        <v>12</v>
      </c>
      <c r="E117">
        <v>1.4</v>
      </c>
      <c r="F117">
        <v>11.9046562</v>
      </c>
      <c r="G117">
        <v>0</v>
      </c>
      <c r="H117">
        <v>1</v>
      </c>
      <c r="I117" t="s">
        <v>407</v>
      </c>
      <c r="J117">
        <v>0</v>
      </c>
      <c r="K117">
        <v>7</v>
      </c>
      <c r="L117">
        <v>0</v>
      </c>
      <c r="M117" t="s">
        <v>269</v>
      </c>
      <c r="N117" s="71" t="s">
        <v>362</v>
      </c>
      <c r="O117"/>
      <c r="P117"/>
      <c r="Q117"/>
    </row>
    <row r="118" spans="1:17" hidden="1">
      <c r="A118" s="215">
        <v>116</v>
      </c>
      <c r="B118" t="s">
        <v>408</v>
      </c>
      <c r="C118" t="s">
        <v>401</v>
      </c>
      <c r="D118" t="s">
        <v>12</v>
      </c>
      <c r="E118">
        <v>1.9</v>
      </c>
      <c r="F118">
        <v>2.4463474449999998</v>
      </c>
      <c r="G118">
        <v>0</v>
      </c>
      <c r="H118">
        <v>1</v>
      </c>
      <c r="I118" t="s">
        <v>407</v>
      </c>
      <c r="J118">
        <v>0</v>
      </c>
      <c r="K118">
        <v>7</v>
      </c>
      <c r="L118">
        <v>0</v>
      </c>
      <c r="M118" t="s">
        <v>269</v>
      </c>
      <c r="N118" s="71" t="s">
        <v>362</v>
      </c>
      <c r="O118"/>
      <c r="P118"/>
      <c r="Q118"/>
    </row>
    <row r="119" spans="1:17" hidden="1">
      <c r="A119" s="215">
        <v>117</v>
      </c>
      <c r="B119" t="s">
        <v>408</v>
      </c>
      <c r="C119" t="s">
        <v>402</v>
      </c>
      <c r="D119" t="s">
        <v>12</v>
      </c>
      <c r="E119">
        <v>1.7</v>
      </c>
      <c r="F119">
        <v>14.607284999999999</v>
      </c>
      <c r="G119">
        <v>1</v>
      </c>
      <c r="H119">
        <v>1</v>
      </c>
      <c r="I119" t="s">
        <v>407</v>
      </c>
      <c r="J119">
        <v>0</v>
      </c>
      <c r="K119">
        <v>7</v>
      </c>
      <c r="L119">
        <v>0</v>
      </c>
      <c r="M119" t="s">
        <v>269</v>
      </c>
      <c r="N119" s="71" t="s">
        <v>362</v>
      </c>
      <c r="O119"/>
      <c r="P119"/>
      <c r="Q119"/>
    </row>
    <row r="120" spans="1:17" hidden="1">
      <c r="A120" s="215">
        <v>118</v>
      </c>
      <c r="B120" t="s">
        <v>408</v>
      </c>
      <c r="C120" t="s">
        <v>409</v>
      </c>
      <c r="D120" t="s">
        <v>12</v>
      </c>
      <c r="E120">
        <v>0.439</v>
      </c>
      <c r="F120">
        <v>4.4591922139999998</v>
      </c>
      <c r="G120">
        <v>0</v>
      </c>
      <c r="H120">
        <v>1</v>
      </c>
      <c r="I120" t="s">
        <v>407</v>
      </c>
      <c r="J120">
        <v>0</v>
      </c>
      <c r="K120">
        <v>7</v>
      </c>
      <c r="L120">
        <v>0</v>
      </c>
      <c r="M120" t="s">
        <v>269</v>
      </c>
      <c r="N120" s="71" t="s">
        <v>362</v>
      </c>
      <c r="O120"/>
      <c r="P120"/>
      <c r="Q120"/>
    </row>
    <row r="121" spans="1:17" hidden="1">
      <c r="A121" s="215">
        <v>119</v>
      </c>
      <c r="B121" t="s">
        <v>408</v>
      </c>
      <c r="C121" t="s">
        <v>403</v>
      </c>
      <c r="D121" t="s">
        <v>57</v>
      </c>
      <c r="E121">
        <v>1</v>
      </c>
      <c r="F121">
        <v>195.21688979663</v>
      </c>
      <c r="G121">
        <v>0.15</v>
      </c>
      <c r="H121">
        <v>1</v>
      </c>
      <c r="I121" t="s">
        <v>407</v>
      </c>
      <c r="J121">
        <v>0</v>
      </c>
      <c r="K121">
        <v>5</v>
      </c>
      <c r="L121">
        <v>0</v>
      </c>
      <c r="M121" t="s">
        <v>269</v>
      </c>
      <c r="N121" s="71" t="s">
        <v>362</v>
      </c>
      <c r="O121"/>
      <c r="P121"/>
      <c r="Q121"/>
    </row>
    <row r="122" spans="1:17" hidden="1">
      <c r="A122" s="215">
        <v>120</v>
      </c>
      <c r="B122" t="s">
        <v>408</v>
      </c>
      <c r="C122" t="s">
        <v>404</v>
      </c>
      <c r="D122" t="s">
        <v>57</v>
      </c>
      <c r="E122">
        <v>1</v>
      </c>
      <c r="F122">
        <v>36.661991779399997</v>
      </c>
      <c r="G122">
        <v>0</v>
      </c>
      <c r="H122">
        <v>1</v>
      </c>
      <c r="I122" t="s">
        <v>407</v>
      </c>
      <c r="J122">
        <v>0</v>
      </c>
      <c r="K122">
        <v>4</v>
      </c>
      <c r="L122">
        <v>0</v>
      </c>
      <c r="M122" t="s">
        <v>269</v>
      </c>
      <c r="N122" s="71" t="s">
        <v>362</v>
      </c>
      <c r="O122"/>
      <c r="P122"/>
      <c r="Q122"/>
    </row>
    <row r="123" spans="1:17" hidden="1">
      <c r="A123" s="215">
        <v>121</v>
      </c>
      <c r="B123" t="s">
        <v>408</v>
      </c>
      <c r="C123" t="s">
        <v>405</v>
      </c>
      <c r="D123" t="s">
        <v>57</v>
      </c>
      <c r="E123">
        <v>1</v>
      </c>
      <c r="F123">
        <v>36.661991779399997</v>
      </c>
      <c r="G123">
        <v>0</v>
      </c>
      <c r="H123">
        <v>1</v>
      </c>
      <c r="I123" t="s">
        <v>407</v>
      </c>
      <c r="J123">
        <v>0</v>
      </c>
      <c r="K123">
        <v>4</v>
      </c>
      <c r="L123">
        <v>0</v>
      </c>
      <c r="M123" t="s">
        <v>269</v>
      </c>
      <c r="N123" s="71" t="s">
        <v>362</v>
      </c>
      <c r="O123"/>
      <c r="P123"/>
      <c r="Q123"/>
    </row>
    <row r="124" spans="1:17" hidden="1">
      <c r="A124" s="215">
        <v>122</v>
      </c>
      <c r="B124" t="s">
        <v>408</v>
      </c>
      <c r="C124" t="s">
        <v>406</v>
      </c>
      <c r="D124" t="s">
        <v>57</v>
      </c>
      <c r="E124">
        <v>1</v>
      </c>
      <c r="F124">
        <v>36.661991779399997</v>
      </c>
      <c r="G124">
        <v>0</v>
      </c>
      <c r="H124">
        <v>1</v>
      </c>
      <c r="I124" t="s">
        <v>407</v>
      </c>
      <c r="J124">
        <v>0</v>
      </c>
      <c r="K124">
        <v>4</v>
      </c>
      <c r="L124">
        <v>0</v>
      </c>
      <c r="M124" t="s">
        <v>269</v>
      </c>
      <c r="N124" s="71" t="s">
        <v>362</v>
      </c>
      <c r="O124"/>
      <c r="P124"/>
      <c r="Q124"/>
    </row>
    <row r="125" spans="1:17" hidden="1">
      <c r="A125" s="215">
        <v>123</v>
      </c>
      <c r="B125" t="s">
        <v>355</v>
      </c>
      <c r="C125" t="s">
        <v>356</v>
      </c>
      <c r="D125" t="s">
        <v>12</v>
      </c>
      <c r="E125">
        <v>4.51</v>
      </c>
      <c r="F125">
        <v>107.42083638742</v>
      </c>
      <c r="G125">
        <v>0.8</v>
      </c>
      <c r="H125">
        <v>1</v>
      </c>
      <c r="I125" t="s">
        <v>361</v>
      </c>
      <c r="J125" t="s">
        <v>54</v>
      </c>
      <c r="K125">
        <v>11</v>
      </c>
      <c r="L125">
        <v>0</v>
      </c>
      <c r="M125" t="s">
        <v>271</v>
      </c>
      <c r="N125" s="71" t="s">
        <v>362</v>
      </c>
      <c r="O125"/>
      <c r="P125"/>
      <c r="Q125"/>
    </row>
    <row r="126" spans="1:17" hidden="1">
      <c r="A126" s="215">
        <v>124</v>
      </c>
      <c r="B126" t="s">
        <v>355</v>
      </c>
      <c r="C126" t="s">
        <v>364</v>
      </c>
      <c r="D126" t="s">
        <v>57</v>
      </c>
      <c r="E126">
        <v>1</v>
      </c>
      <c r="F126">
        <v>295.52623265905999</v>
      </c>
      <c r="G126">
        <v>0.85</v>
      </c>
      <c r="H126">
        <v>1</v>
      </c>
      <c r="I126" t="s">
        <v>361</v>
      </c>
      <c r="J126" t="s">
        <v>54</v>
      </c>
      <c r="K126">
        <v>3</v>
      </c>
      <c r="L126">
        <v>0</v>
      </c>
      <c r="M126" t="s">
        <v>271</v>
      </c>
      <c r="N126" s="71" t="s">
        <v>362</v>
      </c>
      <c r="O126"/>
      <c r="P126"/>
      <c r="Q126"/>
    </row>
    <row r="127" spans="1:17" hidden="1">
      <c r="A127" s="215">
        <v>125</v>
      </c>
      <c r="B127" t="s">
        <v>355</v>
      </c>
      <c r="C127" t="s">
        <v>363</v>
      </c>
      <c r="D127" t="s">
        <v>57</v>
      </c>
      <c r="E127">
        <v>1</v>
      </c>
      <c r="F127">
        <v>227.06035419159991</v>
      </c>
      <c r="G127">
        <v>0.95</v>
      </c>
      <c r="H127">
        <v>1</v>
      </c>
      <c r="I127" t="s">
        <v>361</v>
      </c>
      <c r="J127" t="s">
        <v>54</v>
      </c>
      <c r="K127">
        <v>3</v>
      </c>
      <c r="L127">
        <v>0</v>
      </c>
      <c r="M127" t="s">
        <v>271</v>
      </c>
      <c r="N127" s="71" t="s">
        <v>362</v>
      </c>
      <c r="O127"/>
      <c r="P127"/>
      <c r="Q127"/>
    </row>
    <row r="128" spans="1:17" hidden="1">
      <c r="A128" s="215">
        <v>126</v>
      </c>
      <c r="B128" t="s">
        <v>355</v>
      </c>
      <c r="C128" t="s">
        <v>357</v>
      </c>
      <c r="D128" t="s">
        <v>12</v>
      </c>
      <c r="E128">
        <v>1.7749999999999999</v>
      </c>
      <c r="F128">
        <v>28.577189027549998</v>
      </c>
      <c r="G128">
        <v>0</v>
      </c>
      <c r="H128">
        <v>0.3</v>
      </c>
      <c r="I128" t="s">
        <v>361</v>
      </c>
      <c r="J128" t="s">
        <v>54</v>
      </c>
      <c r="K128">
        <v>7</v>
      </c>
      <c r="L128">
        <v>0</v>
      </c>
      <c r="M128" t="s">
        <v>271</v>
      </c>
      <c r="N128" s="71" t="s">
        <v>362</v>
      </c>
      <c r="O128"/>
      <c r="P128"/>
      <c r="Q128"/>
    </row>
    <row r="129" spans="1:17" hidden="1">
      <c r="A129" s="215">
        <v>127</v>
      </c>
      <c r="B129" t="s">
        <v>355</v>
      </c>
      <c r="C129" t="s">
        <v>358</v>
      </c>
      <c r="D129" t="s">
        <v>18</v>
      </c>
      <c r="E129">
        <v>0.15</v>
      </c>
      <c r="F129">
        <v>3.8603672257600001</v>
      </c>
      <c r="G129">
        <v>1</v>
      </c>
      <c r="H129">
        <v>1</v>
      </c>
      <c r="I129" t="s">
        <v>361</v>
      </c>
      <c r="J129" t="s">
        <v>54</v>
      </c>
      <c r="K129">
        <v>7</v>
      </c>
      <c r="L129">
        <v>0</v>
      </c>
      <c r="M129" t="s">
        <v>271</v>
      </c>
      <c r="N129" s="71" t="s">
        <v>362</v>
      </c>
      <c r="O129"/>
      <c r="P129"/>
      <c r="Q129"/>
    </row>
    <row r="130" spans="1:17" hidden="1">
      <c r="A130" s="215">
        <v>128</v>
      </c>
      <c r="B130" t="s">
        <v>355</v>
      </c>
      <c r="C130" t="s">
        <v>359</v>
      </c>
      <c r="D130" t="s">
        <v>57</v>
      </c>
      <c r="E130">
        <v>1</v>
      </c>
      <c r="F130">
        <v>38.929323272960012</v>
      </c>
      <c r="G130">
        <v>1</v>
      </c>
      <c r="H130">
        <v>1</v>
      </c>
      <c r="I130" t="s">
        <v>361</v>
      </c>
      <c r="J130" t="s">
        <v>54</v>
      </c>
      <c r="K130">
        <v>4</v>
      </c>
      <c r="L130">
        <v>0</v>
      </c>
      <c r="M130" t="s">
        <v>271</v>
      </c>
      <c r="N130" s="71" t="s">
        <v>362</v>
      </c>
      <c r="O130"/>
      <c r="P130"/>
      <c r="Q130"/>
    </row>
    <row r="131" spans="1:17" hidden="1">
      <c r="A131" s="215">
        <v>129</v>
      </c>
      <c r="B131" t="s">
        <v>355</v>
      </c>
      <c r="C131" t="s">
        <v>360</v>
      </c>
      <c r="D131" t="s">
        <v>57</v>
      </c>
      <c r="E131">
        <v>4</v>
      </c>
      <c r="F131">
        <v>62.861978238559992</v>
      </c>
      <c r="G131">
        <v>1</v>
      </c>
      <c r="H131">
        <v>1</v>
      </c>
      <c r="I131" t="s">
        <v>361</v>
      </c>
      <c r="J131" t="s">
        <v>54</v>
      </c>
      <c r="K131">
        <v>1</v>
      </c>
      <c r="L131">
        <v>0</v>
      </c>
      <c r="M131" t="s">
        <v>271</v>
      </c>
      <c r="N131" s="71" t="s">
        <v>362</v>
      </c>
      <c r="O131"/>
      <c r="P131"/>
      <c r="Q131"/>
    </row>
    <row r="132" spans="1:17" hidden="1">
      <c r="A132" s="215">
        <v>130</v>
      </c>
      <c r="B132" t="s">
        <v>366</v>
      </c>
      <c r="C132" t="s">
        <v>365</v>
      </c>
      <c r="D132" t="s">
        <v>57</v>
      </c>
      <c r="E132">
        <v>19.843</v>
      </c>
      <c r="F132">
        <v>1149.1962001493</v>
      </c>
      <c r="G132">
        <v>1</v>
      </c>
      <c r="H132">
        <v>1</v>
      </c>
      <c r="I132" t="s">
        <v>367</v>
      </c>
      <c r="J132" t="s">
        <v>54</v>
      </c>
      <c r="K132">
        <v>11</v>
      </c>
      <c r="L132">
        <v>0</v>
      </c>
      <c r="M132" t="s">
        <v>273</v>
      </c>
      <c r="N132" s="71" t="s">
        <v>362</v>
      </c>
      <c r="O132"/>
      <c r="P132"/>
      <c r="Q132"/>
    </row>
    <row r="133" spans="1:17" hidden="1">
      <c r="A133" s="215">
        <v>131</v>
      </c>
      <c r="B133" t="s">
        <v>379</v>
      </c>
      <c r="C133" t="s">
        <v>375</v>
      </c>
      <c r="D133" t="s">
        <v>57</v>
      </c>
      <c r="E133">
        <v>1</v>
      </c>
      <c r="F133">
        <v>405.93708967677009</v>
      </c>
      <c r="G133">
        <v>0.65</v>
      </c>
      <c r="H133">
        <v>1</v>
      </c>
      <c r="I133" t="s">
        <v>380</v>
      </c>
      <c r="J133" t="s">
        <v>54</v>
      </c>
      <c r="K133">
        <v>3</v>
      </c>
      <c r="L133">
        <v>0</v>
      </c>
      <c r="M133" t="s">
        <v>273</v>
      </c>
      <c r="N133" s="71" t="s">
        <v>362</v>
      </c>
      <c r="O133"/>
      <c r="P133"/>
      <c r="Q133"/>
    </row>
    <row r="134" spans="1:17" hidden="1">
      <c r="A134" s="215">
        <v>132</v>
      </c>
      <c r="B134" t="s">
        <v>379</v>
      </c>
      <c r="C134" t="s">
        <v>376</v>
      </c>
      <c r="D134" t="s">
        <v>57</v>
      </c>
      <c r="E134">
        <v>1</v>
      </c>
      <c r="F134">
        <v>320.03459359999999</v>
      </c>
      <c r="G134">
        <v>0.88</v>
      </c>
      <c r="H134">
        <v>0.88</v>
      </c>
      <c r="I134" t="s">
        <v>380</v>
      </c>
      <c r="J134" t="s">
        <v>54</v>
      </c>
      <c r="K134">
        <v>7</v>
      </c>
      <c r="L134">
        <v>0</v>
      </c>
      <c r="M134" t="s">
        <v>273</v>
      </c>
      <c r="N134" s="71" t="s">
        <v>362</v>
      </c>
      <c r="O134"/>
      <c r="P134"/>
      <c r="Q134"/>
    </row>
    <row r="135" spans="1:17" hidden="1">
      <c r="A135" s="215">
        <v>133</v>
      </c>
      <c r="B135" t="s">
        <v>379</v>
      </c>
      <c r="C135" t="s">
        <v>377</v>
      </c>
      <c r="D135" t="s">
        <v>12</v>
      </c>
      <c r="E135">
        <v>1.65</v>
      </c>
      <c r="F135">
        <v>54.403540110000002</v>
      </c>
      <c r="G135">
        <v>0.36</v>
      </c>
      <c r="H135">
        <v>1</v>
      </c>
      <c r="I135" t="s">
        <v>380</v>
      </c>
      <c r="J135" t="s">
        <v>54</v>
      </c>
      <c r="K135">
        <v>7</v>
      </c>
      <c r="L135">
        <v>0</v>
      </c>
      <c r="M135" t="s">
        <v>273</v>
      </c>
      <c r="N135" s="71" t="s">
        <v>362</v>
      </c>
      <c r="O135"/>
      <c r="P135"/>
      <c r="Q135"/>
    </row>
    <row r="136" spans="1:17" hidden="1">
      <c r="A136" s="215">
        <v>134</v>
      </c>
      <c r="B136" t="s">
        <v>379</v>
      </c>
      <c r="C136" t="s">
        <v>381</v>
      </c>
      <c r="D136" t="s">
        <v>57</v>
      </c>
      <c r="E136">
        <v>1</v>
      </c>
      <c r="F136">
        <v>346.4138345175399</v>
      </c>
      <c r="G136">
        <v>0</v>
      </c>
      <c r="H136">
        <v>0</v>
      </c>
      <c r="I136" t="s">
        <v>380</v>
      </c>
      <c r="J136" t="s">
        <v>54</v>
      </c>
      <c r="K136">
        <v>5</v>
      </c>
      <c r="L136">
        <v>0</v>
      </c>
      <c r="M136" t="s">
        <v>273</v>
      </c>
      <c r="N136" s="71" t="s">
        <v>362</v>
      </c>
      <c r="O136"/>
      <c r="P136"/>
      <c r="Q136"/>
    </row>
    <row r="137" spans="1:17" hidden="1">
      <c r="A137" s="215">
        <v>135</v>
      </c>
      <c r="B137" t="s">
        <v>379</v>
      </c>
      <c r="C137" t="s">
        <v>382</v>
      </c>
      <c r="D137" t="s">
        <v>57</v>
      </c>
      <c r="E137">
        <v>1</v>
      </c>
      <c r="F137">
        <v>288.07948569393011</v>
      </c>
      <c r="G137">
        <v>0</v>
      </c>
      <c r="H137">
        <v>0</v>
      </c>
      <c r="I137" t="s">
        <v>380</v>
      </c>
      <c r="J137" t="s">
        <v>54</v>
      </c>
      <c r="K137">
        <v>5</v>
      </c>
      <c r="L137">
        <v>0</v>
      </c>
      <c r="M137" t="s">
        <v>273</v>
      </c>
      <c r="N137" s="71" t="s">
        <v>362</v>
      </c>
      <c r="O137"/>
      <c r="P137"/>
      <c r="Q137"/>
    </row>
    <row r="138" spans="1:17" hidden="1">
      <c r="A138" s="215">
        <v>136</v>
      </c>
      <c r="B138" t="s">
        <v>379</v>
      </c>
      <c r="C138" t="s">
        <v>383</v>
      </c>
      <c r="D138" t="s">
        <v>57</v>
      </c>
      <c r="E138">
        <v>1</v>
      </c>
      <c r="F138">
        <v>189.52974883928999</v>
      </c>
      <c r="G138">
        <v>0.65</v>
      </c>
      <c r="H138">
        <v>1</v>
      </c>
      <c r="I138" t="s">
        <v>380</v>
      </c>
      <c r="J138" t="s">
        <v>54</v>
      </c>
      <c r="K138">
        <v>5</v>
      </c>
      <c r="L138">
        <v>0</v>
      </c>
      <c r="M138" t="s">
        <v>273</v>
      </c>
      <c r="N138" s="71" t="s">
        <v>362</v>
      </c>
      <c r="O138"/>
      <c r="P138"/>
      <c r="Q138"/>
    </row>
    <row r="139" spans="1:17" hidden="1">
      <c r="A139" s="215">
        <v>137</v>
      </c>
      <c r="B139" t="s">
        <v>379</v>
      </c>
      <c r="C139" t="s">
        <v>378</v>
      </c>
      <c r="D139" t="s">
        <v>57</v>
      </c>
      <c r="E139">
        <v>1</v>
      </c>
      <c r="F139">
        <v>41.822123349999998</v>
      </c>
      <c r="G139">
        <v>0</v>
      </c>
      <c r="H139">
        <v>0</v>
      </c>
      <c r="I139" t="s">
        <v>380</v>
      </c>
      <c r="J139" t="s">
        <v>54</v>
      </c>
      <c r="K139">
        <v>4</v>
      </c>
      <c r="L139">
        <v>0</v>
      </c>
      <c r="M139" t="s">
        <v>273</v>
      </c>
      <c r="N139" s="71" t="s">
        <v>362</v>
      </c>
      <c r="O139"/>
      <c r="P139"/>
      <c r="Q139"/>
    </row>
    <row r="140" spans="1:17" hidden="1">
      <c r="A140" s="215">
        <v>138</v>
      </c>
      <c r="B140" t="s">
        <v>379</v>
      </c>
      <c r="C140" t="s">
        <v>360</v>
      </c>
      <c r="D140" t="s">
        <v>57</v>
      </c>
      <c r="E140">
        <v>15</v>
      </c>
      <c r="F140">
        <v>118.56733669862</v>
      </c>
      <c r="G140">
        <v>0.86</v>
      </c>
      <c r="H140">
        <v>1</v>
      </c>
      <c r="I140" t="s">
        <v>380</v>
      </c>
      <c r="J140" t="s">
        <v>54</v>
      </c>
      <c r="K140">
        <v>1</v>
      </c>
      <c r="L140">
        <v>0</v>
      </c>
      <c r="M140" t="s">
        <v>273</v>
      </c>
      <c r="N140" s="71" t="s">
        <v>362</v>
      </c>
      <c r="O140"/>
      <c r="P140"/>
      <c r="Q140"/>
    </row>
    <row r="141" spans="1:17" hidden="1">
      <c r="A141" s="215">
        <v>139</v>
      </c>
      <c r="B141" t="s">
        <v>374</v>
      </c>
      <c r="C141" t="s">
        <v>368</v>
      </c>
      <c r="D141" t="s">
        <v>12</v>
      </c>
      <c r="E141">
        <v>0.54</v>
      </c>
      <c r="F141">
        <v>22.7160982732</v>
      </c>
      <c r="G141">
        <v>1</v>
      </c>
      <c r="H141">
        <v>1</v>
      </c>
      <c r="I141" t="s">
        <v>373</v>
      </c>
      <c r="J141" t="s">
        <v>54</v>
      </c>
      <c r="K141">
        <v>11</v>
      </c>
      <c r="L141">
        <v>0</v>
      </c>
      <c r="M141" t="s">
        <v>275</v>
      </c>
      <c r="N141" s="71" t="s">
        <v>362</v>
      </c>
      <c r="O141"/>
      <c r="P141"/>
      <c r="Q141"/>
    </row>
    <row r="142" spans="1:17" hidden="1">
      <c r="A142" s="215">
        <v>140</v>
      </c>
      <c r="B142" t="s">
        <v>374</v>
      </c>
      <c r="C142" t="s">
        <v>369</v>
      </c>
      <c r="D142" t="s">
        <v>12</v>
      </c>
      <c r="E142">
        <v>3.96</v>
      </c>
      <c r="F142">
        <v>71.526410010000006</v>
      </c>
      <c r="G142">
        <v>1</v>
      </c>
      <c r="H142">
        <v>1</v>
      </c>
      <c r="I142" t="s">
        <v>373</v>
      </c>
      <c r="J142" t="s">
        <v>54</v>
      </c>
      <c r="K142">
        <v>7</v>
      </c>
      <c r="L142">
        <v>0</v>
      </c>
      <c r="M142" t="s">
        <v>275</v>
      </c>
      <c r="N142" s="71" t="s">
        <v>362</v>
      </c>
      <c r="O142"/>
      <c r="P142"/>
      <c r="Q142"/>
    </row>
    <row r="143" spans="1:17" hidden="1">
      <c r="A143" s="215">
        <v>141</v>
      </c>
      <c r="B143" t="s">
        <v>374</v>
      </c>
      <c r="C143" t="s">
        <v>370</v>
      </c>
      <c r="D143" t="s">
        <v>12</v>
      </c>
      <c r="E143">
        <v>2.1</v>
      </c>
      <c r="F143">
        <v>12.72235877</v>
      </c>
      <c r="G143">
        <v>1</v>
      </c>
      <c r="H143">
        <v>1</v>
      </c>
      <c r="I143" t="s">
        <v>373</v>
      </c>
      <c r="J143" t="s">
        <v>54</v>
      </c>
      <c r="K143">
        <v>7</v>
      </c>
      <c r="L143">
        <v>0</v>
      </c>
      <c r="M143" t="s">
        <v>275</v>
      </c>
      <c r="N143" s="71" t="s">
        <v>362</v>
      </c>
      <c r="O143"/>
      <c r="P143"/>
      <c r="Q143"/>
    </row>
    <row r="144" spans="1:17" hidden="1">
      <c r="A144" s="215">
        <v>142</v>
      </c>
      <c r="B144" t="s">
        <v>374</v>
      </c>
      <c r="C144" t="s">
        <v>371</v>
      </c>
      <c r="D144" t="s">
        <v>12</v>
      </c>
      <c r="E144">
        <v>1.1399999999999999</v>
      </c>
      <c r="F144">
        <v>16.387823999999998</v>
      </c>
      <c r="G144">
        <v>1</v>
      </c>
      <c r="H144">
        <v>1</v>
      </c>
      <c r="I144" t="s">
        <v>373</v>
      </c>
      <c r="J144" t="s">
        <v>54</v>
      </c>
      <c r="K144">
        <v>7</v>
      </c>
      <c r="L144">
        <v>0</v>
      </c>
      <c r="M144" t="s">
        <v>275</v>
      </c>
      <c r="N144" s="71" t="s">
        <v>362</v>
      </c>
      <c r="O144"/>
      <c r="P144"/>
      <c r="Q144"/>
    </row>
    <row r="145" spans="1:17" hidden="1">
      <c r="A145" s="215">
        <v>143</v>
      </c>
      <c r="B145" t="s">
        <v>374</v>
      </c>
      <c r="C145" t="s">
        <v>372</v>
      </c>
      <c r="D145" t="s">
        <v>12</v>
      </c>
      <c r="E145">
        <v>15.5</v>
      </c>
      <c r="F145">
        <v>367.318307</v>
      </c>
      <c r="G145">
        <v>1</v>
      </c>
      <c r="H145">
        <v>1</v>
      </c>
      <c r="I145" t="s">
        <v>373</v>
      </c>
      <c r="J145" t="s">
        <v>54</v>
      </c>
      <c r="K145">
        <v>7</v>
      </c>
      <c r="L145">
        <v>0</v>
      </c>
      <c r="M145" t="s">
        <v>275</v>
      </c>
      <c r="N145" s="71" t="s">
        <v>362</v>
      </c>
      <c r="O145"/>
      <c r="P145"/>
      <c r="Q145"/>
    </row>
    <row r="146" spans="1:17" hidden="1">
      <c r="A146" s="215">
        <v>144</v>
      </c>
      <c r="B146" t="s">
        <v>568</v>
      </c>
      <c r="C146" t="s">
        <v>566</v>
      </c>
      <c r="D146" t="s">
        <v>57</v>
      </c>
      <c r="E146">
        <v>1</v>
      </c>
      <c r="F146">
        <v>156.62</v>
      </c>
      <c r="G146">
        <v>0</v>
      </c>
      <c r="H146">
        <v>1</v>
      </c>
      <c r="I146" t="s">
        <v>537</v>
      </c>
      <c r="J146" t="s">
        <v>54</v>
      </c>
      <c r="K146">
        <v>3</v>
      </c>
      <c r="L146">
        <v>0</v>
      </c>
      <c r="M146" t="s">
        <v>275</v>
      </c>
      <c r="N146" s="71" t="s">
        <v>362</v>
      </c>
      <c r="O146"/>
      <c r="P146"/>
      <c r="Q146"/>
    </row>
    <row r="147" spans="1:17" hidden="1">
      <c r="A147" s="215">
        <v>145</v>
      </c>
      <c r="B147" t="s">
        <v>568</v>
      </c>
      <c r="C147" t="s">
        <v>567</v>
      </c>
      <c r="D147" t="s">
        <v>57</v>
      </c>
      <c r="E147">
        <v>1</v>
      </c>
      <c r="F147">
        <v>148</v>
      </c>
      <c r="G147">
        <v>0</v>
      </c>
      <c r="H147">
        <v>1</v>
      </c>
      <c r="I147" t="s">
        <v>537</v>
      </c>
      <c r="J147" t="s">
        <v>54</v>
      </c>
      <c r="K147">
        <v>3</v>
      </c>
      <c r="L147">
        <v>0</v>
      </c>
      <c r="M147" t="s">
        <v>275</v>
      </c>
      <c r="N147" s="71" t="s">
        <v>362</v>
      </c>
      <c r="O147"/>
      <c r="P147"/>
      <c r="Q147"/>
    </row>
    <row r="148" spans="1:17" hidden="1">
      <c r="A148" s="215">
        <v>146</v>
      </c>
      <c r="B148" t="s">
        <v>568</v>
      </c>
      <c r="C148" t="s">
        <v>569</v>
      </c>
      <c r="D148" t="s">
        <v>57</v>
      </c>
      <c r="E148">
        <v>1</v>
      </c>
      <c r="F148">
        <v>41.88</v>
      </c>
      <c r="G148">
        <v>0</v>
      </c>
      <c r="H148">
        <v>1</v>
      </c>
      <c r="I148" t="s">
        <v>537</v>
      </c>
      <c r="J148" t="s">
        <v>54</v>
      </c>
      <c r="K148">
        <v>4</v>
      </c>
      <c r="L148">
        <v>0</v>
      </c>
      <c r="M148" t="s">
        <v>275</v>
      </c>
      <c r="N148" s="71" t="s">
        <v>362</v>
      </c>
      <c r="O148"/>
      <c r="P148"/>
      <c r="Q148"/>
    </row>
    <row r="149" spans="1:17" hidden="1">
      <c r="A149" s="215">
        <v>147</v>
      </c>
      <c r="B149" t="s">
        <v>568</v>
      </c>
      <c r="C149" t="s">
        <v>570</v>
      </c>
      <c r="D149" t="s">
        <v>57</v>
      </c>
      <c r="E149">
        <v>1</v>
      </c>
      <c r="F149">
        <v>140.87</v>
      </c>
      <c r="G149">
        <v>0</v>
      </c>
      <c r="H149">
        <v>1</v>
      </c>
      <c r="I149" t="s">
        <v>537</v>
      </c>
      <c r="J149" t="s">
        <v>54</v>
      </c>
      <c r="K149">
        <v>5</v>
      </c>
      <c r="L149">
        <v>0</v>
      </c>
      <c r="M149" t="s">
        <v>275</v>
      </c>
      <c r="N149" s="71" t="s">
        <v>362</v>
      </c>
      <c r="O149"/>
      <c r="P149"/>
      <c r="Q149"/>
    </row>
    <row r="150" spans="1:17" hidden="1">
      <c r="A150" s="215">
        <v>148</v>
      </c>
      <c r="B150" t="s">
        <v>568</v>
      </c>
      <c r="C150" t="s">
        <v>571</v>
      </c>
      <c r="D150" t="s">
        <v>57</v>
      </c>
      <c r="E150">
        <v>1</v>
      </c>
      <c r="F150">
        <v>407.31</v>
      </c>
      <c r="G150">
        <v>0</v>
      </c>
      <c r="H150">
        <v>1</v>
      </c>
      <c r="I150" t="s">
        <v>537</v>
      </c>
      <c r="J150" t="s">
        <v>54</v>
      </c>
      <c r="K150">
        <v>5</v>
      </c>
      <c r="L150">
        <v>0</v>
      </c>
      <c r="M150" t="s">
        <v>275</v>
      </c>
      <c r="N150" s="71" t="s">
        <v>362</v>
      </c>
      <c r="O150"/>
      <c r="P150"/>
      <c r="Q150"/>
    </row>
    <row r="151" spans="1:17" hidden="1">
      <c r="A151" s="215">
        <v>149</v>
      </c>
      <c r="B151" t="s">
        <v>574</v>
      </c>
      <c r="C151" t="s">
        <v>575</v>
      </c>
      <c r="D151" t="s">
        <v>57</v>
      </c>
      <c r="E151">
        <v>11</v>
      </c>
      <c r="F151">
        <v>347.64</v>
      </c>
      <c r="G151">
        <v>0.17</v>
      </c>
      <c r="H151">
        <v>0.54</v>
      </c>
      <c r="I151" t="s">
        <v>576</v>
      </c>
      <c r="J151" t="s">
        <v>54</v>
      </c>
      <c r="K151">
        <v>15</v>
      </c>
      <c r="L151">
        <v>0</v>
      </c>
      <c r="M151" t="s">
        <v>275</v>
      </c>
      <c r="N151" s="71" t="s">
        <v>362</v>
      </c>
      <c r="O151"/>
      <c r="P151"/>
      <c r="Q151"/>
    </row>
    <row r="152" spans="1:17" hidden="1">
      <c r="A152" s="215">
        <v>150</v>
      </c>
      <c r="B152" t="s">
        <v>120</v>
      </c>
      <c r="C152" t="s">
        <v>121</v>
      </c>
      <c r="D152" t="s">
        <v>18</v>
      </c>
      <c r="E152">
        <v>9.42</v>
      </c>
      <c r="F152">
        <v>237.21</v>
      </c>
      <c r="G152">
        <v>1</v>
      </c>
      <c r="H152">
        <v>1</v>
      </c>
      <c r="I152" t="s">
        <v>122</v>
      </c>
      <c r="J152" t="s">
        <v>14</v>
      </c>
      <c r="K152">
        <v>10</v>
      </c>
      <c r="L152">
        <v>0</v>
      </c>
      <c r="M152" t="s">
        <v>123</v>
      </c>
      <c r="N152" s="71" t="s">
        <v>124</v>
      </c>
      <c r="O152"/>
      <c r="P152"/>
      <c r="Q152"/>
    </row>
    <row r="153" spans="1:17" hidden="1">
      <c r="A153" s="215">
        <v>151</v>
      </c>
      <c r="B153" t="s">
        <v>120</v>
      </c>
      <c r="C153" t="s">
        <v>125</v>
      </c>
      <c r="D153" t="s">
        <v>18</v>
      </c>
      <c r="E153">
        <v>7</v>
      </c>
      <c r="F153">
        <v>149.29</v>
      </c>
      <c r="G153">
        <v>1</v>
      </c>
      <c r="H153">
        <v>1</v>
      </c>
      <c r="I153" t="s">
        <v>122</v>
      </c>
      <c r="J153" t="s">
        <v>14</v>
      </c>
      <c r="K153">
        <v>10</v>
      </c>
      <c r="L153">
        <v>0</v>
      </c>
      <c r="M153" t="s">
        <v>123</v>
      </c>
      <c r="N153" s="71" t="s">
        <v>124</v>
      </c>
      <c r="O153"/>
      <c r="P153"/>
      <c r="Q153"/>
    </row>
    <row r="154" spans="1:17" hidden="1">
      <c r="A154" s="215">
        <v>152</v>
      </c>
      <c r="B154" t="s">
        <v>120</v>
      </c>
      <c r="C154" t="s">
        <v>126</v>
      </c>
      <c r="D154" t="s">
        <v>18</v>
      </c>
      <c r="E154">
        <v>17.399999999999999</v>
      </c>
      <c r="F154">
        <v>732.6</v>
      </c>
      <c r="G154">
        <v>0.8</v>
      </c>
      <c r="H154">
        <v>1</v>
      </c>
      <c r="I154" t="s">
        <v>122</v>
      </c>
      <c r="J154" t="s">
        <v>14</v>
      </c>
      <c r="K154">
        <v>8</v>
      </c>
      <c r="L154">
        <v>0</v>
      </c>
      <c r="M154" t="s">
        <v>123</v>
      </c>
      <c r="N154" s="71" t="s">
        <v>124</v>
      </c>
      <c r="O154"/>
      <c r="P154"/>
      <c r="Q154"/>
    </row>
    <row r="155" spans="1:17" hidden="1">
      <c r="A155" s="215">
        <v>153</v>
      </c>
      <c r="B155" t="s">
        <v>120</v>
      </c>
      <c r="C155" t="s">
        <v>127</v>
      </c>
      <c r="D155" t="s">
        <v>18</v>
      </c>
      <c r="E155">
        <v>2.9249999999999998</v>
      </c>
      <c r="F155">
        <v>99.9</v>
      </c>
      <c r="G155">
        <v>1</v>
      </c>
      <c r="H155">
        <v>1</v>
      </c>
      <c r="I155" t="s">
        <v>122</v>
      </c>
      <c r="J155" t="s">
        <v>14</v>
      </c>
      <c r="K155">
        <v>8</v>
      </c>
      <c r="L155">
        <v>0</v>
      </c>
      <c r="M155" t="s">
        <v>123</v>
      </c>
      <c r="N155" s="71" t="s">
        <v>124</v>
      </c>
      <c r="O155"/>
      <c r="P155"/>
      <c r="Q155"/>
    </row>
    <row r="156" spans="1:17" hidden="1">
      <c r="A156" s="215">
        <v>154</v>
      </c>
      <c r="B156" t="s">
        <v>120</v>
      </c>
      <c r="C156" t="s">
        <v>583</v>
      </c>
      <c r="D156" t="s">
        <v>129</v>
      </c>
      <c r="E156">
        <v>1</v>
      </c>
      <c r="F156">
        <v>69.47</v>
      </c>
      <c r="G156">
        <v>0</v>
      </c>
      <c r="H156">
        <v>1</v>
      </c>
      <c r="I156" t="s">
        <v>122</v>
      </c>
      <c r="J156" t="s">
        <v>14</v>
      </c>
      <c r="K156">
        <v>3</v>
      </c>
      <c r="L156">
        <v>0</v>
      </c>
      <c r="M156" t="s">
        <v>123</v>
      </c>
      <c r="N156" s="71" t="s">
        <v>124</v>
      </c>
      <c r="O156"/>
      <c r="P156"/>
      <c r="Q156"/>
    </row>
    <row r="157" spans="1:17" hidden="1">
      <c r="A157" s="215">
        <v>155</v>
      </c>
      <c r="B157" t="s">
        <v>120</v>
      </c>
      <c r="C157" t="s">
        <v>584</v>
      </c>
      <c r="D157" t="s">
        <v>129</v>
      </c>
      <c r="E157">
        <v>1</v>
      </c>
      <c r="F157">
        <v>247.53</v>
      </c>
      <c r="G157">
        <v>0</v>
      </c>
      <c r="H157">
        <v>1</v>
      </c>
      <c r="I157" t="s">
        <v>122</v>
      </c>
      <c r="J157" t="s">
        <v>14</v>
      </c>
      <c r="K157">
        <v>5</v>
      </c>
      <c r="L157">
        <v>0</v>
      </c>
      <c r="M157" t="s">
        <v>123</v>
      </c>
      <c r="N157" s="71" t="s">
        <v>124</v>
      </c>
      <c r="O157"/>
      <c r="P157"/>
      <c r="Q157"/>
    </row>
    <row r="158" spans="1:17" hidden="1">
      <c r="A158" s="215">
        <v>156</v>
      </c>
      <c r="B158" t="s">
        <v>131</v>
      </c>
      <c r="C158" t="s">
        <v>132</v>
      </c>
      <c r="D158" t="s">
        <v>12</v>
      </c>
      <c r="E158">
        <v>5.7</v>
      </c>
      <c r="F158">
        <v>287.52999999999997</v>
      </c>
      <c r="G158">
        <v>1</v>
      </c>
      <c r="H158">
        <v>1</v>
      </c>
      <c r="I158" t="s">
        <v>133</v>
      </c>
      <c r="J158" t="s">
        <v>14</v>
      </c>
      <c r="K158">
        <v>10</v>
      </c>
      <c r="L158">
        <v>0</v>
      </c>
      <c r="M158" t="s">
        <v>134</v>
      </c>
      <c r="N158" s="71" t="s">
        <v>124</v>
      </c>
      <c r="O158"/>
      <c r="P158"/>
      <c r="Q158"/>
    </row>
    <row r="159" spans="1:17" hidden="1">
      <c r="A159" s="215">
        <v>157</v>
      </c>
      <c r="B159" t="s">
        <v>131</v>
      </c>
      <c r="C159" t="s">
        <v>136</v>
      </c>
      <c r="D159" t="s">
        <v>12</v>
      </c>
      <c r="E159">
        <v>16.02</v>
      </c>
      <c r="F159">
        <v>377.59</v>
      </c>
      <c r="G159">
        <v>1</v>
      </c>
      <c r="H159">
        <v>1</v>
      </c>
      <c r="I159" t="s">
        <v>133</v>
      </c>
      <c r="J159" t="s">
        <v>14</v>
      </c>
      <c r="K159">
        <v>10</v>
      </c>
      <c r="L159">
        <v>0</v>
      </c>
      <c r="M159" t="s">
        <v>134</v>
      </c>
      <c r="N159" s="71" t="s">
        <v>124</v>
      </c>
      <c r="O159"/>
      <c r="P159"/>
      <c r="Q159"/>
    </row>
    <row r="160" spans="1:17" hidden="1">
      <c r="A160" s="215">
        <v>158</v>
      </c>
      <c r="B160" t="s">
        <v>131</v>
      </c>
      <c r="C160" t="s">
        <v>137</v>
      </c>
      <c r="D160" t="s">
        <v>12</v>
      </c>
      <c r="E160">
        <v>9.42</v>
      </c>
      <c r="F160">
        <v>304.02999999999997</v>
      </c>
      <c r="G160">
        <v>1</v>
      </c>
      <c r="H160">
        <v>1</v>
      </c>
      <c r="I160" t="s">
        <v>133</v>
      </c>
      <c r="J160" t="s">
        <v>14</v>
      </c>
      <c r="K160">
        <v>10</v>
      </c>
      <c r="L160">
        <v>0</v>
      </c>
      <c r="M160" t="s">
        <v>134</v>
      </c>
      <c r="N160" s="71" t="s">
        <v>124</v>
      </c>
      <c r="O160"/>
      <c r="P160"/>
      <c r="Q160"/>
    </row>
    <row r="161" spans="1:17" hidden="1">
      <c r="A161" s="215">
        <v>159</v>
      </c>
      <c r="B161" t="s">
        <v>131</v>
      </c>
      <c r="C161" t="s">
        <v>139</v>
      </c>
      <c r="D161" t="s">
        <v>12</v>
      </c>
      <c r="E161">
        <v>1.79</v>
      </c>
      <c r="F161">
        <v>53.047480929999999</v>
      </c>
      <c r="G161">
        <v>1</v>
      </c>
      <c r="H161">
        <v>1</v>
      </c>
      <c r="I161" t="s">
        <v>133</v>
      </c>
      <c r="J161" t="s">
        <v>14</v>
      </c>
      <c r="K161">
        <v>8</v>
      </c>
      <c r="L161">
        <v>0</v>
      </c>
      <c r="M161" t="s">
        <v>134</v>
      </c>
      <c r="N161" s="71" t="s">
        <v>124</v>
      </c>
      <c r="O161"/>
      <c r="P161"/>
      <c r="Q161"/>
    </row>
    <row r="162" spans="1:17" hidden="1">
      <c r="A162" s="215">
        <v>160</v>
      </c>
      <c r="B162" t="s">
        <v>131</v>
      </c>
      <c r="C162" t="s">
        <v>140</v>
      </c>
      <c r="D162" t="s">
        <v>12</v>
      </c>
      <c r="E162">
        <v>2.72</v>
      </c>
      <c r="F162">
        <v>29.974988280000002</v>
      </c>
      <c r="G162">
        <v>1</v>
      </c>
      <c r="H162">
        <v>1</v>
      </c>
      <c r="I162" t="s">
        <v>133</v>
      </c>
      <c r="J162" t="s">
        <v>14</v>
      </c>
      <c r="K162">
        <v>8</v>
      </c>
      <c r="L162">
        <v>0</v>
      </c>
      <c r="M162" t="s">
        <v>134</v>
      </c>
      <c r="N162" s="71" t="s">
        <v>124</v>
      </c>
      <c r="O162"/>
      <c r="P162"/>
      <c r="Q162"/>
    </row>
    <row r="163" spans="1:17" hidden="1">
      <c r="A163" s="215">
        <v>161</v>
      </c>
      <c r="B163" t="s">
        <v>131</v>
      </c>
      <c r="C163" t="s">
        <v>585</v>
      </c>
      <c r="D163" t="s">
        <v>129</v>
      </c>
      <c r="E163">
        <v>1</v>
      </c>
      <c r="F163">
        <v>244.2</v>
      </c>
      <c r="G163">
        <v>0.95</v>
      </c>
      <c r="H163">
        <v>1</v>
      </c>
      <c r="I163" t="s">
        <v>133</v>
      </c>
      <c r="J163" t="s">
        <v>14</v>
      </c>
      <c r="K163">
        <v>5</v>
      </c>
      <c r="L163">
        <v>0</v>
      </c>
      <c r="M163" t="s">
        <v>134</v>
      </c>
      <c r="N163" s="71" t="s">
        <v>124</v>
      </c>
      <c r="O163"/>
      <c r="P163"/>
      <c r="Q163"/>
    </row>
    <row r="164" spans="1:17" hidden="1">
      <c r="A164" s="215">
        <v>162</v>
      </c>
      <c r="B164" t="s">
        <v>131</v>
      </c>
      <c r="C164" t="s">
        <v>586</v>
      </c>
      <c r="D164" t="s">
        <v>129</v>
      </c>
      <c r="E164">
        <v>1</v>
      </c>
      <c r="F164">
        <v>210.95</v>
      </c>
      <c r="G164">
        <v>0.1</v>
      </c>
      <c r="H164">
        <v>1</v>
      </c>
      <c r="I164" t="s">
        <v>133</v>
      </c>
      <c r="J164">
        <v>0</v>
      </c>
      <c r="K164">
        <v>5</v>
      </c>
      <c r="L164">
        <v>0</v>
      </c>
      <c r="M164" t="s">
        <v>134</v>
      </c>
      <c r="N164" s="71" t="s">
        <v>124</v>
      </c>
      <c r="O164"/>
      <c r="P164"/>
      <c r="Q164"/>
    </row>
    <row r="165" spans="1:17" hidden="1">
      <c r="A165" s="215">
        <v>163</v>
      </c>
      <c r="B165" t="s">
        <v>169</v>
      </c>
      <c r="C165" t="s">
        <v>170</v>
      </c>
      <c r="D165" t="s">
        <v>18</v>
      </c>
      <c r="E165">
        <v>23.815000000000001</v>
      </c>
      <c r="F165">
        <v>638.85</v>
      </c>
      <c r="G165">
        <v>0.5</v>
      </c>
      <c r="H165">
        <v>1</v>
      </c>
      <c r="I165" t="s">
        <v>184</v>
      </c>
      <c r="J165" t="s">
        <v>54</v>
      </c>
      <c r="K165">
        <v>11</v>
      </c>
      <c r="L165">
        <v>0</v>
      </c>
      <c r="M165" t="s">
        <v>145</v>
      </c>
      <c r="N165" s="71" t="s">
        <v>124</v>
      </c>
      <c r="O165"/>
      <c r="P165"/>
      <c r="Q165"/>
    </row>
    <row r="166" spans="1:17" hidden="1">
      <c r="A166" s="215">
        <v>164</v>
      </c>
      <c r="B166" t="s">
        <v>169</v>
      </c>
      <c r="C166" t="s">
        <v>171</v>
      </c>
      <c r="D166" t="s">
        <v>18</v>
      </c>
      <c r="E166">
        <v>2</v>
      </c>
      <c r="F166">
        <v>507.95</v>
      </c>
      <c r="G166">
        <v>0.78</v>
      </c>
      <c r="H166">
        <v>1</v>
      </c>
      <c r="I166" t="s">
        <v>184</v>
      </c>
      <c r="J166" t="s">
        <v>54</v>
      </c>
      <c r="K166">
        <v>11</v>
      </c>
      <c r="L166">
        <v>0</v>
      </c>
      <c r="M166" t="s">
        <v>145</v>
      </c>
      <c r="N166" s="71" t="s">
        <v>124</v>
      </c>
      <c r="O166"/>
      <c r="P166"/>
      <c r="Q166"/>
    </row>
    <row r="167" spans="1:17" hidden="1">
      <c r="A167" s="215">
        <v>165</v>
      </c>
      <c r="B167" t="s">
        <v>142</v>
      </c>
      <c r="C167" t="s">
        <v>143</v>
      </c>
      <c r="D167" t="s">
        <v>129</v>
      </c>
      <c r="E167">
        <v>1</v>
      </c>
      <c r="F167">
        <v>141.3235316</v>
      </c>
      <c r="G167">
        <v>0</v>
      </c>
      <c r="H167">
        <v>0.75</v>
      </c>
      <c r="I167" t="s">
        <v>144</v>
      </c>
      <c r="J167" t="s">
        <v>54</v>
      </c>
      <c r="K167">
        <v>3</v>
      </c>
      <c r="L167">
        <v>0</v>
      </c>
      <c r="M167" t="s">
        <v>145</v>
      </c>
      <c r="N167" s="71" t="s">
        <v>124</v>
      </c>
      <c r="O167"/>
      <c r="P167"/>
      <c r="Q167"/>
    </row>
    <row r="168" spans="1:17" hidden="1">
      <c r="A168" s="215">
        <v>166</v>
      </c>
      <c r="B168" t="s">
        <v>142</v>
      </c>
      <c r="C168" t="s">
        <v>146</v>
      </c>
      <c r="D168" t="s">
        <v>129</v>
      </c>
      <c r="E168">
        <v>1</v>
      </c>
      <c r="F168">
        <v>154.0745714</v>
      </c>
      <c r="G168">
        <v>0</v>
      </c>
      <c r="H168">
        <v>0.75</v>
      </c>
      <c r="I168" t="s">
        <v>144</v>
      </c>
      <c r="J168" t="s">
        <v>54</v>
      </c>
      <c r="K168">
        <v>3</v>
      </c>
      <c r="L168">
        <v>0</v>
      </c>
      <c r="M168" t="s">
        <v>145</v>
      </c>
      <c r="N168" s="71" t="s">
        <v>124</v>
      </c>
      <c r="O168"/>
      <c r="P168"/>
      <c r="Q168"/>
    </row>
    <row r="169" spans="1:17" hidden="1">
      <c r="A169" s="215">
        <v>167</v>
      </c>
      <c r="B169" t="s">
        <v>142</v>
      </c>
      <c r="C169" t="s">
        <v>147</v>
      </c>
      <c r="D169" t="s">
        <v>129</v>
      </c>
      <c r="E169">
        <v>1</v>
      </c>
      <c r="F169">
        <v>151.0703345</v>
      </c>
      <c r="G169">
        <v>0.3</v>
      </c>
      <c r="H169">
        <v>1</v>
      </c>
      <c r="I169" t="s">
        <v>144</v>
      </c>
      <c r="J169" t="s">
        <v>54</v>
      </c>
      <c r="K169">
        <v>3</v>
      </c>
      <c r="L169">
        <v>0</v>
      </c>
      <c r="M169" t="s">
        <v>145</v>
      </c>
      <c r="N169" s="71" t="s">
        <v>124</v>
      </c>
      <c r="O169"/>
      <c r="P169"/>
      <c r="Q169"/>
    </row>
    <row r="170" spans="1:17" hidden="1">
      <c r="A170" s="215">
        <v>168</v>
      </c>
      <c r="B170" t="s">
        <v>148</v>
      </c>
      <c r="C170" t="s">
        <v>149</v>
      </c>
      <c r="D170" t="s">
        <v>129</v>
      </c>
      <c r="E170">
        <v>1</v>
      </c>
      <c r="F170">
        <v>143.81093200000001</v>
      </c>
      <c r="G170">
        <v>0.1</v>
      </c>
      <c r="H170">
        <v>0.7</v>
      </c>
      <c r="I170" t="s">
        <v>144</v>
      </c>
      <c r="J170" t="s">
        <v>54</v>
      </c>
      <c r="K170">
        <v>3</v>
      </c>
      <c r="L170">
        <v>0</v>
      </c>
      <c r="M170" t="s">
        <v>145</v>
      </c>
      <c r="N170" s="71" t="s">
        <v>124</v>
      </c>
      <c r="O170"/>
      <c r="P170"/>
      <c r="Q170"/>
    </row>
    <row r="171" spans="1:17" hidden="1">
      <c r="A171" s="215">
        <v>169</v>
      </c>
      <c r="B171" t="s">
        <v>148</v>
      </c>
      <c r="C171" t="s">
        <v>150</v>
      </c>
      <c r="D171" t="s">
        <v>129</v>
      </c>
      <c r="E171">
        <v>1</v>
      </c>
      <c r="F171">
        <v>155.69327179999999</v>
      </c>
      <c r="G171">
        <v>0.8</v>
      </c>
      <c r="H171">
        <v>1</v>
      </c>
      <c r="I171" t="s">
        <v>144</v>
      </c>
      <c r="J171" t="s">
        <v>54</v>
      </c>
      <c r="K171">
        <v>3</v>
      </c>
      <c r="L171">
        <v>0</v>
      </c>
      <c r="M171" t="s">
        <v>145</v>
      </c>
      <c r="N171" s="71" t="s">
        <v>124</v>
      </c>
      <c r="O171"/>
      <c r="P171"/>
      <c r="Q171"/>
    </row>
    <row r="172" spans="1:17" hidden="1">
      <c r="A172" s="215">
        <v>170</v>
      </c>
      <c r="B172" t="s">
        <v>148</v>
      </c>
      <c r="C172" t="s">
        <v>151</v>
      </c>
      <c r="D172" t="s">
        <v>129</v>
      </c>
      <c r="E172">
        <v>1</v>
      </c>
      <c r="F172">
        <v>216.75147200000001</v>
      </c>
      <c r="G172">
        <v>0</v>
      </c>
      <c r="H172">
        <v>0.7</v>
      </c>
      <c r="I172" t="s">
        <v>144</v>
      </c>
      <c r="J172" t="s">
        <v>54</v>
      </c>
      <c r="K172">
        <v>3</v>
      </c>
      <c r="L172">
        <v>0</v>
      </c>
      <c r="M172" t="s">
        <v>145</v>
      </c>
      <c r="N172" s="71" t="s">
        <v>124</v>
      </c>
      <c r="O172"/>
      <c r="P172"/>
      <c r="Q172"/>
    </row>
    <row r="173" spans="1:17" hidden="1">
      <c r="A173" s="215">
        <v>171</v>
      </c>
      <c r="B173" t="s">
        <v>142</v>
      </c>
      <c r="C173" t="s">
        <v>152</v>
      </c>
      <c r="D173" t="s">
        <v>129</v>
      </c>
      <c r="E173">
        <v>1</v>
      </c>
      <c r="F173">
        <v>353.8204149</v>
      </c>
      <c r="G173">
        <v>1</v>
      </c>
      <c r="H173">
        <v>1</v>
      </c>
      <c r="I173" t="s">
        <v>144</v>
      </c>
      <c r="J173" t="s">
        <v>54</v>
      </c>
      <c r="K173">
        <v>3</v>
      </c>
      <c r="L173">
        <v>0</v>
      </c>
      <c r="M173" t="s">
        <v>145</v>
      </c>
      <c r="N173" s="71" t="s">
        <v>124</v>
      </c>
      <c r="O173"/>
      <c r="P173"/>
      <c r="Q173"/>
    </row>
    <row r="174" spans="1:17" hidden="1">
      <c r="A174" s="215">
        <v>172</v>
      </c>
      <c r="B174" t="s">
        <v>153</v>
      </c>
      <c r="C174" t="s">
        <v>154</v>
      </c>
      <c r="D174" t="s">
        <v>129</v>
      </c>
      <c r="E174">
        <v>1</v>
      </c>
      <c r="F174">
        <v>415.5317</v>
      </c>
      <c r="G174">
        <v>1</v>
      </c>
      <c r="H174">
        <v>1</v>
      </c>
      <c r="I174" t="s">
        <v>155</v>
      </c>
      <c r="J174" t="s">
        <v>54</v>
      </c>
      <c r="K174">
        <v>5</v>
      </c>
      <c r="L174">
        <v>0</v>
      </c>
      <c r="M174" t="s">
        <v>145</v>
      </c>
      <c r="N174" s="71" t="s">
        <v>124</v>
      </c>
      <c r="O174"/>
      <c r="P174"/>
      <c r="Q174"/>
    </row>
    <row r="175" spans="1:17" hidden="1">
      <c r="A175" s="215">
        <v>173</v>
      </c>
      <c r="B175" t="s">
        <v>153</v>
      </c>
      <c r="C175" t="s">
        <v>156</v>
      </c>
      <c r="D175" t="s">
        <v>129</v>
      </c>
      <c r="E175">
        <v>1</v>
      </c>
      <c r="F175">
        <v>373.34588300000001</v>
      </c>
      <c r="G175">
        <v>0.85</v>
      </c>
      <c r="H175">
        <v>1</v>
      </c>
      <c r="I175" t="s">
        <v>155</v>
      </c>
      <c r="J175" t="s">
        <v>54</v>
      </c>
      <c r="K175">
        <v>5</v>
      </c>
      <c r="L175">
        <v>0</v>
      </c>
      <c r="M175" t="s">
        <v>145</v>
      </c>
      <c r="N175" s="71" t="s">
        <v>124</v>
      </c>
      <c r="O175"/>
      <c r="P175"/>
      <c r="Q175"/>
    </row>
    <row r="176" spans="1:17" hidden="1">
      <c r="A176" s="215">
        <v>174</v>
      </c>
      <c r="B176" t="s">
        <v>153</v>
      </c>
      <c r="C176" t="s">
        <v>157</v>
      </c>
      <c r="D176" t="s">
        <v>129</v>
      </c>
      <c r="E176">
        <v>1</v>
      </c>
      <c r="F176">
        <v>143.16040000000001</v>
      </c>
      <c r="G176">
        <v>1</v>
      </c>
      <c r="H176">
        <v>1</v>
      </c>
      <c r="I176" t="s">
        <v>155</v>
      </c>
      <c r="J176" t="s">
        <v>54</v>
      </c>
      <c r="K176">
        <v>5</v>
      </c>
      <c r="L176">
        <v>0</v>
      </c>
      <c r="M176" t="s">
        <v>145</v>
      </c>
      <c r="N176" s="71" t="s">
        <v>124</v>
      </c>
      <c r="O176"/>
      <c r="P176"/>
      <c r="Q176"/>
    </row>
    <row r="177" spans="1:17" hidden="1">
      <c r="A177" s="215">
        <v>175</v>
      </c>
      <c r="B177" t="s">
        <v>153</v>
      </c>
      <c r="C177" t="s">
        <v>158</v>
      </c>
      <c r="D177" t="s">
        <v>129</v>
      </c>
      <c r="E177">
        <v>1</v>
      </c>
      <c r="F177">
        <v>165.18307999999999</v>
      </c>
      <c r="G177">
        <v>0.85</v>
      </c>
      <c r="H177">
        <v>1</v>
      </c>
      <c r="I177" t="s">
        <v>155</v>
      </c>
      <c r="J177" t="s">
        <v>54</v>
      </c>
      <c r="K177">
        <v>5</v>
      </c>
      <c r="L177">
        <v>0</v>
      </c>
      <c r="M177" t="s">
        <v>145</v>
      </c>
      <c r="N177" s="71" t="s">
        <v>124</v>
      </c>
      <c r="O177"/>
      <c r="P177"/>
      <c r="Q177"/>
    </row>
    <row r="178" spans="1:17" hidden="1">
      <c r="A178" s="215">
        <v>176</v>
      </c>
      <c r="B178" t="s">
        <v>153</v>
      </c>
      <c r="C178" t="s">
        <v>159</v>
      </c>
      <c r="D178" t="s">
        <v>129</v>
      </c>
      <c r="E178">
        <v>1</v>
      </c>
      <c r="F178">
        <v>37.083282497250011</v>
      </c>
      <c r="G178">
        <v>0.85</v>
      </c>
      <c r="H178">
        <v>1</v>
      </c>
      <c r="I178" t="s">
        <v>155</v>
      </c>
      <c r="J178" t="s">
        <v>54</v>
      </c>
      <c r="K178">
        <v>4</v>
      </c>
      <c r="L178">
        <v>0</v>
      </c>
      <c r="M178" t="s">
        <v>145</v>
      </c>
      <c r="N178" s="71" t="s">
        <v>124</v>
      </c>
      <c r="O178"/>
      <c r="P178"/>
      <c r="Q178"/>
    </row>
    <row r="179" spans="1:17" hidden="1">
      <c r="A179" s="215">
        <v>177</v>
      </c>
      <c r="B179" t="s">
        <v>153</v>
      </c>
      <c r="C179" t="s">
        <v>160</v>
      </c>
      <c r="D179" t="s">
        <v>129</v>
      </c>
      <c r="E179">
        <v>1</v>
      </c>
      <c r="F179">
        <v>37.083282497250011</v>
      </c>
      <c r="G179">
        <v>0.85</v>
      </c>
      <c r="H179">
        <v>1</v>
      </c>
      <c r="I179" t="s">
        <v>155</v>
      </c>
      <c r="J179" t="s">
        <v>54</v>
      </c>
      <c r="K179">
        <v>4</v>
      </c>
      <c r="L179">
        <v>0</v>
      </c>
      <c r="M179" t="s">
        <v>145</v>
      </c>
      <c r="N179" s="71" t="s">
        <v>124</v>
      </c>
      <c r="O179"/>
      <c r="P179"/>
      <c r="Q179"/>
    </row>
    <row r="180" spans="1:17" hidden="1">
      <c r="A180" s="215">
        <v>178</v>
      </c>
      <c r="B180" t="s">
        <v>153</v>
      </c>
      <c r="C180" t="s">
        <v>161</v>
      </c>
      <c r="D180" t="s">
        <v>129</v>
      </c>
      <c r="E180">
        <v>1</v>
      </c>
      <c r="F180">
        <v>37.083282497250011</v>
      </c>
      <c r="G180">
        <v>0.85</v>
      </c>
      <c r="H180">
        <v>1</v>
      </c>
      <c r="I180" t="s">
        <v>155</v>
      </c>
      <c r="J180" t="s">
        <v>54</v>
      </c>
      <c r="K180">
        <v>4</v>
      </c>
      <c r="L180">
        <v>0</v>
      </c>
      <c r="M180" t="s">
        <v>145</v>
      </c>
      <c r="N180" s="71" t="s">
        <v>124</v>
      </c>
      <c r="O180"/>
      <c r="P180"/>
      <c r="Q180"/>
    </row>
    <row r="181" spans="1:17" hidden="1">
      <c r="A181" s="215">
        <v>179</v>
      </c>
      <c r="B181" t="s">
        <v>153</v>
      </c>
      <c r="C181" t="s">
        <v>162</v>
      </c>
      <c r="D181" t="s">
        <v>129</v>
      </c>
      <c r="E181">
        <v>1</v>
      </c>
      <c r="F181">
        <v>37.083282497250011</v>
      </c>
      <c r="G181">
        <v>0.85</v>
      </c>
      <c r="H181">
        <v>1</v>
      </c>
      <c r="I181" t="s">
        <v>155</v>
      </c>
      <c r="J181" t="s">
        <v>54</v>
      </c>
      <c r="K181">
        <v>4</v>
      </c>
      <c r="L181">
        <v>0</v>
      </c>
      <c r="M181" t="s">
        <v>145</v>
      </c>
      <c r="N181" s="71" t="s">
        <v>124</v>
      </c>
      <c r="O181"/>
      <c r="P181"/>
      <c r="Q181"/>
    </row>
    <row r="182" spans="1:17" hidden="1">
      <c r="A182" s="215">
        <v>180</v>
      </c>
      <c r="B182" t="s">
        <v>153</v>
      </c>
      <c r="C182" t="s">
        <v>163</v>
      </c>
      <c r="D182" t="s">
        <v>129</v>
      </c>
      <c r="E182">
        <v>1</v>
      </c>
      <c r="F182">
        <v>37.083282497250011</v>
      </c>
      <c r="G182">
        <v>0.85</v>
      </c>
      <c r="H182">
        <v>1</v>
      </c>
      <c r="I182" t="s">
        <v>155</v>
      </c>
      <c r="J182" t="s">
        <v>54</v>
      </c>
      <c r="K182">
        <v>4</v>
      </c>
      <c r="L182">
        <v>0</v>
      </c>
      <c r="M182" t="s">
        <v>145</v>
      </c>
      <c r="N182" s="71" t="s">
        <v>124</v>
      </c>
      <c r="O182"/>
      <c r="P182"/>
      <c r="Q182"/>
    </row>
    <row r="183" spans="1:17" hidden="1">
      <c r="A183" s="215">
        <v>181</v>
      </c>
      <c r="B183" t="s">
        <v>153</v>
      </c>
      <c r="C183" t="s">
        <v>164</v>
      </c>
      <c r="D183" t="s">
        <v>129</v>
      </c>
      <c r="E183">
        <v>1</v>
      </c>
      <c r="F183">
        <v>37.083282497250011</v>
      </c>
      <c r="G183">
        <v>0.85</v>
      </c>
      <c r="H183">
        <v>1</v>
      </c>
      <c r="I183" t="s">
        <v>155</v>
      </c>
      <c r="J183" t="s">
        <v>54</v>
      </c>
      <c r="K183">
        <v>4</v>
      </c>
      <c r="L183">
        <v>0</v>
      </c>
      <c r="M183" t="s">
        <v>145</v>
      </c>
      <c r="N183" s="71" t="s">
        <v>124</v>
      </c>
      <c r="O183"/>
      <c r="P183"/>
      <c r="Q183"/>
    </row>
    <row r="184" spans="1:17" hidden="1">
      <c r="A184" s="215">
        <v>182</v>
      </c>
      <c r="B184" t="s">
        <v>153</v>
      </c>
      <c r="C184" t="s">
        <v>165</v>
      </c>
      <c r="D184" t="s">
        <v>129</v>
      </c>
      <c r="E184">
        <v>1</v>
      </c>
      <c r="F184">
        <v>37.083282497250011</v>
      </c>
      <c r="G184">
        <v>0.85</v>
      </c>
      <c r="H184">
        <v>1</v>
      </c>
      <c r="I184" t="s">
        <v>155</v>
      </c>
      <c r="J184" t="s">
        <v>54</v>
      </c>
      <c r="K184">
        <v>4</v>
      </c>
      <c r="L184">
        <v>0</v>
      </c>
      <c r="M184" t="s">
        <v>145</v>
      </c>
      <c r="N184" s="71" t="s">
        <v>124</v>
      </c>
      <c r="O184"/>
      <c r="P184"/>
      <c r="Q184"/>
    </row>
    <row r="185" spans="1:17" hidden="1">
      <c r="A185" s="215">
        <v>183</v>
      </c>
      <c r="B185" t="s">
        <v>153</v>
      </c>
      <c r="C185" t="s">
        <v>166</v>
      </c>
      <c r="D185" t="s">
        <v>129</v>
      </c>
      <c r="E185">
        <v>1</v>
      </c>
      <c r="F185">
        <v>37.083282497250011</v>
      </c>
      <c r="G185">
        <v>0.85</v>
      </c>
      <c r="H185">
        <v>1</v>
      </c>
      <c r="I185" t="s">
        <v>155</v>
      </c>
      <c r="J185" t="s">
        <v>54</v>
      </c>
      <c r="K185">
        <v>4</v>
      </c>
      <c r="L185">
        <v>0</v>
      </c>
      <c r="M185" t="s">
        <v>145</v>
      </c>
      <c r="N185" s="71" t="s">
        <v>124</v>
      </c>
      <c r="O185"/>
      <c r="P185"/>
      <c r="Q185"/>
    </row>
    <row r="186" spans="1:17" hidden="1">
      <c r="A186" s="215">
        <v>184</v>
      </c>
      <c r="B186" t="s">
        <v>153</v>
      </c>
      <c r="C186" t="s">
        <v>167</v>
      </c>
      <c r="D186" t="s">
        <v>129</v>
      </c>
      <c r="E186">
        <v>1</v>
      </c>
      <c r="F186">
        <v>37.083282497250011</v>
      </c>
      <c r="G186">
        <v>0.4</v>
      </c>
      <c r="H186">
        <v>0.4</v>
      </c>
      <c r="I186" t="s">
        <v>155</v>
      </c>
      <c r="J186" t="s">
        <v>54</v>
      </c>
      <c r="K186">
        <v>4</v>
      </c>
      <c r="L186">
        <v>0</v>
      </c>
      <c r="M186" t="s">
        <v>145</v>
      </c>
      <c r="N186" s="71" t="s">
        <v>124</v>
      </c>
      <c r="O186"/>
      <c r="P186"/>
      <c r="Q186"/>
    </row>
    <row r="187" spans="1:17" hidden="1">
      <c r="A187" s="215">
        <v>185</v>
      </c>
      <c r="B187" t="s">
        <v>153</v>
      </c>
      <c r="C187" t="s">
        <v>168</v>
      </c>
      <c r="D187" t="s">
        <v>129</v>
      </c>
      <c r="E187">
        <v>15</v>
      </c>
      <c r="F187">
        <v>150.75812082990001</v>
      </c>
      <c r="G187">
        <v>0.55000000000000004</v>
      </c>
      <c r="H187">
        <v>1</v>
      </c>
      <c r="I187" t="s">
        <v>155</v>
      </c>
      <c r="J187" t="s">
        <v>54</v>
      </c>
      <c r="K187">
        <v>1</v>
      </c>
      <c r="L187">
        <v>0</v>
      </c>
      <c r="M187" t="s">
        <v>145</v>
      </c>
      <c r="N187" s="71" t="s">
        <v>124</v>
      </c>
      <c r="O187"/>
      <c r="P187"/>
      <c r="Q187"/>
    </row>
    <row r="188" spans="1:17" hidden="1">
      <c r="A188" s="215">
        <v>186</v>
      </c>
      <c r="B188" t="s">
        <v>172</v>
      </c>
      <c r="C188" t="s">
        <v>173</v>
      </c>
      <c r="D188" t="s">
        <v>18</v>
      </c>
      <c r="E188">
        <v>3.036</v>
      </c>
      <c r="F188">
        <v>45.420945379999999</v>
      </c>
      <c r="G188">
        <v>1</v>
      </c>
      <c r="H188">
        <v>1</v>
      </c>
      <c r="I188" t="s">
        <v>174</v>
      </c>
      <c r="J188" t="s">
        <v>54</v>
      </c>
      <c r="K188">
        <v>7</v>
      </c>
      <c r="L188">
        <v>0</v>
      </c>
      <c r="M188" t="s">
        <v>145</v>
      </c>
      <c r="N188" s="71" t="s">
        <v>124</v>
      </c>
      <c r="O188"/>
      <c r="P188"/>
      <c r="Q188"/>
    </row>
    <row r="189" spans="1:17" hidden="1">
      <c r="A189" s="215">
        <v>187</v>
      </c>
      <c r="B189" t="s">
        <v>172</v>
      </c>
      <c r="C189" t="s">
        <v>175</v>
      </c>
      <c r="D189" t="s">
        <v>18</v>
      </c>
      <c r="E189">
        <v>3.2639999999999998</v>
      </c>
      <c r="F189">
        <v>61.408012210000003</v>
      </c>
      <c r="G189">
        <v>1</v>
      </c>
      <c r="H189">
        <v>1</v>
      </c>
      <c r="I189" t="s">
        <v>174</v>
      </c>
      <c r="J189" t="s">
        <v>54</v>
      </c>
      <c r="K189">
        <v>7</v>
      </c>
      <c r="L189">
        <v>0</v>
      </c>
      <c r="M189" t="s">
        <v>145</v>
      </c>
      <c r="N189" s="71" t="s">
        <v>124</v>
      </c>
      <c r="O189"/>
      <c r="P189"/>
      <c r="Q189"/>
    </row>
    <row r="190" spans="1:17" hidden="1">
      <c r="A190" s="215">
        <v>188</v>
      </c>
      <c r="B190" t="s">
        <v>172</v>
      </c>
      <c r="C190" t="s">
        <v>176</v>
      </c>
      <c r="D190" t="s">
        <v>18</v>
      </c>
      <c r="E190">
        <v>2.4279999999999999</v>
      </c>
      <c r="F190">
        <v>67.666316499999994</v>
      </c>
      <c r="G190">
        <v>1</v>
      </c>
      <c r="H190">
        <v>1</v>
      </c>
      <c r="I190" t="s">
        <v>174</v>
      </c>
      <c r="J190" t="s">
        <v>54</v>
      </c>
      <c r="K190">
        <v>7</v>
      </c>
      <c r="L190">
        <v>0</v>
      </c>
      <c r="M190" t="s">
        <v>145</v>
      </c>
      <c r="N190" s="71" t="s">
        <v>124</v>
      </c>
      <c r="O190"/>
      <c r="P190"/>
      <c r="Q190"/>
    </row>
    <row r="191" spans="1:17" hidden="1">
      <c r="A191" s="215">
        <v>189</v>
      </c>
      <c r="B191" t="s">
        <v>172</v>
      </c>
      <c r="C191" t="s">
        <v>177</v>
      </c>
      <c r="D191" t="s">
        <v>18</v>
      </c>
      <c r="E191">
        <v>0.63400000000000001</v>
      </c>
      <c r="F191">
        <v>25.706503519999998</v>
      </c>
      <c r="G191">
        <v>0</v>
      </c>
      <c r="H191">
        <v>0</v>
      </c>
      <c r="I191" t="s">
        <v>174</v>
      </c>
      <c r="J191" t="s">
        <v>54</v>
      </c>
      <c r="K191">
        <v>7</v>
      </c>
      <c r="L191">
        <v>0</v>
      </c>
      <c r="M191" t="s">
        <v>145</v>
      </c>
      <c r="N191" s="71" t="s">
        <v>124</v>
      </c>
      <c r="O191"/>
      <c r="P191"/>
      <c r="Q191"/>
    </row>
    <row r="192" spans="1:17" hidden="1">
      <c r="A192" s="215">
        <v>190</v>
      </c>
      <c r="B192" t="s">
        <v>172</v>
      </c>
      <c r="C192" t="s">
        <v>178</v>
      </c>
      <c r="D192" t="s">
        <v>18</v>
      </c>
      <c r="E192">
        <v>3.2850000000000001</v>
      </c>
      <c r="F192">
        <v>139.5950848</v>
      </c>
      <c r="G192">
        <v>1</v>
      </c>
      <c r="H192">
        <v>1</v>
      </c>
      <c r="I192" t="s">
        <v>174</v>
      </c>
      <c r="J192" t="s">
        <v>54</v>
      </c>
      <c r="K192">
        <v>7</v>
      </c>
      <c r="L192">
        <v>0</v>
      </c>
      <c r="M192" t="s">
        <v>145</v>
      </c>
      <c r="N192" s="71" t="s">
        <v>124</v>
      </c>
      <c r="O192"/>
      <c r="P192"/>
      <c r="Q192"/>
    </row>
    <row r="193" spans="1:17" hidden="1">
      <c r="A193" s="215">
        <v>191</v>
      </c>
      <c r="B193" t="s">
        <v>172</v>
      </c>
      <c r="C193" t="s">
        <v>179</v>
      </c>
      <c r="D193" t="s">
        <v>18</v>
      </c>
      <c r="E193">
        <v>5.2176</v>
      </c>
      <c r="F193">
        <v>103.1260091</v>
      </c>
      <c r="G193">
        <v>0</v>
      </c>
      <c r="H193">
        <v>0</v>
      </c>
      <c r="I193" t="s">
        <v>174</v>
      </c>
      <c r="J193" t="s">
        <v>54</v>
      </c>
      <c r="K193">
        <v>7</v>
      </c>
      <c r="L193">
        <v>0</v>
      </c>
      <c r="M193" t="s">
        <v>145</v>
      </c>
      <c r="N193" s="71" t="s">
        <v>124</v>
      </c>
      <c r="O193"/>
      <c r="P193"/>
      <c r="Q193"/>
    </row>
    <row r="194" spans="1:17" hidden="1">
      <c r="A194" s="215">
        <v>192</v>
      </c>
      <c r="B194" t="s">
        <v>172</v>
      </c>
      <c r="C194" t="s">
        <v>180</v>
      </c>
      <c r="D194" t="s">
        <v>18</v>
      </c>
      <c r="E194">
        <v>4.327</v>
      </c>
      <c r="F194">
        <v>115.1915241</v>
      </c>
      <c r="G194">
        <v>0.45</v>
      </c>
      <c r="H194">
        <v>1</v>
      </c>
      <c r="I194" t="s">
        <v>174</v>
      </c>
      <c r="J194" t="s">
        <v>54</v>
      </c>
      <c r="K194">
        <v>7</v>
      </c>
      <c r="L194">
        <v>0</v>
      </c>
      <c r="M194" t="s">
        <v>145</v>
      </c>
      <c r="N194" s="71" t="s">
        <v>124</v>
      </c>
      <c r="O194"/>
      <c r="P194"/>
      <c r="Q194"/>
    </row>
    <row r="195" spans="1:17" hidden="1">
      <c r="A195" s="215">
        <v>193</v>
      </c>
      <c r="B195" t="s">
        <v>172</v>
      </c>
      <c r="C195" t="s">
        <v>181</v>
      </c>
      <c r="D195" t="s">
        <v>18</v>
      </c>
      <c r="E195">
        <v>2.4279999999999999</v>
      </c>
      <c r="F195">
        <v>65.549040759999997</v>
      </c>
      <c r="G195">
        <v>1</v>
      </c>
      <c r="H195">
        <v>1</v>
      </c>
      <c r="I195" t="s">
        <v>174</v>
      </c>
      <c r="J195" t="s">
        <v>54</v>
      </c>
      <c r="K195">
        <v>7</v>
      </c>
      <c r="L195">
        <v>0</v>
      </c>
      <c r="M195" t="s">
        <v>145</v>
      </c>
      <c r="N195" s="71" t="s">
        <v>124</v>
      </c>
      <c r="O195"/>
      <c r="P195"/>
      <c r="Q195"/>
    </row>
    <row r="196" spans="1:17" hidden="1">
      <c r="A196" s="215">
        <v>194</v>
      </c>
      <c r="B196" t="s">
        <v>172</v>
      </c>
      <c r="C196" t="s">
        <v>182</v>
      </c>
      <c r="D196" t="s">
        <v>18</v>
      </c>
      <c r="E196">
        <v>4.5</v>
      </c>
      <c r="F196">
        <v>145.97701989999999</v>
      </c>
      <c r="G196">
        <v>0.56999999999999995</v>
      </c>
      <c r="H196">
        <v>1</v>
      </c>
      <c r="I196" t="s">
        <v>174</v>
      </c>
      <c r="J196" t="s">
        <v>54</v>
      </c>
      <c r="K196">
        <v>7</v>
      </c>
      <c r="L196">
        <v>0</v>
      </c>
      <c r="M196" t="s">
        <v>145</v>
      </c>
      <c r="N196" s="71" t="s">
        <v>124</v>
      </c>
      <c r="O196"/>
      <c r="P196"/>
      <c r="Q196"/>
    </row>
    <row r="197" spans="1:17" hidden="1">
      <c r="A197" s="215">
        <v>195</v>
      </c>
      <c r="B197" t="s">
        <v>172</v>
      </c>
      <c r="C197" t="s">
        <v>183</v>
      </c>
      <c r="D197" t="s">
        <v>18</v>
      </c>
      <c r="E197">
        <v>7.51</v>
      </c>
      <c r="F197">
        <v>137.49720149999999</v>
      </c>
      <c r="G197">
        <v>0.53</v>
      </c>
      <c r="H197">
        <v>1</v>
      </c>
      <c r="I197" t="s">
        <v>174</v>
      </c>
      <c r="J197" t="s">
        <v>54</v>
      </c>
      <c r="K197">
        <v>7</v>
      </c>
      <c r="L197">
        <v>0</v>
      </c>
      <c r="M197" t="s">
        <v>145</v>
      </c>
      <c r="N197" s="71" t="s">
        <v>124</v>
      </c>
      <c r="O197"/>
      <c r="P197"/>
      <c r="Q197"/>
    </row>
    <row r="198" spans="1:17" hidden="1">
      <c r="A198" s="215">
        <v>196</v>
      </c>
      <c r="B198" t="s">
        <v>574</v>
      </c>
      <c r="C198" t="s">
        <v>575</v>
      </c>
      <c r="D198" t="s">
        <v>57</v>
      </c>
      <c r="E198">
        <v>6</v>
      </c>
      <c r="F198">
        <v>189.48</v>
      </c>
      <c r="G198">
        <v>0</v>
      </c>
      <c r="H198">
        <v>0.33</v>
      </c>
      <c r="I198" t="s">
        <v>578</v>
      </c>
      <c r="J198" t="s">
        <v>54</v>
      </c>
      <c r="K198">
        <v>15</v>
      </c>
      <c r="L198">
        <v>0</v>
      </c>
      <c r="M198" t="s">
        <v>145</v>
      </c>
      <c r="N198" s="71" t="s">
        <v>124</v>
      </c>
      <c r="O198"/>
      <c r="P198"/>
      <c r="Q198"/>
    </row>
    <row r="199" spans="1:17" hidden="1">
      <c r="A199" s="215">
        <v>197</v>
      </c>
      <c r="B199" t="s">
        <v>10</v>
      </c>
      <c r="C199" t="s">
        <v>11</v>
      </c>
      <c r="D199" t="s">
        <v>12</v>
      </c>
      <c r="E199">
        <v>35.828000000000003</v>
      </c>
      <c r="F199">
        <v>1263.9000000000001</v>
      </c>
      <c r="G199">
        <v>0.85</v>
      </c>
      <c r="H199">
        <v>1</v>
      </c>
      <c r="I199" t="s">
        <v>13</v>
      </c>
      <c r="J199" t="s">
        <v>14</v>
      </c>
      <c r="K199">
        <v>9</v>
      </c>
      <c r="L199">
        <v>0</v>
      </c>
      <c r="M199" t="s">
        <v>15</v>
      </c>
      <c r="N199" s="71" t="s">
        <v>16</v>
      </c>
      <c r="O199"/>
      <c r="P199"/>
      <c r="Q199"/>
    </row>
    <row r="200" spans="1:17" hidden="1">
      <c r="A200" s="215">
        <v>198</v>
      </c>
      <c r="B200" t="s">
        <v>10</v>
      </c>
      <c r="C200" t="s">
        <v>17</v>
      </c>
      <c r="D200" t="s">
        <v>18</v>
      </c>
      <c r="E200">
        <v>10.69</v>
      </c>
      <c r="F200">
        <v>200.45</v>
      </c>
      <c r="G200">
        <v>0.85</v>
      </c>
      <c r="H200">
        <v>1</v>
      </c>
      <c r="I200" t="s">
        <v>13</v>
      </c>
      <c r="J200" t="s">
        <v>14</v>
      </c>
      <c r="K200">
        <v>9</v>
      </c>
      <c r="L200">
        <v>0</v>
      </c>
      <c r="M200" t="s">
        <v>19</v>
      </c>
      <c r="N200" s="71" t="s">
        <v>16</v>
      </c>
      <c r="O200"/>
      <c r="P200"/>
      <c r="Q200"/>
    </row>
    <row r="201" spans="1:17" hidden="1">
      <c r="A201" s="215">
        <v>199</v>
      </c>
      <c r="B201" t="s">
        <v>20</v>
      </c>
      <c r="C201" t="s">
        <v>21</v>
      </c>
      <c r="D201" t="s">
        <v>12</v>
      </c>
      <c r="E201">
        <v>7.37</v>
      </c>
      <c r="F201">
        <v>68.311339590000003</v>
      </c>
      <c r="G201">
        <v>0</v>
      </c>
      <c r="H201">
        <v>1</v>
      </c>
      <c r="I201" t="s">
        <v>22</v>
      </c>
      <c r="J201" t="s">
        <v>14</v>
      </c>
      <c r="K201">
        <v>8</v>
      </c>
      <c r="L201">
        <v>0</v>
      </c>
      <c r="M201" t="s">
        <v>15</v>
      </c>
      <c r="N201" s="71" t="s">
        <v>16</v>
      </c>
      <c r="O201"/>
      <c r="P201"/>
      <c r="Q201"/>
    </row>
    <row r="202" spans="1:17" hidden="1">
      <c r="A202" s="215">
        <v>200</v>
      </c>
      <c r="B202" t="s">
        <v>20</v>
      </c>
      <c r="C202" t="s">
        <v>23</v>
      </c>
      <c r="D202" t="s">
        <v>12</v>
      </c>
      <c r="E202">
        <v>5.8959999999999999</v>
      </c>
      <c r="F202">
        <v>107.2236656</v>
      </c>
      <c r="G202">
        <v>0.23</v>
      </c>
      <c r="H202">
        <v>1</v>
      </c>
      <c r="I202" t="s">
        <v>22</v>
      </c>
      <c r="J202" t="s">
        <v>14</v>
      </c>
      <c r="K202">
        <v>8</v>
      </c>
      <c r="L202">
        <v>0</v>
      </c>
      <c r="M202" t="s">
        <v>15</v>
      </c>
      <c r="N202" s="71" t="s">
        <v>16</v>
      </c>
      <c r="O202"/>
      <c r="P202"/>
      <c r="Q202"/>
    </row>
    <row r="203" spans="1:17" hidden="1">
      <c r="A203" s="215">
        <v>201</v>
      </c>
      <c r="B203" t="s">
        <v>20</v>
      </c>
      <c r="C203" t="s">
        <v>24</v>
      </c>
      <c r="D203" t="s">
        <v>12</v>
      </c>
      <c r="E203">
        <v>7.1920000000000002</v>
      </c>
      <c r="F203">
        <v>215.6843188464791</v>
      </c>
      <c r="G203">
        <v>1</v>
      </c>
      <c r="H203">
        <v>1</v>
      </c>
      <c r="I203" t="s">
        <v>22</v>
      </c>
      <c r="J203" t="s">
        <v>14</v>
      </c>
      <c r="K203">
        <v>8</v>
      </c>
      <c r="L203">
        <v>0</v>
      </c>
      <c r="M203" t="s">
        <v>25</v>
      </c>
      <c r="N203" s="71" t="s">
        <v>16</v>
      </c>
      <c r="O203"/>
      <c r="P203"/>
      <c r="Q203"/>
    </row>
    <row r="204" spans="1:17" hidden="1">
      <c r="A204" s="215">
        <v>202</v>
      </c>
      <c r="B204" t="s">
        <v>20</v>
      </c>
      <c r="C204" t="s">
        <v>26</v>
      </c>
      <c r="D204" t="s">
        <v>12</v>
      </c>
      <c r="E204">
        <v>3.66</v>
      </c>
      <c r="F204">
        <v>106.6825267</v>
      </c>
      <c r="G204">
        <v>1</v>
      </c>
      <c r="H204">
        <v>1</v>
      </c>
      <c r="I204" t="s">
        <v>22</v>
      </c>
      <c r="J204" t="s">
        <v>14</v>
      </c>
      <c r="K204">
        <v>8</v>
      </c>
      <c r="L204">
        <v>0</v>
      </c>
      <c r="M204" t="s">
        <v>25</v>
      </c>
      <c r="N204" s="71" t="s">
        <v>16</v>
      </c>
      <c r="O204"/>
      <c r="P204"/>
      <c r="Q204"/>
    </row>
    <row r="205" spans="1:17" hidden="1">
      <c r="A205" s="215">
        <v>203</v>
      </c>
      <c r="B205" t="s">
        <v>20</v>
      </c>
      <c r="C205" t="s">
        <v>26</v>
      </c>
      <c r="D205" t="s">
        <v>12</v>
      </c>
      <c r="E205">
        <v>5.0570000000000004</v>
      </c>
      <c r="F205">
        <v>112.01917659999999</v>
      </c>
      <c r="G205">
        <v>1</v>
      </c>
      <c r="H205">
        <v>1</v>
      </c>
      <c r="I205" t="s">
        <v>22</v>
      </c>
      <c r="J205" t="s">
        <v>14</v>
      </c>
      <c r="K205">
        <v>8</v>
      </c>
      <c r="L205">
        <v>0</v>
      </c>
      <c r="M205" t="s">
        <v>25</v>
      </c>
      <c r="N205" s="71" t="s">
        <v>16</v>
      </c>
      <c r="O205"/>
      <c r="P205"/>
      <c r="Q205"/>
    </row>
    <row r="206" spans="1:17" hidden="1">
      <c r="A206" s="215">
        <v>204</v>
      </c>
      <c r="B206" t="s">
        <v>20</v>
      </c>
      <c r="C206" t="s">
        <v>27</v>
      </c>
      <c r="D206" t="s">
        <v>12</v>
      </c>
      <c r="E206">
        <v>5.4</v>
      </c>
      <c r="F206">
        <v>57.684434760000002</v>
      </c>
      <c r="G206">
        <v>1</v>
      </c>
      <c r="H206">
        <v>1</v>
      </c>
      <c r="I206" t="s">
        <v>22</v>
      </c>
      <c r="J206" t="s">
        <v>14</v>
      </c>
      <c r="K206">
        <v>8</v>
      </c>
      <c r="L206">
        <v>0</v>
      </c>
      <c r="M206" t="s">
        <v>25</v>
      </c>
      <c r="N206" s="71" t="s">
        <v>16</v>
      </c>
      <c r="O206"/>
      <c r="P206"/>
      <c r="Q206"/>
    </row>
    <row r="207" spans="1:17" hidden="1">
      <c r="A207" s="215">
        <v>205</v>
      </c>
      <c r="B207" t="s">
        <v>20</v>
      </c>
      <c r="C207" t="s">
        <v>28</v>
      </c>
      <c r="D207" t="s">
        <v>12</v>
      </c>
      <c r="E207">
        <v>1.903</v>
      </c>
      <c r="F207">
        <v>48.574001809999999</v>
      </c>
      <c r="G207">
        <v>1</v>
      </c>
      <c r="H207">
        <v>1</v>
      </c>
      <c r="I207" t="s">
        <v>22</v>
      </c>
      <c r="J207" t="s">
        <v>14</v>
      </c>
      <c r="K207">
        <v>8</v>
      </c>
      <c r="L207">
        <v>0</v>
      </c>
      <c r="M207" t="s">
        <v>25</v>
      </c>
      <c r="N207" s="71" t="s">
        <v>16</v>
      </c>
      <c r="O207"/>
      <c r="P207"/>
      <c r="Q207"/>
    </row>
    <row r="208" spans="1:17" hidden="1">
      <c r="A208" s="215">
        <v>206</v>
      </c>
      <c r="B208" t="s">
        <v>20</v>
      </c>
      <c r="C208" t="s">
        <v>29</v>
      </c>
      <c r="D208" t="s">
        <v>12</v>
      </c>
      <c r="E208">
        <v>4.32</v>
      </c>
      <c r="F208">
        <v>102.82893199999999</v>
      </c>
      <c r="G208">
        <v>0.5</v>
      </c>
      <c r="H208">
        <v>1</v>
      </c>
      <c r="I208" t="s">
        <v>22</v>
      </c>
      <c r="J208" t="s">
        <v>14</v>
      </c>
      <c r="K208">
        <v>8</v>
      </c>
      <c r="L208">
        <v>0</v>
      </c>
      <c r="M208" t="s">
        <v>25</v>
      </c>
      <c r="N208" s="71" t="s">
        <v>16</v>
      </c>
      <c r="O208"/>
      <c r="P208"/>
      <c r="Q208"/>
    </row>
    <row r="209" spans="1:17" hidden="1">
      <c r="A209" s="215">
        <v>207</v>
      </c>
      <c r="B209" t="s">
        <v>20</v>
      </c>
      <c r="C209" t="s">
        <v>30</v>
      </c>
      <c r="D209" t="s">
        <v>12</v>
      </c>
      <c r="E209">
        <v>3.15</v>
      </c>
      <c r="F209">
        <v>37.926277570000003</v>
      </c>
      <c r="G209">
        <v>0</v>
      </c>
      <c r="H209">
        <v>0</v>
      </c>
      <c r="I209" t="s">
        <v>22</v>
      </c>
      <c r="J209" t="s">
        <v>14</v>
      </c>
      <c r="K209">
        <v>8</v>
      </c>
      <c r="L209">
        <v>0</v>
      </c>
      <c r="M209" t="s">
        <v>19</v>
      </c>
      <c r="N209" s="71" t="s">
        <v>16</v>
      </c>
      <c r="O209"/>
      <c r="P209"/>
      <c r="Q209"/>
    </row>
    <row r="210" spans="1:17" hidden="1">
      <c r="A210" s="215">
        <v>208</v>
      </c>
      <c r="B210" t="s">
        <v>20</v>
      </c>
      <c r="C210" t="s">
        <v>31</v>
      </c>
      <c r="D210" t="s">
        <v>12</v>
      </c>
      <c r="E210">
        <v>2.98</v>
      </c>
      <c r="F210">
        <v>91.955522869999996</v>
      </c>
      <c r="G210">
        <v>0.4</v>
      </c>
      <c r="H210">
        <v>1</v>
      </c>
      <c r="I210" t="s">
        <v>22</v>
      </c>
      <c r="J210" t="s">
        <v>14</v>
      </c>
      <c r="K210">
        <v>8</v>
      </c>
      <c r="L210">
        <v>0</v>
      </c>
      <c r="M210" t="s">
        <v>19</v>
      </c>
      <c r="N210" s="71" t="s">
        <v>16</v>
      </c>
      <c r="O210"/>
      <c r="P210"/>
      <c r="Q210"/>
    </row>
    <row r="211" spans="1:17" hidden="1">
      <c r="A211" s="215">
        <v>209</v>
      </c>
      <c r="B211" t="s">
        <v>32</v>
      </c>
      <c r="C211" t="s">
        <v>33</v>
      </c>
      <c r="D211" t="s">
        <v>18</v>
      </c>
      <c r="E211">
        <v>20.9</v>
      </c>
      <c r="F211">
        <v>522.9</v>
      </c>
      <c r="G211">
        <v>1</v>
      </c>
      <c r="H211">
        <v>1</v>
      </c>
      <c r="I211" t="s">
        <v>34</v>
      </c>
      <c r="J211" t="s">
        <v>14</v>
      </c>
      <c r="K211">
        <v>9</v>
      </c>
      <c r="L211">
        <v>0</v>
      </c>
      <c r="M211" t="s">
        <v>25</v>
      </c>
      <c r="N211" s="71" t="s">
        <v>16</v>
      </c>
      <c r="O211"/>
      <c r="P211"/>
      <c r="Q211"/>
    </row>
    <row r="212" spans="1:17" hidden="1">
      <c r="A212" s="215">
        <v>210</v>
      </c>
      <c r="B212" t="s">
        <v>32</v>
      </c>
      <c r="C212" t="s">
        <v>35</v>
      </c>
      <c r="D212" t="s">
        <v>18</v>
      </c>
      <c r="E212">
        <v>3.56</v>
      </c>
      <c r="F212">
        <v>30.07</v>
      </c>
      <c r="G212">
        <v>1</v>
      </c>
      <c r="H212">
        <v>1</v>
      </c>
      <c r="I212" t="s">
        <v>34</v>
      </c>
      <c r="J212" t="s">
        <v>14</v>
      </c>
      <c r="K212">
        <v>10</v>
      </c>
      <c r="L212">
        <v>0</v>
      </c>
      <c r="M212" t="s">
        <v>19</v>
      </c>
      <c r="N212" s="71" t="s">
        <v>16</v>
      </c>
      <c r="O212"/>
      <c r="P212"/>
      <c r="Q212"/>
    </row>
    <row r="213" spans="1:17" hidden="1">
      <c r="A213" s="215">
        <v>211</v>
      </c>
      <c r="B213" t="s">
        <v>32</v>
      </c>
      <c r="C213" t="s">
        <v>36</v>
      </c>
      <c r="D213" t="s">
        <v>37</v>
      </c>
      <c r="E213">
        <v>1</v>
      </c>
      <c r="F213">
        <v>374.43</v>
      </c>
      <c r="G213">
        <v>0.95</v>
      </c>
      <c r="H213">
        <v>1</v>
      </c>
      <c r="I213" t="s">
        <v>34</v>
      </c>
      <c r="J213" t="s">
        <v>14</v>
      </c>
      <c r="K213">
        <v>2</v>
      </c>
      <c r="L213">
        <v>0</v>
      </c>
      <c r="M213" t="s">
        <v>15</v>
      </c>
      <c r="N213" s="71" t="s">
        <v>16</v>
      </c>
      <c r="O213"/>
      <c r="P213"/>
      <c r="Q213"/>
    </row>
    <row r="214" spans="1:17" hidden="1">
      <c r="A214" s="215">
        <v>212</v>
      </c>
      <c r="B214" t="s">
        <v>38</v>
      </c>
      <c r="C214" t="s">
        <v>39</v>
      </c>
      <c r="D214" t="s">
        <v>12</v>
      </c>
      <c r="E214">
        <v>4.9249999999999998</v>
      </c>
      <c r="F214">
        <v>335.3397243</v>
      </c>
      <c r="G214">
        <v>0.78</v>
      </c>
      <c r="H214">
        <v>1</v>
      </c>
      <c r="I214" t="s">
        <v>40</v>
      </c>
      <c r="J214" t="s">
        <v>14</v>
      </c>
      <c r="K214">
        <v>8</v>
      </c>
      <c r="L214">
        <v>0</v>
      </c>
      <c r="M214" t="s">
        <v>41</v>
      </c>
      <c r="N214" s="71" t="s">
        <v>16</v>
      </c>
      <c r="O214"/>
      <c r="P214"/>
      <c r="Q214"/>
    </row>
    <row r="215" spans="1:17" hidden="1">
      <c r="A215" s="215">
        <v>213</v>
      </c>
      <c r="B215" t="s">
        <v>38</v>
      </c>
      <c r="C215" t="s">
        <v>42</v>
      </c>
      <c r="D215" t="s">
        <v>12</v>
      </c>
      <c r="E215">
        <v>7.5650000000000004</v>
      </c>
      <c r="F215">
        <v>158.05900270000001</v>
      </c>
      <c r="G215">
        <v>1</v>
      </c>
      <c r="H215">
        <v>1</v>
      </c>
      <c r="I215" t="s">
        <v>40</v>
      </c>
      <c r="J215" t="s">
        <v>14</v>
      </c>
      <c r="K215">
        <v>8</v>
      </c>
      <c r="L215">
        <v>0</v>
      </c>
      <c r="M215" t="s">
        <v>41</v>
      </c>
      <c r="N215" s="71" t="s">
        <v>16</v>
      </c>
      <c r="O215"/>
      <c r="P215"/>
      <c r="Q215"/>
    </row>
    <row r="216" spans="1:17" hidden="1">
      <c r="A216" s="215">
        <v>214</v>
      </c>
      <c r="B216" t="s">
        <v>38</v>
      </c>
      <c r="C216" t="s">
        <v>43</v>
      </c>
      <c r="D216" t="s">
        <v>12</v>
      </c>
      <c r="E216">
        <v>1.903</v>
      </c>
      <c r="F216">
        <v>16.063565189999998</v>
      </c>
      <c r="G216">
        <v>0</v>
      </c>
      <c r="H216">
        <v>0</v>
      </c>
      <c r="I216" t="s">
        <v>40</v>
      </c>
      <c r="J216" t="s">
        <v>14</v>
      </c>
      <c r="K216">
        <v>8</v>
      </c>
      <c r="L216">
        <v>0</v>
      </c>
      <c r="M216" t="s">
        <v>44</v>
      </c>
      <c r="N216" s="71" t="s">
        <v>16</v>
      </c>
      <c r="O216"/>
      <c r="P216"/>
      <c r="Q216"/>
    </row>
    <row r="217" spans="1:17" hidden="1">
      <c r="A217" s="215">
        <v>215</v>
      </c>
      <c r="B217" t="s">
        <v>38</v>
      </c>
      <c r="C217" t="s">
        <v>45</v>
      </c>
      <c r="D217" t="s">
        <v>12</v>
      </c>
      <c r="E217">
        <v>6.76</v>
      </c>
      <c r="F217">
        <v>282.4936586</v>
      </c>
      <c r="G217">
        <v>1</v>
      </c>
      <c r="H217">
        <v>1</v>
      </c>
      <c r="I217" t="s">
        <v>40</v>
      </c>
      <c r="J217" t="s">
        <v>14</v>
      </c>
      <c r="K217">
        <v>8</v>
      </c>
      <c r="L217">
        <v>0</v>
      </c>
      <c r="M217" t="s">
        <v>44</v>
      </c>
      <c r="N217" s="71" t="s">
        <v>16</v>
      </c>
      <c r="O217"/>
      <c r="P217"/>
      <c r="Q217"/>
    </row>
    <row r="218" spans="1:17" hidden="1">
      <c r="A218" s="215">
        <v>216</v>
      </c>
      <c r="B218" t="s">
        <v>38</v>
      </c>
      <c r="C218" t="s">
        <v>46</v>
      </c>
      <c r="D218" t="s">
        <v>12</v>
      </c>
      <c r="E218">
        <v>5.2350000000000003</v>
      </c>
      <c r="F218">
        <v>313.34954199999999</v>
      </c>
      <c r="G218">
        <v>1</v>
      </c>
      <c r="H218">
        <v>1</v>
      </c>
      <c r="I218" t="s">
        <v>40</v>
      </c>
      <c r="J218" t="s">
        <v>14</v>
      </c>
      <c r="K218">
        <v>8</v>
      </c>
      <c r="L218">
        <v>0</v>
      </c>
      <c r="M218" t="s">
        <v>44</v>
      </c>
      <c r="N218" s="71" t="s">
        <v>16</v>
      </c>
      <c r="O218"/>
      <c r="P218"/>
      <c r="Q218"/>
    </row>
    <row r="219" spans="1:17" hidden="1">
      <c r="A219" s="215">
        <v>217</v>
      </c>
      <c r="B219" t="s">
        <v>38</v>
      </c>
      <c r="C219" t="s">
        <v>47</v>
      </c>
      <c r="D219" t="s">
        <v>12</v>
      </c>
      <c r="E219">
        <v>9.75</v>
      </c>
      <c r="F219">
        <v>395.62</v>
      </c>
      <c r="G219">
        <v>0.82</v>
      </c>
      <c r="H219">
        <v>1</v>
      </c>
      <c r="I219" t="s">
        <v>40</v>
      </c>
      <c r="J219" t="s">
        <v>14</v>
      </c>
      <c r="K219">
        <v>10</v>
      </c>
      <c r="L219">
        <v>0</v>
      </c>
      <c r="M219" t="s">
        <v>44</v>
      </c>
      <c r="N219" s="71" t="s">
        <v>16</v>
      </c>
      <c r="O219"/>
      <c r="P219"/>
      <c r="Q219"/>
    </row>
    <row r="220" spans="1:17" hidden="1">
      <c r="A220" s="215">
        <v>218</v>
      </c>
      <c r="B220" t="s">
        <v>51</v>
      </c>
      <c r="C220" t="s">
        <v>52</v>
      </c>
      <c r="D220" t="s">
        <v>12</v>
      </c>
      <c r="E220">
        <v>3.0710000000000002</v>
      </c>
      <c r="F220">
        <v>57.25</v>
      </c>
      <c r="G220">
        <v>0</v>
      </c>
      <c r="H220">
        <v>1</v>
      </c>
      <c r="I220" t="s">
        <v>53</v>
      </c>
      <c r="J220" t="s">
        <v>54</v>
      </c>
      <c r="K220">
        <v>10</v>
      </c>
      <c r="L220">
        <v>0</v>
      </c>
      <c r="M220" t="s">
        <v>55</v>
      </c>
      <c r="N220" s="71" t="s">
        <v>16</v>
      </c>
      <c r="O220"/>
      <c r="P220"/>
      <c r="Q220"/>
    </row>
    <row r="221" spans="1:17" hidden="1">
      <c r="A221" s="215">
        <v>219</v>
      </c>
      <c r="B221" t="s">
        <v>51</v>
      </c>
      <c r="C221" t="s">
        <v>56</v>
      </c>
      <c r="D221" t="s">
        <v>57</v>
      </c>
      <c r="E221">
        <v>1</v>
      </c>
      <c r="F221">
        <v>242.75</v>
      </c>
      <c r="G221">
        <v>0.6</v>
      </c>
      <c r="H221">
        <v>1</v>
      </c>
      <c r="I221" t="s">
        <v>53</v>
      </c>
      <c r="J221" t="s">
        <v>54</v>
      </c>
      <c r="K221">
        <v>3</v>
      </c>
      <c r="L221">
        <v>0</v>
      </c>
      <c r="M221" t="s">
        <v>55</v>
      </c>
      <c r="N221" s="71" t="s">
        <v>16</v>
      </c>
      <c r="O221"/>
      <c r="P221"/>
      <c r="Q221"/>
    </row>
    <row r="222" spans="1:17" hidden="1">
      <c r="A222" s="215">
        <v>220</v>
      </c>
      <c r="B222" t="s">
        <v>51</v>
      </c>
      <c r="C222" t="s">
        <v>58</v>
      </c>
      <c r="D222" t="s">
        <v>57</v>
      </c>
      <c r="E222">
        <v>1</v>
      </c>
      <c r="F222">
        <v>286.86</v>
      </c>
      <c r="G222">
        <v>0.85</v>
      </c>
      <c r="H222">
        <v>1</v>
      </c>
      <c r="I222" t="s">
        <v>53</v>
      </c>
      <c r="J222" t="s">
        <v>54</v>
      </c>
      <c r="K222">
        <v>3</v>
      </c>
      <c r="L222">
        <v>0</v>
      </c>
      <c r="M222" t="s">
        <v>55</v>
      </c>
      <c r="N222" s="71" t="s">
        <v>16</v>
      </c>
      <c r="O222"/>
      <c r="P222"/>
      <c r="Q222"/>
    </row>
    <row r="223" spans="1:17" hidden="1">
      <c r="A223" s="215">
        <v>221</v>
      </c>
      <c r="B223" t="s">
        <v>51</v>
      </c>
      <c r="C223" t="s">
        <v>59</v>
      </c>
      <c r="D223" t="s">
        <v>57</v>
      </c>
      <c r="E223">
        <v>1</v>
      </c>
      <c r="F223">
        <v>182.66</v>
      </c>
      <c r="G223">
        <v>0.85</v>
      </c>
      <c r="H223">
        <v>1</v>
      </c>
      <c r="I223" t="s">
        <v>53</v>
      </c>
      <c r="J223" t="s">
        <v>54</v>
      </c>
      <c r="K223">
        <v>3</v>
      </c>
      <c r="L223">
        <v>0</v>
      </c>
      <c r="M223" t="s">
        <v>55</v>
      </c>
      <c r="N223" s="71" t="s">
        <v>16</v>
      </c>
      <c r="O223"/>
      <c r="P223"/>
      <c r="Q223"/>
    </row>
    <row r="224" spans="1:17" hidden="1">
      <c r="A224" s="215">
        <v>222</v>
      </c>
      <c r="B224" t="s">
        <v>51</v>
      </c>
      <c r="C224" t="s">
        <v>60</v>
      </c>
      <c r="D224" t="s">
        <v>57</v>
      </c>
      <c r="E224">
        <v>1</v>
      </c>
      <c r="F224">
        <v>419.66</v>
      </c>
      <c r="G224">
        <v>0.6</v>
      </c>
      <c r="H224">
        <v>1</v>
      </c>
      <c r="I224" t="s">
        <v>53</v>
      </c>
      <c r="J224" t="s">
        <v>54</v>
      </c>
      <c r="K224">
        <v>3</v>
      </c>
      <c r="L224">
        <v>0</v>
      </c>
      <c r="M224" t="s">
        <v>55</v>
      </c>
      <c r="N224" s="71" t="s">
        <v>16</v>
      </c>
      <c r="O224"/>
      <c r="P224"/>
      <c r="Q224"/>
    </row>
    <row r="225" spans="1:17" hidden="1">
      <c r="A225" s="215">
        <v>223</v>
      </c>
      <c r="B225" t="s">
        <v>61</v>
      </c>
      <c r="C225" t="s">
        <v>62</v>
      </c>
      <c r="D225" t="s">
        <v>12</v>
      </c>
      <c r="E225">
        <v>6.226</v>
      </c>
      <c r="F225">
        <v>224.4495987</v>
      </c>
      <c r="G225">
        <v>1</v>
      </c>
      <c r="H225">
        <v>1.1000000000000001</v>
      </c>
      <c r="I225" t="s">
        <v>63</v>
      </c>
      <c r="J225" t="s">
        <v>54</v>
      </c>
      <c r="K225">
        <v>7</v>
      </c>
      <c r="L225">
        <v>0</v>
      </c>
      <c r="M225" t="s">
        <v>55</v>
      </c>
      <c r="N225" s="71" t="s">
        <v>16</v>
      </c>
      <c r="O225"/>
      <c r="P225"/>
      <c r="Q225"/>
    </row>
    <row r="226" spans="1:17" hidden="1">
      <c r="A226" s="215">
        <v>224</v>
      </c>
      <c r="B226" t="s">
        <v>61</v>
      </c>
      <c r="C226" t="s">
        <v>64</v>
      </c>
      <c r="D226" t="s">
        <v>12</v>
      </c>
      <c r="E226">
        <v>1.9330000000000001</v>
      </c>
      <c r="F226">
        <v>118.7745324</v>
      </c>
      <c r="G226">
        <v>1</v>
      </c>
      <c r="H226">
        <v>1</v>
      </c>
      <c r="I226" t="s">
        <v>63</v>
      </c>
      <c r="J226" t="s">
        <v>54</v>
      </c>
      <c r="K226">
        <v>7</v>
      </c>
      <c r="L226">
        <v>0</v>
      </c>
      <c r="M226" t="s">
        <v>55</v>
      </c>
      <c r="N226" s="71" t="s">
        <v>16</v>
      </c>
      <c r="O226"/>
      <c r="P226"/>
      <c r="Q226"/>
    </row>
    <row r="227" spans="1:17" hidden="1">
      <c r="A227" s="215">
        <v>225</v>
      </c>
      <c r="B227" t="s">
        <v>61</v>
      </c>
      <c r="C227" t="s">
        <v>65</v>
      </c>
      <c r="D227" t="s">
        <v>12</v>
      </c>
      <c r="E227">
        <v>2.31</v>
      </c>
      <c r="F227">
        <v>88.151549259999996</v>
      </c>
      <c r="G227">
        <v>1</v>
      </c>
      <c r="H227">
        <v>1</v>
      </c>
      <c r="I227" t="s">
        <v>63</v>
      </c>
      <c r="J227" t="s">
        <v>54</v>
      </c>
      <c r="K227">
        <v>7</v>
      </c>
      <c r="L227">
        <v>0</v>
      </c>
      <c r="M227" t="s">
        <v>55</v>
      </c>
      <c r="N227" s="71" t="s">
        <v>16</v>
      </c>
      <c r="O227"/>
      <c r="P227"/>
      <c r="Q227"/>
    </row>
    <row r="228" spans="1:17" hidden="1">
      <c r="A228" s="215">
        <v>226</v>
      </c>
      <c r="B228" t="s">
        <v>61</v>
      </c>
      <c r="C228" t="s">
        <v>66</v>
      </c>
      <c r="D228" t="s">
        <v>12</v>
      </c>
      <c r="E228">
        <v>1.1779999999999999</v>
      </c>
      <c r="F228">
        <v>51.057474249999999</v>
      </c>
      <c r="G228">
        <v>1</v>
      </c>
      <c r="H228">
        <v>1</v>
      </c>
      <c r="I228" t="s">
        <v>63</v>
      </c>
      <c r="J228" t="s">
        <v>54</v>
      </c>
      <c r="K228">
        <v>7</v>
      </c>
      <c r="L228">
        <v>0</v>
      </c>
      <c r="M228" t="s">
        <v>55</v>
      </c>
      <c r="N228" s="71" t="s">
        <v>16</v>
      </c>
      <c r="O228"/>
      <c r="P228"/>
      <c r="Q228"/>
    </row>
    <row r="229" spans="1:17" hidden="1">
      <c r="A229" s="215">
        <v>227</v>
      </c>
      <c r="B229" t="s">
        <v>61</v>
      </c>
      <c r="C229" t="s">
        <v>67</v>
      </c>
      <c r="D229" t="s">
        <v>12</v>
      </c>
      <c r="E229">
        <v>0.35</v>
      </c>
      <c r="F229">
        <v>28.037593059999999</v>
      </c>
      <c r="G229">
        <v>0</v>
      </c>
      <c r="H229">
        <v>0</v>
      </c>
      <c r="I229" t="s">
        <v>63</v>
      </c>
      <c r="J229" t="s">
        <v>54</v>
      </c>
      <c r="K229">
        <v>7</v>
      </c>
      <c r="L229">
        <v>0</v>
      </c>
      <c r="M229" t="s">
        <v>55</v>
      </c>
      <c r="N229" s="71" t="s">
        <v>16</v>
      </c>
      <c r="O229"/>
      <c r="P229"/>
      <c r="Q229"/>
    </row>
    <row r="230" spans="1:17" hidden="1">
      <c r="A230" s="215">
        <v>228</v>
      </c>
      <c r="B230" t="s">
        <v>61</v>
      </c>
      <c r="C230" t="s">
        <v>68</v>
      </c>
      <c r="D230" t="s">
        <v>57</v>
      </c>
      <c r="E230">
        <v>1</v>
      </c>
      <c r="F230">
        <v>42.25</v>
      </c>
      <c r="G230">
        <v>1</v>
      </c>
      <c r="H230">
        <v>1</v>
      </c>
      <c r="I230" t="s">
        <v>63</v>
      </c>
      <c r="J230" t="s">
        <v>54</v>
      </c>
      <c r="K230">
        <v>4</v>
      </c>
      <c r="L230">
        <v>0</v>
      </c>
      <c r="M230" t="s">
        <v>55</v>
      </c>
      <c r="N230" s="71" t="s">
        <v>16</v>
      </c>
      <c r="O230"/>
      <c r="P230"/>
      <c r="Q230"/>
    </row>
    <row r="231" spans="1:17" hidden="1">
      <c r="A231" s="215">
        <v>229</v>
      </c>
      <c r="B231" t="s">
        <v>61</v>
      </c>
      <c r="C231" t="s">
        <v>69</v>
      </c>
      <c r="D231" t="s">
        <v>57</v>
      </c>
      <c r="E231">
        <v>1</v>
      </c>
      <c r="F231">
        <v>42.25</v>
      </c>
      <c r="G231">
        <v>1</v>
      </c>
      <c r="H231">
        <v>1</v>
      </c>
      <c r="I231" t="s">
        <v>63</v>
      </c>
      <c r="J231" t="s">
        <v>54</v>
      </c>
      <c r="K231">
        <v>4</v>
      </c>
      <c r="L231">
        <v>0</v>
      </c>
      <c r="M231" t="s">
        <v>55</v>
      </c>
      <c r="N231" s="71" t="s">
        <v>16</v>
      </c>
      <c r="O231"/>
      <c r="P231"/>
      <c r="Q231"/>
    </row>
    <row r="232" spans="1:17" hidden="1">
      <c r="A232" s="215">
        <v>230</v>
      </c>
      <c r="B232" t="s">
        <v>61</v>
      </c>
      <c r="C232" t="s">
        <v>70</v>
      </c>
      <c r="D232" t="s">
        <v>57</v>
      </c>
      <c r="E232">
        <v>2</v>
      </c>
      <c r="F232">
        <v>16.920000000000002</v>
      </c>
      <c r="G232">
        <v>0</v>
      </c>
      <c r="H232">
        <v>0</v>
      </c>
      <c r="I232" t="s">
        <v>63</v>
      </c>
      <c r="J232" t="s">
        <v>54</v>
      </c>
      <c r="K232">
        <v>1</v>
      </c>
      <c r="L232">
        <v>0</v>
      </c>
      <c r="M232" t="s">
        <v>55</v>
      </c>
      <c r="N232" s="71" t="s">
        <v>16</v>
      </c>
      <c r="O232"/>
      <c r="P232"/>
      <c r="Q232"/>
    </row>
    <row r="233" spans="1:17" hidden="1">
      <c r="A233" s="215">
        <v>231</v>
      </c>
      <c r="B233" t="s">
        <v>61</v>
      </c>
      <c r="C233" t="s">
        <v>71</v>
      </c>
      <c r="D233" t="s">
        <v>57</v>
      </c>
      <c r="E233">
        <v>1</v>
      </c>
      <c r="F233">
        <v>19.43</v>
      </c>
      <c r="G233">
        <v>1</v>
      </c>
      <c r="H233">
        <v>1</v>
      </c>
      <c r="I233" t="s">
        <v>63</v>
      </c>
      <c r="J233" t="s">
        <v>54</v>
      </c>
      <c r="K233">
        <v>12</v>
      </c>
      <c r="L233">
        <v>0</v>
      </c>
      <c r="M233" t="s">
        <v>55</v>
      </c>
      <c r="N233" s="71" t="s">
        <v>16</v>
      </c>
      <c r="O233"/>
      <c r="P233"/>
      <c r="Q233"/>
    </row>
    <row r="234" spans="1:17" hidden="1">
      <c r="A234" s="215">
        <v>232</v>
      </c>
      <c r="B234" t="s">
        <v>72</v>
      </c>
      <c r="C234" t="s">
        <v>73</v>
      </c>
      <c r="D234" t="s">
        <v>12</v>
      </c>
      <c r="E234">
        <v>10</v>
      </c>
      <c r="F234">
        <v>522.74</v>
      </c>
      <c r="G234">
        <v>1</v>
      </c>
      <c r="H234">
        <v>1</v>
      </c>
      <c r="I234" t="s">
        <v>74</v>
      </c>
      <c r="J234" t="s">
        <v>54</v>
      </c>
      <c r="K234">
        <v>7</v>
      </c>
      <c r="L234">
        <v>0</v>
      </c>
      <c r="M234" t="s">
        <v>75</v>
      </c>
      <c r="N234" s="71" t="s">
        <v>16</v>
      </c>
      <c r="O234"/>
      <c r="P234"/>
      <c r="Q234"/>
    </row>
    <row r="235" spans="1:17" hidden="1">
      <c r="A235" s="215">
        <v>233</v>
      </c>
      <c r="B235" t="s">
        <v>72</v>
      </c>
      <c r="C235" t="s">
        <v>76</v>
      </c>
      <c r="D235" t="s">
        <v>12</v>
      </c>
      <c r="E235">
        <v>11.44</v>
      </c>
      <c r="F235">
        <v>460.9</v>
      </c>
      <c r="G235">
        <v>1</v>
      </c>
      <c r="H235">
        <v>1</v>
      </c>
      <c r="I235" t="s">
        <v>74</v>
      </c>
      <c r="J235" t="s">
        <v>54</v>
      </c>
      <c r="K235">
        <v>7</v>
      </c>
      <c r="L235">
        <v>0</v>
      </c>
      <c r="M235" t="s">
        <v>75</v>
      </c>
      <c r="N235" s="71" t="s">
        <v>16</v>
      </c>
      <c r="O235"/>
      <c r="P235"/>
      <c r="Q235"/>
    </row>
    <row r="236" spans="1:17" hidden="1">
      <c r="A236" s="215">
        <v>234</v>
      </c>
      <c r="B236" t="s">
        <v>587</v>
      </c>
      <c r="C236" t="s">
        <v>588</v>
      </c>
      <c r="D236" t="s">
        <v>37</v>
      </c>
      <c r="E236">
        <v>1</v>
      </c>
      <c r="F236">
        <v>289.74</v>
      </c>
      <c r="G236">
        <v>0.6</v>
      </c>
      <c r="H236">
        <v>1</v>
      </c>
      <c r="I236" t="s">
        <v>581</v>
      </c>
      <c r="J236" t="s">
        <v>54</v>
      </c>
      <c r="K236">
        <v>3</v>
      </c>
      <c r="L236">
        <v>0</v>
      </c>
      <c r="M236" t="s">
        <v>282</v>
      </c>
      <c r="N236" s="71" t="s">
        <v>16</v>
      </c>
      <c r="O236"/>
      <c r="P236"/>
      <c r="Q236"/>
    </row>
    <row r="237" spans="1:17" hidden="1">
      <c r="A237" s="215">
        <v>235</v>
      </c>
      <c r="B237" t="s">
        <v>587</v>
      </c>
      <c r="C237" t="s">
        <v>589</v>
      </c>
      <c r="D237" t="s">
        <v>37</v>
      </c>
      <c r="E237">
        <v>1</v>
      </c>
      <c r="F237">
        <v>239.88</v>
      </c>
      <c r="G237">
        <v>0.25</v>
      </c>
      <c r="H237">
        <v>1</v>
      </c>
      <c r="I237" t="s">
        <v>581</v>
      </c>
      <c r="J237" t="s">
        <v>54</v>
      </c>
      <c r="K237">
        <v>3</v>
      </c>
      <c r="L237">
        <v>0</v>
      </c>
      <c r="M237" t="s">
        <v>282</v>
      </c>
      <c r="N237" s="71" t="s">
        <v>16</v>
      </c>
      <c r="O237"/>
      <c r="P237"/>
      <c r="Q237"/>
    </row>
    <row r="238" spans="1:17" hidden="1">
      <c r="A238" s="215">
        <v>236</v>
      </c>
      <c r="B238" t="s">
        <v>587</v>
      </c>
      <c r="C238" t="s">
        <v>590</v>
      </c>
      <c r="D238" t="s">
        <v>37</v>
      </c>
      <c r="E238">
        <v>1</v>
      </c>
      <c r="F238">
        <v>62.22</v>
      </c>
      <c r="G238">
        <v>0</v>
      </c>
      <c r="H238">
        <v>1</v>
      </c>
      <c r="I238" t="s">
        <v>581</v>
      </c>
      <c r="J238" t="s">
        <v>54</v>
      </c>
      <c r="K238">
        <v>4</v>
      </c>
      <c r="L238">
        <v>0</v>
      </c>
      <c r="M238" t="s">
        <v>282</v>
      </c>
      <c r="N238" s="71" t="s">
        <v>16</v>
      </c>
      <c r="O238"/>
      <c r="P238"/>
      <c r="Q238"/>
    </row>
    <row r="239" spans="1:17" hidden="1">
      <c r="A239" s="215">
        <v>237</v>
      </c>
      <c r="B239" t="s">
        <v>587</v>
      </c>
      <c r="C239" t="s">
        <v>591</v>
      </c>
      <c r="D239" t="s">
        <v>37</v>
      </c>
      <c r="E239">
        <v>1</v>
      </c>
      <c r="F239">
        <v>62.22</v>
      </c>
      <c r="G239">
        <v>0</v>
      </c>
      <c r="H239">
        <v>1</v>
      </c>
      <c r="I239" t="s">
        <v>581</v>
      </c>
      <c r="J239" t="s">
        <v>54</v>
      </c>
      <c r="K239">
        <v>4</v>
      </c>
      <c r="L239">
        <v>0</v>
      </c>
      <c r="M239" t="s">
        <v>282</v>
      </c>
      <c r="N239" s="71" t="s">
        <v>16</v>
      </c>
      <c r="O239"/>
      <c r="P239"/>
      <c r="Q239"/>
    </row>
    <row r="240" spans="1:17" hidden="1">
      <c r="A240" s="215">
        <v>238</v>
      </c>
      <c r="B240" t="s">
        <v>587</v>
      </c>
      <c r="C240" t="s">
        <v>592</v>
      </c>
      <c r="D240" t="s">
        <v>37</v>
      </c>
      <c r="E240">
        <v>1</v>
      </c>
      <c r="F240">
        <v>62.22</v>
      </c>
      <c r="G240">
        <v>0</v>
      </c>
      <c r="H240">
        <v>1</v>
      </c>
      <c r="I240" t="s">
        <v>581</v>
      </c>
      <c r="J240" t="s">
        <v>54</v>
      </c>
      <c r="K240">
        <v>4</v>
      </c>
      <c r="L240">
        <v>0</v>
      </c>
      <c r="M240" t="s">
        <v>282</v>
      </c>
      <c r="N240" s="71" t="s">
        <v>16</v>
      </c>
      <c r="O240"/>
      <c r="P240"/>
      <c r="Q240"/>
    </row>
    <row r="241" spans="1:17" hidden="1">
      <c r="A241" s="215">
        <v>239</v>
      </c>
      <c r="B241" t="s">
        <v>587</v>
      </c>
      <c r="C241" t="s">
        <v>593</v>
      </c>
      <c r="D241" t="s">
        <v>37</v>
      </c>
      <c r="E241">
        <v>1</v>
      </c>
      <c r="F241">
        <v>62.22</v>
      </c>
      <c r="G241">
        <v>0</v>
      </c>
      <c r="H241">
        <v>1</v>
      </c>
      <c r="I241" t="s">
        <v>581</v>
      </c>
      <c r="J241" t="s">
        <v>54</v>
      </c>
      <c r="K241">
        <v>4</v>
      </c>
      <c r="L241">
        <v>0</v>
      </c>
      <c r="M241" t="s">
        <v>282</v>
      </c>
      <c r="N241" s="71" t="s">
        <v>16</v>
      </c>
      <c r="O241"/>
      <c r="P241"/>
      <c r="Q241"/>
    </row>
    <row r="242" spans="1:17" hidden="1">
      <c r="A242" s="215">
        <v>240</v>
      </c>
      <c r="B242" t="s">
        <v>587</v>
      </c>
      <c r="C242" t="s">
        <v>594</v>
      </c>
      <c r="D242" t="s">
        <v>37</v>
      </c>
      <c r="E242">
        <v>1</v>
      </c>
      <c r="F242">
        <v>62.22</v>
      </c>
      <c r="G242">
        <v>0</v>
      </c>
      <c r="H242">
        <v>1</v>
      </c>
      <c r="I242" t="s">
        <v>581</v>
      </c>
      <c r="J242" t="s">
        <v>54</v>
      </c>
      <c r="K242">
        <v>4</v>
      </c>
      <c r="L242">
        <v>0</v>
      </c>
      <c r="M242" t="s">
        <v>282</v>
      </c>
      <c r="N242" s="71" t="s">
        <v>16</v>
      </c>
      <c r="O242"/>
      <c r="P242"/>
      <c r="Q242"/>
    </row>
    <row r="243" spans="1:17" hidden="1">
      <c r="A243" s="215">
        <v>241</v>
      </c>
      <c r="B243" t="s">
        <v>587</v>
      </c>
      <c r="C243" t="s">
        <v>595</v>
      </c>
      <c r="D243" t="s">
        <v>37</v>
      </c>
      <c r="E243">
        <v>1</v>
      </c>
      <c r="F243">
        <v>12.18</v>
      </c>
      <c r="G243">
        <v>0</v>
      </c>
      <c r="H243">
        <v>1</v>
      </c>
      <c r="I243" t="s">
        <v>581</v>
      </c>
      <c r="J243" t="s">
        <v>54</v>
      </c>
      <c r="K243">
        <v>1</v>
      </c>
      <c r="L243">
        <v>0</v>
      </c>
      <c r="M243" t="s">
        <v>282</v>
      </c>
      <c r="N243" s="71" t="s">
        <v>16</v>
      </c>
      <c r="O243"/>
      <c r="P243"/>
      <c r="Q243"/>
    </row>
    <row r="244" spans="1:17" hidden="1">
      <c r="A244" s="215">
        <v>242</v>
      </c>
      <c r="B244" t="s">
        <v>587</v>
      </c>
      <c r="C244" t="s">
        <v>596</v>
      </c>
      <c r="D244" t="s">
        <v>37</v>
      </c>
      <c r="E244">
        <v>1</v>
      </c>
      <c r="F244">
        <v>12.18</v>
      </c>
      <c r="G244">
        <v>0</v>
      </c>
      <c r="H244">
        <v>1</v>
      </c>
      <c r="I244" t="s">
        <v>581</v>
      </c>
      <c r="J244" t="s">
        <v>54</v>
      </c>
      <c r="K244">
        <v>1</v>
      </c>
      <c r="L244">
        <v>0</v>
      </c>
      <c r="M244" t="s">
        <v>282</v>
      </c>
      <c r="N244" s="71" t="s">
        <v>16</v>
      </c>
      <c r="O244"/>
      <c r="P244"/>
      <c r="Q244"/>
    </row>
    <row r="245" spans="1:17" hidden="1">
      <c r="A245" s="215">
        <v>243</v>
      </c>
      <c r="B245" t="s">
        <v>587</v>
      </c>
      <c r="C245" t="s">
        <v>597</v>
      </c>
      <c r="D245" t="s">
        <v>37</v>
      </c>
      <c r="E245">
        <v>1</v>
      </c>
      <c r="F245">
        <v>12.18</v>
      </c>
      <c r="G245">
        <v>0</v>
      </c>
      <c r="H245">
        <v>1</v>
      </c>
      <c r="I245" t="s">
        <v>581</v>
      </c>
      <c r="J245" t="s">
        <v>54</v>
      </c>
      <c r="K245">
        <v>1</v>
      </c>
      <c r="L245">
        <v>0</v>
      </c>
      <c r="M245" t="s">
        <v>282</v>
      </c>
      <c r="N245" s="71" t="s">
        <v>16</v>
      </c>
      <c r="O245"/>
      <c r="P245"/>
      <c r="Q245"/>
    </row>
    <row r="246" spans="1:17" hidden="1">
      <c r="A246" s="215">
        <v>244</v>
      </c>
      <c r="B246" t="s">
        <v>574</v>
      </c>
      <c r="C246" t="s">
        <v>575</v>
      </c>
      <c r="D246" t="s">
        <v>57</v>
      </c>
      <c r="E246">
        <v>7</v>
      </c>
      <c r="F246">
        <v>226.12</v>
      </c>
      <c r="G246">
        <v>0</v>
      </c>
      <c r="H246">
        <v>0.4</v>
      </c>
      <c r="I246" t="s">
        <v>577</v>
      </c>
      <c r="J246" t="s">
        <v>54</v>
      </c>
      <c r="K246">
        <v>15</v>
      </c>
      <c r="L246">
        <v>0</v>
      </c>
      <c r="M246" t="s">
        <v>282</v>
      </c>
      <c r="N246" s="71" t="s">
        <v>16</v>
      </c>
      <c r="O246"/>
      <c r="P246"/>
      <c r="Q246"/>
    </row>
    <row r="247" spans="1:17" hidden="1">
      <c r="A247" s="215">
        <v>245</v>
      </c>
      <c r="B247" t="s">
        <v>318</v>
      </c>
      <c r="C247" t="s">
        <v>185</v>
      </c>
      <c r="D247" t="s">
        <v>18</v>
      </c>
      <c r="E247">
        <v>33.848999999999997</v>
      </c>
      <c r="F247">
        <v>867.33</v>
      </c>
      <c r="G247">
        <v>0.57999999999999996</v>
      </c>
      <c r="H247">
        <v>1</v>
      </c>
      <c r="I247" t="s">
        <v>319</v>
      </c>
      <c r="J247" t="s">
        <v>54</v>
      </c>
      <c r="K247">
        <v>11</v>
      </c>
      <c r="L247">
        <v>0</v>
      </c>
      <c r="M247" t="s">
        <v>282</v>
      </c>
      <c r="N247" s="71" t="s">
        <v>309</v>
      </c>
      <c r="O247"/>
      <c r="P247"/>
      <c r="Q247"/>
    </row>
    <row r="248" spans="1:17" hidden="1">
      <c r="A248" s="215">
        <v>246</v>
      </c>
      <c r="B248" t="s">
        <v>318</v>
      </c>
      <c r="C248" t="s">
        <v>324</v>
      </c>
      <c r="D248" t="s">
        <v>18</v>
      </c>
      <c r="E248">
        <v>1.48</v>
      </c>
      <c r="F248">
        <v>18.828721420000001</v>
      </c>
      <c r="G248">
        <v>0.84</v>
      </c>
      <c r="H248">
        <v>1</v>
      </c>
      <c r="I248" t="s">
        <v>319</v>
      </c>
      <c r="J248" t="s">
        <v>54</v>
      </c>
      <c r="K248">
        <v>7</v>
      </c>
      <c r="L248">
        <v>0</v>
      </c>
      <c r="M248" t="s">
        <v>282</v>
      </c>
      <c r="N248" s="71" t="s">
        <v>309</v>
      </c>
      <c r="O248"/>
      <c r="P248"/>
      <c r="Q248"/>
    </row>
    <row r="249" spans="1:17" hidden="1">
      <c r="A249" s="215">
        <v>247</v>
      </c>
      <c r="B249" t="s">
        <v>318</v>
      </c>
      <c r="C249" t="s">
        <v>323</v>
      </c>
      <c r="D249" t="s">
        <v>18</v>
      </c>
      <c r="E249">
        <v>1.4379999999999999</v>
      </c>
      <c r="F249">
        <v>32.028825480000002</v>
      </c>
      <c r="G249">
        <v>0.84</v>
      </c>
      <c r="H249">
        <v>1</v>
      </c>
      <c r="I249" t="s">
        <v>319</v>
      </c>
      <c r="J249" t="s">
        <v>54</v>
      </c>
      <c r="K249">
        <v>7</v>
      </c>
      <c r="L249">
        <v>0</v>
      </c>
      <c r="M249" t="s">
        <v>282</v>
      </c>
      <c r="N249" s="71" t="s">
        <v>309</v>
      </c>
      <c r="O249"/>
      <c r="P249"/>
      <c r="Q249"/>
    </row>
    <row r="250" spans="1:17" hidden="1">
      <c r="A250" s="215">
        <v>248</v>
      </c>
      <c r="B250" t="s">
        <v>318</v>
      </c>
      <c r="C250" t="s">
        <v>322</v>
      </c>
      <c r="D250" t="s">
        <v>18</v>
      </c>
      <c r="E250">
        <v>1.56</v>
      </c>
      <c r="F250">
        <v>41.048906299999999</v>
      </c>
      <c r="G250">
        <v>0.84</v>
      </c>
      <c r="H250">
        <v>1</v>
      </c>
      <c r="I250" t="s">
        <v>319</v>
      </c>
      <c r="J250" t="s">
        <v>54</v>
      </c>
      <c r="K250">
        <v>7</v>
      </c>
      <c r="L250">
        <v>0</v>
      </c>
      <c r="M250" t="s">
        <v>282</v>
      </c>
      <c r="N250" s="71" t="s">
        <v>309</v>
      </c>
      <c r="O250"/>
      <c r="P250"/>
      <c r="Q250"/>
    </row>
    <row r="251" spans="1:17" hidden="1">
      <c r="A251" s="215">
        <v>249</v>
      </c>
      <c r="B251" t="s">
        <v>318</v>
      </c>
      <c r="C251" t="s">
        <v>325</v>
      </c>
      <c r="D251" t="s">
        <v>12</v>
      </c>
      <c r="E251">
        <v>3.2</v>
      </c>
      <c r="F251">
        <v>176.47453530000001</v>
      </c>
      <c r="G251">
        <v>0.84</v>
      </c>
      <c r="H251">
        <v>1</v>
      </c>
      <c r="I251" t="s">
        <v>319</v>
      </c>
      <c r="J251" t="s">
        <v>54</v>
      </c>
      <c r="K251">
        <v>7</v>
      </c>
      <c r="L251">
        <v>0</v>
      </c>
      <c r="M251" t="s">
        <v>282</v>
      </c>
      <c r="N251" s="71" t="s">
        <v>309</v>
      </c>
      <c r="O251"/>
      <c r="P251"/>
      <c r="Q251"/>
    </row>
    <row r="252" spans="1:17" hidden="1">
      <c r="A252" s="215">
        <v>250</v>
      </c>
      <c r="B252" t="s">
        <v>318</v>
      </c>
      <c r="C252" t="s">
        <v>186</v>
      </c>
      <c r="D252" t="s">
        <v>57</v>
      </c>
      <c r="E252">
        <v>1</v>
      </c>
      <c r="F252">
        <v>45.09</v>
      </c>
      <c r="G252">
        <v>0.54</v>
      </c>
      <c r="H252">
        <v>1</v>
      </c>
      <c r="I252" t="s">
        <v>319</v>
      </c>
      <c r="J252" t="s">
        <v>54</v>
      </c>
      <c r="K252">
        <v>4</v>
      </c>
      <c r="L252">
        <v>0</v>
      </c>
      <c r="M252" t="s">
        <v>282</v>
      </c>
      <c r="N252" s="71" t="s">
        <v>309</v>
      </c>
      <c r="O252"/>
      <c r="P252"/>
      <c r="Q252"/>
    </row>
    <row r="253" spans="1:17" hidden="1">
      <c r="A253" s="215">
        <v>251</v>
      </c>
      <c r="B253" t="s">
        <v>318</v>
      </c>
      <c r="C253" t="s">
        <v>187</v>
      </c>
      <c r="D253" t="s">
        <v>57</v>
      </c>
      <c r="E253">
        <v>1</v>
      </c>
      <c r="F253">
        <v>45.09</v>
      </c>
      <c r="G253">
        <v>0.54</v>
      </c>
      <c r="H253">
        <v>1</v>
      </c>
      <c r="I253" t="s">
        <v>319</v>
      </c>
      <c r="J253" t="s">
        <v>54</v>
      </c>
      <c r="K253">
        <v>4</v>
      </c>
      <c r="L253">
        <v>0</v>
      </c>
      <c r="M253" t="s">
        <v>282</v>
      </c>
      <c r="N253" s="71" t="s">
        <v>309</v>
      </c>
      <c r="O253"/>
      <c r="P253"/>
      <c r="Q253"/>
    </row>
    <row r="254" spans="1:17" hidden="1">
      <c r="A254" s="215">
        <v>252</v>
      </c>
      <c r="B254" t="s">
        <v>318</v>
      </c>
      <c r="C254" t="s">
        <v>188</v>
      </c>
      <c r="D254" t="s">
        <v>57</v>
      </c>
      <c r="E254">
        <v>1</v>
      </c>
      <c r="F254">
        <v>45.09</v>
      </c>
      <c r="G254">
        <v>0.54</v>
      </c>
      <c r="H254">
        <v>1</v>
      </c>
      <c r="I254" t="s">
        <v>319</v>
      </c>
      <c r="J254" t="s">
        <v>54</v>
      </c>
      <c r="K254">
        <v>4</v>
      </c>
      <c r="L254">
        <v>0</v>
      </c>
      <c r="M254" t="s">
        <v>282</v>
      </c>
      <c r="N254" s="71" t="s">
        <v>309</v>
      </c>
      <c r="O254"/>
      <c r="P254"/>
      <c r="Q254"/>
    </row>
    <row r="255" spans="1:17" hidden="1">
      <c r="A255" s="215">
        <v>253</v>
      </c>
      <c r="B255" t="s">
        <v>318</v>
      </c>
      <c r="C255" t="s">
        <v>189</v>
      </c>
      <c r="D255" t="s">
        <v>57</v>
      </c>
      <c r="E255">
        <v>1</v>
      </c>
      <c r="F255">
        <v>45.09</v>
      </c>
      <c r="G255">
        <v>0.54</v>
      </c>
      <c r="H255">
        <v>1</v>
      </c>
      <c r="I255" t="s">
        <v>319</v>
      </c>
      <c r="J255" t="s">
        <v>54</v>
      </c>
      <c r="K255">
        <v>4</v>
      </c>
      <c r="L255">
        <v>0</v>
      </c>
      <c r="M255" t="s">
        <v>282</v>
      </c>
      <c r="N255" s="71" t="s">
        <v>309</v>
      </c>
      <c r="O255"/>
      <c r="P255"/>
      <c r="Q255"/>
    </row>
    <row r="256" spans="1:17" hidden="1">
      <c r="A256" s="215">
        <v>254</v>
      </c>
      <c r="B256" t="s">
        <v>318</v>
      </c>
      <c r="C256" t="s">
        <v>190</v>
      </c>
      <c r="D256" t="s">
        <v>57</v>
      </c>
      <c r="E256">
        <v>1</v>
      </c>
      <c r="F256">
        <v>45.09</v>
      </c>
      <c r="G256">
        <v>0.54</v>
      </c>
      <c r="H256">
        <v>1</v>
      </c>
      <c r="I256" t="s">
        <v>319</v>
      </c>
      <c r="J256" t="s">
        <v>54</v>
      </c>
      <c r="K256">
        <v>4</v>
      </c>
      <c r="L256">
        <v>0</v>
      </c>
      <c r="M256" t="s">
        <v>282</v>
      </c>
      <c r="N256" s="71" t="s">
        <v>309</v>
      </c>
      <c r="O256"/>
      <c r="P256"/>
      <c r="Q256"/>
    </row>
    <row r="257" spans="1:17" hidden="1">
      <c r="A257" s="215">
        <v>255</v>
      </c>
      <c r="B257" t="s">
        <v>318</v>
      </c>
      <c r="C257" t="s">
        <v>191</v>
      </c>
      <c r="D257" t="s">
        <v>57</v>
      </c>
      <c r="E257">
        <v>1</v>
      </c>
      <c r="F257">
        <v>45.09</v>
      </c>
      <c r="G257">
        <v>0.54</v>
      </c>
      <c r="H257">
        <v>1</v>
      </c>
      <c r="I257" t="s">
        <v>319</v>
      </c>
      <c r="J257" t="s">
        <v>54</v>
      </c>
      <c r="K257">
        <v>4</v>
      </c>
      <c r="L257">
        <v>0</v>
      </c>
      <c r="M257" t="s">
        <v>282</v>
      </c>
      <c r="N257" s="71" t="s">
        <v>309</v>
      </c>
      <c r="O257"/>
      <c r="P257"/>
      <c r="Q257"/>
    </row>
    <row r="258" spans="1:17" hidden="1">
      <c r="A258" s="215">
        <v>256</v>
      </c>
      <c r="B258" t="s">
        <v>318</v>
      </c>
      <c r="C258" t="s">
        <v>192</v>
      </c>
      <c r="D258" t="s">
        <v>57</v>
      </c>
      <c r="E258">
        <v>1</v>
      </c>
      <c r="F258">
        <v>45.09</v>
      </c>
      <c r="G258">
        <v>0.54</v>
      </c>
      <c r="H258">
        <v>1</v>
      </c>
      <c r="I258" t="s">
        <v>319</v>
      </c>
      <c r="J258" t="s">
        <v>54</v>
      </c>
      <c r="K258">
        <v>4</v>
      </c>
      <c r="L258">
        <v>0</v>
      </c>
      <c r="M258" t="s">
        <v>282</v>
      </c>
      <c r="N258" s="71" t="s">
        <v>309</v>
      </c>
      <c r="O258"/>
      <c r="P258"/>
      <c r="Q258"/>
    </row>
    <row r="259" spans="1:17" hidden="1">
      <c r="A259" s="215">
        <v>257</v>
      </c>
      <c r="B259" t="s">
        <v>318</v>
      </c>
      <c r="C259" t="s">
        <v>168</v>
      </c>
      <c r="D259" t="s">
        <v>57</v>
      </c>
      <c r="E259">
        <v>9</v>
      </c>
      <c r="F259">
        <v>10.66</v>
      </c>
      <c r="G259">
        <v>0</v>
      </c>
      <c r="H259">
        <v>1</v>
      </c>
      <c r="I259" t="s">
        <v>319</v>
      </c>
      <c r="J259" t="s">
        <v>54</v>
      </c>
      <c r="K259">
        <v>1</v>
      </c>
      <c r="L259">
        <v>0</v>
      </c>
      <c r="M259">
        <v>0</v>
      </c>
      <c r="N259" s="71" t="s">
        <v>309</v>
      </c>
      <c r="O259"/>
      <c r="P259"/>
      <c r="Q259"/>
    </row>
    <row r="260" spans="1:17" hidden="1">
      <c r="A260" s="215">
        <v>258</v>
      </c>
      <c r="B260" t="s">
        <v>316</v>
      </c>
      <c r="C260" t="s">
        <v>193</v>
      </c>
      <c r="D260" t="s">
        <v>12</v>
      </c>
      <c r="E260">
        <v>36.575000000000003</v>
      </c>
      <c r="F260">
        <v>1193.75</v>
      </c>
      <c r="G260">
        <v>0.8</v>
      </c>
      <c r="H260">
        <v>1</v>
      </c>
      <c r="I260" t="s">
        <v>317</v>
      </c>
      <c r="J260" t="s">
        <v>54</v>
      </c>
      <c r="K260">
        <v>7</v>
      </c>
      <c r="L260">
        <v>0</v>
      </c>
      <c r="M260" t="s">
        <v>282</v>
      </c>
      <c r="N260" s="71" t="s">
        <v>309</v>
      </c>
      <c r="O260"/>
      <c r="P260"/>
      <c r="Q260"/>
    </row>
    <row r="261" spans="1:17" hidden="1">
      <c r="A261" s="215">
        <v>259</v>
      </c>
      <c r="B261" t="s">
        <v>314</v>
      </c>
      <c r="C261" t="s">
        <v>194</v>
      </c>
      <c r="D261" t="s">
        <v>57</v>
      </c>
      <c r="E261">
        <v>1</v>
      </c>
      <c r="F261">
        <v>183.3461227</v>
      </c>
      <c r="G261">
        <v>0.6</v>
      </c>
      <c r="H261">
        <v>1</v>
      </c>
      <c r="I261" t="s">
        <v>315</v>
      </c>
      <c r="J261" t="s">
        <v>54</v>
      </c>
      <c r="K261">
        <v>3</v>
      </c>
      <c r="L261">
        <v>0</v>
      </c>
      <c r="M261" t="s">
        <v>282</v>
      </c>
      <c r="N261" s="71" t="s">
        <v>309</v>
      </c>
      <c r="O261"/>
      <c r="P261"/>
      <c r="Q261"/>
    </row>
    <row r="262" spans="1:17" hidden="1">
      <c r="A262" s="215">
        <v>260</v>
      </c>
      <c r="B262" t="s">
        <v>314</v>
      </c>
      <c r="C262" t="s">
        <v>195</v>
      </c>
      <c r="D262" t="s">
        <v>57</v>
      </c>
      <c r="E262">
        <v>1</v>
      </c>
      <c r="F262">
        <v>308.00184510000003</v>
      </c>
      <c r="G262">
        <v>0.6</v>
      </c>
      <c r="H262">
        <v>1</v>
      </c>
      <c r="I262" t="s">
        <v>315</v>
      </c>
      <c r="J262" t="s">
        <v>54</v>
      </c>
      <c r="K262">
        <v>3</v>
      </c>
      <c r="L262">
        <v>0</v>
      </c>
      <c r="M262" t="s">
        <v>282</v>
      </c>
      <c r="N262" s="71" t="s">
        <v>309</v>
      </c>
      <c r="O262"/>
      <c r="P262"/>
      <c r="Q262"/>
    </row>
    <row r="263" spans="1:17" hidden="1">
      <c r="A263" s="215">
        <v>261</v>
      </c>
      <c r="B263" t="s">
        <v>314</v>
      </c>
      <c r="C263" t="s">
        <v>196</v>
      </c>
      <c r="D263" t="s">
        <v>57</v>
      </c>
      <c r="E263">
        <v>1</v>
      </c>
      <c r="F263">
        <v>182.28597360000001</v>
      </c>
      <c r="G263">
        <v>0.27</v>
      </c>
      <c r="H263">
        <v>0.67</v>
      </c>
      <c r="I263" t="s">
        <v>315</v>
      </c>
      <c r="J263" t="s">
        <v>54</v>
      </c>
      <c r="K263">
        <v>5</v>
      </c>
      <c r="L263">
        <v>0</v>
      </c>
      <c r="M263" t="s">
        <v>282</v>
      </c>
      <c r="N263" s="71" t="s">
        <v>309</v>
      </c>
      <c r="O263"/>
      <c r="P263"/>
      <c r="Q263"/>
    </row>
    <row r="264" spans="1:17" hidden="1">
      <c r="A264" s="215">
        <v>262</v>
      </c>
      <c r="B264" t="s">
        <v>314</v>
      </c>
      <c r="C264" t="s">
        <v>197</v>
      </c>
      <c r="D264" t="s">
        <v>57</v>
      </c>
      <c r="E264">
        <v>1</v>
      </c>
      <c r="F264">
        <v>182.28597360000001</v>
      </c>
      <c r="G264">
        <v>0.27</v>
      </c>
      <c r="H264">
        <v>0.67</v>
      </c>
      <c r="I264" t="s">
        <v>315</v>
      </c>
      <c r="J264" t="s">
        <v>54</v>
      </c>
      <c r="K264">
        <v>5</v>
      </c>
      <c r="L264">
        <v>0</v>
      </c>
      <c r="M264" t="s">
        <v>282</v>
      </c>
      <c r="N264" s="71" t="s">
        <v>309</v>
      </c>
      <c r="O264"/>
      <c r="P264"/>
      <c r="Q264"/>
    </row>
    <row r="265" spans="1:17" hidden="1">
      <c r="A265" s="215">
        <v>263</v>
      </c>
      <c r="B265" t="s">
        <v>314</v>
      </c>
      <c r="C265" t="s">
        <v>198</v>
      </c>
      <c r="D265" t="s">
        <v>57</v>
      </c>
      <c r="E265">
        <v>1</v>
      </c>
      <c r="F265">
        <v>182.28597360000001</v>
      </c>
      <c r="G265">
        <v>0.27</v>
      </c>
      <c r="H265">
        <v>0.67</v>
      </c>
      <c r="I265" t="s">
        <v>315</v>
      </c>
      <c r="J265" t="s">
        <v>54</v>
      </c>
      <c r="K265">
        <v>5</v>
      </c>
      <c r="L265">
        <v>0</v>
      </c>
      <c r="M265" t="s">
        <v>282</v>
      </c>
      <c r="N265" s="71" t="s">
        <v>309</v>
      </c>
      <c r="O265"/>
      <c r="P265"/>
      <c r="Q265"/>
    </row>
    <row r="266" spans="1:17" hidden="1">
      <c r="A266" s="215">
        <v>264</v>
      </c>
      <c r="B266" t="s">
        <v>314</v>
      </c>
      <c r="C266" t="s">
        <v>199</v>
      </c>
      <c r="D266" t="s">
        <v>57</v>
      </c>
      <c r="E266">
        <v>1</v>
      </c>
      <c r="F266">
        <v>182.28597360000001</v>
      </c>
      <c r="G266">
        <v>0.27</v>
      </c>
      <c r="H266">
        <v>0.67</v>
      </c>
      <c r="I266" t="s">
        <v>315</v>
      </c>
      <c r="J266" t="s">
        <v>54</v>
      </c>
      <c r="K266">
        <v>5</v>
      </c>
      <c r="L266">
        <v>0</v>
      </c>
      <c r="M266" t="s">
        <v>282</v>
      </c>
      <c r="N266" s="71" t="s">
        <v>309</v>
      </c>
      <c r="O266"/>
      <c r="P266"/>
      <c r="Q266"/>
    </row>
    <row r="267" spans="1:17" hidden="1">
      <c r="A267" s="215">
        <v>265</v>
      </c>
      <c r="B267" t="s">
        <v>314</v>
      </c>
      <c r="C267" t="s">
        <v>200</v>
      </c>
      <c r="D267" t="s">
        <v>57</v>
      </c>
      <c r="E267">
        <v>1</v>
      </c>
      <c r="F267">
        <v>182.28597360000001</v>
      </c>
      <c r="G267">
        <v>0.27</v>
      </c>
      <c r="H267">
        <v>0.67</v>
      </c>
      <c r="I267" t="s">
        <v>315</v>
      </c>
      <c r="J267" t="s">
        <v>54</v>
      </c>
      <c r="K267">
        <v>5</v>
      </c>
      <c r="L267">
        <v>0</v>
      </c>
      <c r="M267" t="s">
        <v>282</v>
      </c>
      <c r="N267" s="71" t="s">
        <v>309</v>
      </c>
      <c r="O267"/>
      <c r="P267"/>
      <c r="Q267"/>
    </row>
    <row r="268" spans="1:17" hidden="1">
      <c r="A268" s="215">
        <v>266</v>
      </c>
      <c r="B268" t="s">
        <v>314</v>
      </c>
      <c r="C268" t="s">
        <v>201</v>
      </c>
      <c r="D268" t="s">
        <v>57</v>
      </c>
      <c r="E268">
        <v>1</v>
      </c>
      <c r="F268">
        <v>279.35073799999998</v>
      </c>
      <c r="G268">
        <v>0.27</v>
      </c>
      <c r="H268">
        <v>0.67</v>
      </c>
      <c r="I268" t="s">
        <v>315</v>
      </c>
      <c r="J268" t="s">
        <v>54</v>
      </c>
      <c r="K268">
        <v>5</v>
      </c>
      <c r="L268">
        <v>0</v>
      </c>
      <c r="M268" t="s">
        <v>282</v>
      </c>
      <c r="N268" s="71" t="s">
        <v>309</v>
      </c>
      <c r="O268"/>
      <c r="P268"/>
      <c r="Q268"/>
    </row>
    <row r="269" spans="1:17" hidden="1">
      <c r="A269" s="215">
        <v>267</v>
      </c>
      <c r="B269" t="s">
        <v>312</v>
      </c>
      <c r="C269" t="s">
        <v>202</v>
      </c>
      <c r="D269" t="s">
        <v>12</v>
      </c>
      <c r="E269">
        <v>34.94</v>
      </c>
      <c r="F269">
        <v>1564.32</v>
      </c>
      <c r="G269">
        <v>0.98</v>
      </c>
      <c r="H269">
        <v>1</v>
      </c>
      <c r="I269" t="s">
        <v>313</v>
      </c>
      <c r="J269" t="s">
        <v>54</v>
      </c>
      <c r="K269">
        <v>11</v>
      </c>
      <c r="L269">
        <v>0</v>
      </c>
      <c r="M269" t="s">
        <v>75</v>
      </c>
      <c r="N269" s="71" t="s">
        <v>309</v>
      </c>
      <c r="O269"/>
      <c r="P269"/>
      <c r="Q269"/>
    </row>
    <row r="270" spans="1:17" hidden="1">
      <c r="A270" s="215">
        <v>268</v>
      </c>
      <c r="B270" t="s">
        <v>310</v>
      </c>
      <c r="C270" t="s">
        <v>320</v>
      </c>
      <c r="D270" t="s">
        <v>57</v>
      </c>
      <c r="E270">
        <v>1</v>
      </c>
      <c r="F270">
        <v>283.3851262</v>
      </c>
      <c r="G270">
        <v>0.5</v>
      </c>
      <c r="H270">
        <v>1</v>
      </c>
      <c r="I270" t="s">
        <v>311</v>
      </c>
      <c r="J270" t="s">
        <v>54</v>
      </c>
      <c r="K270">
        <v>3</v>
      </c>
      <c r="L270">
        <v>0</v>
      </c>
      <c r="M270" t="s">
        <v>75</v>
      </c>
      <c r="N270" s="71" t="s">
        <v>309</v>
      </c>
      <c r="O270"/>
      <c r="P270"/>
      <c r="Q270"/>
    </row>
    <row r="271" spans="1:17" hidden="1">
      <c r="A271" s="215">
        <v>269</v>
      </c>
      <c r="B271" t="s">
        <v>310</v>
      </c>
      <c r="C271" t="s">
        <v>321</v>
      </c>
      <c r="D271" t="s">
        <v>57</v>
      </c>
      <c r="E271">
        <v>1</v>
      </c>
      <c r="F271">
        <v>267.87028529999998</v>
      </c>
      <c r="G271">
        <v>0.4</v>
      </c>
      <c r="H271">
        <v>1</v>
      </c>
      <c r="I271" t="s">
        <v>311</v>
      </c>
      <c r="J271" t="s">
        <v>54</v>
      </c>
      <c r="K271">
        <v>3</v>
      </c>
      <c r="L271">
        <v>0</v>
      </c>
      <c r="M271" t="s">
        <v>75</v>
      </c>
      <c r="N271" s="71" t="s">
        <v>309</v>
      </c>
      <c r="O271"/>
      <c r="P271"/>
      <c r="Q271"/>
    </row>
    <row r="272" spans="1:17" hidden="1">
      <c r="A272" s="215">
        <v>270</v>
      </c>
      <c r="B272" t="s">
        <v>310</v>
      </c>
      <c r="C272" t="s">
        <v>203</v>
      </c>
      <c r="D272" t="s">
        <v>57</v>
      </c>
      <c r="E272">
        <v>1</v>
      </c>
      <c r="F272">
        <v>225.81</v>
      </c>
      <c r="G272">
        <v>0</v>
      </c>
      <c r="H272">
        <v>1</v>
      </c>
      <c r="I272" t="s">
        <v>311</v>
      </c>
      <c r="J272" t="s">
        <v>54</v>
      </c>
      <c r="K272">
        <v>5</v>
      </c>
      <c r="L272">
        <v>0</v>
      </c>
      <c r="M272" t="s">
        <v>75</v>
      </c>
      <c r="N272" s="71" t="s">
        <v>309</v>
      </c>
      <c r="O272"/>
      <c r="P272"/>
      <c r="Q272"/>
    </row>
    <row r="273" spans="1:17" hidden="1">
      <c r="A273" s="215">
        <v>271</v>
      </c>
      <c r="B273" t="s">
        <v>310</v>
      </c>
      <c r="C273" t="s">
        <v>204</v>
      </c>
      <c r="D273" t="s">
        <v>57</v>
      </c>
      <c r="E273">
        <v>1</v>
      </c>
      <c r="F273">
        <v>301.6651</v>
      </c>
      <c r="G273">
        <v>0.4</v>
      </c>
      <c r="H273">
        <v>1</v>
      </c>
      <c r="I273" t="s">
        <v>311</v>
      </c>
      <c r="J273" t="s">
        <v>54</v>
      </c>
      <c r="K273">
        <v>5</v>
      </c>
      <c r="L273">
        <v>0</v>
      </c>
      <c r="M273" t="s">
        <v>75</v>
      </c>
      <c r="N273" s="71" t="s">
        <v>309</v>
      </c>
      <c r="O273"/>
      <c r="P273"/>
      <c r="Q273"/>
    </row>
    <row r="274" spans="1:17" hidden="1">
      <c r="A274" s="215">
        <v>272</v>
      </c>
      <c r="B274" t="s">
        <v>310</v>
      </c>
      <c r="C274" t="s">
        <v>205</v>
      </c>
      <c r="D274" t="s">
        <v>57</v>
      </c>
      <c r="E274">
        <v>1</v>
      </c>
      <c r="F274">
        <v>187.8663</v>
      </c>
      <c r="G274">
        <v>0.8</v>
      </c>
      <c r="H274">
        <v>1</v>
      </c>
      <c r="I274" t="s">
        <v>311</v>
      </c>
      <c r="J274" t="s">
        <v>54</v>
      </c>
      <c r="K274">
        <v>5</v>
      </c>
      <c r="L274">
        <v>0</v>
      </c>
      <c r="M274" t="s">
        <v>75</v>
      </c>
      <c r="N274" s="71" t="s">
        <v>309</v>
      </c>
      <c r="O274"/>
      <c r="P274"/>
      <c r="Q274"/>
    </row>
    <row r="275" spans="1:17" hidden="1">
      <c r="A275" s="215">
        <v>273</v>
      </c>
      <c r="B275" t="s">
        <v>310</v>
      </c>
      <c r="C275" t="s">
        <v>206</v>
      </c>
      <c r="D275" t="s">
        <v>57</v>
      </c>
      <c r="E275">
        <v>1</v>
      </c>
      <c r="F275">
        <v>191.39009999999999</v>
      </c>
      <c r="G275">
        <v>0.8</v>
      </c>
      <c r="H275">
        <v>1</v>
      </c>
      <c r="I275" t="s">
        <v>311</v>
      </c>
      <c r="J275" t="s">
        <v>54</v>
      </c>
      <c r="K275">
        <v>5</v>
      </c>
      <c r="L275">
        <v>0</v>
      </c>
      <c r="M275" t="s">
        <v>75</v>
      </c>
      <c r="N275" s="71" t="s">
        <v>309</v>
      </c>
      <c r="O275"/>
      <c r="P275"/>
      <c r="Q275"/>
    </row>
    <row r="276" spans="1:17" hidden="1">
      <c r="A276" s="215">
        <v>274</v>
      </c>
      <c r="B276" t="s">
        <v>224</v>
      </c>
      <c r="C276" t="s">
        <v>208</v>
      </c>
      <c r="D276" t="s">
        <v>18</v>
      </c>
      <c r="E276">
        <v>7.18</v>
      </c>
      <c r="F276">
        <v>36.088865039381247</v>
      </c>
      <c r="G276">
        <v>1</v>
      </c>
      <c r="H276">
        <v>1</v>
      </c>
      <c r="I276" t="s">
        <v>308</v>
      </c>
      <c r="J276" t="s">
        <v>54</v>
      </c>
      <c r="K276">
        <v>7</v>
      </c>
      <c r="L276">
        <v>0</v>
      </c>
      <c r="M276" t="s">
        <v>75</v>
      </c>
      <c r="N276" s="71" t="s">
        <v>309</v>
      </c>
      <c r="O276"/>
      <c r="P276"/>
      <c r="Q276"/>
    </row>
    <row r="277" spans="1:17" hidden="1">
      <c r="A277" s="215">
        <v>275</v>
      </c>
      <c r="B277" t="s">
        <v>224</v>
      </c>
      <c r="C277" t="s">
        <v>209</v>
      </c>
      <c r="D277" t="s">
        <v>18</v>
      </c>
      <c r="E277">
        <v>3.8279999999999998</v>
      </c>
      <c r="F277">
        <v>54.376977932306822</v>
      </c>
      <c r="G277">
        <v>1</v>
      </c>
      <c r="H277">
        <v>1</v>
      </c>
      <c r="I277" t="s">
        <v>308</v>
      </c>
      <c r="J277" t="s">
        <v>54</v>
      </c>
      <c r="K277">
        <v>7</v>
      </c>
      <c r="L277">
        <v>0</v>
      </c>
      <c r="M277" t="s">
        <v>75</v>
      </c>
      <c r="N277" s="71" t="s">
        <v>309</v>
      </c>
      <c r="O277"/>
      <c r="P277"/>
      <c r="Q277"/>
    </row>
    <row r="278" spans="1:17" hidden="1">
      <c r="A278" s="215">
        <v>276</v>
      </c>
      <c r="B278" t="s">
        <v>224</v>
      </c>
      <c r="C278" t="s">
        <v>210</v>
      </c>
      <c r="D278" t="s">
        <v>18</v>
      </c>
      <c r="E278">
        <v>1.9650000000000001</v>
      </c>
      <c r="F278">
        <v>70.108245228127444</v>
      </c>
      <c r="G278">
        <v>1</v>
      </c>
      <c r="H278">
        <v>1</v>
      </c>
      <c r="I278" t="s">
        <v>308</v>
      </c>
      <c r="J278" t="s">
        <v>54</v>
      </c>
      <c r="K278">
        <v>7</v>
      </c>
      <c r="L278">
        <v>0</v>
      </c>
      <c r="M278" t="s">
        <v>75</v>
      </c>
      <c r="N278" s="71" t="s">
        <v>309</v>
      </c>
      <c r="O278"/>
      <c r="P278"/>
      <c r="Q278"/>
    </row>
    <row r="279" spans="1:17" hidden="1">
      <c r="A279" s="215">
        <v>277</v>
      </c>
      <c r="B279" t="s">
        <v>224</v>
      </c>
      <c r="C279" t="s">
        <v>211</v>
      </c>
      <c r="D279" t="s">
        <v>18</v>
      </c>
      <c r="E279">
        <v>13.8</v>
      </c>
      <c r="F279">
        <v>565.05490314340454</v>
      </c>
      <c r="G279">
        <v>1</v>
      </c>
      <c r="H279">
        <v>1</v>
      </c>
      <c r="I279" t="s">
        <v>308</v>
      </c>
      <c r="J279" t="s">
        <v>54</v>
      </c>
      <c r="K279">
        <v>7</v>
      </c>
      <c r="L279">
        <v>0</v>
      </c>
      <c r="M279" t="s">
        <v>75</v>
      </c>
      <c r="N279" s="71" t="s">
        <v>309</v>
      </c>
      <c r="O279"/>
      <c r="P279"/>
      <c r="Q279"/>
    </row>
    <row r="280" spans="1:17" hidden="1">
      <c r="A280" s="215">
        <v>278</v>
      </c>
      <c r="B280" t="s">
        <v>224</v>
      </c>
      <c r="C280" t="s">
        <v>212</v>
      </c>
      <c r="D280" t="s">
        <v>18</v>
      </c>
      <c r="E280">
        <v>2.9129999999999998</v>
      </c>
      <c r="F280">
        <v>36.350741502873767</v>
      </c>
      <c r="G280">
        <v>1</v>
      </c>
      <c r="H280">
        <v>1</v>
      </c>
      <c r="I280" t="s">
        <v>308</v>
      </c>
      <c r="J280" t="s">
        <v>54</v>
      </c>
      <c r="K280">
        <v>7</v>
      </c>
      <c r="L280">
        <v>0</v>
      </c>
      <c r="M280" t="s">
        <v>75</v>
      </c>
      <c r="N280" s="71" t="s">
        <v>309</v>
      </c>
      <c r="O280"/>
      <c r="P280"/>
      <c r="Q280"/>
    </row>
    <row r="281" spans="1:17" hidden="1">
      <c r="A281" s="215">
        <v>279</v>
      </c>
      <c r="B281" t="s">
        <v>224</v>
      </c>
      <c r="C281" t="s">
        <v>213</v>
      </c>
      <c r="D281" t="s">
        <v>18</v>
      </c>
      <c r="E281">
        <v>3.4140000000000001</v>
      </c>
      <c r="F281">
        <v>62.730761725679422</v>
      </c>
      <c r="G281">
        <v>1</v>
      </c>
      <c r="H281">
        <v>1</v>
      </c>
      <c r="I281" t="s">
        <v>308</v>
      </c>
      <c r="J281" t="s">
        <v>54</v>
      </c>
      <c r="K281">
        <v>7</v>
      </c>
      <c r="L281">
        <v>0</v>
      </c>
      <c r="M281" t="s">
        <v>75</v>
      </c>
      <c r="N281" s="71" t="s">
        <v>309</v>
      </c>
      <c r="O281"/>
      <c r="P281"/>
      <c r="Q281"/>
    </row>
    <row r="282" spans="1:17" hidden="1">
      <c r="A282" s="215">
        <v>280</v>
      </c>
      <c r="B282" t="s">
        <v>224</v>
      </c>
      <c r="C282" t="s">
        <v>214</v>
      </c>
      <c r="D282" t="s">
        <v>18</v>
      </c>
      <c r="E282">
        <v>6.8319999999999999</v>
      </c>
      <c r="F282">
        <v>176.76293195203289</v>
      </c>
      <c r="G282">
        <v>1</v>
      </c>
      <c r="H282">
        <v>1</v>
      </c>
      <c r="I282" t="s">
        <v>308</v>
      </c>
      <c r="J282" t="s">
        <v>54</v>
      </c>
      <c r="K282">
        <v>7</v>
      </c>
      <c r="L282">
        <v>0</v>
      </c>
      <c r="M282" t="s">
        <v>75</v>
      </c>
      <c r="N282" s="71" t="s">
        <v>309</v>
      </c>
      <c r="O282"/>
      <c r="P282"/>
      <c r="Q282"/>
    </row>
    <row r="283" spans="1:17" hidden="1">
      <c r="A283" s="215">
        <v>281</v>
      </c>
      <c r="B283" t="s">
        <v>224</v>
      </c>
      <c r="C283" t="s">
        <v>215</v>
      </c>
      <c r="D283" t="s">
        <v>18</v>
      </c>
      <c r="E283">
        <v>2.8929999999999998</v>
      </c>
      <c r="F283">
        <v>45.673286383310867</v>
      </c>
      <c r="G283">
        <v>1</v>
      </c>
      <c r="H283">
        <v>1</v>
      </c>
      <c r="I283" t="s">
        <v>308</v>
      </c>
      <c r="J283" t="s">
        <v>54</v>
      </c>
      <c r="K283">
        <v>7</v>
      </c>
      <c r="L283">
        <v>0</v>
      </c>
      <c r="M283" t="s">
        <v>75</v>
      </c>
      <c r="N283" s="71" t="s">
        <v>309</v>
      </c>
      <c r="O283"/>
      <c r="P283"/>
      <c r="Q283"/>
    </row>
    <row r="284" spans="1:17" hidden="1">
      <c r="A284" s="215">
        <v>282</v>
      </c>
      <c r="B284" t="s">
        <v>224</v>
      </c>
      <c r="C284" t="s">
        <v>216</v>
      </c>
      <c r="D284" t="s">
        <v>18</v>
      </c>
      <c r="E284">
        <v>2.6219999999999999</v>
      </c>
      <c r="F284">
        <v>39.889138224650537</v>
      </c>
      <c r="G284">
        <v>1</v>
      </c>
      <c r="H284">
        <v>1</v>
      </c>
      <c r="I284" t="s">
        <v>308</v>
      </c>
      <c r="J284" t="s">
        <v>54</v>
      </c>
      <c r="K284">
        <v>7</v>
      </c>
      <c r="L284">
        <v>0</v>
      </c>
      <c r="M284" t="s">
        <v>75</v>
      </c>
      <c r="N284" s="71" t="s">
        <v>309</v>
      </c>
      <c r="O284"/>
      <c r="P284"/>
      <c r="Q284"/>
    </row>
    <row r="285" spans="1:17" hidden="1">
      <c r="A285" s="215">
        <v>283</v>
      </c>
      <c r="B285" t="s">
        <v>224</v>
      </c>
      <c r="C285" t="s">
        <v>217</v>
      </c>
      <c r="D285" t="s">
        <v>18</v>
      </c>
      <c r="E285">
        <v>2.665</v>
      </c>
      <c r="F285">
        <v>15.51163698289931</v>
      </c>
      <c r="G285">
        <v>1</v>
      </c>
      <c r="H285">
        <v>1</v>
      </c>
      <c r="I285" t="s">
        <v>308</v>
      </c>
      <c r="J285" t="s">
        <v>54</v>
      </c>
      <c r="K285">
        <v>7</v>
      </c>
      <c r="L285">
        <v>0</v>
      </c>
      <c r="M285" t="s">
        <v>75</v>
      </c>
      <c r="N285" s="71" t="s">
        <v>309</v>
      </c>
      <c r="O285"/>
      <c r="P285"/>
      <c r="Q285"/>
    </row>
    <row r="286" spans="1:17" hidden="1">
      <c r="A286" s="215">
        <v>284</v>
      </c>
      <c r="B286" t="s">
        <v>224</v>
      </c>
      <c r="C286" t="s">
        <v>218</v>
      </c>
      <c r="D286" t="s">
        <v>18</v>
      </c>
      <c r="E286">
        <v>3.5950000000000002</v>
      </c>
      <c r="F286">
        <v>37.856219399701978</v>
      </c>
      <c r="G286">
        <v>1</v>
      </c>
      <c r="H286">
        <v>1</v>
      </c>
      <c r="I286" t="s">
        <v>308</v>
      </c>
      <c r="J286" t="s">
        <v>54</v>
      </c>
      <c r="K286">
        <v>7</v>
      </c>
      <c r="L286">
        <v>0</v>
      </c>
      <c r="M286" t="s">
        <v>75</v>
      </c>
      <c r="N286" s="71" t="s">
        <v>309</v>
      </c>
      <c r="O286"/>
      <c r="P286"/>
      <c r="Q286"/>
    </row>
    <row r="287" spans="1:17" hidden="1">
      <c r="A287" s="215">
        <v>285</v>
      </c>
      <c r="B287" t="s">
        <v>224</v>
      </c>
      <c r="C287" t="s">
        <v>219</v>
      </c>
      <c r="D287" t="s">
        <v>18</v>
      </c>
      <c r="E287">
        <v>2.2040000000000002</v>
      </c>
      <c r="F287">
        <v>17.696879656567091</v>
      </c>
      <c r="G287">
        <v>1</v>
      </c>
      <c r="H287">
        <v>1</v>
      </c>
      <c r="I287" t="s">
        <v>308</v>
      </c>
      <c r="J287" t="s">
        <v>54</v>
      </c>
      <c r="K287">
        <v>7</v>
      </c>
      <c r="L287">
        <v>0</v>
      </c>
      <c r="M287" t="s">
        <v>75</v>
      </c>
      <c r="N287" s="71" t="s">
        <v>309</v>
      </c>
      <c r="O287"/>
      <c r="P287"/>
      <c r="Q287"/>
    </row>
    <row r="288" spans="1:17" hidden="1">
      <c r="A288" s="215">
        <v>286</v>
      </c>
      <c r="B288" t="s">
        <v>224</v>
      </c>
      <c r="C288" t="s">
        <v>220</v>
      </c>
      <c r="D288" t="s">
        <v>18</v>
      </c>
      <c r="E288">
        <v>7.6109999999999998</v>
      </c>
      <c r="F288">
        <v>157.1547044632087</v>
      </c>
      <c r="G288">
        <v>1</v>
      </c>
      <c r="H288">
        <v>1</v>
      </c>
      <c r="I288" t="s">
        <v>308</v>
      </c>
      <c r="J288" t="s">
        <v>54</v>
      </c>
      <c r="K288">
        <v>7</v>
      </c>
      <c r="L288">
        <v>0</v>
      </c>
      <c r="M288" t="s">
        <v>75</v>
      </c>
      <c r="N288" s="71" t="s">
        <v>309</v>
      </c>
      <c r="O288"/>
      <c r="P288"/>
      <c r="Q288"/>
    </row>
    <row r="289" spans="1:17" hidden="1">
      <c r="A289" s="215">
        <v>287</v>
      </c>
      <c r="B289" t="s">
        <v>224</v>
      </c>
      <c r="C289" t="s">
        <v>221</v>
      </c>
      <c r="D289" t="s">
        <v>18</v>
      </c>
      <c r="E289">
        <v>1.3049999999999999</v>
      </c>
      <c r="F289">
        <v>32.572846448591513</v>
      </c>
      <c r="G289">
        <v>1</v>
      </c>
      <c r="H289">
        <v>1</v>
      </c>
      <c r="I289" t="s">
        <v>308</v>
      </c>
      <c r="J289" t="s">
        <v>54</v>
      </c>
      <c r="K289">
        <v>7</v>
      </c>
      <c r="L289">
        <v>0</v>
      </c>
      <c r="M289" t="s">
        <v>75</v>
      </c>
      <c r="N289" s="71" t="s">
        <v>309</v>
      </c>
      <c r="O289"/>
      <c r="P289"/>
      <c r="Q289"/>
    </row>
    <row r="290" spans="1:17" hidden="1">
      <c r="A290" s="215">
        <v>288</v>
      </c>
      <c r="B290" t="s">
        <v>224</v>
      </c>
      <c r="C290" t="s">
        <v>222</v>
      </c>
      <c r="D290" t="s">
        <v>18</v>
      </c>
      <c r="E290">
        <v>1.105</v>
      </c>
      <c r="F290">
        <v>37.708401333995603</v>
      </c>
      <c r="G290">
        <v>1</v>
      </c>
      <c r="H290">
        <v>1</v>
      </c>
      <c r="I290" t="s">
        <v>308</v>
      </c>
      <c r="J290" t="s">
        <v>54</v>
      </c>
      <c r="K290">
        <v>7</v>
      </c>
      <c r="L290">
        <v>0</v>
      </c>
      <c r="M290" t="s">
        <v>75</v>
      </c>
      <c r="N290" s="71" t="s">
        <v>309</v>
      </c>
      <c r="O290"/>
      <c r="P290"/>
      <c r="Q290"/>
    </row>
    <row r="291" spans="1:17" hidden="1">
      <c r="A291" s="215">
        <v>289</v>
      </c>
      <c r="B291" t="s">
        <v>224</v>
      </c>
      <c r="C291" t="s">
        <v>223</v>
      </c>
      <c r="D291" t="s">
        <v>18</v>
      </c>
      <c r="E291">
        <v>2.11</v>
      </c>
      <c r="F291">
        <v>14.60007627900376</v>
      </c>
      <c r="G291">
        <v>1</v>
      </c>
      <c r="H291">
        <v>1</v>
      </c>
      <c r="I291" t="s">
        <v>308</v>
      </c>
      <c r="J291" t="s">
        <v>54</v>
      </c>
      <c r="K291">
        <v>7</v>
      </c>
      <c r="L291">
        <v>0</v>
      </c>
      <c r="M291" t="s">
        <v>75</v>
      </c>
      <c r="N291" s="71" t="s">
        <v>309</v>
      </c>
      <c r="O291"/>
      <c r="P291"/>
      <c r="Q291"/>
    </row>
    <row r="292" spans="1:17" hidden="1">
      <c r="A292" s="215">
        <v>290</v>
      </c>
      <c r="B292" t="s">
        <v>224</v>
      </c>
      <c r="C292" t="s">
        <v>207</v>
      </c>
      <c r="D292" t="s">
        <v>57</v>
      </c>
      <c r="E292">
        <v>1</v>
      </c>
      <c r="F292">
        <v>45.13</v>
      </c>
      <c r="G292">
        <v>0</v>
      </c>
      <c r="H292">
        <v>1</v>
      </c>
      <c r="I292" t="s">
        <v>308</v>
      </c>
      <c r="J292" t="s">
        <v>54</v>
      </c>
      <c r="K292">
        <v>4</v>
      </c>
      <c r="L292">
        <v>0</v>
      </c>
      <c r="M292" t="s">
        <v>75</v>
      </c>
      <c r="N292" s="71" t="s">
        <v>309</v>
      </c>
      <c r="O292"/>
      <c r="P292"/>
      <c r="Q292"/>
    </row>
    <row r="293" spans="1:17" hidden="1">
      <c r="A293" s="215">
        <v>291</v>
      </c>
      <c r="B293" t="s">
        <v>224</v>
      </c>
      <c r="C293" t="s">
        <v>168</v>
      </c>
      <c r="D293" t="s">
        <v>57</v>
      </c>
      <c r="E293">
        <v>12</v>
      </c>
      <c r="F293">
        <v>131.38</v>
      </c>
      <c r="G293">
        <v>0</v>
      </c>
      <c r="H293">
        <v>1</v>
      </c>
      <c r="I293" t="s">
        <v>308</v>
      </c>
      <c r="J293" t="s">
        <v>54</v>
      </c>
      <c r="K293">
        <v>1</v>
      </c>
      <c r="L293">
        <v>0</v>
      </c>
      <c r="M293" t="s">
        <v>75</v>
      </c>
      <c r="N293" s="71" t="s">
        <v>309</v>
      </c>
      <c r="O293"/>
      <c r="P293"/>
      <c r="Q293"/>
    </row>
    <row r="294" spans="1:17" hidden="1">
      <c r="A294" s="215">
        <v>292</v>
      </c>
      <c r="B294" t="s">
        <v>574</v>
      </c>
      <c r="C294" t="s">
        <v>575</v>
      </c>
      <c r="D294" t="s">
        <v>57</v>
      </c>
      <c r="E294">
        <v>11</v>
      </c>
      <c r="F294">
        <v>347.64</v>
      </c>
      <c r="G294">
        <v>0.17</v>
      </c>
      <c r="H294">
        <v>0.54</v>
      </c>
      <c r="I294" t="s">
        <v>579</v>
      </c>
      <c r="J294" t="s">
        <v>54</v>
      </c>
      <c r="K294">
        <v>15</v>
      </c>
      <c r="L294">
        <v>0</v>
      </c>
      <c r="M294" t="s">
        <v>75</v>
      </c>
      <c r="N294" s="71" t="s">
        <v>309</v>
      </c>
      <c r="O294"/>
      <c r="P294"/>
      <c r="Q294"/>
    </row>
    <row r="295" spans="1:17" hidden="1">
      <c r="A295" s="215">
        <v>293</v>
      </c>
      <c r="B295" t="s">
        <v>598</v>
      </c>
      <c r="C295" t="s">
        <v>599</v>
      </c>
      <c r="D295" t="s">
        <v>12</v>
      </c>
      <c r="E295">
        <v>0.24</v>
      </c>
      <c r="F295">
        <v>335.53</v>
      </c>
      <c r="G295">
        <v>0</v>
      </c>
      <c r="H295">
        <v>0</v>
      </c>
      <c r="I295" t="s">
        <v>582</v>
      </c>
      <c r="J295" t="s">
        <v>54</v>
      </c>
      <c r="K295">
        <v>11</v>
      </c>
      <c r="L295">
        <v>0</v>
      </c>
      <c r="M295" t="s">
        <v>75</v>
      </c>
      <c r="N295" s="71" t="s">
        <v>309</v>
      </c>
      <c r="O295"/>
      <c r="P295"/>
      <c r="Q295"/>
    </row>
    <row r="296" spans="1:17" hidden="1">
      <c r="A296" s="215">
        <v>294</v>
      </c>
      <c r="B296" t="s">
        <v>598</v>
      </c>
      <c r="C296" t="s">
        <v>600</v>
      </c>
      <c r="D296" t="s">
        <v>12</v>
      </c>
      <c r="E296">
        <v>0.05</v>
      </c>
      <c r="F296">
        <v>69.489999999999995</v>
      </c>
      <c r="G296">
        <v>0</v>
      </c>
      <c r="H296">
        <v>0</v>
      </c>
      <c r="I296" t="s">
        <v>582</v>
      </c>
      <c r="J296" t="s">
        <v>54</v>
      </c>
      <c r="K296">
        <v>11</v>
      </c>
      <c r="L296">
        <v>0</v>
      </c>
      <c r="M296" t="s">
        <v>75</v>
      </c>
      <c r="N296" s="71" t="s">
        <v>309</v>
      </c>
      <c r="O296"/>
      <c r="P296"/>
      <c r="Q296"/>
    </row>
    <row r="297" spans="1:17" hidden="1">
      <c r="A297" s="215">
        <v>295</v>
      </c>
      <c r="B297" t="s">
        <v>598</v>
      </c>
      <c r="C297" t="s">
        <v>601</v>
      </c>
      <c r="D297" t="s">
        <v>12</v>
      </c>
      <c r="E297">
        <v>0.04</v>
      </c>
      <c r="F297">
        <v>39.06</v>
      </c>
      <c r="G297">
        <v>0</v>
      </c>
      <c r="H297">
        <v>0</v>
      </c>
      <c r="I297" t="s">
        <v>582</v>
      </c>
      <c r="J297" t="s">
        <v>54</v>
      </c>
      <c r="K297">
        <v>11</v>
      </c>
      <c r="L297">
        <v>0</v>
      </c>
      <c r="M297" t="s">
        <v>75</v>
      </c>
      <c r="N297" s="71" t="s">
        <v>309</v>
      </c>
      <c r="O297"/>
      <c r="P297"/>
      <c r="Q297"/>
    </row>
    <row r="298" spans="1:17" hidden="1">
      <c r="A298" s="215">
        <v>296</v>
      </c>
      <c r="B298" t="s">
        <v>598</v>
      </c>
      <c r="C298" t="s">
        <v>602</v>
      </c>
      <c r="D298" t="s">
        <v>12</v>
      </c>
      <c r="E298">
        <v>0.04</v>
      </c>
      <c r="F298">
        <v>39.06</v>
      </c>
      <c r="G298">
        <v>0</v>
      </c>
      <c r="H298">
        <v>0</v>
      </c>
      <c r="I298" t="s">
        <v>582</v>
      </c>
      <c r="J298" t="s">
        <v>54</v>
      </c>
      <c r="K298">
        <v>11</v>
      </c>
      <c r="L298">
        <v>0</v>
      </c>
      <c r="M298" t="s">
        <v>75</v>
      </c>
      <c r="N298" s="71" t="s">
        <v>309</v>
      </c>
      <c r="O298"/>
      <c r="P298"/>
      <c r="Q298"/>
    </row>
    <row r="299" spans="1:17" hidden="1">
      <c r="A299" s="215">
        <v>297</v>
      </c>
      <c r="B299" t="s">
        <v>598</v>
      </c>
      <c r="C299" t="s">
        <v>603</v>
      </c>
      <c r="D299" t="s">
        <v>12</v>
      </c>
      <c r="E299">
        <v>0.69499999999999995</v>
      </c>
      <c r="F299">
        <v>50.48</v>
      </c>
      <c r="G299">
        <v>0</v>
      </c>
      <c r="H299">
        <v>0</v>
      </c>
      <c r="I299" t="s">
        <v>582</v>
      </c>
      <c r="J299" t="s">
        <v>54</v>
      </c>
      <c r="K299">
        <v>11</v>
      </c>
      <c r="L299">
        <v>0</v>
      </c>
      <c r="M299" t="s">
        <v>75</v>
      </c>
      <c r="N299" s="71" t="s">
        <v>309</v>
      </c>
      <c r="O299"/>
      <c r="P299"/>
      <c r="Q299"/>
    </row>
    <row r="300" spans="1:17" hidden="1">
      <c r="A300" s="215">
        <v>298</v>
      </c>
      <c r="B300" t="s">
        <v>598</v>
      </c>
      <c r="C300" t="s">
        <v>604</v>
      </c>
      <c r="D300" t="s">
        <v>12</v>
      </c>
      <c r="E300">
        <v>1.1950000000000001</v>
      </c>
      <c r="F300">
        <v>84.63</v>
      </c>
      <c r="G300">
        <v>0</v>
      </c>
      <c r="H300">
        <v>0</v>
      </c>
      <c r="I300" t="s">
        <v>582</v>
      </c>
      <c r="J300" t="s">
        <v>54</v>
      </c>
      <c r="K300">
        <v>11</v>
      </c>
      <c r="L300">
        <v>0</v>
      </c>
      <c r="M300" t="s">
        <v>75</v>
      </c>
      <c r="N300" s="71" t="s">
        <v>309</v>
      </c>
      <c r="O300"/>
      <c r="P300"/>
      <c r="Q300"/>
    </row>
    <row r="301" spans="1:17" hidden="1">
      <c r="A301" s="215">
        <v>299</v>
      </c>
      <c r="B301" t="s">
        <v>598</v>
      </c>
      <c r="C301" t="s">
        <v>604</v>
      </c>
      <c r="D301" t="s">
        <v>12</v>
      </c>
      <c r="E301">
        <v>1.1499999999999999</v>
      </c>
      <c r="F301">
        <v>83.54</v>
      </c>
      <c r="G301">
        <v>0</v>
      </c>
      <c r="H301">
        <v>0</v>
      </c>
      <c r="I301" t="s">
        <v>582</v>
      </c>
      <c r="J301" t="s">
        <v>54</v>
      </c>
      <c r="K301">
        <v>11</v>
      </c>
      <c r="L301">
        <v>0</v>
      </c>
      <c r="M301" t="s">
        <v>75</v>
      </c>
      <c r="N301" s="71" t="s">
        <v>309</v>
      </c>
      <c r="O301"/>
      <c r="P301"/>
      <c r="Q301"/>
    </row>
    <row r="302" spans="1:17" hidden="1">
      <c r="A302" s="215">
        <v>300</v>
      </c>
      <c r="B302" t="s">
        <v>598</v>
      </c>
      <c r="C302" t="s">
        <v>605</v>
      </c>
      <c r="D302" t="s">
        <v>12</v>
      </c>
      <c r="E302">
        <v>0.85</v>
      </c>
      <c r="F302">
        <v>10.64</v>
      </c>
      <c r="G302">
        <v>0</v>
      </c>
      <c r="H302">
        <v>0</v>
      </c>
      <c r="I302" t="s">
        <v>582</v>
      </c>
      <c r="J302" t="s">
        <v>54</v>
      </c>
      <c r="K302">
        <v>11</v>
      </c>
      <c r="L302">
        <v>0</v>
      </c>
      <c r="M302" t="s">
        <v>75</v>
      </c>
      <c r="N302" s="71" t="s">
        <v>309</v>
      </c>
      <c r="O302"/>
      <c r="P302"/>
      <c r="Q302"/>
    </row>
    <row r="303" spans="1:17" hidden="1">
      <c r="A303" s="215">
        <v>301</v>
      </c>
      <c r="B303" t="s">
        <v>598</v>
      </c>
      <c r="C303" t="s">
        <v>605</v>
      </c>
      <c r="D303" t="s">
        <v>12</v>
      </c>
      <c r="E303">
        <v>3.85</v>
      </c>
      <c r="F303">
        <v>47.95</v>
      </c>
      <c r="G303">
        <v>0</v>
      </c>
      <c r="H303">
        <v>0</v>
      </c>
      <c r="I303" t="s">
        <v>582</v>
      </c>
      <c r="J303" t="s">
        <v>54</v>
      </c>
      <c r="K303">
        <v>11</v>
      </c>
      <c r="L303">
        <v>0</v>
      </c>
      <c r="M303" t="s">
        <v>75</v>
      </c>
      <c r="N303" s="71" t="s">
        <v>309</v>
      </c>
      <c r="O303"/>
      <c r="P303"/>
      <c r="Q303"/>
    </row>
    <row r="304" spans="1:17" hidden="1">
      <c r="A304" s="215">
        <v>302</v>
      </c>
      <c r="B304" t="s">
        <v>598</v>
      </c>
      <c r="C304" t="s">
        <v>606</v>
      </c>
      <c r="D304" t="s">
        <v>12</v>
      </c>
      <c r="E304">
        <v>0.03</v>
      </c>
      <c r="F304">
        <v>246.39</v>
      </c>
      <c r="G304">
        <v>0</v>
      </c>
      <c r="H304">
        <v>1</v>
      </c>
      <c r="I304" t="s">
        <v>582</v>
      </c>
      <c r="J304" t="s">
        <v>54</v>
      </c>
      <c r="K304">
        <v>11</v>
      </c>
      <c r="L304">
        <v>0</v>
      </c>
      <c r="M304" t="s">
        <v>75</v>
      </c>
      <c r="N304" s="71" t="s">
        <v>309</v>
      </c>
      <c r="O304"/>
      <c r="P304"/>
      <c r="Q304"/>
    </row>
    <row r="305" spans="1:17" hidden="1">
      <c r="A305" s="215">
        <v>303</v>
      </c>
      <c r="B305" t="s">
        <v>598</v>
      </c>
      <c r="C305" t="s">
        <v>607</v>
      </c>
      <c r="D305" t="s">
        <v>12</v>
      </c>
      <c r="E305">
        <v>1.4999999999999999E-2</v>
      </c>
      <c r="F305">
        <v>152.31</v>
      </c>
      <c r="G305">
        <v>0</v>
      </c>
      <c r="H305">
        <v>1</v>
      </c>
      <c r="I305" t="s">
        <v>582</v>
      </c>
      <c r="J305" t="s">
        <v>54</v>
      </c>
      <c r="K305">
        <v>11</v>
      </c>
      <c r="L305">
        <v>0</v>
      </c>
      <c r="M305" t="s">
        <v>75</v>
      </c>
      <c r="N305" s="71" t="s">
        <v>309</v>
      </c>
      <c r="O305"/>
      <c r="P305"/>
      <c r="Q305"/>
    </row>
    <row r="306" spans="1:17" hidden="1">
      <c r="A306" s="215">
        <v>304</v>
      </c>
      <c r="B306" t="s">
        <v>598</v>
      </c>
      <c r="C306" t="s">
        <v>608</v>
      </c>
      <c r="D306" t="s">
        <v>12</v>
      </c>
      <c r="E306">
        <v>1.4999999999999999E-2</v>
      </c>
      <c r="F306">
        <v>138.18</v>
      </c>
      <c r="G306">
        <v>0</v>
      </c>
      <c r="H306">
        <v>1</v>
      </c>
      <c r="I306" t="s">
        <v>582</v>
      </c>
      <c r="J306" t="s">
        <v>54</v>
      </c>
      <c r="K306">
        <v>11</v>
      </c>
      <c r="L306">
        <v>0</v>
      </c>
      <c r="M306" t="s">
        <v>75</v>
      </c>
      <c r="N306" s="71" t="s">
        <v>309</v>
      </c>
      <c r="O306"/>
      <c r="P306"/>
      <c r="Q306"/>
    </row>
  </sheetData>
  <autoFilter ref="A1:O306">
    <filterColumn colId="12">
      <filters>
        <filter val="N-5"/>
        <filter val="R-1"/>
        <filter val="R-2"/>
        <filter val="R-3"/>
      </filters>
    </filterColumn>
    <filterColumn colId="14">
      <filters>
        <filter val="YES"/>
      </filters>
    </filterColumn>
  </autoFilter>
  <dataValidations count="1">
    <dataValidation type="list" showInputMessage="1" showErrorMessage="1" sqref="O2:P2 O3:O7 O12 O64:O85 O96:O97">
      <formula1>"YES,NO"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"/>
  <sheetViews>
    <sheetView tabSelected="1" view="pageBreakPreview" zoomScale="40" zoomScaleNormal="85" zoomScaleSheetLayoutView="40" workbookViewId="0">
      <selection activeCell="AI7" sqref="AI7"/>
    </sheetView>
  </sheetViews>
  <sheetFormatPr defaultColWidth="9.109375" defaultRowHeight="14.4"/>
  <cols>
    <col min="1" max="1" width="119.33203125" customWidth="1"/>
    <col min="2" max="2" width="64.5546875" customWidth="1"/>
    <col min="3" max="3" width="23.5546875" hidden="1" customWidth="1"/>
    <col min="4" max="8" width="22.88671875" hidden="1" customWidth="1"/>
    <col min="9" max="9" width="31.44140625" hidden="1" customWidth="1"/>
    <col min="10" max="10" width="32.5546875" hidden="1" customWidth="1"/>
    <col min="11" max="11" width="25.6640625" hidden="1" customWidth="1"/>
    <col min="12" max="12" width="29.88671875" hidden="1" customWidth="1"/>
    <col min="13" max="13" width="27.5546875" hidden="1" customWidth="1"/>
    <col min="14" max="18" width="22.88671875" hidden="1" customWidth="1"/>
    <col min="19" max="19" width="25.6640625" hidden="1" customWidth="1"/>
    <col min="20" max="21" width="22.88671875" hidden="1" customWidth="1"/>
    <col min="22" max="312" width="9.109375" customWidth="1"/>
  </cols>
  <sheetData>
    <row r="1" spans="1:21" s="27" customFormat="1" ht="113.25" customHeight="1">
      <c r="A1" s="237" t="s">
        <v>257</v>
      </c>
      <c r="B1" s="237" t="s">
        <v>638</v>
      </c>
      <c r="C1" s="236" t="s">
        <v>227</v>
      </c>
      <c r="D1" s="236" t="s">
        <v>229</v>
      </c>
      <c r="E1" s="236" t="s">
        <v>231</v>
      </c>
      <c r="F1" s="236" t="s">
        <v>233</v>
      </c>
      <c r="G1" s="236" t="s">
        <v>235</v>
      </c>
      <c r="H1" s="236" t="s">
        <v>237</v>
      </c>
      <c r="I1" s="236" t="s">
        <v>239</v>
      </c>
      <c r="J1" s="236" t="s">
        <v>241</v>
      </c>
      <c r="K1" s="236" t="s">
        <v>243</v>
      </c>
      <c r="L1" s="236" t="s">
        <v>245</v>
      </c>
      <c r="M1" s="236" t="s">
        <v>247</v>
      </c>
      <c r="N1" s="236" t="s">
        <v>249</v>
      </c>
      <c r="O1" s="236" t="s">
        <v>639</v>
      </c>
      <c r="P1" s="236" t="s">
        <v>251</v>
      </c>
      <c r="Q1" s="236" t="s">
        <v>253</v>
      </c>
      <c r="R1" s="236" t="s">
        <v>640</v>
      </c>
      <c r="S1" s="236" t="s">
        <v>641</v>
      </c>
      <c r="T1" s="236" t="s">
        <v>97</v>
      </c>
      <c r="U1" s="236" t="s">
        <v>642</v>
      </c>
    </row>
    <row r="2" spans="1:21" ht="53.25" customHeight="1">
      <c r="A2" s="237" t="s">
        <v>258</v>
      </c>
      <c r="B2" s="237" t="s">
        <v>259</v>
      </c>
      <c r="C2" s="238">
        <v>0</v>
      </c>
      <c r="D2" s="238">
        <v>0</v>
      </c>
      <c r="E2" s="238">
        <v>1</v>
      </c>
      <c r="F2" s="238">
        <v>0</v>
      </c>
      <c r="G2" s="238">
        <v>0</v>
      </c>
      <c r="H2" s="238">
        <v>0</v>
      </c>
      <c r="I2" s="238">
        <v>11.095000000000001</v>
      </c>
      <c r="J2" s="238">
        <v>0</v>
      </c>
      <c r="K2" s="238">
        <v>0</v>
      </c>
      <c r="L2" s="238">
        <v>0</v>
      </c>
      <c r="M2" s="238">
        <v>0.315</v>
      </c>
      <c r="N2" s="238">
        <v>0</v>
      </c>
      <c r="O2" s="238">
        <v>0</v>
      </c>
      <c r="P2" s="238">
        <v>0</v>
      </c>
      <c r="Q2" s="238">
        <v>0</v>
      </c>
      <c r="R2" s="238">
        <v>0</v>
      </c>
      <c r="S2" s="238">
        <v>0</v>
      </c>
      <c r="T2" s="238"/>
      <c r="U2" s="238">
        <v>2</v>
      </c>
    </row>
    <row r="3" spans="1:21" ht="53.25" customHeight="1">
      <c r="A3" s="237" t="s">
        <v>260</v>
      </c>
      <c r="B3" s="237" t="s">
        <v>261</v>
      </c>
      <c r="C3" s="238">
        <v>16</v>
      </c>
      <c r="D3" s="238">
        <v>0</v>
      </c>
      <c r="E3" s="238">
        <v>6</v>
      </c>
      <c r="F3" s="238">
        <v>4</v>
      </c>
      <c r="G3" s="238">
        <v>2</v>
      </c>
      <c r="H3" s="238">
        <v>0</v>
      </c>
      <c r="I3" s="238">
        <v>20</v>
      </c>
      <c r="J3" s="238">
        <v>0</v>
      </c>
      <c r="K3" s="238">
        <v>0</v>
      </c>
      <c r="L3" s="238">
        <v>0</v>
      </c>
      <c r="M3" s="238">
        <v>29.417999999999999</v>
      </c>
      <c r="N3" s="238">
        <v>0</v>
      </c>
      <c r="O3" s="238">
        <v>0</v>
      </c>
      <c r="P3" s="238">
        <v>0</v>
      </c>
      <c r="Q3" s="238">
        <v>0</v>
      </c>
      <c r="R3" s="238">
        <v>0</v>
      </c>
      <c r="S3" s="238">
        <v>0</v>
      </c>
      <c r="T3" s="238"/>
      <c r="U3" s="238">
        <v>3</v>
      </c>
    </row>
    <row r="4" spans="1:21" ht="53.25" customHeight="1">
      <c r="A4" s="237" t="s">
        <v>262</v>
      </c>
      <c r="B4" s="237" t="s">
        <v>263</v>
      </c>
      <c r="C4" s="238">
        <v>3</v>
      </c>
      <c r="D4" s="238">
        <v>0</v>
      </c>
      <c r="E4" s="238">
        <v>0</v>
      </c>
      <c r="F4" s="238">
        <v>0</v>
      </c>
      <c r="G4" s="238">
        <v>4</v>
      </c>
      <c r="H4" s="238">
        <v>0</v>
      </c>
      <c r="I4" s="238">
        <v>25.7</v>
      </c>
      <c r="J4" s="238">
        <v>0</v>
      </c>
      <c r="K4" s="238">
        <v>0</v>
      </c>
      <c r="L4" s="238">
        <v>0</v>
      </c>
      <c r="M4" s="238">
        <v>0.8</v>
      </c>
      <c r="N4" s="238">
        <v>0</v>
      </c>
      <c r="O4" s="238">
        <v>0</v>
      </c>
      <c r="P4" s="238">
        <v>0</v>
      </c>
      <c r="Q4" s="238">
        <v>0</v>
      </c>
      <c r="R4" s="238">
        <v>0</v>
      </c>
      <c r="S4" s="238">
        <v>0</v>
      </c>
      <c r="T4" s="238"/>
      <c r="U4" s="238">
        <v>4</v>
      </c>
    </row>
    <row r="5" spans="1:21" ht="53.25" customHeight="1">
      <c r="A5" s="237" t="s">
        <v>264</v>
      </c>
      <c r="B5" s="237" t="s">
        <v>265</v>
      </c>
      <c r="C5" s="238">
        <v>9</v>
      </c>
      <c r="D5" s="238">
        <v>0</v>
      </c>
      <c r="E5" s="238">
        <v>4</v>
      </c>
      <c r="F5" s="238">
        <v>1</v>
      </c>
      <c r="G5" s="238">
        <v>2</v>
      </c>
      <c r="H5" s="238">
        <v>0</v>
      </c>
      <c r="I5" s="238">
        <v>3.8570000000000002</v>
      </c>
      <c r="J5" s="238">
        <v>0</v>
      </c>
      <c r="K5" s="238">
        <v>0</v>
      </c>
      <c r="L5" s="238">
        <v>0</v>
      </c>
      <c r="M5" s="238">
        <v>25.99</v>
      </c>
      <c r="N5" s="238">
        <v>0</v>
      </c>
      <c r="O5" s="238">
        <v>0</v>
      </c>
      <c r="P5" s="238">
        <v>0</v>
      </c>
      <c r="Q5" s="238">
        <v>0</v>
      </c>
      <c r="R5" s="238">
        <v>0</v>
      </c>
      <c r="S5" s="238">
        <v>0</v>
      </c>
      <c r="T5" s="238"/>
      <c r="U5" s="238">
        <v>5</v>
      </c>
    </row>
    <row r="6" spans="1:21" ht="53.25" customHeight="1">
      <c r="A6" s="237" t="s">
        <v>643</v>
      </c>
      <c r="B6" s="237" t="s">
        <v>267</v>
      </c>
      <c r="C6" s="238">
        <v>25</v>
      </c>
      <c r="D6" s="238">
        <v>0</v>
      </c>
      <c r="E6" s="238">
        <v>6</v>
      </c>
      <c r="F6" s="238">
        <v>5</v>
      </c>
      <c r="G6" s="238">
        <v>2</v>
      </c>
      <c r="H6" s="238">
        <v>0</v>
      </c>
      <c r="I6" s="238">
        <v>48.968000000000004</v>
      </c>
      <c r="J6" s="238">
        <v>0</v>
      </c>
      <c r="K6" s="238">
        <v>0</v>
      </c>
      <c r="L6" s="238">
        <v>0</v>
      </c>
      <c r="M6" s="238">
        <v>73.13</v>
      </c>
      <c r="N6" s="238">
        <v>0</v>
      </c>
      <c r="O6" s="238">
        <v>0</v>
      </c>
      <c r="P6" s="238">
        <v>5</v>
      </c>
      <c r="Q6" s="238">
        <v>0</v>
      </c>
      <c r="R6" s="238">
        <v>0</v>
      </c>
      <c r="S6" s="238">
        <v>0</v>
      </c>
      <c r="T6" s="238"/>
      <c r="U6" s="238">
        <v>6</v>
      </c>
    </row>
    <row r="7" spans="1:21" ht="53.25" customHeight="1">
      <c r="A7" s="237" t="s">
        <v>268</v>
      </c>
      <c r="B7" s="237" t="s">
        <v>269</v>
      </c>
      <c r="C7" s="238">
        <v>6</v>
      </c>
      <c r="D7" s="238">
        <v>0</v>
      </c>
      <c r="E7" s="238">
        <v>2</v>
      </c>
      <c r="F7" s="238">
        <v>3</v>
      </c>
      <c r="G7" s="238">
        <v>1</v>
      </c>
      <c r="H7" s="238">
        <v>0</v>
      </c>
      <c r="I7" s="238">
        <v>9.92</v>
      </c>
      <c r="J7" s="238">
        <v>0</v>
      </c>
      <c r="K7" s="238">
        <v>0</v>
      </c>
      <c r="L7" s="238">
        <v>0</v>
      </c>
      <c r="M7" s="238">
        <v>21</v>
      </c>
      <c r="N7" s="238">
        <v>5</v>
      </c>
      <c r="O7" s="238">
        <v>0</v>
      </c>
      <c r="P7" s="238">
        <v>0</v>
      </c>
      <c r="Q7" s="238">
        <v>0</v>
      </c>
      <c r="R7" s="238">
        <v>0</v>
      </c>
      <c r="S7" s="238">
        <v>0</v>
      </c>
      <c r="T7" s="238"/>
      <c r="U7" s="238">
        <v>7</v>
      </c>
    </row>
    <row r="8" spans="1:21" ht="53.25" customHeight="1">
      <c r="A8" s="237" t="s">
        <v>270</v>
      </c>
      <c r="B8" s="237" t="s">
        <v>271</v>
      </c>
      <c r="C8" s="238">
        <v>4</v>
      </c>
      <c r="D8" s="238">
        <v>0</v>
      </c>
      <c r="E8" s="238">
        <v>2</v>
      </c>
      <c r="F8" s="238">
        <v>1</v>
      </c>
      <c r="G8" s="238">
        <v>0</v>
      </c>
      <c r="H8" s="238">
        <v>0</v>
      </c>
      <c r="I8" s="238">
        <v>1.925</v>
      </c>
      <c r="J8" s="238">
        <v>0</v>
      </c>
      <c r="K8" s="238">
        <v>0</v>
      </c>
      <c r="L8" s="238">
        <v>0</v>
      </c>
      <c r="M8" s="238">
        <v>4.51</v>
      </c>
      <c r="N8" s="238">
        <v>0</v>
      </c>
      <c r="O8" s="238">
        <v>0</v>
      </c>
      <c r="P8" s="238">
        <v>0</v>
      </c>
      <c r="Q8" s="238">
        <v>0</v>
      </c>
      <c r="R8" s="238">
        <v>0</v>
      </c>
      <c r="S8" s="238">
        <v>0</v>
      </c>
      <c r="T8" s="238"/>
      <c r="U8" s="238">
        <v>8</v>
      </c>
    </row>
    <row r="9" spans="1:21" ht="53.25" customHeight="1">
      <c r="A9" s="237" t="s">
        <v>272</v>
      </c>
      <c r="B9" s="237" t="s">
        <v>273</v>
      </c>
      <c r="C9" s="238">
        <v>15</v>
      </c>
      <c r="D9" s="238">
        <v>0</v>
      </c>
      <c r="E9" s="238">
        <v>1</v>
      </c>
      <c r="F9" s="238">
        <v>1</v>
      </c>
      <c r="G9" s="238">
        <v>2</v>
      </c>
      <c r="H9" s="238">
        <v>0</v>
      </c>
      <c r="I9" s="238">
        <v>11</v>
      </c>
      <c r="J9" s="238">
        <v>0</v>
      </c>
      <c r="K9" s="238">
        <v>0</v>
      </c>
      <c r="L9" s="238">
        <v>0</v>
      </c>
      <c r="M9" s="238">
        <v>23.623999999999999</v>
      </c>
      <c r="N9" s="238">
        <v>0</v>
      </c>
      <c r="O9" s="238">
        <v>0</v>
      </c>
      <c r="P9" s="238">
        <v>0</v>
      </c>
      <c r="Q9" s="238">
        <v>0</v>
      </c>
      <c r="R9" s="238">
        <v>0</v>
      </c>
      <c r="S9" s="238">
        <v>0</v>
      </c>
      <c r="T9" s="238"/>
      <c r="U9" s="238">
        <v>9</v>
      </c>
    </row>
    <row r="10" spans="1:21" ht="53.25" customHeight="1">
      <c r="A10" s="237" t="s">
        <v>274</v>
      </c>
      <c r="B10" s="237" t="s">
        <v>275</v>
      </c>
      <c r="C10" s="238">
        <v>0</v>
      </c>
      <c r="D10" s="238">
        <v>0</v>
      </c>
      <c r="E10" s="238">
        <v>2</v>
      </c>
      <c r="F10" s="238">
        <v>4</v>
      </c>
      <c r="G10" s="238">
        <v>2</v>
      </c>
      <c r="H10" s="238">
        <v>0</v>
      </c>
      <c r="I10" s="238">
        <v>22.7</v>
      </c>
      <c r="J10" s="238">
        <v>0</v>
      </c>
      <c r="K10" s="238">
        <v>0</v>
      </c>
      <c r="L10" s="238">
        <v>0</v>
      </c>
      <c r="M10" s="238">
        <v>0.54</v>
      </c>
      <c r="N10" s="238">
        <v>0</v>
      </c>
      <c r="O10" s="238">
        <v>0</v>
      </c>
      <c r="P10" s="238">
        <v>0</v>
      </c>
      <c r="Q10" s="238">
        <v>0</v>
      </c>
      <c r="R10" s="238">
        <v>0</v>
      </c>
      <c r="S10" s="238">
        <v>0</v>
      </c>
      <c r="T10" s="238"/>
      <c r="U10" s="238">
        <v>10</v>
      </c>
    </row>
    <row r="11" spans="1:21" ht="53.25" customHeight="1">
      <c r="A11" s="237" t="s">
        <v>276</v>
      </c>
      <c r="B11" s="237" t="s">
        <v>145</v>
      </c>
      <c r="C11" s="238">
        <v>15</v>
      </c>
      <c r="D11" s="238">
        <v>0</v>
      </c>
      <c r="E11" s="238">
        <v>7</v>
      </c>
      <c r="F11" s="238">
        <v>9</v>
      </c>
      <c r="G11" s="238">
        <v>4</v>
      </c>
      <c r="H11" s="238">
        <v>0</v>
      </c>
      <c r="I11" s="238">
        <v>30.058</v>
      </c>
      <c r="J11" s="238">
        <v>0</v>
      </c>
      <c r="K11" s="238">
        <v>0</v>
      </c>
      <c r="L11" s="238">
        <v>0</v>
      </c>
      <c r="M11" s="238">
        <v>23.815000000000001</v>
      </c>
      <c r="N11" s="238">
        <v>1</v>
      </c>
      <c r="O11" s="238">
        <v>0</v>
      </c>
      <c r="P11" s="238">
        <v>0</v>
      </c>
      <c r="Q11" s="238">
        <v>0</v>
      </c>
      <c r="R11" s="238">
        <v>0</v>
      </c>
      <c r="S11" s="238">
        <v>0</v>
      </c>
      <c r="T11" s="238"/>
      <c r="U11" s="238">
        <v>11</v>
      </c>
    </row>
    <row r="12" spans="1:21" ht="53.25" customHeight="1">
      <c r="A12" s="237" t="s">
        <v>277</v>
      </c>
      <c r="B12" s="237" t="s">
        <v>55</v>
      </c>
      <c r="C12" s="238">
        <v>0</v>
      </c>
      <c r="D12" s="238">
        <v>0</v>
      </c>
      <c r="E12" s="238">
        <v>4</v>
      </c>
      <c r="F12" s="238">
        <v>2</v>
      </c>
      <c r="G12" s="238">
        <v>0</v>
      </c>
      <c r="H12" s="238">
        <v>0</v>
      </c>
      <c r="I12" s="238">
        <v>11.65</v>
      </c>
      <c r="J12" s="238">
        <v>0</v>
      </c>
      <c r="K12" s="238">
        <v>0</v>
      </c>
      <c r="L12" s="238">
        <v>0</v>
      </c>
      <c r="M12" s="238">
        <v>3.0710000000000002</v>
      </c>
      <c r="N12" s="238">
        <v>1</v>
      </c>
      <c r="O12" s="238">
        <v>0</v>
      </c>
      <c r="P12" s="238">
        <v>0</v>
      </c>
      <c r="Q12" s="238">
        <v>0</v>
      </c>
      <c r="R12" s="238">
        <v>0</v>
      </c>
      <c r="S12" s="238">
        <v>0</v>
      </c>
      <c r="T12" s="238"/>
      <c r="U12" s="238">
        <v>12</v>
      </c>
    </row>
    <row r="13" spans="1:21" ht="53.25" customHeight="1">
      <c r="A13" s="237" t="s">
        <v>278</v>
      </c>
      <c r="B13" s="237" t="s">
        <v>75</v>
      </c>
      <c r="C13" s="238">
        <v>15</v>
      </c>
      <c r="D13" s="238">
        <v>0</v>
      </c>
      <c r="E13" s="238">
        <v>4</v>
      </c>
      <c r="F13" s="238">
        <v>6</v>
      </c>
      <c r="G13" s="238">
        <v>4</v>
      </c>
      <c r="H13" s="238">
        <v>0</v>
      </c>
      <c r="I13" s="238">
        <v>87.983000000000004</v>
      </c>
      <c r="J13" s="238">
        <v>0</v>
      </c>
      <c r="K13" s="238">
        <v>0</v>
      </c>
      <c r="L13" s="238">
        <v>0</v>
      </c>
      <c r="M13" s="238">
        <v>38.380000000000003</v>
      </c>
      <c r="N13" s="238">
        <v>0</v>
      </c>
      <c r="O13" s="238">
        <v>0</v>
      </c>
      <c r="P13" s="238">
        <v>0</v>
      </c>
      <c r="Q13" s="238">
        <v>0</v>
      </c>
      <c r="R13" s="238">
        <v>0</v>
      </c>
      <c r="S13" s="238">
        <v>0</v>
      </c>
      <c r="T13" s="238"/>
      <c r="U13" s="238">
        <v>13</v>
      </c>
    </row>
    <row r="14" spans="1:21" ht="53.25" customHeight="1">
      <c r="A14" s="237" t="s">
        <v>279</v>
      </c>
      <c r="B14" s="237" t="s">
        <v>280</v>
      </c>
      <c r="C14" s="238">
        <v>0</v>
      </c>
      <c r="D14" s="238">
        <v>0</v>
      </c>
      <c r="E14" s="238">
        <v>0</v>
      </c>
      <c r="F14" s="238">
        <v>0</v>
      </c>
      <c r="G14" s="238">
        <v>0</v>
      </c>
      <c r="H14" s="238">
        <v>0</v>
      </c>
      <c r="I14" s="238">
        <v>0</v>
      </c>
      <c r="J14" s="238">
        <v>0</v>
      </c>
      <c r="K14" s="238">
        <v>0</v>
      </c>
      <c r="L14" s="238">
        <v>0</v>
      </c>
      <c r="M14" s="238">
        <v>0</v>
      </c>
      <c r="N14" s="238">
        <v>0</v>
      </c>
      <c r="O14" s="238">
        <v>0</v>
      </c>
      <c r="P14" s="238">
        <v>0</v>
      </c>
      <c r="Q14" s="238">
        <v>0</v>
      </c>
      <c r="R14" s="238">
        <v>0</v>
      </c>
      <c r="S14" s="238">
        <v>0</v>
      </c>
      <c r="T14" s="238"/>
      <c r="U14" s="238">
        <v>14</v>
      </c>
    </row>
    <row r="15" spans="1:21" ht="53.25" customHeight="1">
      <c r="A15" s="237" t="s">
        <v>281</v>
      </c>
      <c r="B15" s="237" t="s">
        <v>282</v>
      </c>
      <c r="C15" s="238">
        <v>9</v>
      </c>
      <c r="D15" s="238">
        <v>0</v>
      </c>
      <c r="E15" s="238">
        <v>2</v>
      </c>
      <c r="F15" s="238">
        <v>7</v>
      </c>
      <c r="G15" s="238">
        <v>4</v>
      </c>
      <c r="H15" s="238">
        <v>0</v>
      </c>
      <c r="I15" s="238">
        <v>50.508000000000003</v>
      </c>
      <c r="J15" s="238">
        <v>0</v>
      </c>
      <c r="K15" s="238">
        <v>0</v>
      </c>
      <c r="L15" s="238">
        <v>0</v>
      </c>
      <c r="M15" s="238">
        <v>17.059999999999999</v>
      </c>
      <c r="N15" s="238">
        <v>0</v>
      </c>
      <c r="O15" s="238">
        <v>0</v>
      </c>
      <c r="P15" s="238">
        <v>0</v>
      </c>
      <c r="Q15" s="238">
        <v>0</v>
      </c>
      <c r="R15" s="238">
        <v>0</v>
      </c>
      <c r="S15" s="238">
        <v>0</v>
      </c>
      <c r="T15" s="238"/>
      <c r="U15" s="238">
        <v>15</v>
      </c>
    </row>
    <row r="16" spans="1:21" ht="53.25" customHeight="1">
      <c r="A16" s="237" t="s">
        <v>283</v>
      </c>
      <c r="B16" s="237" t="s">
        <v>284</v>
      </c>
      <c r="C16" s="238">
        <v>0</v>
      </c>
      <c r="D16" s="238">
        <v>0</v>
      </c>
      <c r="E16" s="238">
        <v>0</v>
      </c>
      <c r="F16" s="238">
        <v>0</v>
      </c>
      <c r="G16" s="238">
        <v>0</v>
      </c>
      <c r="H16" s="238">
        <v>0</v>
      </c>
      <c r="I16" s="238">
        <v>0</v>
      </c>
      <c r="J16" s="238">
        <v>1.22</v>
      </c>
      <c r="K16" s="238">
        <v>0</v>
      </c>
      <c r="L16" s="238">
        <v>0</v>
      </c>
      <c r="M16" s="238">
        <v>0</v>
      </c>
      <c r="N16" s="238">
        <v>0</v>
      </c>
      <c r="O16" s="238">
        <v>0</v>
      </c>
      <c r="P16" s="238">
        <v>0</v>
      </c>
      <c r="Q16" s="238">
        <v>0</v>
      </c>
      <c r="R16" s="238">
        <v>2</v>
      </c>
      <c r="S16" s="238">
        <v>0</v>
      </c>
      <c r="T16" s="238"/>
      <c r="U16" s="238">
        <v>16</v>
      </c>
    </row>
    <row r="17" spans="1:21" ht="53.25" customHeight="1">
      <c r="A17" s="237" t="s">
        <v>285</v>
      </c>
      <c r="B17" s="237" t="s">
        <v>286</v>
      </c>
      <c r="C17" s="238">
        <v>0</v>
      </c>
      <c r="D17" s="238">
        <v>0</v>
      </c>
      <c r="E17" s="238">
        <v>0</v>
      </c>
      <c r="F17" s="238">
        <v>0</v>
      </c>
      <c r="G17" s="238">
        <v>0</v>
      </c>
      <c r="H17" s="238">
        <v>0</v>
      </c>
      <c r="I17" s="238">
        <v>0</v>
      </c>
      <c r="J17" s="238">
        <v>2.1509999999999998</v>
      </c>
      <c r="K17" s="238">
        <v>0</v>
      </c>
      <c r="L17" s="238">
        <v>0</v>
      </c>
      <c r="M17" s="238">
        <v>0</v>
      </c>
      <c r="N17" s="238">
        <v>0</v>
      </c>
      <c r="O17" s="238">
        <v>0</v>
      </c>
      <c r="P17" s="238">
        <v>0</v>
      </c>
      <c r="Q17" s="238">
        <v>0</v>
      </c>
      <c r="R17" s="238">
        <v>3</v>
      </c>
      <c r="S17" s="238">
        <v>0</v>
      </c>
      <c r="T17" s="238"/>
      <c r="U17" s="238">
        <v>17</v>
      </c>
    </row>
    <row r="18" spans="1:21" ht="53.25" customHeight="1">
      <c r="A18" s="237" t="s">
        <v>287</v>
      </c>
      <c r="B18" s="237" t="s">
        <v>288</v>
      </c>
      <c r="C18" s="238">
        <v>0</v>
      </c>
      <c r="D18" s="238">
        <v>0</v>
      </c>
      <c r="E18" s="238">
        <v>0</v>
      </c>
      <c r="F18" s="238">
        <v>0</v>
      </c>
      <c r="G18" s="238">
        <v>0</v>
      </c>
      <c r="H18" s="238">
        <v>0</v>
      </c>
      <c r="I18" s="238">
        <v>0</v>
      </c>
      <c r="J18" s="238">
        <v>8.18</v>
      </c>
      <c r="K18" s="238">
        <v>0</v>
      </c>
      <c r="L18" s="238">
        <v>0</v>
      </c>
      <c r="M18" s="238">
        <v>0</v>
      </c>
      <c r="N18" s="238">
        <v>0</v>
      </c>
      <c r="O18" s="238">
        <v>0</v>
      </c>
      <c r="P18" s="238">
        <v>0</v>
      </c>
      <c r="Q18" s="238">
        <v>0</v>
      </c>
      <c r="R18" s="238">
        <v>2</v>
      </c>
      <c r="S18" s="238">
        <v>0</v>
      </c>
      <c r="T18" s="238"/>
      <c r="U18" s="238">
        <v>18</v>
      </c>
    </row>
    <row r="19" spans="1:21" ht="53.25" customHeight="1">
      <c r="A19" s="237" t="s">
        <v>289</v>
      </c>
      <c r="B19" s="237" t="s">
        <v>290</v>
      </c>
      <c r="C19" s="238">
        <v>0</v>
      </c>
      <c r="D19" s="238">
        <v>0</v>
      </c>
      <c r="E19" s="238">
        <v>0</v>
      </c>
      <c r="F19" s="238">
        <v>0</v>
      </c>
      <c r="G19" s="238">
        <v>0</v>
      </c>
      <c r="H19" s="238">
        <v>0</v>
      </c>
      <c r="I19" s="238">
        <v>0</v>
      </c>
      <c r="J19" s="238">
        <v>0</v>
      </c>
      <c r="K19" s="238">
        <v>0</v>
      </c>
      <c r="L19" s="238">
        <v>0</v>
      </c>
      <c r="M19" s="238">
        <v>0</v>
      </c>
      <c r="N19" s="238">
        <v>0</v>
      </c>
      <c r="O19" s="238">
        <v>0</v>
      </c>
      <c r="P19" s="238">
        <v>0</v>
      </c>
      <c r="Q19" s="238">
        <v>0</v>
      </c>
      <c r="R19" s="238">
        <v>6</v>
      </c>
      <c r="S19" s="238">
        <v>0</v>
      </c>
      <c r="T19" s="238"/>
      <c r="U19" s="238">
        <v>19</v>
      </c>
    </row>
    <row r="20" spans="1:21" ht="53.25" customHeight="1">
      <c r="A20" s="237" t="s">
        <v>291</v>
      </c>
      <c r="B20" s="237" t="s">
        <v>292</v>
      </c>
      <c r="C20" s="238">
        <v>0</v>
      </c>
      <c r="D20" s="238">
        <v>0</v>
      </c>
      <c r="E20" s="238">
        <v>0</v>
      </c>
      <c r="F20" s="238">
        <v>0</v>
      </c>
      <c r="G20" s="238">
        <v>0</v>
      </c>
      <c r="H20" s="238">
        <v>0</v>
      </c>
      <c r="I20" s="238">
        <v>0</v>
      </c>
      <c r="J20" s="238">
        <v>0</v>
      </c>
      <c r="K20" s="238">
        <v>0</v>
      </c>
      <c r="L20" s="238">
        <v>0</v>
      </c>
      <c r="M20" s="238">
        <v>0</v>
      </c>
      <c r="N20" s="238">
        <v>0</v>
      </c>
      <c r="O20" s="238">
        <v>0</v>
      </c>
      <c r="P20" s="238">
        <v>0</v>
      </c>
      <c r="Q20" s="238">
        <v>0</v>
      </c>
      <c r="R20" s="238">
        <v>9</v>
      </c>
      <c r="S20" s="238">
        <v>0</v>
      </c>
      <c r="T20" s="238"/>
      <c r="U20" s="238">
        <v>20</v>
      </c>
    </row>
    <row r="21" spans="1:21" ht="53.25" customHeight="1">
      <c r="A21" s="237" t="s">
        <v>293</v>
      </c>
      <c r="B21" s="237" t="s">
        <v>294</v>
      </c>
      <c r="C21" s="238">
        <v>0</v>
      </c>
      <c r="D21" s="238">
        <v>0</v>
      </c>
      <c r="E21" s="238">
        <v>0</v>
      </c>
      <c r="F21" s="238">
        <v>0</v>
      </c>
      <c r="G21" s="238">
        <v>0</v>
      </c>
      <c r="H21" s="238">
        <v>0</v>
      </c>
      <c r="I21" s="238">
        <v>0</v>
      </c>
      <c r="J21" s="238">
        <v>0</v>
      </c>
      <c r="K21" s="238">
        <v>0</v>
      </c>
      <c r="L21" s="238">
        <v>0</v>
      </c>
      <c r="M21" s="238">
        <v>0</v>
      </c>
      <c r="N21" s="238">
        <v>0</v>
      </c>
      <c r="O21" s="238">
        <v>0</v>
      </c>
      <c r="P21" s="238">
        <v>0</v>
      </c>
      <c r="Q21" s="238">
        <v>0</v>
      </c>
      <c r="R21" s="238">
        <v>0</v>
      </c>
      <c r="S21" s="238">
        <v>0</v>
      </c>
      <c r="T21" s="238"/>
      <c r="U21" s="238">
        <v>21</v>
      </c>
    </row>
    <row r="22" spans="1:21" s="148" customFormat="1" ht="53.25" customHeight="1">
      <c r="A22" s="237" t="s">
        <v>295</v>
      </c>
      <c r="B22" s="238" t="s">
        <v>134</v>
      </c>
      <c r="C22" s="238">
        <v>0</v>
      </c>
      <c r="D22" s="238">
        <v>2</v>
      </c>
      <c r="E22" s="238">
        <v>0</v>
      </c>
      <c r="F22" s="238">
        <v>0</v>
      </c>
      <c r="G22" s="238">
        <v>0</v>
      </c>
      <c r="H22" s="238">
        <v>0</v>
      </c>
      <c r="I22" s="238">
        <v>0</v>
      </c>
      <c r="J22" s="238">
        <v>3.3119999999999998</v>
      </c>
      <c r="K22" s="238">
        <v>0</v>
      </c>
      <c r="L22" s="238">
        <v>25.44</v>
      </c>
      <c r="M22" s="238">
        <v>0</v>
      </c>
      <c r="N22" s="238">
        <v>0</v>
      </c>
      <c r="O22" s="238">
        <v>0</v>
      </c>
      <c r="P22" s="238">
        <v>0</v>
      </c>
      <c r="Q22" s="238">
        <v>0</v>
      </c>
      <c r="R22" s="238">
        <v>4</v>
      </c>
      <c r="S22" s="238">
        <v>0</v>
      </c>
      <c r="T22" s="238"/>
      <c r="U22" s="238">
        <v>22</v>
      </c>
    </row>
    <row r="23" spans="1:21" s="148" customFormat="1" ht="53.25" customHeight="1">
      <c r="A23" s="237" t="s">
        <v>296</v>
      </c>
      <c r="B23" s="238" t="s">
        <v>123</v>
      </c>
      <c r="C23" s="238">
        <v>0</v>
      </c>
      <c r="D23" s="238">
        <v>2</v>
      </c>
      <c r="E23" s="238">
        <v>0</v>
      </c>
      <c r="F23" s="238">
        <v>0</v>
      </c>
      <c r="G23" s="238">
        <v>0</v>
      </c>
      <c r="H23" s="238">
        <v>0</v>
      </c>
      <c r="I23" s="238">
        <v>0</v>
      </c>
      <c r="J23" s="238">
        <v>19.695</v>
      </c>
      <c r="K23" s="238">
        <v>0</v>
      </c>
      <c r="L23" s="238">
        <v>22.46</v>
      </c>
      <c r="M23" s="238">
        <v>0</v>
      </c>
      <c r="N23" s="238">
        <v>0</v>
      </c>
      <c r="O23" s="238">
        <v>0</v>
      </c>
      <c r="P23" s="238">
        <v>0</v>
      </c>
      <c r="Q23" s="238">
        <v>0</v>
      </c>
      <c r="R23" s="238">
        <v>0</v>
      </c>
      <c r="S23" s="238">
        <v>0</v>
      </c>
      <c r="T23" s="238"/>
      <c r="U23" s="238">
        <v>23</v>
      </c>
    </row>
    <row r="24" spans="1:21" s="148" customFormat="1" ht="53.25" customHeight="1">
      <c r="A24" s="237" t="s">
        <v>297</v>
      </c>
      <c r="B24" s="238" t="s">
        <v>15</v>
      </c>
      <c r="C24" s="238">
        <v>0</v>
      </c>
      <c r="D24" s="238">
        <v>1</v>
      </c>
      <c r="E24" s="238">
        <v>0</v>
      </c>
      <c r="F24" s="238">
        <v>0</v>
      </c>
      <c r="G24" s="238">
        <v>0</v>
      </c>
      <c r="H24" s="238">
        <v>0</v>
      </c>
      <c r="I24" s="238">
        <v>0</v>
      </c>
      <c r="J24" s="238">
        <v>13.27</v>
      </c>
      <c r="K24" s="238">
        <v>35.520000000000003</v>
      </c>
      <c r="L24" s="238">
        <v>0</v>
      </c>
      <c r="M24" s="238">
        <v>0</v>
      </c>
      <c r="N24" s="238">
        <v>0</v>
      </c>
      <c r="O24" s="238">
        <v>0</v>
      </c>
      <c r="P24" s="238">
        <v>0</v>
      </c>
      <c r="Q24" s="238">
        <v>0</v>
      </c>
      <c r="R24" s="238">
        <v>10</v>
      </c>
      <c r="S24" s="238">
        <v>0</v>
      </c>
      <c r="T24" s="238"/>
      <c r="U24" s="238">
        <v>24</v>
      </c>
    </row>
    <row r="25" spans="1:21" ht="53.25" customHeight="1">
      <c r="A25" s="237" t="s">
        <v>298</v>
      </c>
      <c r="B25" s="237" t="s">
        <v>25</v>
      </c>
      <c r="C25" s="238">
        <v>0</v>
      </c>
      <c r="D25" s="238">
        <v>0</v>
      </c>
      <c r="E25" s="238">
        <v>0</v>
      </c>
      <c r="F25" s="238">
        <v>0</v>
      </c>
      <c r="G25" s="238">
        <v>0</v>
      </c>
      <c r="H25" s="238">
        <v>0</v>
      </c>
      <c r="I25" s="238">
        <v>0</v>
      </c>
      <c r="J25" s="238">
        <v>30.98</v>
      </c>
      <c r="K25" s="238">
        <v>20.9</v>
      </c>
      <c r="L25" s="238">
        <v>0</v>
      </c>
      <c r="M25" s="238">
        <v>0</v>
      </c>
      <c r="N25" s="238">
        <v>0</v>
      </c>
      <c r="O25" s="238">
        <v>0</v>
      </c>
      <c r="P25" s="238">
        <v>0</v>
      </c>
      <c r="Q25" s="238">
        <v>0</v>
      </c>
      <c r="R25" s="238">
        <v>16</v>
      </c>
      <c r="S25" s="238">
        <v>0</v>
      </c>
      <c r="T25" s="238"/>
      <c r="U25" s="238">
        <v>25</v>
      </c>
    </row>
    <row r="26" spans="1:21" ht="53.25" customHeight="1">
      <c r="A26" s="237" t="s">
        <v>299</v>
      </c>
      <c r="B26" s="237" t="s">
        <v>19</v>
      </c>
      <c r="C26" s="238">
        <v>0</v>
      </c>
      <c r="D26" s="238">
        <v>0</v>
      </c>
      <c r="E26" s="238">
        <v>0</v>
      </c>
      <c r="F26" s="238">
        <v>0</v>
      </c>
      <c r="G26" s="238">
        <v>0</v>
      </c>
      <c r="H26" s="238">
        <v>0</v>
      </c>
      <c r="I26" s="238">
        <v>0</v>
      </c>
      <c r="J26" s="238">
        <v>6.133</v>
      </c>
      <c r="K26" s="238">
        <v>10.69</v>
      </c>
      <c r="L26" s="238">
        <v>3.56</v>
      </c>
      <c r="M26" s="238">
        <v>0</v>
      </c>
      <c r="N26" s="238">
        <v>0</v>
      </c>
      <c r="O26" s="238">
        <v>0</v>
      </c>
      <c r="P26" s="238">
        <v>0</v>
      </c>
      <c r="Q26" s="238">
        <v>0</v>
      </c>
      <c r="R26" s="238">
        <v>6</v>
      </c>
      <c r="S26" s="238">
        <v>0</v>
      </c>
      <c r="T26" s="238"/>
      <c r="U26" s="238">
        <v>26</v>
      </c>
    </row>
    <row r="27" spans="1:21" ht="53.25" customHeight="1">
      <c r="A27" s="237" t="s">
        <v>300</v>
      </c>
      <c r="B27" s="237" t="s">
        <v>41</v>
      </c>
      <c r="C27" s="238">
        <v>0</v>
      </c>
      <c r="D27" s="238">
        <v>0</v>
      </c>
      <c r="E27" s="238">
        <v>0</v>
      </c>
      <c r="F27" s="238">
        <v>0</v>
      </c>
      <c r="G27" s="238">
        <v>0</v>
      </c>
      <c r="H27" s="238">
        <v>0</v>
      </c>
      <c r="I27" s="238">
        <v>0</v>
      </c>
      <c r="J27" s="238">
        <v>10.195</v>
      </c>
      <c r="K27" s="238">
        <v>0</v>
      </c>
      <c r="L27" s="238">
        <v>9.75</v>
      </c>
      <c r="M27" s="238">
        <v>0</v>
      </c>
      <c r="N27" s="238">
        <v>0</v>
      </c>
      <c r="O27" s="238">
        <v>0</v>
      </c>
      <c r="P27" s="238">
        <v>0</v>
      </c>
      <c r="Q27" s="238">
        <v>0</v>
      </c>
      <c r="R27" s="238">
        <v>16</v>
      </c>
      <c r="S27" s="238">
        <v>0</v>
      </c>
      <c r="T27" s="238"/>
      <c r="U27" s="238">
        <v>27</v>
      </c>
    </row>
    <row r="28" spans="1:21" ht="53.25" customHeight="1">
      <c r="A28" s="237" t="s">
        <v>301</v>
      </c>
      <c r="B28" s="237" t="s">
        <v>44</v>
      </c>
      <c r="C28" s="238">
        <v>0</v>
      </c>
      <c r="D28" s="238">
        <v>0</v>
      </c>
      <c r="E28" s="238">
        <v>0</v>
      </c>
      <c r="F28" s="238">
        <v>0</v>
      </c>
      <c r="G28" s="238">
        <v>0</v>
      </c>
      <c r="H28" s="238">
        <v>0</v>
      </c>
      <c r="I28" s="238">
        <v>0</v>
      </c>
      <c r="J28" s="238">
        <v>13.837999999999999</v>
      </c>
      <c r="K28" s="238">
        <v>0</v>
      </c>
      <c r="L28" s="238">
        <v>0</v>
      </c>
      <c r="M28" s="238">
        <v>0</v>
      </c>
      <c r="N28" s="238">
        <v>0</v>
      </c>
      <c r="O28" s="238">
        <v>0</v>
      </c>
      <c r="P28" s="238">
        <v>0</v>
      </c>
      <c r="Q28" s="238">
        <v>0</v>
      </c>
      <c r="R28" s="238">
        <v>8</v>
      </c>
      <c r="S28" s="238">
        <v>0</v>
      </c>
      <c r="T28" s="238"/>
      <c r="U28" s="238">
        <v>28</v>
      </c>
    </row>
    <row r="29" spans="1:21" ht="53.25" customHeight="1">
      <c r="A29" s="237" t="s">
        <v>302</v>
      </c>
      <c r="B29" s="237" t="s">
        <v>303</v>
      </c>
      <c r="C29" s="238">
        <v>0</v>
      </c>
      <c r="D29" s="238">
        <v>0</v>
      </c>
      <c r="E29" s="238">
        <v>0</v>
      </c>
      <c r="F29" s="238">
        <v>0</v>
      </c>
      <c r="G29" s="238">
        <v>0</v>
      </c>
      <c r="H29" s="238">
        <v>0</v>
      </c>
      <c r="I29" s="238">
        <v>0</v>
      </c>
      <c r="J29" s="238">
        <v>0</v>
      </c>
      <c r="K29" s="238">
        <v>0</v>
      </c>
      <c r="L29" s="238">
        <v>0</v>
      </c>
      <c r="M29" s="238">
        <v>0</v>
      </c>
      <c r="N29" s="238">
        <v>0</v>
      </c>
      <c r="O29" s="238">
        <v>0</v>
      </c>
      <c r="P29" s="238">
        <v>0</v>
      </c>
      <c r="Q29" s="238">
        <v>0</v>
      </c>
      <c r="R29" s="238">
        <v>2</v>
      </c>
      <c r="S29" s="238">
        <v>0</v>
      </c>
      <c r="T29" s="238"/>
      <c r="U29" s="238">
        <v>29</v>
      </c>
    </row>
    <row r="30" spans="1:21" ht="53.25" customHeight="1">
      <c r="A30" s="237" t="s">
        <v>304</v>
      </c>
      <c r="B30" s="237" t="s">
        <v>305</v>
      </c>
      <c r="C30" s="238">
        <v>0</v>
      </c>
      <c r="D30" s="238">
        <v>0</v>
      </c>
      <c r="E30" s="238">
        <v>0</v>
      </c>
      <c r="F30" s="238">
        <v>0</v>
      </c>
      <c r="G30" s="238">
        <v>0</v>
      </c>
      <c r="H30" s="238">
        <v>0</v>
      </c>
      <c r="I30" s="238">
        <v>0</v>
      </c>
      <c r="J30" s="238">
        <v>0</v>
      </c>
      <c r="K30" s="238">
        <v>0</v>
      </c>
      <c r="L30" s="238">
        <v>0</v>
      </c>
      <c r="M30" s="238">
        <v>0</v>
      </c>
      <c r="N30" s="238">
        <v>0</v>
      </c>
      <c r="O30" s="238">
        <v>0</v>
      </c>
      <c r="P30" s="238">
        <v>0</v>
      </c>
      <c r="Q30" s="238">
        <v>0</v>
      </c>
      <c r="R30" s="238">
        <v>2</v>
      </c>
      <c r="S30" s="238">
        <v>0</v>
      </c>
      <c r="T30" s="238"/>
      <c r="U30" s="238">
        <v>30</v>
      </c>
    </row>
    <row r="31" spans="1:21" ht="53.25" customHeight="1">
      <c r="A31" s="237" t="s">
        <v>644</v>
      </c>
      <c r="B31" s="237" t="s">
        <v>307</v>
      </c>
      <c r="C31" s="238">
        <v>0</v>
      </c>
      <c r="D31" s="238">
        <v>0</v>
      </c>
      <c r="E31" s="238">
        <v>0</v>
      </c>
      <c r="F31" s="238">
        <v>0</v>
      </c>
      <c r="G31" s="238">
        <v>0</v>
      </c>
      <c r="H31" s="238">
        <v>0</v>
      </c>
      <c r="I31" s="238">
        <v>0</v>
      </c>
      <c r="J31" s="238">
        <v>0</v>
      </c>
      <c r="K31" s="238">
        <v>0</v>
      </c>
      <c r="L31" s="238">
        <v>0</v>
      </c>
      <c r="M31" s="238">
        <v>0</v>
      </c>
      <c r="N31" s="238">
        <v>0</v>
      </c>
      <c r="O31" s="238">
        <v>0</v>
      </c>
      <c r="P31" s="238">
        <v>0</v>
      </c>
      <c r="Q31" s="238">
        <v>30</v>
      </c>
      <c r="R31" s="238">
        <v>0</v>
      </c>
      <c r="S31" s="238">
        <v>1</v>
      </c>
      <c r="T31" s="238"/>
      <c r="U31" s="238">
        <v>31</v>
      </c>
    </row>
    <row r="32" spans="1:21" ht="33" customHeight="1">
      <c r="A32" s="237" t="s">
        <v>97</v>
      </c>
      <c r="B32" s="239"/>
      <c r="C32" s="238">
        <f t="shared" ref="C32:T32" si="0">SUM(C2:C31)</f>
        <v>117</v>
      </c>
      <c r="D32" s="238">
        <f t="shared" si="0"/>
        <v>5</v>
      </c>
      <c r="E32" s="238">
        <f t="shared" si="0"/>
        <v>41</v>
      </c>
      <c r="F32" s="238">
        <f t="shared" si="0"/>
        <v>43</v>
      </c>
      <c r="G32" s="238">
        <f t="shared" si="0"/>
        <v>27</v>
      </c>
      <c r="H32" s="238">
        <f t="shared" si="0"/>
        <v>0</v>
      </c>
      <c r="I32" s="238">
        <f t="shared" si="0"/>
        <v>335.36399999999998</v>
      </c>
      <c r="J32" s="238">
        <f t="shared" si="0"/>
        <v>108.97399999999999</v>
      </c>
      <c r="K32" s="238">
        <f t="shared" si="0"/>
        <v>67.11</v>
      </c>
      <c r="L32" s="238">
        <f t="shared" si="0"/>
        <v>61.210000000000008</v>
      </c>
      <c r="M32" s="238">
        <f t="shared" si="0"/>
        <v>261.65299999999996</v>
      </c>
      <c r="N32" s="238">
        <f t="shared" si="0"/>
        <v>7</v>
      </c>
      <c r="O32" s="238">
        <f t="shared" si="0"/>
        <v>0</v>
      </c>
      <c r="P32" s="238">
        <f t="shared" si="0"/>
        <v>5</v>
      </c>
      <c r="Q32" s="238">
        <f t="shared" si="0"/>
        <v>30</v>
      </c>
      <c r="R32" s="238">
        <f t="shared" si="0"/>
        <v>86</v>
      </c>
      <c r="S32" s="238">
        <f t="shared" si="0"/>
        <v>1</v>
      </c>
      <c r="T32" s="238">
        <f t="shared" si="0"/>
        <v>0</v>
      </c>
      <c r="U32" s="238"/>
    </row>
    <row r="36" spans="7:7">
      <c r="G36" s="71">
        <f>SUM(G2:G15)</f>
        <v>27</v>
      </c>
    </row>
  </sheetData>
  <pageMargins left="0.7" right="0.7" top="0.75" bottom="0.75" header="0.3" footer="0.3"/>
  <pageSetup paperSize="9" scale="71" fitToHeight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18</vt:i4>
      </vt:variant>
    </vt:vector>
  </HeadingPairs>
  <TitlesOfParts>
    <vt:vector size="34" baseType="lpstr">
      <vt:lpstr>HaorCode</vt:lpstr>
      <vt:lpstr>Structure_Type</vt:lpstr>
      <vt:lpstr>Packages</vt:lpstr>
      <vt:lpstr>Hobiganj</vt:lpstr>
      <vt:lpstr>Kishoregnj</vt:lpstr>
      <vt:lpstr>Projection</vt:lpstr>
      <vt:lpstr>Netrokona</vt:lpstr>
      <vt:lpstr>Sunamgonj</vt:lpstr>
      <vt:lpstr>Netrokona_Categorical_Projectio</vt:lpstr>
      <vt:lpstr>Habiganj_Categorical_Projection</vt:lpstr>
      <vt:lpstr>Sunamgonj_Categorical_Projectio</vt:lpstr>
      <vt:lpstr>Sheet2</vt:lpstr>
      <vt:lpstr>DPP_Item</vt:lpstr>
      <vt:lpstr>Sheet1</vt:lpstr>
      <vt:lpstr>Progress_Input</vt:lpstr>
      <vt:lpstr>Haor_wise_quantity</vt:lpstr>
      <vt:lpstr>Habiganj_Categorical_Projection!Print_Area</vt:lpstr>
      <vt:lpstr>Haor_wise_quantity!Print_Area</vt:lpstr>
      <vt:lpstr>HaorCode!Print_Area</vt:lpstr>
      <vt:lpstr>Hobiganj!Print_Area</vt:lpstr>
      <vt:lpstr>Kishoregnj!Print_Area</vt:lpstr>
      <vt:lpstr>Netrokona!Print_Area</vt:lpstr>
      <vt:lpstr>Netrokona_Categorical_Projectio!Print_Area</vt:lpstr>
      <vt:lpstr>Structure_Type!Print_Area</vt:lpstr>
      <vt:lpstr>Sunamgonj!Print_Area</vt:lpstr>
      <vt:lpstr>Sunamgonj_Categorical_Projectio!Print_Area</vt:lpstr>
      <vt:lpstr>Habiganj_Categorical_Projection!Print_Titles</vt:lpstr>
      <vt:lpstr>Haor_wise_quantity!Print_Titles</vt:lpstr>
      <vt:lpstr>Hobiganj!Print_Titles</vt:lpstr>
      <vt:lpstr>Kishoregnj!Print_Titles</vt:lpstr>
      <vt:lpstr>Netrokona!Print_Titles</vt:lpstr>
      <vt:lpstr>Netrokona_Categorical_Projectio!Print_Titles</vt:lpstr>
      <vt:lpstr>Sunamgonj!Print_Titles</vt:lpstr>
      <vt:lpstr>Sunamgonj_Categorical_Projectio!Print_Titles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2021-01-14T15:50:30Z</dcterms:modified>
</cp:coreProperties>
</file>