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onthly_19_20_GOB" sheetId="2" r:id="rId1"/>
    <sheet name="Sheet1" sheetId="1" r:id="rId2"/>
  </sheets>
  <definedNames>
    <definedName name="_xlnm.Print_Titles" localSheetId="0">Monthly_19_20_GOB!#REF!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0" i="2" l="1"/>
  <c r="Q70" i="2" s="1"/>
  <c r="P69" i="2"/>
  <c r="Q69" i="2" s="1"/>
  <c r="Q68" i="2"/>
  <c r="P68" i="2"/>
  <c r="G68" i="2"/>
  <c r="P67" i="2"/>
  <c r="Q67" i="2" s="1"/>
  <c r="G67" i="2"/>
  <c r="G66" i="2"/>
  <c r="P66" i="2" s="1"/>
  <c r="Q66" i="2" s="1"/>
  <c r="G65" i="2"/>
  <c r="P65" i="2" s="1"/>
  <c r="Q65" i="2" s="1"/>
  <c r="Q64" i="2"/>
  <c r="P64" i="2"/>
  <c r="G64" i="2"/>
  <c r="P63" i="2"/>
  <c r="Q63" i="2" s="1"/>
  <c r="G63" i="2"/>
  <c r="G62" i="2"/>
  <c r="P62" i="2" s="1"/>
  <c r="Q62" i="2" s="1"/>
  <c r="G61" i="2"/>
  <c r="P61" i="2" s="1"/>
  <c r="Q61" i="2" s="1"/>
  <c r="Q60" i="2"/>
  <c r="P60" i="2"/>
  <c r="G60" i="2"/>
  <c r="P59" i="2"/>
  <c r="Q59" i="2" s="1"/>
  <c r="G59" i="2"/>
  <c r="G58" i="2"/>
  <c r="P58" i="2" s="1"/>
  <c r="Q58" i="2" s="1"/>
  <c r="G57" i="2"/>
  <c r="P57" i="2" s="1"/>
  <c r="Q57" i="2" s="1"/>
  <c r="Q56" i="2"/>
  <c r="P56" i="2"/>
  <c r="G56" i="2"/>
  <c r="P55" i="2"/>
  <c r="Q55" i="2" s="1"/>
  <c r="G55" i="2"/>
  <c r="G54" i="2"/>
  <c r="P54" i="2" s="1"/>
  <c r="Q54" i="2" s="1"/>
  <c r="G53" i="2"/>
  <c r="P53" i="2" s="1"/>
  <c r="Q53" i="2" s="1"/>
  <c r="Q52" i="2"/>
  <c r="P52" i="2"/>
  <c r="G52" i="2"/>
  <c r="P51" i="2"/>
  <c r="Q51" i="2" s="1"/>
  <c r="G51" i="2"/>
  <c r="G50" i="2"/>
  <c r="P50" i="2" s="1"/>
  <c r="Q50" i="2" s="1"/>
  <c r="G49" i="2"/>
  <c r="P49" i="2" s="1"/>
  <c r="Q49" i="2" s="1"/>
  <c r="Q48" i="2"/>
  <c r="P48" i="2"/>
  <c r="G48" i="2"/>
  <c r="P47" i="2"/>
  <c r="Q47" i="2" s="1"/>
  <c r="G47" i="2"/>
  <c r="G46" i="2"/>
  <c r="P46" i="2" s="1"/>
  <c r="Q46" i="2" s="1"/>
  <c r="G45" i="2"/>
  <c r="P45" i="2" s="1"/>
  <c r="Q45" i="2" s="1"/>
  <c r="Q44" i="2"/>
  <c r="P44" i="2"/>
  <c r="G44" i="2"/>
  <c r="P43" i="2"/>
  <c r="Q43" i="2" s="1"/>
  <c r="G43" i="2"/>
  <c r="G42" i="2"/>
  <c r="P42" i="2" s="1"/>
  <c r="Q42" i="2" s="1"/>
  <c r="G41" i="2"/>
  <c r="P41" i="2" s="1"/>
  <c r="Q41" i="2" s="1"/>
  <c r="Q40" i="2"/>
  <c r="P40" i="2"/>
  <c r="G40" i="2"/>
  <c r="P39" i="2"/>
  <c r="Q39" i="2" s="1"/>
  <c r="G38" i="2"/>
  <c r="P38" i="2" s="1"/>
  <c r="Q38" i="2" s="1"/>
  <c r="G37" i="2"/>
  <c r="P37" i="2" s="1"/>
  <c r="Q37" i="2" s="1"/>
  <c r="Q36" i="2"/>
  <c r="P36" i="2"/>
  <c r="Q35" i="2"/>
  <c r="P35" i="2"/>
  <c r="G35" i="2"/>
  <c r="G34" i="2"/>
  <c r="P34" i="2" s="1"/>
  <c r="Q34" i="2" s="1"/>
  <c r="P33" i="2"/>
  <c r="Q33" i="2" s="1"/>
  <c r="P32" i="2"/>
  <c r="Q32" i="2" s="1"/>
  <c r="Q31" i="2"/>
  <c r="P31" i="2"/>
  <c r="Q30" i="2"/>
  <c r="P30" i="2"/>
  <c r="P29" i="2"/>
  <c r="Q29" i="2" s="1"/>
  <c r="G29" i="2"/>
  <c r="G28" i="2"/>
  <c r="P28" i="2" s="1"/>
  <c r="Q28" i="2" s="1"/>
  <c r="P27" i="2"/>
  <c r="Q27" i="2" s="1"/>
  <c r="Q26" i="2"/>
  <c r="P26" i="2"/>
  <c r="G26" i="2"/>
  <c r="G25" i="2"/>
  <c r="P25" i="2" s="1"/>
  <c r="Q25" i="2" s="1"/>
  <c r="P24" i="2"/>
  <c r="Q24" i="2" s="1"/>
  <c r="G23" i="2"/>
  <c r="P23" i="2" s="1"/>
  <c r="Q23" i="2" s="1"/>
  <c r="P22" i="2"/>
  <c r="Q22" i="2" s="1"/>
  <c r="Q21" i="2"/>
  <c r="P21" i="2"/>
  <c r="G20" i="2"/>
  <c r="P20" i="2" s="1"/>
  <c r="Q20" i="2" s="1"/>
  <c r="P19" i="2"/>
  <c r="Q19" i="2" s="1"/>
  <c r="P18" i="2"/>
  <c r="Q18" i="2" s="1"/>
  <c r="P17" i="2"/>
  <c r="Q17" i="2" s="1"/>
  <c r="Q16" i="2"/>
  <c r="P16" i="2"/>
  <c r="G16" i="2"/>
  <c r="Q15" i="2"/>
  <c r="P15" i="2"/>
  <c r="Q14" i="2"/>
  <c r="P14" i="2"/>
  <c r="P13" i="2"/>
  <c r="Q13" i="2" s="1"/>
  <c r="P12" i="2"/>
  <c r="Q12" i="2" s="1"/>
  <c r="G11" i="2"/>
  <c r="P11" i="2" s="1"/>
  <c r="Q11" i="2" s="1"/>
  <c r="Q10" i="2"/>
  <c r="P10" i="2"/>
  <c r="P9" i="2"/>
  <c r="Q9" i="2" s="1"/>
  <c r="P8" i="2"/>
  <c r="Q8" i="2" s="1"/>
  <c r="P7" i="2"/>
  <c r="Q7" i="2" s="1"/>
  <c r="P6" i="2"/>
  <c r="Q6" i="2" s="1"/>
  <c r="P5" i="2"/>
  <c r="Q5" i="2" s="1"/>
  <c r="Q4" i="2"/>
  <c r="P4" i="2"/>
  <c r="P3" i="2"/>
  <c r="Q3" i="2" s="1"/>
  <c r="G3" i="2"/>
  <c r="P2" i="2"/>
  <c r="Q2" i="2" s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<sst xmlns="http://schemas.openxmlformats.org/spreadsheetml/2006/main" count="156" uniqueCount="118">
  <si>
    <t>Code</t>
  </si>
  <si>
    <t>Description</t>
  </si>
  <si>
    <t>Imed_Code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</si>
  <si>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</si>
  <si>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</si>
  <si>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</si>
  <si>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</si>
  <si>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</si>
  <si>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</si>
  <si>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</si>
  <si>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</si>
  <si>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</si>
  <si>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</si>
  <si>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</si>
  <si>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</si>
  <si>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</si>
  <si>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</si>
  <si>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</si>
  <si>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</si>
  <si>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</si>
  <si>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</si>
  <si>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</si>
  <si>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</si>
  <si>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</si>
  <si>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</si>
  <si>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</si>
  <si>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</si>
  <si>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</si>
  <si>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</si>
  <si>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</si>
  <si>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</si>
  <si>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</si>
  <si>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</si>
  <si>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</si>
  <si>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</si>
  <si>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</si>
  <si>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</si>
  <si>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</si>
  <si>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</si>
  <si>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</si>
  <si>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</si>
  <si>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</si>
  <si>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</si>
  <si>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</si>
  <si>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</si>
  <si>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</si>
  <si>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</si>
  <si>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</si>
  <si>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</si>
  <si>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</si>
  <si>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</si>
  <si>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</si>
  <si>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</si>
  <si>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</si>
  <si>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</si>
  <si>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</si>
  <si>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</si>
  <si>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</si>
  <si>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</si>
  <si>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</si>
  <si>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</si>
  <si>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</si>
  <si>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</si>
  <si>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</si>
  <si>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</si>
  <si>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</si>
  <si>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</si>
  <si>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</si>
  <si>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</si>
  <si>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</si>
  <si>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</si>
  <si>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</si>
  <si>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</si>
  <si>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</si>
  <si>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</si>
  <si>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</si>
  <si>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</si>
  <si>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</si>
  <si>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</si>
  <si>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</si>
  <si>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</si>
  <si>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</si>
  <si>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</si>
  <si>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</si>
  <si>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</si>
  <si>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</si>
  <si>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</si>
  <si>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</si>
  <si>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</si>
  <si>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</si>
  <si>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</si>
  <si>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</si>
  <si>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</si>
  <si>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</si>
  <si>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</si>
  <si>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</si>
  <si>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</si>
  <si>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</si>
  <si>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</si>
  <si>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</si>
  <si>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</si>
  <si>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</si>
  <si>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>1548/390.75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</si>
  <si>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</si>
  <si>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</si>
  <si>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</si>
  <si>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</si>
  <si>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</si>
  <si>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</si>
  <si>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</si>
  <si>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</si>
  <si>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</si>
  <si>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XXXXX1</t>
  </si>
  <si>
    <t>Physical Contingency</t>
  </si>
  <si>
    <t>C</t>
  </si>
  <si>
    <t>XXXXX2</t>
  </si>
  <si>
    <t>Price Contingency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</si>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</sst>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utonnyMJ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49" fontId="2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4" fontId="0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4" fontId="0" fillId="0" borderId="1" xfId="0" applyNumberFormat="1" applyFont="1" applyBorder="1"/>
    <xf numFmtId="4" fontId="0" fillId="0" borderId="1" xfId="0" applyNumberFormat="1" applyFont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4" fontId="4" fillId="2" borderId="0" xfId="0" applyNumberFormat="1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0" fillId="2" borderId="0" xfId="0" applyNumberFormat="1" applyFont="1" applyFill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4" fontId="0" fillId="0" borderId="3" xfId="0" applyNumberFormat="1" applyFont="1" applyBorder="1" applyAlignment="1">
      <alignment horizontal="center" vertical="center" wrapText="1"/>
    </xf>
    <xf numFmtId="43" fontId="0" fillId="0" borderId="3" xfId="1" applyFont="1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 wrapText="1"/>
    </xf>
    <xf numFmtId="43" fontId="4" fillId="0" borderId="1" xfId="1" applyFont="1" applyBorder="1" applyAlignment="1">
      <alignment vertical="center" wrapText="1"/>
    </xf>
    <xf numFmtId="43" fontId="0" fillId="0" borderId="3" xfId="1" applyFont="1" applyBorder="1" applyAlignment="1">
      <alignment vertical="center" wrapText="1"/>
    </xf>
    <xf numFmtId="2" fontId="0" fillId="0" borderId="3" xfId="0" applyNumberFormat="1" applyFont="1" applyBorder="1" applyAlignment="1">
      <alignment vertical="center" wrapText="1"/>
    </xf>
    <xf numFmtId="0" fontId="6" fillId="0" borderId="2" xfId="0" applyFont="1" applyBorder="1" applyAlignment="1" applyProtection="1">
      <alignment horizontal="justify" vertical="center" wrapText="1"/>
      <protection locked="0"/>
    </xf>
    <xf numFmtId="0" fontId="6" fillId="0" borderId="2" xfId="0" applyFont="1" applyBorder="1" applyAlignment="1" applyProtection="1">
      <alignment horizontal="justify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43" fontId="4" fillId="0" borderId="1" xfId="1" applyFont="1" applyBorder="1" applyAlignment="1">
      <alignment horizontal="center" vertical="center" wrapText="1"/>
    </xf>
    <xf numFmtId="4" fontId="0" fillId="3" borderId="0" xfId="0" applyNumberFormat="1" applyFont="1" applyFill="1" applyAlignment="1">
      <alignment horizontal="center"/>
    </xf>
    <xf numFmtId="0" fontId="0" fillId="0" borderId="3" xfId="0" applyFont="1" applyBorder="1" applyAlignment="1">
      <alignment vertical="center" wrapText="1"/>
    </xf>
    <xf numFmtId="0" fontId="6" fillId="0" borderId="2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>
      <alignment vertical="center" wrapText="1"/>
    </xf>
    <xf numFmtId="0" fontId="7" fillId="0" borderId="0" xfId="0" applyFont="1"/>
    <xf numFmtId="43" fontId="0" fillId="4" borderId="3" xfId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vertical="center" wrapText="1"/>
      <protection locked="0"/>
    </xf>
    <xf numFmtId="0" fontId="6" fillId="5" borderId="2" xfId="0" applyFont="1" applyFill="1" applyBorder="1" applyAlignment="1" applyProtection="1">
      <alignment horizontal="center" vertical="center" wrapText="1"/>
      <protection locked="0"/>
    </xf>
    <xf numFmtId="0" fontId="0" fillId="4" borderId="0" xfId="0" applyFont="1" applyFill="1"/>
    <xf numFmtId="0" fontId="7" fillId="4" borderId="0" xfId="0" applyFont="1" applyFill="1"/>
    <xf numFmtId="0" fontId="3" fillId="0" borderId="2" xfId="0" applyFont="1" applyBorder="1" applyAlignment="1" applyProtection="1">
      <alignment horizontal="left" vertical="center" wrapText="1"/>
      <protection locked="0"/>
    </xf>
    <xf numFmtId="43" fontId="0" fillId="0" borderId="1" xfId="0" applyNumberFormat="1" applyBorder="1" applyAlignment="1">
      <alignment horizontal="center"/>
    </xf>
    <xf numFmtId="4" fontId="0" fillId="0" borderId="3" xfId="0" applyNumberFormat="1" applyFont="1" applyBorder="1" applyAlignment="1">
      <alignment horizontal="center" vertical="top" wrapText="1"/>
    </xf>
    <xf numFmtId="43" fontId="0" fillId="0" borderId="3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3" xfId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49" fontId="5" fillId="0" borderId="1" xfId="0" applyNumberFormat="1" applyFont="1" applyBorder="1" applyAlignment="1">
      <alignment horizontal="center" vertical="top"/>
    </xf>
    <xf numFmtId="0" fontId="8" fillId="5" borderId="2" xfId="0" applyFont="1" applyFill="1" applyBorder="1" applyAlignment="1" applyProtection="1">
      <alignment horizontal="justify" vertical="top" wrapText="1"/>
      <protection locked="0"/>
    </xf>
    <xf numFmtId="0" fontId="8" fillId="5" borderId="2" xfId="0" applyFont="1" applyFill="1" applyBorder="1" applyAlignment="1" applyProtection="1">
      <alignment horizontal="center" vertical="top" wrapText="1"/>
      <protection locked="0"/>
    </xf>
    <xf numFmtId="0" fontId="6" fillId="5" borderId="2" xfId="0" applyFont="1" applyFill="1" applyBorder="1" applyAlignment="1" applyProtection="1">
      <alignment horizontal="justify" vertical="top" wrapText="1"/>
      <protection locked="0"/>
    </xf>
    <xf numFmtId="0" fontId="6" fillId="5" borderId="2" xfId="0" applyFont="1" applyFill="1" applyBorder="1" applyAlignment="1" applyProtection="1">
      <alignment horizontal="center" vertical="top" wrapText="1"/>
      <protection locked="0"/>
    </xf>
    <xf numFmtId="4" fontId="0" fillId="0" borderId="1" xfId="0" applyNumberFormat="1" applyFont="1" applyBorder="1" applyAlignment="1">
      <alignment horizontal="center" vertical="top" wrapText="1"/>
    </xf>
    <xf numFmtId="0" fontId="4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top" wrapText="1"/>
    </xf>
    <xf numFmtId="49" fontId="9" fillId="0" borderId="1" xfId="0" applyNumberFormat="1" applyFont="1" applyBorder="1" applyAlignment="1">
      <alignment horizontal="center" vertical="top"/>
    </xf>
    <xf numFmtId="49" fontId="9" fillId="0" borderId="1" xfId="0" applyNumberFormat="1" applyFont="1" applyFill="1" applyBorder="1" applyAlignment="1">
      <alignment horizontal="center" vertical="top"/>
    </xf>
    <xf numFmtId="0" fontId="6" fillId="0" borderId="2" xfId="0" applyFont="1" applyFill="1" applyBorder="1" applyAlignment="1" applyProtection="1">
      <alignment horizontal="justify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4" fontId="0" fillId="0" borderId="5" xfId="0" applyNumberFormat="1" applyFont="1" applyBorder="1" applyAlignment="1">
      <alignment horizontal="center" vertical="top" wrapText="1"/>
    </xf>
    <xf numFmtId="0" fontId="8" fillId="0" borderId="2" xfId="0" applyFont="1" applyFill="1" applyBorder="1" applyAlignment="1" applyProtection="1">
      <alignment horizontal="justify" vertical="top" wrapText="1"/>
      <protection locked="0"/>
    </xf>
    <xf numFmtId="0" fontId="8" fillId="0" borderId="2" xfId="0" applyFont="1" applyFill="1" applyBorder="1" applyAlignment="1" applyProtection="1">
      <alignment horizontal="center" vertical="top" wrapText="1"/>
      <protection locked="0"/>
    </xf>
    <xf numFmtId="4" fontId="0" fillId="0" borderId="6" xfId="0" applyNumberFormat="1" applyFont="1" applyBorder="1" applyAlignment="1">
      <alignment horizontal="center" vertical="top" wrapText="1"/>
    </xf>
    <xf numFmtId="49" fontId="9" fillId="0" borderId="1" xfId="0" applyNumberFormat="1" applyFont="1" applyBorder="1" applyAlignment="1">
      <alignment horizontal="center"/>
    </xf>
    <xf numFmtId="0" fontId="6" fillId="0" borderId="2" xfId="0" applyFont="1" applyBorder="1" applyAlignment="1" applyProtection="1">
      <alignment horizontal="left" vertical="top" wrapText="1"/>
      <protection locked="0"/>
    </xf>
    <xf numFmtId="2" fontId="0" fillId="0" borderId="1" xfId="0" applyNumberFormat="1" applyFont="1" applyBorder="1" applyAlignment="1">
      <alignment vertical="top" wrapText="1"/>
    </xf>
    <xf numFmtId="49" fontId="10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7" fillId="0" borderId="0" xfId="0" applyFont="1" applyAlignment="1">
      <alignment horizontal="center"/>
    </xf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79"/>
  <sheetViews>
    <sheetView tabSelected="1" zoomScale="85" zoomScaleNormal="85" workbookViewId="0">
      <pane ySplit="2" topLeftCell="A9" activePane="bottomLeft" state="frozen"/>
      <selection pane="bottomLeft" activeCell="E17" sqref="E17"/>
    </sheetView>
  </sheetViews>
  <sheetFormatPr defaultColWidth="9.140625" defaultRowHeight="15" x14ac:dyDescent="0.25"/>
  <cols>
    <col min="1" max="1" width="11.28515625" style="1" customWidth="1"/>
    <col min="2" max="2" width="40.7109375" style="33" customWidth="1"/>
    <col min="3" max="3" width="20.140625" style="70" customWidth="1"/>
    <col min="4" max="8" width="18.85546875" style="14" customWidth="1"/>
    <col min="9" max="15" width="18.85546875" style="75" customWidth="1"/>
    <col min="16" max="16" width="17" style="3" customWidth="1"/>
    <col min="17" max="17" width="17.5703125" style="2" customWidth="1"/>
    <col min="18" max="18" width="14.7109375" style="2" customWidth="1"/>
    <col min="19" max="69" width="9.140625" style="2"/>
    <col min="70" max="16384" width="9.140625" style="33"/>
  </cols>
  <sheetData>
    <row r="1" spans="1:18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8" x14ac:dyDescent="0.25">
      <c r="A2" s="5">
        <v>3111302</v>
      </c>
      <c r="B2" s="6" t="s">
        <v>15</v>
      </c>
      <c r="C2" s="7" t="s">
        <v>16</v>
      </c>
      <c r="D2" s="8"/>
      <c r="E2" s="4">
        <v>4650</v>
      </c>
      <c r="F2" s="9">
        <v>5000</v>
      </c>
      <c r="G2" s="10">
        <v>5000</v>
      </c>
      <c r="H2" s="10">
        <v>5100</v>
      </c>
      <c r="I2" s="10">
        <v>5000</v>
      </c>
      <c r="J2" s="10"/>
      <c r="K2" s="10"/>
      <c r="L2" s="11"/>
      <c r="M2" s="11"/>
      <c r="N2" s="11"/>
      <c r="O2" s="12"/>
      <c r="P2" s="13">
        <f>SUM(D2:O2)</f>
        <v>24750</v>
      </c>
      <c r="Q2" s="2">
        <f>P2/100000</f>
        <v>0.2475</v>
      </c>
      <c r="R2" s="2">
        <v>0.5</v>
      </c>
    </row>
    <row r="3" spans="1:18" x14ac:dyDescent="0.25">
      <c r="A3" s="5">
        <v>3111327</v>
      </c>
      <c r="B3" s="6" t="s">
        <v>17</v>
      </c>
      <c r="C3" s="7" t="s">
        <v>16</v>
      </c>
      <c r="D3" s="8"/>
      <c r="E3" s="4"/>
      <c r="F3" s="9"/>
      <c r="G3" s="10">
        <f t="shared" ref="G3:G66" si="0">SUM(E3:F3)/100000</f>
        <v>0</v>
      </c>
      <c r="H3" s="10"/>
      <c r="I3" s="10"/>
      <c r="J3" s="10"/>
      <c r="K3" s="10"/>
      <c r="L3" s="11"/>
      <c r="M3" s="11"/>
      <c r="N3" s="11"/>
      <c r="O3" s="12"/>
      <c r="P3" s="14">
        <f t="shared" ref="P3:P66" si="1">SUM(D3:O3)</f>
        <v>0</v>
      </c>
      <c r="Q3" s="2">
        <f t="shared" ref="Q3:Q66" si="2">P3/100000</f>
        <v>0</v>
      </c>
      <c r="R3" s="2">
        <v>0</v>
      </c>
    </row>
    <row r="4" spans="1:18" x14ac:dyDescent="0.25">
      <c r="A4" s="5">
        <v>3111338</v>
      </c>
      <c r="B4" s="6" t="s">
        <v>18</v>
      </c>
      <c r="C4" s="7" t="s">
        <v>16</v>
      </c>
      <c r="D4" s="8"/>
      <c r="E4" s="4"/>
      <c r="F4" s="9"/>
      <c r="G4" s="10">
        <v>362147</v>
      </c>
      <c r="H4" s="10">
        <v>122607</v>
      </c>
      <c r="I4" s="10">
        <v>134261</v>
      </c>
      <c r="J4" s="10"/>
      <c r="K4" s="10"/>
      <c r="L4" s="10"/>
      <c r="M4" s="11"/>
      <c r="N4" s="11"/>
      <c r="O4" s="12"/>
      <c r="P4" s="15">
        <f t="shared" si="1"/>
        <v>619015</v>
      </c>
      <c r="Q4" s="2">
        <f t="shared" si="2"/>
        <v>6.19015</v>
      </c>
      <c r="R4" s="2">
        <v>14</v>
      </c>
    </row>
    <row r="5" spans="1:18" x14ac:dyDescent="0.25">
      <c r="A5" s="16">
        <v>3241101</v>
      </c>
      <c r="B5" s="17" t="s">
        <v>19</v>
      </c>
      <c r="C5" s="18" t="s">
        <v>20</v>
      </c>
      <c r="D5" s="8"/>
      <c r="E5" s="4"/>
      <c r="F5" s="19">
        <v>91434</v>
      </c>
      <c r="G5" s="10">
        <v>120270</v>
      </c>
      <c r="H5" s="20">
        <v>105930</v>
      </c>
      <c r="I5" s="21">
        <v>135406</v>
      </c>
      <c r="J5" s="21"/>
      <c r="K5" s="10"/>
      <c r="L5" s="22"/>
      <c r="M5" s="23"/>
      <c r="N5" s="23"/>
      <c r="O5" s="24"/>
      <c r="P5" s="15">
        <f t="shared" si="1"/>
        <v>453040</v>
      </c>
      <c r="Q5" s="2">
        <f t="shared" si="2"/>
        <v>4.5304000000000002</v>
      </c>
      <c r="R5" s="2">
        <v>15</v>
      </c>
    </row>
    <row r="6" spans="1:18" ht="22.5" x14ac:dyDescent="0.25">
      <c r="A6" s="16">
        <v>3211129</v>
      </c>
      <c r="B6" s="25" t="s">
        <v>21</v>
      </c>
      <c r="C6" s="18" t="s">
        <v>22</v>
      </c>
      <c r="D6" s="8"/>
      <c r="E6" s="4">
        <v>570140</v>
      </c>
      <c r="F6" s="19">
        <v>285070</v>
      </c>
      <c r="G6" s="10">
        <v>285070</v>
      </c>
      <c r="H6" s="20">
        <v>285070</v>
      </c>
      <c r="I6" s="20">
        <v>285370</v>
      </c>
      <c r="J6" s="20"/>
      <c r="K6" s="10"/>
      <c r="L6" s="11"/>
      <c r="M6" s="23"/>
      <c r="N6" s="23"/>
      <c r="O6" s="24"/>
      <c r="P6" s="15">
        <f t="shared" si="1"/>
        <v>1710720</v>
      </c>
      <c r="Q6" s="2">
        <f t="shared" si="2"/>
        <v>17.107199999999999</v>
      </c>
      <c r="R6" s="2">
        <v>34.25</v>
      </c>
    </row>
    <row r="7" spans="1:18" ht="32.25" customHeight="1" x14ac:dyDescent="0.25">
      <c r="A7" s="16">
        <v>3821103</v>
      </c>
      <c r="B7" s="26" t="s">
        <v>23</v>
      </c>
      <c r="C7" s="27" t="s">
        <v>24</v>
      </c>
      <c r="D7" s="8"/>
      <c r="E7" s="4">
        <v>852263</v>
      </c>
      <c r="F7" s="19">
        <v>668538</v>
      </c>
      <c r="G7" s="10">
        <v>633392</v>
      </c>
      <c r="H7" s="20">
        <v>175528</v>
      </c>
      <c r="I7" s="20">
        <v>4307841</v>
      </c>
      <c r="J7" s="20"/>
      <c r="K7" s="10"/>
      <c r="L7" s="28"/>
      <c r="M7" s="23"/>
      <c r="N7" s="23"/>
      <c r="O7" s="24"/>
      <c r="P7" s="29">
        <f t="shared" si="1"/>
        <v>6637562</v>
      </c>
      <c r="Q7" s="2">
        <f t="shared" si="2"/>
        <v>66.375619999999998</v>
      </c>
      <c r="R7" s="2">
        <v>359.08</v>
      </c>
    </row>
    <row r="8" spans="1:18" x14ac:dyDescent="0.25">
      <c r="A8" s="16">
        <v>3211119</v>
      </c>
      <c r="B8" s="25" t="s">
        <v>25</v>
      </c>
      <c r="C8" s="18" t="s">
        <v>26</v>
      </c>
      <c r="D8" s="8"/>
      <c r="E8" s="4">
        <v>1438</v>
      </c>
      <c r="F8" s="19">
        <v>1725</v>
      </c>
      <c r="G8" s="10">
        <v>1581</v>
      </c>
      <c r="H8" s="20"/>
      <c r="I8" s="20">
        <v>5589</v>
      </c>
      <c r="J8" s="20"/>
      <c r="K8" s="10"/>
      <c r="L8" s="11"/>
      <c r="M8" s="23"/>
      <c r="N8" s="23"/>
      <c r="O8" s="24"/>
      <c r="P8" s="29">
        <f t="shared" si="1"/>
        <v>10333</v>
      </c>
      <c r="Q8" s="2">
        <f t="shared" si="2"/>
        <v>0.10333000000000001</v>
      </c>
      <c r="R8" s="2">
        <v>0.5</v>
      </c>
    </row>
    <row r="9" spans="1:18" x14ac:dyDescent="0.25">
      <c r="A9" s="16">
        <v>3211120</v>
      </c>
      <c r="B9" s="17" t="s">
        <v>27</v>
      </c>
      <c r="C9" s="18" t="s">
        <v>26</v>
      </c>
      <c r="D9" s="8"/>
      <c r="E9" s="4"/>
      <c r="F9" s="19">
        <v>6178</v>
      </c>
      <c r="G9" s="10">
        <v>0</v>
      </c>
      <c r="H9" s="20"/>
      <c r="I9" s="20"/>
      <c r="J9" s="20"/>
      <c r="K9" s="10"/>
      <c r="L9" s="11"/>
      <c r="M9" s="23"/>
      <c r="N9" s="23"/>
      <c r="O9" s="30"/>
      <c r="P9" s="29">
        <f t="shared" si="1"/>
        <v>6178</v>
      </c>
      <c r="Q9" s="2">
        <f t="shared" si="2"/>
        <v>6.1780000000000002E-2</v>
      </c>
      <c r="R9" s="2">
        <v>0.2</v>
      </c>
    </row>
    <row r="10" spans="1:18" x14ac:dyDescent="0.25">
      <c r="A10" s="16">
        <v>3211117</v>
      </c>
      <c r="B10" s="17" t="s">
        <v>28</v>
      </c>
      <c r="C10" s="18" t="s">
        <v>26</v>
      </c>
      <c r="D10" s="8"/>
      <c r="E10" s="4"/>
      <c r="F10" s="19">
        <v>2190</v>
      </c>
      <c r="G10" s="10">
        <v>0</v>
      </c>
      <c r="H10" s="20"/>
      <c r="I10" s="20"/>
      <c r="J10" s="20"/>
      <c r="K10" s="10"/>
      <c r="L10" s="10"/>
      <c r="M10" s="23"/>
      <c r="N10" s="23"/>
      <c r="O10" s="30"/>
      <c r="P10" s="15">
        <f t="shared" si="1"/>
        <v>2190</v>
      </c>
      <c r="Q10" s="2">
        <f t="shared" si="2"/>
        <v>2.1899999999999999E-2</v>
      </c>
      <c r="R10" s="2">
        <v>0.2</v>
      </c>
    </row>
    <row r="11" spans="1:18" x14ac:dyDescent="0.25">
      <c r="A11" s="16">
        <v>3221104</v>
      </c>
      <c r="B11" s="17" t="s">
        <v>29</v>
      </c>
      <c r="C11" s="18" t="s">
        <v>30</v>
      </c>
      <c r="D11" s="8"/>
      <c r="E11" s="4"/>
      <c r="F11" s="9">
        <v>0</v>
      </c>
      <c r="G11" s="10">
        <f t="shared" si="0"/>
        <v>0</v>
      </c>
      <c r="H11" s="10"/>
      <c r="I11" s="10">
        <v>6085</v>
      </c>
      <c r="J11" s="10"/>
      <c r="K11" s="10"/>
      <c r="L11" s="11"/>
      <c r="M11" s="11"/>
      <c r="N11" s="11"/>
      <c r="O11" s="12"/>
      <c r="P11" s="29">
        <f t="shared" si="1"/>
        <v>6085</v>
      </c>
      <c r="Q11" s="2">
        <f t="shared" si="2"/>
        <v>6.0850000000000001E-2</v>
      </c>
      <c r="R11" s="2">
        <v>1</v>
      </c>
    </row>
    <row r="12" spans="1:18" x14ac:dyDescent="0.25">
      <c r="A12" s="16">
        <v>3211115</v>
      </c>
      <c r="B12" s="17" t="s">
        <v>31</v>
      </c>
      <c r="C12" s="18" t="s">
        <v>32</v>
      </c>
      <c r="D12" s="8"/>
      <c r="E12" s="4">
        <v>2820</v>
      </c>
      <c r="F12" s="19">
        <v>6411</v>
      </c>
      <c r="G12" s="10">
        <v>0</v>
      </c>
      <c r="H12" s="20"/>
      <c r="I12" s="20">
        <v>16510</v>
      </c>
      <c r="J12" s="20"/>
      <c r="K12" s="10"/>
      <c r="L12" s="11"/>
      <c r="M12" s="23"/>
      <c r="N12" s="23"/>
      <c r="O12" s="24"/>
      <c r="P12" s="15">
        <f t="shared" si="1"/>
        <v>25741</v>
      </c>
      <c r="Q12" s="2">
        <f t="shared" si="2"/>
        <v>0.25741000000000003</v>
      </c>
      <c r="R12" s="2">
        <v>0.45</v>
      </c>
    </row>
    <row r="13" spans="1:18" x14ac:dyDescent="0.25">
      <c r="A13" s="16">
        <v>3211113</v>
      </c>
      <c r="B13" s="17" t="s">
        <v>33</v>
      </c>
      <c r="C13" s="18" t="s">
        <v>32</v>
      </c>
      <c r="D13" s="8"/>
      <c r="E13" s="4">
        <v>37257</v>
      </c>
      <c r="F13" s="19">
        <v>67934</v>
      </c>
      <c r="G13" s="10">
        <v>30428</v>
      </c>
      <c r="H13" s="20"/>
      <c r="I13" s="20">
        <v>49618</v>
      </c>
      <c r="J13" s="20"/>
      <c r="K13" s="10"/>
      <c r="L13" s="11"/>
      <c r="M13" s="23"/>
      <c r="N13" s="23"/>
      <c r="O13" s="24"/>
      <c r="P13" s="15">
        <f t="shared" si="1"/>
        <v>185237</v>
      </c>
      <c r="Q13" s="2">
        <f t="shared" si="2"/>
        <v>1.8523700000000001</v>
      </c>
      <c r="R13" s="2">
        <v>3.5</v>
      </c>
    </row>
    <row r="14" spans="1:18" x14ac:dyDescent="0.25">
      <c r="A14" s="16">
        <v>3243102</v>
      </c>
      <c r="B14" s="31" t="s">
        <v>34</v>
      </c>
      <c r="C14" s="18" t="s">
        <v>35</v>
      </c>
      <c r="D14" s="8"/>
      <c r="E14" s="4"/>
      <c r="F14" s="19">
        <v>26648</v>
      </c>
      <c r="G14" s="10">
        <v>13820</v>
      </c>
      <c r="H14" s="20">
        <v>112742</v>
      </c>
      <c r="I14" s="20">
        <v>28403</v>
      </c>
      <c r="J14" s="20"/>
      <c r="K14" s="10"/>
      <c r="L14" s="11"/>
      <c r="M14" s="23"/>
      <c r="N14" s="23"/>
      <c r="O14" s="24"/>
      <c r="P14" s="15">
        <f t="shared" si="1"/>
        <v>181613</v>
      </c>
      <c r="Q14" s="2">
        <f t="shared" si="2"/>
        <v>1.81613</v>
      </c>
      <c r="R14" s="2">
        <v>6</v>
      </c>
    </row>
    <row r="15" spans="1:18" x14ac:dyDescent="0.25">
      <c r="A15" s="16">
        <v>3243101</v>
      </c>
      <c r="B15" s="31" t="s">
        <v>36</v>
      </c>
      <c r="C15" s="18" t="s">
        <v>35</v>
      </c>
      <c r="D15" s="8"/>
      <c r="E15" s="4">
        <v>129500</v>
      </c>
      <c r="F15" s="19">
        <v>168858</v>
      </c>
      <c r="G15" s="10">
        <v>118371</v>
      </c>
      <c r="H15" s="20">
        <v>97513</v>
      </c>
      <c r="I15" s="20">
        <v>407423</v>
      </c>
      <c r="J15" s="20"/>
      <c r="K15" s="10"/>
      <c r="L15" s="22"/>
      <c r="M15" s="23"/>
      <c r="N15" s="23"/>
      <c r="O15" s="24"/>
      <c r="P15" s="15">
        <f t="shared" si="1"/>
        <v>921665</v>
      </c>
      <c r="Q15" s="2">
        <f t="shared" si="2"/>
        <v>9.2166499999999996</v>
      </c>
      <c r="R15" s="2">
        <v>20</v>
      </c>
    </row>
    <row r="16" spans="1:18" x14ac:dyDescent="0.25">
      <c r="A16" s="16">
        <v>3221108</v>
      </c>
      <c r="B16" s="31" t="s">
        <v>37</v>
      </c>
      <c r="C16" s="18" t="s">
        <v>38</v>
      </c>
      <c r="D16" s="8"/>
      <c r="E16" s="4"/>
      <c r="F16" s="9"/>
      <c r="G16" s="10">
        <f t="shared" si="0"/>
        <v>0</v>
      </c>
      <c r="H16" s="10"/>
      <c r="I16" s="10"/>
      <c r="J16" s="10"/>
      <c r="K16" s="10"/>
      <c r="L16" s="10"/>
      <c r="M16" s="11"/>
      <c r="N16" s="11"/>
      <c r="O16" s="32"/>
      <c r="P16" s="29">
        <f t="shared" si="1"/>
        <v>0</v>
      </c>
      <c r="Q16" s="2">
        <f t="shared" si="2"/>
        <v>0</v>
      </c>
      <c r="R16" s="2">
        <v>0.15</v>
      </c>
    </row>
    <row r="17" spans="1:69" x14ac:dyDescent="0.25">
      <c r="A17" s="16">
        <v>3255102</v>
      </c>
      <c r="B17" s="31" t="s">
        <v>39</v>
      </c>
      <c r="C17" s="18" t="s">
        <v>40</v>
      </c>
      <c r="D17" s="8"/>
      <c r="E17" s="4">
        <v>14000</v>
      </c>
      <c r="F17" s="19">
        <v>1404</v>
      </c>
      <c r="G17" s="10">
        <v>14625</v>
      </c>
      <c r="H17" s="20">
        <v>11700</v>
      </c>
      <c r="I17" s="20"/>
      <c r="J17" s="20"/>
      <c r="K17" s="10"/>
      <c r="L17" s="11"/>
      <c r="M17" s="23"/>
      <c r="N17" s="23"/>
      <c r="O17" s="24"/>
      <c r="P17" s="15">
        <f t="shared" si="1"/>
        <v>41729</v>
      </c>
      <c r="Q17" s="2">
        <f t="shared" si="2"/>
        <v>0.41728999999999999</v>
      </c>
      <c r="R17" s="2">
        <v>0.5</v>
      </c>
    </row>
    <row r="18" spans="1:69" x14ac:dyDescent="0.25">
      <c r="A18" s="16">
        <v>3255104</v>
      </c>
      <c r="B18" s="31" t="s">
        <v>41</v>
      </c>
      <c r="C18" s="18" t="s">
        <v>42</v>
      </c>
      <c r="D18" s="8"/>
      <c r="E18" s="4">
        <v>49597</v>
      </c>
      <c r="F18" s="19">
        <v>329458</v>
      </c>
      <c r="G18" s="10">
        <v>5207</v>
      </c>
      <c r="H18" s="20">
        <v>333170</v>
      </c>
      <c r="I18" s="20">
        <v>54432</v>
      </c>
      <c r="J18" s="20"/>
      <c r="K18" s="10"/>
      <c r="L18" s="11"/>
      <c r="M18" s="23"/>
      <c r="N18" s="23"/>
      <c r="O18" s="24"/>
      <c r="P18" s="29">
        <f t="shared" si="1"/>
        <v>771864</v>
      </c>
      <c r="Q18" s="2">
        <f t="shared" si="2"/>
        <v>7.7186399999999997</v>
      </c>
      <c r="R18" s="2">
        <v>20</v>
      </c>
    </row>
    <row r="19" spans="1:69" x14ac:dyDescent="0.25">
      <c r="A19" s="16">
        <v>3211127</v>
      </c>
      <c r="B19" s="31" t="s">
        <v>43</v>
      </c>
      <c r="C19" s="18" t="s">
        <v>44</v>
      </c>
      <c r="D19" s="8"/>
      <c r="E19" s="4">
        <v>575</v>
      </c>
      <c r="F19" s="9">
        <v>219</v>
      </c>
      <c r="G19" s="10">
        <v>1358</v>
      </c>
      <c r="H19" s="10">
        <v>5588</v>
      </c>
      <c r="I19" s="10">
        <v>263</v>
      </c>
      <c r="J19" s="10"/>
      <c r="K19" s="10"/>
      <c r="L19" s="10"/>
      <c r="M19" s="11"/>
      <c r="N19" s="11"/>
      <c r="O19" s="12"/>
      <c r="P19" s="29">
        <f t="shared" si="1"/>
        <v>8003</v>
      </c>
      <c r="Q19" s="2">
        <f t="shared" si="2"/>
        <v>8.0030000000000004E-2</v>
      </c>
      <c r="R19" s="2">
        <v>0.2</v>
      </c>
    </row>
    <row r="20" spans="1:69" ht="22.5" x14ac:dyDescent="0.25">
      <c r="A20" s="16">
        <v>3231201</v>
      </c>
      <c r="B20" s="31" t="s">
        <v>45</v>
      </c>
      <c r="C20" s="18" t="s">
        <v>46</v>
      </c>
      <c r="D20" s="8"/>
      <c r="E20" s="4"/>
      <c r="F20" s="19"/>
      <c r="G20" s="10">
        <f t="shared" si="0"/>
        <v>0</v>
      </c>
      <c r="H20" s="20"/>
      <c r="I20" s="20"/>
      <c r="J20" s="20"/>
      <c r="K20" s="10"/>
      <c r="L20" s="10"/>
      <c r="M20" s="23"/>
      <c r="N20" s="23"/>
      <c r="O20" s="24"/>
      <c r="P20" s="14">
        <f t="shared" si="1"/>
        <v>0</v>
      </c>
      <c r="Q20" s="2">
        <f t="shared" si="2"/>
        <v>0</v>
      </c>
      <c r="R20" s="2">
        <v>0</v>
      </c>
    </row>
    <row r="21" spans="1:69" ht="22.5" x14ac:dyDescent="0.25">
      <c r="A21" s="16">
        <v>3231201</v>
      </c>
      <c r="B21" s="26" t="s">
        <v>47</v>
      </c>
      <c r="C21" s="27" t="s">
        <v>48</v>
      </c>
      <c r="D21" s="8"/>
      <c r="E21" s="4"/>
      <c r="F21" s="19"/>
      <c r="G21" s="10">
        <v>77343</v>
      </c>
      <c r="H21" s="20">
        <v>134031.5</v>
      </c>
      <c r="I21" s="34">
        <v>7223</v>
      </c>
      <c r="J21" s="20"/>
      <c r="K21" s="10"/>
      <c r="L21" s="10"/>
      <c r="M21" s="23"/>
      <c r="N21" s="23"/>
      <c r="O21" s="24"/>
      <c r="P21" s="14">
        <f t="shared" si="1"/>
        <v>218597.5</v>
      </c>
      <c r="Q21" s="2">
        <f t="shared" si="2"/>
        <v>2.185975</v>
      </c>
      <c r="R21" s="2">
        <v>196.17</v>
      </c>
    </row>
    <row r="22" spans="1:69" ht="45" x14ac:dyDescent="0.25">
      <c r="A22" s="16">
        <v>3231201</v>
      </c>
      <c r="B22" s="26" t="s">
        <v>49</v>
      </c>
      <c r="C22" s="27" t="s">
        <v>48</v>
      </c>
      <c r="D22" s="8"/>
      <c r="E22" s="4"/>
      <c r="F22" s="19"/>
      <c r="G22" s="10">
        <v>364148</v>
      </c>
      <c r="H22" s="20">
        <v>334368</v>
      </c>
      <c r="I22" s="34">
        <v>507444</v>
      </c>
      <c r="J22" s="20"/>
      <c r="K22" s="10"/>
      <c r="L22" s="10"/>
      <c r="M22" s="23"/>
      <c r="N22" s="23"/>
      <c r="O22" s="24"/>
      <c r="P22" s="14">
        <f t="shared" si="1"/>
        <v>1205960</v>
      </c>
      <c r="Q22" s="2">
        <f t="shared" si="2"/>
        <v>12.0596</v>
      </c>
      <c r="R22" s="2">
        <v>677.14</v>
      </c>
    </row>
    <row r="23" spans="1:69" ht="56.25" x14ac:dyDescent="0.25">
      <c r="A23" s="16">
        <v>3231201</v>
      </c>
      <c r="B23" s="26" t="s">
        <v>50</v>
      </c>
      <c r="C23" s="27" t="s">
        <v>48</v>
      </c>
      <c r="D23" s="8"/>
      <c r="E23" s="4"/>
      <c r="F23" s="19"/>
      <c r="G23" s="10">
        <f t="shared" si="0"/>
        <v>0</v>
      </c>
      <c r="H23" s="20">
        <v>60036</v>
      </c>
      <c r="I23" s="34"/>
      <c r="J23" s="20"/>
      <c r="K23" s="10"/>
      <c r="L23" s="10"/>
      <c r="M23" s="23"/>
      <c r="N23" s="23"/>
      <c r="O23" s="24"/>
      <c r="P23" s="14">
        <f t="shared" si="1"/>
        <v>60036</v>
      </c>
      <c r="Q23" s="2">
        <f t="shared" si="2"/>
        <v>0.60036</v>
      </c>
      <c r="R23" s="2">
        <v>246.66</v>
      </c>
    </row>
    <row r="24" spans="1:69" x14ac:dyDescent="0.25">
      <c r="A24" s="16">
        <v>3211109</v>
      </c>
      <c r="B24" s="31" t="s">
        <v>51</v>
      </c>
      <c r="C24" s="18" t="s">
        <v>52</v>
      </c>
      <c r="D24" s="8"/>
      <c r="E24" s="4"/>
      <c r="F24" s="9">
        <v>36800</v>
      </c>
      <c r="G24" s="10">
        <v>0</v>
      </c>
      <c r="H24" s="10">
        <v>334368</v>
      </c>
      <c r="I24" s="10"/>
      <c r="J24" s="10"/>
      <c r="K24" s="10"/>
      <c r="L24" s="11"/>
      <c r="M24" s="11"/>
      <c r="N24" s="11"/>
      <c r="O24" s="12"/>
      <c r="P24" s="29">
        <f t="shared" si="1"/>
        <v>371168</v>
      </c>
      <c r="Q24" s="2">
        <f t="shared" si="2"/>
        <v>3.7116799999999999</v>
      </c>
      <c r="R24" s="2">
        <v>3.5</v>
      </c>
    </row>
    <row r="25" spans="1:69" x14ac:dyDescent="0.25">
      <c r="A25" s="16">
        <v>3256103</v>
      </c>
      <c r="B25" s="31" t="s">
        <v>53</v>
      </c>
      <c r="C25" s="18" t="s">
        <v>54</v>
      </c>
      <c r="D25" s="8"/>
      <c r="E25" s="4"/>
      <c r="F25" s="19"/>
      <c r="G25" s="10">
        <f t="shared" si="0"/>
        <v>0</v>
      </c>
      <c r="H25" s="20"/>
      <c r="I25" s="20"/>
      <c r="J25" s="20"/>
      <c r="K25" s="10"/>
      <c r="L25" s="11"/>
      <c r="M25" s="23"/>
      <c r="N25" s="23"/>
      <c r="O25" s="30"/>
      <c r="P25" s="14">
        <f t="shared" si="1"/>
        <v>0</v>
      </c>
      <c r="Q25" s="2">
        <f t="shared" si="2"/>
        <v>0</v>
      </c>
      <c r="R25" s="2">
        <v>3</v>
      </c>
    </row>
    <row r="26" spans="1:69" ht="22.5" x14ac:dyDescent="0.25">
      <c r="A26" s="16">
        <v>3257101</v>
      </c>
      <c r="B26" s="31" t="s">
        <v>55</v>
      </c>
      <c r="C26" s="18" t="s">
        <v>56</v>
      </c>
      <c r="D26" s="8"/>
      <c r="E26" s="4"/>
      <c r="F26" s="9"/>
      <c r="G26" s="10">
        <f t="shared" si="0"/>
        <v>0</v>
      </c>
      <c r="H26" s="10"/>
      <c r="I26" s="10"/>
      <c r="J26" s="10"/>
      <c r="K26" s="10"/>
      <c r="L26" s="10"/>
      <c r="M26" s="11"/>
      <c r="N26" s="11"/>
      <c r="O26" s="32"/>
      <c r="P26" s="14">
        <f t="shared" si="1"/>
        <v>0</v>
      </c>
      <c r="Q26" s="2">
        <f t="shared" si="2"/>
        <v>0</v>
      </c>
      <c r="R26" s="2">
        <v>500</v>
      </c>
    </row>
    <row r="27" spans="1:69" ht="22.5" x14ac:dyDescent="0.25">
      <c r="A27" s="35">
        <v>3111332</v>
      </c>
      <c r="B27" s="26" t="s">
        <v>57</v>
      </c>
      <c r="C27" s="27" t="s">
        <v>58</v>
      </c>
      <c r="D27" s="8"/>
      <c r="E27" s="4"/>
      <c r="F27" s="19">
        <v>69575</v>
      </c>
      <c r="G27" s="10">
        <v>0</v>
      </c>
      <c r="H27" s="20"/>
      <c r="I27" s="20">
        <v>57960</v>
      </c>
      <c r="J27" s="20"/>
      <c r="K27" s="10"/>
      <c r="L27" s="10"/>
      <c r="M27" s="23"/>
      <c r="N27" s="23"/>
      <c r="O27" s="30"/>
      <c r="P27" s="15">
        <f t="shared" si="1"/>
        <v>127535</v>
      </c>
      <c r="Q27" s="2">
        <f t="shared" si="2"/>
        <v>1.27535</v>
      </c>
      <c r="R27" s="2">
        <v>5</v>
      </c>
    </row>
    <row r="28" spans="1:69" x14ac:dyDescent="0.25">
      <c r="A28" s="35">
        <v>3111332</v>
      </c>
      <c r="B28" s="26" t="s">
        <v>59</v>
      </c>
      <c r="C28" s="27" t="s">
        <v>58</v>
      </c>
      <c r="D28" s="8"/>
      <c r="E28" s="4"/>
      <c r="F28" s="19"/>
      <c r="G28" s="10">
        <f t="shared" si="0"/>
        <v>0</v>
      </c>
      <c r="H28" s="20"/>
      <c r="I28" s="20"/>
      <c r="J28" s="20"/>
      <c r="K28" s="10"/>
      <c r="L28" s="10"/>
      <c r="M28" s="23"/>
      <c r="N28" s="23"/>
      <c r="O28" s="30"/>
      <c r="P28" s="14">
        <f t="shared" si="1"/>
        <v>0</v>
      </c>
      <c r="Q28" s="2">
        <f t="shared" si="2"/>
        <v>0</v>
      </c>
      <c r="R28" s="2">
        <v>1</v>
      </c>
    </row>
    <row r="29" spans="1:69" x14ac:dyDescent="0.25">
      <c r="A29" s="35">
        <v>3111332</v>
      </c>
      <c r="B29" s="26" t="s">
        <v>60</v>
      </c>
      <c r="C29" s="27" t="s">
        <v>58</v>
      </c>
      <c r="D29" s="8"/>
      <c r="E29" s="4"/>
      <c r="F29" s="19"/>
      <c r="G29" s="10">
        <f t="shared" si="0"/>
        <v>0</v>
      </c>
      <c r="H29" s="20"/>
      <c r="I29" s="20"/>
      <c r="J29" s="20"/>
      <c r="K29" s="10"/>
      <c r="L29" s="10"/>
      <c r="M29" s="23"/>
      <c r="N29" s="23"/>
      <c r="O29" s="24"/>
      <c r="P29" s="14">
        <f t="shared" si="1"/>
        <v>0</v>
      </c>
      <c r="Q29" s="2">
        <f t="shared" si="2"/>
        <v>0</v>
      </c>
      <c r="R29" s="2">
        <v>1</v>
      </c>
    </row>
    <row r="30" spans="1:69" x14ac:dyDescent="0.25">
      <c r="A30" s="16">
        <v>3257104</v>
      </c>
      <c r="B30" s="25" t="s">
        <v>61</v>
      </c>
      <c r="C30" s="18" t="s">
        <v>62</v>
      </c>
      <c r="D30" s="8"/>
      <c r="E30" s="4"/>
      <c r="F30" s="19"/>
      <c r="G30" s="10">
        <v>303360</v>
      </c>
      <c r="H30" s="20"/>
      <c r="I30" s="20"/>
      <c r="J30" s="20"/>
      <c r="K30" s="10"/>
      <c r="L30" s="10"/>
      <c r="M30" s="23"/>
      <c r="N30" s="23"/>
      <c r="O30" s="30"/>
      <c r="P30" s="15">
        <f t="shared" si="1"/>
        <v>303360</v>
      </c>
      <c r="Q30" s="2">
        <f t="shared" si="2"/>
        <v>3.0335999999999999</v>
      </c>
      <c r="R30" s="2">
        <v>50</v>
      </c>
    </row>
    <row r="31" spans="1:69" x14ac:dyDescent="0.25">
      <c r="A31" s="16">
        <v>3255101</v>
      </c>
      <c r="B31" s="31" t="s">
        <v>63</v>
      </c>
      <c r="C31" s="18" t="s">
        <v>64</v>
      </c>
      <c r="D31" s="8"/>
      <c r="E31" s="4">
        <v>13365</v>
      </c>
      <c r="F31" s="19">
        <v>240670</v>
      </c>
      <c r="G31" s="10">
        <v>316303</v>
      </c>
      <c r="H31" s="20">
        <v>28470</v>
      </c>
      <c r="I31" s="10"/>
      <c r="J31" s="10"/>
      <c r="K31" s="10"/>
      <c r="L31" s="10"/>
      <c r="M31" s="23"/>
      <c r="N31" s="23"/>
      <c r="O31" s="24"/>
      <c r="P31" s="29">
        <f t="shared" si="1"/>
        <v>598808</v>
      </c>
      <c r="Q31" s="2">
        <f t="shared" si="2"/>
        <v>5.9880800000000001</v>
      </c>
      <c r="R31" s="2">
        <v>10</v>
      </c>
    </row>
    <row r="32" spans="1:69" s="40" customFormat="1" ht="26.25" customHeight="1" x14ac:dyDescent="0.25">
      <c r="A32" s="36">
        <v>3256101</v>
      </c>
      <c r="B32" s="37" t="s">
        <v>65</v>
      </c>
      <c r="C32" s="38" t="s">
        <v>66</v>
      </c>
      <c r="D32" s="8"/>
      <c r="E32" s="4">
        <v>3070966</v>
      </c>
      <c r="F32" s="19">
        <v>2043145</v>
      </c>
      <c r="G32" s="10">
        <v>2136764</v>
      </c>
      <c r="H32" s="20">
        <v>464684</v>
      </c>
      <c r="I32" s="21">
        <v>2170291</v>
      </c>
      <c r="J32" s="21"/>
      <c r="K32" s="10"/>
      <c r="L32" s="10"/>
      <c r="M32" s="23"/>
      <c r="N32" s="23"/>
      <c r="O32" s="24"/>
      <c r="P32" s="29">
        <f t="shared" si="1"/>
        <v>9885850</v>
      </c>
      <c r="Q32" s="2">
        <f t="shared" si="2"/>
        <v>98.858500000000006</v>
      </c>
      <c r="R32" s="39">
        <v>300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</row>
    <row r="33" spans="1:18" x14ac:dyDescent="0.25">
      <c r="A33" s="16">
        <v>3258101</v>
      </c>
      <c r="B33" s="31" t="s">
        <v>67</v>
      </c>
      <c r="C33" s="18" t="s">
        <v>68</v>
      </c>
      <c r="D33" s="8"/>
      <c r="E33" s="4">
        <v>8468</v>
      </c>
      <c r="F33" s="19">
        <v>25598</v>
      </c>
      <c r="G33" s="10">
        <v>48488</v>
      </c>
      <c r="H33" s="20">
        <v>16096</v>
      </c>
      <c r="I33" s="20">
        <v>73812</v>
      </c>
      <c r="J33" s="20"/>
      <c r="K33" s="10"/>
      <c r="L33" s="22"/>
      <c r="M33" s="23"/>
      <c r="N33" s="23"/>
      <c r="O33" s="24"/>
      <c r="P33" s="15">
        <f t="shared" si="1"/>
        <v>172462</v>
      </c>
      <c r="Q33" s="2">
        <f t="shared" si="2"/>
        <v>1.72462</v>
      </c>
      <c r="R33" s="2">
        <v>15</v>
      </c>
    </row>
    <row r="34" spans="1:18" x14ac:dyDescent="0.25">
      <c r="A34" s="16">
        <v>3258102</v>
      </c>
      <c r="B34" s="31" t="s">
        <v>69</v>
      </c>
      <c r="C34" s="18" t="s">
        <v>68</v>
      </c>
      <c r="D34" s="8"/>
      <c r="E34" s="4"/>
      <c r="F34" s="19"/>
      <c r="G34" s="10">
        <f t="shared" si="0"/>
        <v>0</v>
      </c>
      <c r="I34" s="20"/>
      <c r="J34" s="20"/>
      <c r="K34" s="10"/>
      <c r="L34" s="11"/>
      <c r="M34" s="23"/>
      <c r="N34" s="23"/>
      <c r="O34" s="24"/>
      <c r="P34" s="15">
        <f t="shared" si="1"/>
        <v>0</v>
      </c>
      <c r="Q34" s="2">
        <f t="shared" si="2"/>
        <v>0</v>
      </c>
      <c r="R34" s="2">
        <v>2</v>
      </c>
    </row>
    <row r="35" spans="1:18" x14ac:dyDescent="0.25">
      <c r="A35" s="16">
        <v>3258103</v>
      </c>
      <c r="B35" s="31" t="s">
        <v>70</v>
      </c>
      <c r="C35" s="18" t="s">
        <v>68</v>
      </c>
      <c r="D35" s="8"/>
      <c r="E35" s="4"/>
      <c r="F35" s="19"/>
      <c r="G35" s="10">
        <f t="shared" si="0"/>
        <v>0</v>
      </c>
      <c r="H35" s="20"/>
      <c r="I35" s="20">
        <v>26357</v>
      </c>
      <c r="J35" s="20"/>
      <c r="K35" s="10"/>
      <c r="L35" s="11"/>
      <c r="M35" s="23"/>
      <c r="N35" s="23"/>
      <c r="O35" s="24"/>
      <c r="P35" s="29">
        <f t="shared" si="1"/>
        <v>26357</v>
      </c>
      <c r="Q35" s="2">
        <f t="shared" si="2"/>
        <v>0.26357000000000003</v>
      </c>
      <c r="R35" s="2">
        <v>3</v>
      </c>
    </row>
    <row r="36" spans="1:18" x14ac:dyDescent="0.25">
      <c r="A36" s="16">
        <v>3258105</v>
      </c>
      <c r="B36" s="31" t="s">
        <v>71</v>
      </c>
      <c r="C36" s="18" t="s">
        <v>68</v>
      </c>
      <c r="D36" s="8"/>
      <c r="E36" s="4">
        <v>7642</v>
      </c>
      <c r="F36" s="9">
        <v>411</v>
      </c>
      <c r="G36" s="10">
        <v>16500</v>
      </c>
      <c r="H36" s="10">
        <v>3819</v>
      </c>
      <c r="I36" s="10">
        <v>17071</v>
      </c>
      <c r="J36" s="10"/>
      <c r="K36" s="10"/>
      <c r="L36" s="11"/>
      <c r="M36" s="11"/>
      <c r="N36" s="11"/>
      <c r="O36" s="12"/>
      <c r="P36" s="15">
        <f t="shared" si="1"/>
        <v>45443</v>
      </c>
      <c r="Q36" s="2">
        <f t="shared" si="2"/>
        <v>0.45443</v>
      </c>
      <c r="R36" s="2">
        <v>2</v>
      </c>
    </row>
    <row r="37" spans="1:18" x14ac:dyDescent="0.25">
      <c r="A37" s="16">
        <v>3258107</v>
      </c>
      <c r="B37" s="31" t="s">
        <v>72</v>
      </c>
      <c r="C37" s="18" t="s">
        <v>68</v>
      </c>
      <c r="D37" s="8"/>
      <c r="E37" s="4"/>
      <c r="F37" s="9"/>
      <c r="G37" s="10">
        <f t="shared" si="0"/>
        <v>0</v>
      </c>
      <c r="H37" s="10"/>
      <c r="I37" s="10"/>
      <c r="J37" s="10"/>
      <c r="K37" s="10"/>
      <c r="L37" s="11"/>
      <c r="M37" s="11"/>
      <c r="N37" s="11"/>
      <c r="O37" s="32"/>
      <c r="P37" s="14">
        <f t="shared" si="1"/>
        <v>0</v>
      </c>
      <c r="Q37" s="2">
        <f t="shared" si="2"/>
        <v>0</v>
      </c>
      <c r="R37" s="2">
        <v>0</v>
      </c>
    </row>
    <row r="38" spans="1:18" x14ac:dyDescent="0.25">
      <c r="A38" s="16">
        <v>3258106</v>
      </c>
      <c r="B38" s="31" t="s">
        <v>73</v>
      </c>
      <c r="C38" s="18" t="s">
        <v>68</v>
      </c>
      <c r="D38" s="8"/>
      <c r="E38" s="4"/>
      <c r="F38" s="19"/>
      <c r="G38" s="10">
        <f t="shared" si="0"/>
        <v>0</v>
      </c>
      <c r="H38" s="20"/>
      <c r="I38" s="20"/>
      <c r="J38" s="20"/>
      <c r="K38" s="10"/>
      <c r="L38" s="11"/>
      <c r="M38" s="23"/>
      <c r="N38" s="23"/>
      <c r="O38" s="30"/>
      <c r="P38" s="14">
        <f t="shared" si="1"/>
        <v>0</v>
      </c>
      <c r="Q38" s="2">
        <f t="shared" si="2"/>
        <v>0</v>
      </c>
      <c r="R38" s="2">
        <v>5</v>
      </c>
    </row>
    <row r="39" spans="1:18" x14ac:dyDescent="0.25">
      <c r="A39" s="16">
        <v>3258105</v>
      </c>
      <c r="B39" s="31" t="s">
        <v>74</v>
      </c>
      <c r="C39" s="18" t="s">
        <v>68</v>
      </c>
      <c r="D39" s="8"/>
      <c r="E39" s="4">
        <v>5650</v>
      </c>
      <c r="F39" s="9">
        <v>18886</v>
      </c>
      <c r="G39" s="10">
        <v>6570</v>
      </c>
      <c r="H39" s="10"/>
      <c r="I39" s="10"/>
      <c r="J39" s="10"/>
      <c r="K39" s="10"/>
      <c r="L39" s="11"/>
      <c r="M39" s="11"/>
      <c r="N39" s="11"/>
      <c r="O39" s="12"/>
      <c r="P39" s="15">
        <f t="shared" si="1"/>
        <v>31106</v>
      </c>
      <c r="Q39" s="2">
        <f t="shared" si="2"/>
        <v>0.31106</v>
      </c>
      <c r="R39" s="2">
        <v>2</v>
      </c>
    </row>
    <row r="40" spans="1:18" ht="22.5" x14ac:dyDescent="0.25">
      <c r="A40" s="5">
        <v>3258114</v>
      </c>
      <c r="B40" s="41" t="s">
        <v>75</v>
      </c>
      <c r="C40" s="7" t="s">
        <v>68</v>
      </c>
      <c r="D40" s="8"/>
      <c r="E40" s="42"/>
      <c r="F40" s="9"/>
      <c r="G40" s="10">
        <f t="shared" si="0"/>
        <v>0</v>
      </c>
      <c r="H40" s="10">
        <v>28740</v>
      </c>
      <c r="I40" s="10">
        <v>378118</v>
      </c>
      <c r="J40" s="10"/>
      <c r="K40" s="10"/>
      <c r="L40" s="11"/>
      <c r="M40" s="11"/>
      <c r="N40" s="11"/>
      <c r="O40" s="32"/>
      <c r="P40" s="14">
        <f t="shared" si="1"/>
        <v>406858</v>
      </c>
      <c r="Q40" s="2">
        <f t="shared" si="2"/>
        <v>4.0685799999999999</v>
      </c>
      <c r="R40" s="2">
        <v>58.25</v>
      </c>
    </row>
    <row r="41" spans="1:18" x14ac:dyDescent="0.25">
      <c r="A41" s="16">
        <v>3258128</v>
      </c>
      <c r="B41" s="31" t="s">
        <v>76</v>
      </c>
      <c r="C41" s="18" t="s">
        <v>68</v>
      </c>
      <c r="D41" s="8"/>
      <c r="E41" s="4"/>
      <c r="F41" s="9"/>
      <c r="G41" s="10">
        <f t="shared" si="0"/>
        <v>0</v>
      </c>
      <c r="H41" s="10"/>
      <c r="I41" s="10"/>
      <c r="J41" s="10"/>
      <c r="K41" s="10"/>
      <c r="L41" s="11"/>
      <c r="M41" s="11"/>
      <c r="N41" s="11"/>
      <c r="O41" s="32"/>
      <c r="P41" s="14">
        <f t="shared" si="1"/>
        <v>0</v>
      </c>
      <c r="Q41" s="2">
        <f t="shared" si="2"/>
        <v>0</v>
      </c>
      <c r="R41" s="2">
        <v>0.75</v>
      </c>
    </row>
    <row r="42" spans="1:18" x14ac:dyDescent="0.25">
      <c r="A42" s="16">
        <v>3258107</v>
      </c>
      <c r="B42" s="17" t="s">
        <v>77</v>
      </c>
      <c r="C42" s="18" t="s">
        <v>68</v>
      </c>
      <c r="D42" s="8"/>
      <c r="E42" s="4"/>
      <c r="F42" s="43"/>
      <c r="G42" s="10">
        <f t="shared" si="0"/>
        <v>0</v>
      </c>
      <c r="H42" s="44"/>
      <c r="I42" s="44"/>
      <c r="J42" s="44"/>
      <c r="K42" s="45"/>
      <c r="L42" s="46"/>
      <c r="M42" s="47"/>
      <c r="N42" s="47"/>
      <c r="O42" s="48"/>
      <c r="P42" s="14">
        <f t="shared" si="1"/>
        <v>0</v>
      </c>
      <c r="Q42" s="2">
        <f t="shared" si="2"/>
        <v>0</v>
      </c>
      <c r="R42" s="2">
        <v>3</v>
      </c>
    </row>
    <row r="43" spans="1:18" ht="63" x14ac:dyDescent="0.25">
      <c r="A43" s="49">
        <v>4112101</v>
      </c>
      <c r="B43" s="50" t="s">
        <v>78</v>
      </c>
      <c r="C43" s="51" t="s">
        <v>79</v>
      </c>
      <c r="D43" s="8"/>
      <c r="E43" s="4"/>
      <c r="F43" s="43"/>
      <c r="G43" s="10">
        <f t="shared" si="0"/>
        <v>0</v>
      </c>
      <c r="H43" s="44"/>
      <c r="I43" s="44"/>
      <c r="J43" s="44"/>
      <c r="K43" s="45"/>
      <c r="L43" s="46"/>
      <c r="M43" s="47"/>
      <c r="N43" s="44"/>
      <c r="O43" s="48"/>
      <c r="P43" s="14">
        <f t="shared" si="1"/>
        <v>0</v>
      </c>
      <c r="Q43" s="2">
        <f t="shared" si="2"/>
        <v>0</v>
      </c>
      <c r="R43" s="2">
        <v>95.6</v>
      </c>
    </row>
    <row r="44" spans="1:18" ht="33.75" x14ac:dyDescent="0.25">
      <c r="A44" s="49">
        <v>4112101</v>
      </c>
      <c r="B44" s="52" t="s">
        <v>80</v>
      </c>
      <c r="C44" s="53" t="s">
        <v>79</v>
      </c>
      <c r="D44" s="8"/>
      <c r="E44" s="4"/>
      <c r="F44" s="54"/>
      <c r="G44" s="10">
        <f t="shared" si="0"/>
        <v>0</v>
      </c>
      <c r="H44" s="45"/>
      <c r="I44" s="55"/>
      <c r="J44" s="45"/>
      <c r="K44" s="45"/>
      <c r="L44" s="46"/>
      <c r="M44" s="46"/>
      <c r="N44" s="45"/>
      <c r="O44" s="56"/>
      <c r="P44" s="14">
        <f t="shared" si="1"/>
        <v>0</v>
      </c>
      <c r="Q44" s="2">
        <f t="shared" si="2"/>
        <v>0</v>
      </c>
    </row>
    <row r="45" spans="1:18" ht="22.5" x14ac:dyDescent="0.25">
      <c r="A45" s="57">
        <v>4112102</v>
      </c>
      <c r="B45" s="26" t="s">
        <v>81</v>
      </c>
      <c r="C45" s="27" t="s">
        <v>82</v>
      </c>
      <c r="D45" s="8"/>
      <c r="E45" s="4"/>
      <c r="F45" s="54"/>
      <c r="G45" s="10">
        <f t="shared" si="0"/>
        <v>0</v>
      </c>
      <c r="H45" s="45"/>
      <c r="I45" s="45"/>
      <c r="J45" s="45"/>
      <c r="K45" s="45"/>
      <c r="L45" s="46"/>
      <c r="M45" s="46"/>
      <c r="N45" s="45"/>
      <c r="O45" s="56"/>
      <c r="P45" s="14">
        <f t="shared" si="1"/>
        <v>0</v>
      </c>
      <c r="Q45" s="2">
        <f t="shared" si="2"/>
        <v>0</v>
      </c>
    </row>
    <row r="46" spans="1:18" ht="33.75" x14ac:dyDescent="0.25">
      <c r="A46" s="58">
        <v>4112316</v>
      </c>
      <c r="B46" s="59" t="s">
        <v>83</v>
      </c>
      <c r="C46" s="60" t="s">
        <v>84</v>
      </c>
      <c r="D46" s="8"/>
      <c r="E46" s="4"/>
      <c r="F46" s="54"/>
      <c r="G46" s="10">
        <f t="shared" si="0"/>
        <v>0</v>
      </c>
      <c r="H46" s="45"/>
      <c r="I46" s="45"/>
      <c r="J46" s="45"/>
      <c r="K46" s="45"/>
      <c r="L46" s="46"/>
      <c r="M46" s="46"/>
      <c r="N46" s="45"/>
      <c r="O46" s="56"/>
      <c r="P46" s="14">
        <f t="shared" si="1"/>
        <v>0</v>
      </c>
      <c r="Q46" s="2">
        <f t="shared" si="2"/>
        <v>0</v>
      </c>
    </row>
    <row r="47" spans="1:18" ht="33.75" x14ac:dyDescent="0.25">
      <c r="A47" s="58">
        <v>4112316</v>
      </c>
      <c r="B47" s="59" t="s">
        <v>85</v>
      </c>
      <c r="C47" s="60" t="s">
        <v>84</v>
      </c>
      <c r="D47" s="8"/>
      <c r="E47" s="4"/>
      <c r="F47" s="54"/>
      <c r="G47" s="10">
        <f t="shared" si="0"/>
        <v>0</v>
      </c>
      <c r="H47" s="45"/>
      <c r="I47" s="45"/>
      <c r="J47" s="45"/>
      <c r="K47" s="45"/>
      <c r="L47" s="46"/>
      <c r="M47" s="46"/>
      <c r="N47" s="45"/>
      <c r="O47" s="56"/>
      <c r="P47" s="14">
        <f t="shared" si="1"/>
        <v>0</v>
      </c>
      <c r="Q47" s="2">
        <f t="shared" si="2"/>
        <v>0</v>
      </c>
    </row>
    <row r="48" spans="1:18" ht="22.5" x14ac:dyDescent="0.25">
      <c r="A48" s="57">
        <v>4112304</v>
      </c>
      <c r="B48" s="52" t="s">
        <v>86</v>
      </c>
      <c r="C48" s="53" t="s">
        <v>87</v>
      </c>
      <c r="D48" s="8"/>
      <c r="E48" s="4"/>
      <c r="F48" s="61"/>
      <c r="G48" s="10">
        <f t="shared" si="0"/>
        <v>0</v>
      </c>
      <c r="H48" s="45"/>
      <c r="I48" s="45"/>
      <c r="J48" s="45"/>
      <c r="K48" s="45"/>
      <c r="L48" s="46"/>
      <c r="M48" s="46"/>
      <c r="N48" s="45"/>
      <c r="O48" s="56"/>
      <c r="P48" s="14">
        <f t="shared" si="1"/>
        <v>0</v>
      </c>
      <c r="Q48" s="2">
        <f t="shared" si="2"/>
        <v>0</v>
      </c>
    </row>
    <row r="49" spans="1:18" ht="33.75" x14ac:dyDescent="0.25">
      <c r="A49" s="57">
        <v>4112304</v>
      </c>
      <c r="B49" s="26" t="s">
        <v>88</v>
      </c>
      <c r="C49" s="27" t="s">
        <v>87</v>
      </c>
      <c r="D49" s="8"/>
      <c r="E49" s="4"/>
      <c r="F49" s="61"/>
      <c r="G49" s="10">
        <f t="shared" si="0"/>
        <v>0</v>
      </c>
      <c r="H49" s="45"/>
      <c r="I49" s="45"/>
      <c r="J49" s="45"/>
      <c r="K49" s="45"/>
      <c r="L49" s="46"/>
      <c r="M49" s="46"/>
      <c r="N49" s="45"/>
      <c r="O49" s="56"/>
      <c r="P49" s="14">
        <f t="shared" si="1"/>
        <v>0</v>
      </c>
      <c r="Q49" s="2">
        <f t="shared" si="2"/>
        <v>0</v>
      </c>
    </row>
    <row r="50" spans="1:18" ht="22.5" x14ac:dyDescent="0.25">
      <c r="A50" s="57">
        <v>4112304</v>
      </c>
      <c r="B50" s="26" t="s">
        <v>89</v>
      </c>
      <c r="C50" s="27" t="s">
        <v>87</v>
      </c>
      <c r="D50" s="8"/>
      <c r="E50" s="4"/>
      <c r="F50" s="61"/>
      <c r="G50" s="10">
        <f t="shared" si="0"/>
        <v>0</v>
      </c>
      <c r="H50" s="45"/>
      <c r="I50" s="45"/>
      <c r="J50" s="45"/>
      <c r="K50" s="45"/>
      <c r="L50" s="46"/>
      <c r="M50" s="46"/>
      <c r="N50" s="45"/>
      <c r="O50" s="56"/>
      <c r="P50" s="14">
        <f t="shared" si="1"/>
        <v>0</v>
      </c>
      <c r="Q50" s="2">
        <f t="shared" si="2"/>
        <v>0</v>
      </c>
      <c r="R50" s="2">
        <v>5</v>
      </c>
    </row>
    <row r="51" spans="1:18" ht="45" x14ac:dyDescent="0.25">
      <c r="A51" s="57">
        <v>4112202</v>
      </c>
      <c r="B51" s="62" t="s">
        <v>90</v>
      </c>
      <c r="C51" s="63" t="s">
        <v>91</v>
      </c>
      <c r="D51" s="8"/>
      <c r="E51" s="4"/>
      <c r="F51" s="64"/>
      <c r="G51" s="10">
        <f t="shared" si="0"/>
        <v>0</v>
      </c>
      <c r="H51" s="44"/>
      <c r="I51" s="44"/>
      <c r="J51" s="44"/>
      <c r="K51" s="45"/>
      <c r="L51" s="46"/>
      <c r="M51" s="47"/>
      <c r="N51" s="44"/>
      <c r="O51" s="48"/>
      <c r="P51" s="14">
        <f t="shared" si="1"/>
        <v>0</v>
      </c>
      <c r="Q51" s="2">
        <f t="shared" si="2"/>
        <v>0</v>
      </c>
    </row>
    <row r="52" spans="1:18" ht="33.75" x14ac:dyDescent="0.25">
      <c r="A52" s="57">
        <v>4112202</v>
      </c>
      <c r="B52" s="26" t="s">
        <v>92</v>
      </c>
      <c r="C52" s="27" t="s">
        <v>91</v>
      </c>
      <c r="D52" s="8"/>
      <c r="E52" s="4"/>
      <c r="F52" s="64"/>
      <c r="G52" s="10">
        <f t="shared" si="0"/>
        <v>0</v>
      </c>
      <c r="H52" s="44"/>
      <c r="I52" s="44"/>
      <c r="J52" s="44"/>
      <c r="K52" s="45"/>
      <c r="L52" s="46"/>
      <c r="M52" s="47"/>
      <c r="N52" s="44"/>
      <c r="O52" s="48"/>
      <c r="P52" s="14">
        <f t="shared" si="1"/>
        <v>0</v>
      </c>
      <c r="Q52" s="2">
        <f t="shared" si="2"/>
        <v>0</v>
      </c>
    </row>
    <row r="53" spans="1:18" x14ac:dyDescent="0.25">
      <c r="A53" s="57">
        <v>4112202</v>
      </c>
      <c r="B53" s="26" t="s">
        <v>93</v>
      </c>
      <c r="C53" s="27" t="s">
        <v>91</v>
      </c>
      <c r="D53" s="8"/>
      <c r="E53" s="4"/>
      <c r="F53" s="64"/>
      <c r="G53" s="10">
        <f t="shared" si="0"/>
        <v>0</v>
      </c>
      <c r="H53" s="44"/>
      <c r="I53" s="44"/>
      <c r="J53" s="44"/>
      <c r="K53" s="45"/>
      <c r="L53" s="46"/>
      <c r="M53" s="47"/>
      <c r="N53" s="44"/>
      <c r="O53" s="48"/>
      <c r="P53" s="14">
        <f t="shared" si="1"/>
        <v>0</v>
      </c>
      <c r="Q53" s="2">
        <f t="shared" si="2"/>
        <v>0</v>
      </c>
    </row>
    <row r="54" spans="1:18" ht="33.75" x14ac:dyDescent="0.25">
      <c r="A54" s="57">
        <v>4112202</v>
      </c>
      <c r="B54" s="59" t="s">
        <v>94</v>
      </c>
      <c r="C54" s="60" t="s">
        <v>91</v>
      </c>
      <c r="D54" s="8"/>
      <c r="E54" s="4"/>
      <c r="F54" s="64"/>
      <c r="G54" s="10">
        <f t="shared" si="0"/>
        <v>0</v>
      </c>
      <c r="H54" s="44"/>
      <c r="I54" s="44"/>
      <c r="J54" s="44"/>
      <c r="K54" s="45"/>
      <c r="L54" s="46"/>
      <c r="M54" s="47"/>
      <c r="N54" s="44"/>
      <c r="O54" s="48"/>
      <c r="P54" s="14">
        <f t="shared" si="1"/>
        <v>0</v>
      </c>
      <c r="Q54" s="2">
        <f t="shared" si="2"/>
        <v>0</v>
      </c>
    </row>
    <row r="55" spans="1:18" x14ac:dyDescent="0.25">
      <c r="A55" s="49">
        <v>4112314</v>
      </c>
      <c r="B55" s="31" t="s">
        <v>69</v>
      </c>
      <c r="C55" s="18" t="s">
        <v>95</v>
      </c>
      <c r="D55" s="8"/>
      <c r="E55" s="4"/>
      <c r="F55" s="43"/>
      <c r="G55" s="10">
        <f t="shared" si="0"/>
        <v>0</v>
      </c>
      <c r="H55" s="44"/>
      <c r="I55" s="44"/>
      <c r="J55" s="44"/>
      <c r="K55" s="45"/>
      <c r="L55" s="46"/>
      <c r="M55" s="47"/>
      <c r="N55" s="44"/>
      <c r="O55" s="48"/>
      <c r="P55" s="14">
        <f t="shared" si="1"/>
        <v>0</v>
      </c>
      <c r="Q55" s="2">
        <f t="shared" si="2"/>
        <v>0</v>
      </c>
    </row>
    <row r="56" spans="1:18" x14ac:dyDescent="0.25">
      <c r="A56" s="49">
        <v>4112303</v>
      </c>
      <c r="B56" s="31" t="s">
        <v>96</v>
      </c>
      <c r="C56" s="18" t="s">
        <v>95</v>
      </c>
      <c r="D56" s="8"/>
      <c r="E56" s="4"/>
      <c r="F56" s="43"/>
      <c r="G56" s="10">
        <f t="shared" si="0"/>
        <v>0</v>
      </c>
      <c r="H56" s="44"/>
      <c r="I56" s="44"/>
      <c r="J56" s="44"/>
      <c r="K56" s="45"/>
      <c r="L56" s="46"/>
      <c r="M56" s="47"/>
      <c r="N56" s="44"/>
      <c r="O56" s="24"/>
      <c r="P56" s="14">
        <f t="shared" si="1"/>
        <v>0</v>
      </c>
      <c r="Q56" s="2">
        <f t="shared" si="2"/>
        <v>0</v>
      </c>
      <c r="R56" s="2">
        <v>4</v>
      </c>
    </row>
    <row r="57" spans="1:18" x14ac:dyDescent="0.25">
      <c r="A57" s="65">
        <v>4141101</v>
      </c>
      <c r="B57" s="66" t="s">
        <v>97</v>
      </c>
      <c r="C57" s="27" t="s">
        <v>98</v>
      </c>
      <c r="D57" s="8"/>
      <c r="E57" s="4"/>
      <c r="F57" s="54"/>
      <c r="G57" s="10">
        <f t="shared" si="0"/>
        <v>0</v>
      </c>
      <c r="H57" s="45"/>
      <c r="I57" s="45"/>
      <c r="J57" s="45"/>
      <c r="K57" s="10"/>
      <c r="L57" s="46"/>
      <c r="M57" s="46"/>
      <c r="N57" s="45"/>
      <c r="O57" s="67"/>
      <c r="P57" s="14">
        <f t="shared" si="1"/>
        <v>0</v>
      </c>
      <c r="Q57" s="2">
        <f t="shared" si="2"/>
        <v>0</v>
      </c>
      <c r="R57" s="2">
        <v>2049.42</v>
      </c>
    </row>
    <row r="58" spans="1:18" x14ac:dyDescent="0.25">
      <c r="A58" s="68">
        <v>4111306</v>
      </c>
      <c r="B58" s="26" t="s">
        <v>99</v>
      </c>
      <c r="C58" s="27" t="s">
        <v>100</v>
      </c>
      <c r="D58" s="8"/>
      <c r="E58" s="42"/>
      <c r="F58" s="54"/>
      <c r="G58" s="10">
        <f t="shared" si="0"/>
        <v>0</v>
      </c>
      <c r="H58" s="45"/>
      <c r="I58" s="45"/>
      <c r="J58" s="45"/>
      <c r="K58" s="45"/>
      <c r="L58" s="46"/>
      <c r="M58" s="46"/>
      <c r="N58" s="45"/>
      <c r="O58" s="56"/>
      <c r="P58" s="14">
        <f t="shared" si="1"/>
        <v>0</v>
      </c>
      <c r="Q58" s="2">
        <f t="shared" si="2"/>
        <v>0</v>
      </c>
      <c r="R58" s="2">
        <v>490.33</v>
      </c>
    </row>
    <row r="59" spans="1:18" ht="22.5" x14ac:dyDescent="0.25">
      <c r="A59" s="68">
        <v>4111307</v>
      </c>
      <c r="B59" s="66" t="s">
        <v>101</v>
      </c>
      <c r="C59" s="27" t="s">
        <v>100</v>
      </c>
      <c r="D59" s="8"/>
      <c r="E59" s="42"/>
      <c r="F59" s="54"/>
      <c r="G59" s="10">
        <f t="shared" si="0"/>
        <v>0</v>
      </c>
      <c r="H59" s="45"/>
      <c r="I59" s="45" t="s">
        <v>102</v>
      </c>
      <c r="J59" s="45"/>
      <c r="K59" s="45"/>
      <c r="L59" s="46"/>
      <c r="M59" s="46"/>
      <c r="N59" s="45"/>
      <c r="O59" s="56"/>
      <c r="P59" s="14">
        <f t="shared" si="1"/>
        <v>0</v>
      </c>
      <c r="Q59" s="2">
        <f t="shared" si="2"/>
        <v>0</v>
      </c>
      <c r="R59" s="2">
        <v>0</v>
      </c>
    </row>
    <row r="60" spans="1:18" ht="22.5" x14ac:dyDescent="0.25">
      <c r="A60" s="68">
        <v>4111307</v>
      </c>
      <c r="B60" s="66" t="s">
        <v>103</v>
      </c>
      <c r="C60" s="27" t="s">
        <v>100</v>
      </c>
      <c r="D60" s="8"/>
      <c r="E60" s="42"/>
      <c r="F60" s="54"/>
      <c r="G60" s="10">
        <f t="shared" si="0"/>
        <v>0</v>
      </c>
      <c r="H60" s="45"/>
      <c r="I60" s="45"/>
      <c r="J60" s="45"/>
      <c r="K60" s="45"/>
      <c r="L60" s="46"/>
      <c r="M60" s="46"/>
      <c r="N60" s="45"/>
      <c r="O60" s="56"/>
      <c r="P60" s="14">
        <f t="shared" si="1"/>
        <v>0</v>
      </c>
      <c r="Q60" s="2">
        <f t="shared" si="2"/>
        <v>0</v>
      </c>
      <c r="R60" s="2">
        <v>8105.58</v>
      </c>
    </row>
    <row r="61" spans="1:18" x14ac:dyDescent="0.25">
      <c r="A61" s="68">
        <v>4111307</v>
      </c>
      <c r="B61" s="26" t="s">
        <v>104</v>
      </c>
      <c r="C61" s="27" t="s">
        <v>100</v>
      </c>
      <c r="D61" s="8"/>
      <c r="E61" s="42"/>
      <c r="F61" s="19"/>
      <c r="G61" s="10">
        <f t="shared" si="0"/>
        <v>0</v>
      </c>
      <c r="H61" s="20"/>
      <c r="I61" s="20"/>
      <c r="J61" s="20"/>
      <c r="K61" s="10"/>
      <c r="L61" s="11"/>
      <c r="M61" s="23"/>
      <c r="N61" s="20"/>
      <c r="O61" s="48"/>
      <c r="P61" s="14">
        <f t="shared" si="1"/>
        <v>0</v>
      </c>
      <c r="Q61" s="2">
        <f t="shared" si="2"/>
        <v>0</v>
      </c>
      <c r="R61" s="2">
        <v>3956.08</v>
      </c>
    </row>
    <row r="62" spans="1:18" x14ac:dyDescent="0.25">
      <c r="A62" s="57">
        <v>4111201</v>
      </c>
      <c r="B62" s="66" t="s">
        <v>105</v>
      </c>
      <c r="C62" s="27" t="s">
        <v>100</v>
      </c>
      <c r="D62" s="8"/>
      <c r="E62" s="42"/>
      <c r="F62" s="9"/>
      <c r="G62" s="10">
        <f t="shared" si="0"/>
        <v>0</v>
      </c>
      <c r="H62" s="10"/>
      <c r="I62" s="10"/>
      <c r="J62" s="10"/>
      <c r="K62" s="10"/>
      <c r="L62" s="11"/>
      <c r="M62" s="11"/>
      <c r="N62" s="10"/>
      <c r="O62" s="12"/>
      <c r="P62" s="14">
        <f t="shared" si="1"/>
        <v>0</v>
      </c>
      <c r="Q62" s="2">
        <f t="shared" si="2"/>
        <v>0</v>
      </c>
      <c r="R62" s="2">
        <v>900.73</v>
      </c>
    </row>
    <row r="63" spans="1:18" ht="22.5" x14ac:dyDescent="0.25">
      <c r="A63" s="57">
        <v>4111201</v>
      </c>
      <c r="B63" s="66" t="s">
        <v>106</v>
      </c>
      <c r="C63" s="27" t="s">
        <v>100</v>
      </c>
      <c r="D63" s="8"/>
      <c r="E63" s="42"/>
      <c r="F63" s="54"/>
      <c r="G63" s="10">
        <f t="shared" si="0"/>
        <v>0</v>
      </c>
      <c r="H63" s="45"/>
      <c r="I63" s="45"/>
      <c r="J63" s="45"/>
      <c r="K63" s="45"/>
      <c r="L63" s="46"/>
      <c r="M63" s="46"/>
      <c r="N63" s="45"/>
      <c r="O63" s="56"/>
      <c r="P63" s="14">
        <f t="shared" si="1"/>
        <v>0</v>
      </c>
      <c r="Q63" s="2">
        <f t="shared" si="2"/>
        <v>0</v>
      </c>
      <c r="R63" s="2">
        <v>913.26</v>
      </c>
    </row>
    <row r="64" spans="1:18" ht="22.5" x14ac:dyDescent="0.25">
      <c r="A64" s="57">
        <v>4111201</v>
      </c>
      <c r="B64" s="66" t="s">
        <v>107</v>
      </c>
      <c r="C64" s="27" t="s">
        <v>100</v>
      </c>
      <c r="D64" s="8"/>
      <c r="E64" s="42"/>
      <c r="F64" s="54"/>
      <c r="G64" s="10">
        <f t="shared" si="0"/>
        <v>0</v>
      </c>
      <c r="H64" s="45"/>
      <c r="I64" s="45"/>
      <c r="J64" s="45"/>
      <c r="K64" s="45"/>
      <c r="L64" s="46"/>
      <c r="M64" s="46"/>
      <c r="N64" s="45"/>
      <c r="O64" s="56"/>
      <c r="P64" s="14">
        <f t="shared" si="1"/>
        <v>0</v>
      </c>
      <c r="Q64" s="2">
        <f t="shared" si="2"/>
        <v>0</v>
      </c>
      <c r="R64" s="2">
        <v>657.55</v>
      </c>
    </row>
    <row r="65" spans="1:18" ht="22.5" x14ac:dyDescent="0.25">
      <c r="A65" s="57">
        <v>4111201</v>
      </c>
      <c r="B65" s="26" t="s">
        <v>108</v>
      </c>
      <c r="C65" s="27" t="s">
        <v>100</v>
      </c>
      <c r="D65" s="8"/>
      <c r="E65" s="42"/>
      <c r="F65" s="54"/>
      <c r="G65" s="10">
        <f t="shared" si="0"/>
        <v>0</v>
      </c>
      <c r="H65" s="45"/>
      <c r="I65" s="45"/>
      <c r="J65" s="45"/>
      <c r="K65" s="45"/>
      <c r="L65" s="46"/>
      <c r="M65" s="46"/>
      <c r="N65" s="45"/>
      <c r="O65" s="56"/>
      <c r="P65" s="14">
        <f t="shared" si="1"/>
        <v>0</v>
      </c>
      <c r="Q65" s="2">
        <f t="shared" si="2"/>
        <v>0</v>
      </c>
      <c r="R65" s="2">
        <v>4914.3100000000004</v>
      </c>
    </row>
    <row r="66" spans="1:18" x14ac:dyDescent="0.25">
      <c r="A66" s="57">
        <v>4111201</v>
      </c>
      <c r="B66" s="26" t="s">
        <v>109</v>
      </c>
      <c r="C66" s="27" t="s">
        <v>100</v>
      </c>
      <c r="D66" s="8"/>
      <c r="E66" s="42"/>
      <c r="F66" s="43"/>
      <c r="G66" s="10">
        <f t="shared" si="0"/>
        <v>0</v>
      </c>
      <c r="H66" s="44"/>
      <c r="I66" s="44"/>
      <c r="J66" s="44"/>
      <c r="K66" s="45"/>
      <c r="L66" s="46"/>
      <c r="M66" s="47"/>
      <c r="N66" s="44"/>
      <c r="O66" s="48"/>
      <c r="P66" s="14">
        <f t="shared" si="1"/>
        <v>0</v>
      </c>
      <c r="Q66" s="2">
        <f t="shared" si="2"/>
        <v>0</v>
      </c>
      <c r="R66" s="2">
        <v>0</v>
      </c>
    </row>
    <row r="67" spans="1:18" x14ac:dyDescent="0.25">
      <c r="A67" s="57">
        <v>4111201</v>
      </c>
      <c r="B67" s="26" t="s">
        <v>110</v>
      </c>
      <c r="C67" s="27" t="s">
        <v>100</v>
      </c>
      <c r="D67" s="8"/>
      <c r="E67" s="42"/>
      <c r="F67" s="54"/>
      <c r="G67" s="10">
        <f t="shared" ref="G67:G68" si="3">SUM(E67:F67)/100000</f>
        <v>0</v>
      </c>
      <c r="H67" s="45"/>
      <c r="I67" s="45"/>
      <c r="J67" s="45"/>
      <c r="K67" s="45"/>
      <c r="L67" s="46"/>
      <c r="M67" s="46"/>
      <c r="N67" s="45"/>
      <c r="O67" s="56"/>
      <c r="P67" s="14">
        <f t="shared" ref="P67:P70" si="4">SUM(D67:O67)</f>
        <v>0</v>
      </c>
      <c r="Q67" s="2">
        <f t="shared" ref="Q67:Q70" si="5">P67/100000</f>
        <v>0</v>
      </c>
      <c r="R67" s="2">
        <v>348.14</v>
      </c>
    </row>
    <row r="68" spans="1:18" x14ac:dyDescent="0.25">
      <c r="A68" s="57">
        <v>4111201</v>
      </c>
      <c r="B68" s="26" t="s">
        <v>111</v>
      </c>
      <c r="C68" s="27" t="s">
        <v>100</v>
      </c>
      <c r="D68" s="8"/>
      <c r="E68" s="4"/>
      <c r="F68" s="54"/>
      <c r="G68" s="10">
        <f t="shared" si="3"/>
        <v>0</v>
      </c>
      <c r="H68" s="45"/>
      <c r="I68" s="45"/>
      <c r="J68" s="45"/>
      <c r="K68" s="45"/>
      <c r="L68" s="46"/>
      <c r="M68" s="46"/>
      <c r="N68" s="45"/>
      <c r="O68" s="56"/>
      <c r="P68" s="14">
        <f t="shared" si="4"/>
        <v>0</v>
      </c>
      <c r="Q68" s="2">
        <f t="shared" si="5"/>
        <v>0</v>
      </c>
      <c r="R68" s="2">
        <v>0</v>
      </c>
    </row>
    <row r="69" spans="1:18" x14ac:dyDescent="0.25">
      <c r="A69" s="69" t="s">
        <v>112</v>
      </c>
      <c r="B69" s="69" t="s">
        <v>113</v>
      </c>
      <c r="C69" s="4" t="s">
        <v>114</v>
      </c>
      <c r="D69" s="4"/>
      <c r="E69" s="4"/>
      <c r="F69" s="4"/>
      <c r="G69" s="4"/>
      <c r="H69" s="4"/>
      <c r="I69" s="8"/>
      <c r="J69" s="8"/>
      <c r="K69" s="8"/>
      <c r="L69" s="8"/>
      <c r="M69" s="8"/>
      <c r="N69" s="8"/>
      <c r="O69" s="8"/>
      <c r="P69" s="14">
        <f t="shared" si="4"/>
        <v>0</v>
      </c>
      <c r="Q69" s="2">
        <f t="shared" si="5"/>
        <v>0</v>
      </c>
    </row>
    <row r="70" spans="1:18" x14ac:dyDescent="0.25">
      <c r="A70" s="69" t="s">
        <v>115</v>
      </c>
      <c r="B70" s="69" t="s">
        <v>116</v>
      </c>
      <c r="C70" s="4" t="s">
        <v>117</v>
      </c>
      <c r="D70" s="4"/>
      <c r="E70" s="4"/>
      <c r="F70" s="4"/>
      <c r="G70" s="4"/>
      <c r="H70" s="4"/>
      <c r="I70" s="8"/>
      <c r="J70" s="8"/>
      <c r="K70" s="8"/>
      <c r="L70" s="8"/>
      <c r="M70" s="8"/>
      <c r="N70" s="8"/>
      <c r="O70" s="8"/>
      <c r="P70" s="14">
        <f t="shared" si="4"/>
        <v>0</v>
      </c>
      <c r="Q70" s="2">
        <f t="shared" si="5"/>
        <v>0</v>
      </c>
    </row>
    <row r="71" spans="1:18" x14ac:dyDescent="0.25">
      <c r="D71" s="71"/>
      <c r="E71" s="72"/>
      <c r="F71" s="72"/>
      <c r="G71" s="72"/>
      <c r="H71" s="72"/>
      <c r="I71" s="71"/>
      <c r="J71" s="71"/>
      <c r="K71" s="71"/>
      <c r="L71" s="71"/>
      <c r="M71" s="71"/>
      <c r="N71" s="71"/>
      <c r="O71" s="71"/>
    </row>
    <row r="72" spans="1:18" s="2" customFormat="1" x14ac:dyDescent="0.25">
      <c r="A72" s="73"/>
      <c r="C72" s="73"/>
      <c r="D72" s="3"/>
      <c r="E72" s="74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3"/>
    </row>
    <row r="73" spans="1:18" x14ac:dyDescent="0.25">
      <c r="D73" s="72"/>
      <c r="E73" s="72"/>
      <c r="F73" s="72"/>
      <c r="G73" s="72"/>
      <c r="H73" s="72"/>
      <c r="I73" s="71"/>
      <c r="J73" s="71"/>
      <c r="K73" s="71"/>
      <c r="L73" s="71"/>
      <c r="M73" s="71"/>
      <c r="N73" s="71"/>
      <c r="O73" s="71"/>
    </row>
    <row r="74" spans="1:18" x14ac:dyDescent="0.25">
      <c r="D74" s="72"/>
      <c r="E74" s="72"/>
      <c r="F74" s="72"/>
      <c r="G74" s="72"/>
      <c r="H74" s="72"/>
      <c r="I74" s="71"/>
      <c r="J74" s="71"/>
      <c r="K74" s="71"/>
      <c r="L74" s="71"/>
      <c r="M74" s="71"/>
      <c r="N74" s="71"/>
      <c r="O74" s="71"/>
    </row>
    <row r="75" spans="1:18" x14ac:dyDescent="0.25">
      <c r="D75" s="72"/>
      <c r="E75" s="72"/>
      <c r="F75" s="72"/>
      <c r="G75" s="72"/>
      <c r="H75" s="72"/>
      <c r="I75" s="71"/>
      <c r="J75" s="71"/>
      <c r="K75" s="71"/>
      <c r="L75" s="71"/>
      <c r="M75" s="71"/>
      <c r="N75" s="71"/>
      <c r="O75" s="71"/>
    </row>
    <row r="76" spans="1:18" x14ac:dyDescent="0.25">
      <c r="D76" s="72"/>
      <c r="E76" s="72"/>
      <c r="F76" s="72"/>
      <c r="G76" s="72"/>
      <c r="H76" s="72"/>
      <c r="I76" s="71"/>
      <c r="J76" s="71"/>
      <c r="K76" s="71"/>
      <c r="L76" s="71"/>
      <c r="M76" s="71"/>
      <c r="N76" s="71"/>
      <c r="O76" s="71"/>
    </row>
    <row r="77" spans="1:18" x14ac:dyDescent="0.25">
      <c r="D77" s="72"/>
      <c r="E77" s="72"/>
      <c r="F77" s="72"/>
      <c r="G77" s="72"/>
      <c r="H77" s="72"/>
      <c r="I77" s="71"/>
      <c r="J77" s="71"/>
      <c r="K77" s="71"/>
      <c r="L77" s="71"/>
      <c r="M77" s="71"/>
      <c r="N77" s="71"/>
      <c r="O77" s="71"/>
    </row>
    <row r="78" spans="1:18" x14ac:dyDescent="0.25">
      <c r="D78" s="72"/>
      <c r="E78" s="72"/>
      <c r="F78" s="72"/>
      <c r="G78" s="72"/>
      <c r="H78" s="72"/>
      <c r="I78" s="71"/>
      <c r="J78" s="71"/>
      <c r="K78" s="71"/>
      <c r="L78" s="71"/>
      <c r="M78" s="71"/>
      <c r="N78" s="71"/>
      <c r="O78" s="71"/>
    </row>
    <row r="79" spans="1:18" x14ac:dyDescent="0.25">
      <c r="D79" s="72"/>
      <c r="E79" s="72"/>
      <c r="F79" s="72"/>
      <c r="G79" s="72"/>
      <c r="H79" s="72"/>
      <c r="I79" s="71"/>
      <c r="J79" s="71"/>
      <c r="K79" s="71"/>
      <c r="L79" s="71"/>
      <c r="M79" s="71"/>
      <c r="N79" s="71"/>
      <c r="O79" s="71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Monthly_19_20_GOB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2020-01-07T06:42:16Z</dcterms:modified>
</cp:coreProperties>
</file>